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2.xml" ContentType="application/vnd.openxmlformats-officedocument.spreadsheetml.pivotTab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4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5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6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ONE BY ONE\Desktop\C1 exercises\Portfolio Project\"/>
    </mc:Choice>
  </mc:AlternateContent>
  <bookViews>
    <workbookView xWindow="0" yWindow="0" windowWidth="20490" windowHeight="7155" activeTab="1"/>
  </bookViews>
  <sheets>
    <sheet name="Retail Analysis _cleaned_data" sheetId="1" r:id="rId1"/>
    <sheet name="Ship Mode Distribution" sheetId="7" r:id="rId2"/>
    <sheet name="Tables_Month" sheetId="14" r:id="rId3"/>
    <sheet name="Furnishings_Month" sheetId="13" r:id="rId4"/>
    <sheet name="Chairs_Month " sheetId="12" r:id="rId5"/>
    <sheet name="BookCases_Month" sheetId="11" r:id="rId6"/>
    <sheet name="BookCases_Quarter" sheetId="5" r:id="rId7"/>
    <sheet name="ProfitRatio_Discount" sheetId="10" r:id="rId8"/>
    <sheet name="Correlation Matrix" sheetId="9" r:id="rId9"/>
    <sheet name="Categ_Time_Profit" sheetId="17" r:id="rId10"/>
    <sheet name="CustomerSeg_Profit_Categ" sheetId="16" r:id="rId11"/>
    <sheet name="CustomerSeg_Profit" sheetId="4" r:id="rId12"/>
    <sheet name="Cat_Qty_Time (2)" sheetId="15" r:id="rId13"/>
    <sheet name="Cat_Qty_Time" sheetId="2" r:id="rId14"/>
    <sheet name="Profit_Time" sheetId="3" r:id="rId15"/>
    <sheet name="Sales_Profit_Scatter" sheetId="6" r:id="rId16"/>
    <sheet name="Statistical Values" sheetId="20" r:id="rId17"/>
    <sheet name="Pivot Consumer Segment " sheetId="21" r:id="rId18"/>
    <sheet name="Pivot-Region-Profit" sheetId="22" r:id="rId19"/>
    <sheet name="Pivot_Cat_Discount_profit" sheetId="23" r:id="rId20"/>
    <sheet name="Quantity_Discount" sheetId="25" r:id="rId21"/>
  </sheets>
  <definedNames>
    <definedName name="_xlnm._FilterDatabase" localSheetId="0" hidden="1">'Retail Analysis _cleaned_data'!$A$1:$AB$2122</definedName>
  </definedNames>
  <calcPr calcId="152511"/>
  <pivotCaches>
    <pivotCache cacheId="0" r:id="rId22"/>
  </pivotCaches>
</workbook>
</file>

<file path=xl/calcChain.xml><?xml version="1.0" encoding="utf-8"?>
<calcChain xmlns="http://schemas.openxmlformats.org/spreadsheetml/2006/main">
  <c r="O2122" i="1" l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J10" i="20" l="1"/>
  <c r="I10" i="20"/>
  <c r="J9" i="20"/>
  <c r="I9" i="20"/>
  <c r="J8" i="20"/>
  <c r="I8" i="20"/>
  <c r="J7" i="20"/>
  <c r="I7" i="20"/>
  <c r="J6" i="20"/>
  <c r="I6" i="20"/>
  <c r="J5" i="20"/>
  <c r="I5" i="20"/>
  <c r="J4" i="20"/>
  <c r="I4" i="20"/>
  <c r="H10" i="20"/>
  <c r="H9" i="20"/>
  <c r="H8" i="20"/>
  <c r="H7" i="20"/>
  <c r="H6" i="20"/>
  <c r="H5" i="20"/>
  <c r="H4" i="20"/>
  <c r="J3" i="20"/>
  <c r="I3" i="20"/>
  <c r="H3" i="20"/>
  <c r="G7" i="20"/>
  <c r="G9" i="20"/>
  <c r="F9" i="20"/>
  <c r="E9" i="20"/>
  <c r="D9" i="20"/>
  <c r="G8" i="20"/>
  <c r="F8" i="20"/>
  <c r="E8" i="20"/>
  <c r="D8" i="20"/>
  <c r="F7" i="20"/>
  <c r="E7" i="20"/>
  <c r="D7" i="20"/>
  <c r="C9" i="20"/>
  <c r="C8" i="20"/>
  <c r="C7" i="20"/>
  <c r="G10" i="20"/>
  <c r="F10" i="20"/>
  <c r="E10" i="20"/>
  <c r="D10" i="20"/>
  <c r="C10" i="20"/>
  <c r="G6" i="20"/>
  <c r="F6" i="20"/>
  <c r="E6" i="20"/>
  <c r="D6" i="20"/>
  <c r="C6" i="20"/>
  <c r="G5" i="20"/>
  <c r="F5" i="20"/>
  <c r="E5" i="20"/>
  <c r="D5" i="20"/>
  <c r="C5" i="20"/>
  <c r="G4" i="20"/>
  <c r="F4" i="20"/>
  <c r="E4" i="20"/>
  <c r="D4" i="20"/>
  <c r="C4" i="20"/>
  <c r="G3" i="20"/>
  <c r="F3" i="20"/>
  <c r="E3" i="20"/>
  <c r="D3" i="20"/>
  <c r="C3" i="20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" i="1"/>
</calcChain>
</file>

<file path=xl/sharedStrings.xml><?xml version="1.0" encoding="utf-8"?>
<sst xmlns="http://schemas.openxmlformats.org/spreadsheetml/2006/main" count="29948" uniqueCount="3747">
  <si>
    <t>Order ID</t>
  </si>
  <si>
    <t>Order Date</t>
  </si>
  <si>
    <t>Ship Date</t>
  </si>
  <si>
    <t>Ship Mode</t>
  </si>
  <si>
    <t>Customer Name</t>
  </si>
  <si>
    <t>Segment</t>
  </si>
  <si>
    <t>City</t>
  </si>
  <si>
    <t>State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</si>
  <si>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</si>
  <si>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</si>
  <si>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</si>
  <si>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</si>
  <si>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</si>
  <si>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</si>
  <si>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</si>
  <si>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</si>
  <si>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Order Ship Difference</t>
  </si>
  <si>
    <t>Order Year</t>
  </si>
  <si>
    <t>Order Month</t>
  </si>
  <si>
    <t>Unit Price</t>
  </si>
  <si>
    <t>Price Category</t>
  </si>
  <si>
    <t>Profit Ratio</t>
  </si>
  <si>
    <t>Profit Ratio Category</t>
  </si>
  <si>
    <t>Unit Profit Ratio</t>
  </si>
  <si>
    <t>Quarter</t>
  </si>
  <si>
    <t>Year-Quarter</t>
  </si>
  <si>
    <t>CA-2016-152156</t>
  </si>
  <si>
    <t>Second Class</t>
  </si>
  <si>
    <t>Claire Gute</t>
  </si>
  <si>
    <t>Consumer</t>
  </si>
  <si>
    <t>Henderson</t>
  </si>
  <si>
    <t>Kentucky</t>
  </si>
  <si>
    <t>South</t>
  </si>
  <si>
    <t>FUR-BO-10001798</t>
  </si>
  <si>
    <t>Bookcases</t>
  </si>
  <si>
    <t>Bush Somerset Collection Bookcase</t>
  </si>
  <si>
    <t>Medium Price</t>
  </si>
  <si>
    <t>Low Profit</t>
  </si>
  <si>
    <t>Q4</t>
  </si>
  <si>
    <t>2016 Q4</t>
  </si>
  <si>
    <t>FUR-CH-10000454</t>
  </si>
  <si>
    <t>Chairs</t>
  </si>
  <si>
    <t>Hon Deluxe Fabric Upholstered Stacking Chairs, Rounded Back</t>
  </si>
  <si>
    <t>High Price</t>
  </si>
  <si>
    <t>Medium Profit</t>
  </si>
  <si>
    <t>US-2015-108966</t>
  </si>
  <si>
    <t>Standard Class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</si>
  <si>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</si>
  <si>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</si>
  <si>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</si>
  <si>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</si>
  <si>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</si>
  <si>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</si>
  <si>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Loss</t>
  </si>
  <si>
    <t>2015 Q4</t>
  </si>
  <si>
    <t>CA-2014-115812</t>
  </si>
  <si>
    <t>Brosina Hoffman</t>
  </si>
  <si>
    <t>Los Angeles</t>
  </si>
  <si>
    <t>California</t>
  </si>
  <si>
    <t>West</t>
  </si>
  <si>
    <t>FUR-FU-10001487</t>
  </si>
  <si>
    <t>Furnishings</t>
  </si>
  <si>
    <t>Eldon Expressions Wood and Plastic Desk Accessories, Cherry Wood</t>
  </si>
  <si>
    <t>Low Price</t>
  </si>
  <si>
    <t>Q2</t>
  </si>
  <si>
    <t>2014 Q2</t>
  </si>
  <si>
    <t>FUR-TA-10001539</t>
  </si>
  <si>
    <t>Chromcraft Rectangular Conference Tables</t>
  </si>
  <si>
    <t>US-2017-156909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</si>
  <si>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</si>
  <si>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</si>
  <si>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</si>
  <si>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</si>
  <si>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</si>
  <si>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</si>
  <si>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Q3</t>
  </si>
  <si>
    <t>2017 Q3</t>
  </si>
  <si>
    <t>CA-2015-106320</t>
  </si>
  <si>
    <t>Emily Burns</t>
  </si>
  <si>
    <t>Orem</t>
  </si>
  <si>
    <t>Utah</t>
  </si>
  <si>
    <t>2015 Q3</t>
  </si>
  <si>
    <t>US-2015-150630</t>
  </si>
  <si>
    <t>Tracy Blumstein</t>
  </si>
  <si>
    <t>FUR-BO-10004834</t>
  </si>
  <si>
    <t>Riverside Palais Royal Lawyers Bookcase, Royale Cherry Finish</t>
  </si>
  <si>
    <t>FUR-FU-10004848</t>
  </si>
  <si>
    <t>Howard Miller 13-3/4" Diameter Brushed Chrome Round Wall Clock</t>
  </si>
  <si>
    <t>CA-2016-117590</t>
  </si>
  <si>
    <t>First Class</t>
  </si>
  <si>
    <t>Gene Hale</t>
  </si>
  <si>
    <t>Corporate</t>
  </si>
  <si>
    <t>Richardson</t>
  </si>
  <si>
    <t>Texas</t>
  </si>
  <si>
    <t>Central</t>
  </si>
  <si>
    <t>FUR-FU-10003664</t>
  </si>
  <si>
    <t>Electrix Architect's Clamp-On Swing Arm Lamp, Black</t>
  </si>
  <si>
    <t>CA-2015-117415</t>
  </si>
  <si>
    <t>Steve Nguyen</t>
  </si>
  <si>
    <t>Home Office</t>
  </si>
  <si>
    <t>Houston</t>
  </si>
  <si>
    <t>FUR-BO-10002545</t>
  </si>
  <si>
    <t>Atlantic Metals Mobile 3-Shelf Bookcases, Custom Colors</t>
  </si>
  <si>
    <t>FUR-CH-10004218</t>
  </si>
  <si>
    <t>Global Fabric Manager's Chair, Dark Gray</t>
  </si>
  <si>
    <t>CA-2015-115742</t>
  </si>
  <si>
    <t>Darren Powers</t>
  </si>
  <si>
    <t>New Albany</t>
  </si>
  <si>
    <t>Indiana</t>
  </si>
  <si>
    <t>FUR-FU-10001706</t>
  </si>
  <si>
    <t>Longer-Life Soft White Bulbs</t>
  </si>
  <si>
    <t>2015 Q2</t>
  </si>
  <si>
    <t>FUR-CH-10003061</t>
  </si>
  <si>
    <t>Global Leather Task Chair, Black</t>
  </si>
  <si>
    <t>CA-2016-111682</t>
  </si>
  <si>
    <t>Ted Butterfield</t>
  </si>
  <si>
    <t>Troy</t>
  </si>
  <si>
    <t>New York</t>
  </si>
  <si>
    <t>FUR-CH-10003968</t>
  </si>
  <si>
    <t>Novimex Turbo Task Chair</t>
  </si>
  <si>
    <t>2016 Q2</t>
  </si>
  <si>
    <t>CA-2015-135545</t>
  </si>
  <si>
    <t>Kunst Miller</t>
  </si>
  <si>
    <t>FUR-FU-10000397</t>
  </si>
  <si>
    <t>Luxo Economy Swing Arm Lamp</t>
  </si>
  <si>
    <t>US-2015-164175</t>
  </si>
  <si>
    <t>Paul Stevenson</t>
  </si>
  <si>
    <t>Chicago</t>
  </si>
  <si>
    <t>Illinois</t>
  </si>
  <si>
    <t>FUR-CH-10001146</t>
  </si>
  <si>
    <t>Global Value Mid-Back Manager's Chair, Gray</t>
  </si>
  <si>
    <t>US-2015-134026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</si>
  <si>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</si>
  <si>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</si>
  <si>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</si>
  <si>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</si>
  <si>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</si>
  <si>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</si>
  <si>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</si>
  <si>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US-2017-118038</t>
  </si>
  <si>
    <t>Ken Brennan</t>
  </si>
  <si>
    <t>FUR-FU-10000260</t>
  </si>
  <si>
    <t>6" Cubicle Wall Clock, Black</t>
  </si>
  <si>
    <t>2017 Q4</t>
  </si>
  <si>
    <t>US-2014-147606</t>
  </si>
  <si>
    <t>FUR-FU-10003194</t>
  </si>
  <si>
    <t>Eldon Expressions Desk Accessory, Wood Pencil Holder, Oak</t>
  </si>
  <si>
    <t>2014 Q4</t>
  </si>
  <si>
    <t>CA-2017-140088</t>
  </si>
  <si>
    <t>Patrick O'Donnell</t>
  </si>
  <si>
    <t>Columbia</t>
  </si>
  <si>
    <t>South Carolina</t>
  </si>
  <si>
    <t>FUR-CH-10000863</t>
  </si>
  <si>
    <t>Novimex Swivel Fabric Task Chair</t>
  </si>
  <si>
    <t>2017 Q2</t>
  </si>
  <si>
    <t>CA-2015-149587</t>
  </si>
  <si>
    <t>Karl Braun</t>
  </si>
  <si>
    <t>Minneapolis</t>
  </si>
  <si>
    <t>Minnesota</t>
  </si>
  <si>
    <t>FUR-FU-10003799</t>
  </si>
  <si>
    <t>Seth Thomas 13 1/2" Wall Clock</t>
  </si>
  <si>
    <t>Q1</t>
  </si>
  <si>
    <t>2015 Q1</t>
  </si>
  <si>
    <t>CA-2017-161018</t>
  </si>
  <si>
    <t>Parhena Norris</t>
  </si>
  <si>
    <t>New York City</t>
  </si>
  <si>
    <t>FUR-FU-10000629</t>
  </si>
  <si>
    <t>9-3/4 Diameter Round Wall Clock</t>
  </si>
  <si>
    <t>US-2015-156867</t>
  </si>
  <si>
    <t>Lena Cacioppo</t>
  </si>
  <si>
    <t>Aurora</t>
  </si>
  <si>
    <t>Colorado</t>
  </si>
  <si>
    <t>FUR-FU-10004006</t>
  </si>
  <si>
    <t>Deflect-o DuraMat Lighweight, Studded, Beveled Mat for Low Pile Carpeting</t>
  </si>
  <si>
    <t>CA-2017-146780</t>
  </si>
  <si>
    <t>Cynthia Voltz</t>
  </si>
  <si>
    <t>FUR-FU-10001934</t>
  </si>
  <si>
    <t>Magnifier Swing Arm Lamp</t>
  </si>
  <si>
    <t>CA-2015-110457</t>
  </si>
  <si>
    <t>Dave Kipp</t>
  </si>
  <si>
    <t>Seattle</t>
  </si>
  <si>
    <t>Washington</t>
  </si>
  <si>
    <t>FUR-TA-10001768</t>
  </si>
  <si>
    <t>Hon Racetrack Conference Tables</t>
  </si>
  <si>
    <t>CA-2016-103730</t>
  </si>
  <si>
    <t>Steven Cartwright</t>
  </si>
  <si>
    <t>Wilmington</t>
  </si>
  <si>
    <t>Delaware</t>
  </si>
  <si>
    <t>FUR-FU-10002157</t>
  </si>
  <si>
    <t>Artistic Insta-Plaque</t>
  </si>
  <si>
    <t>US-2014-152030</t>
  </si>
  <si>
    <t>Alan Dominguez</t>
  </si>
  <si>
    <t>FUR-CH-10004063</t>
  </si>
  <si>
    <t>Global Deluxe High-Back Manager's Chair</t>
  </si>
  <si>
    <t>US-2014-134614</t>
  </si>
  <si>
    <t>Philip Fox</t>
  </si>
  <si>
    <t>Bloomington</t>
  </si>
  <si>
    <t>FUR-TA-10004534</t>
  </si>
  <si>
    <t>Bevis 44 x 96 Conference Tables</t>
  </si>
  <si>
    <t>2014 Q3</t>
  </si>
  <si>
    <t>US-2016-125969</t>
  </si>
  <si>
    <t>Lindsay Shagiari</t>
  </si>
  <si>
    <t>Global Task Chair, Black</t>
  </si>
  <si>
    <t>FUR-FU-10003773</t>
  </si>
  <si>
    <t>Eldon Cleatmat Plus Chair Mats for High Pile Carpets</t>
  </si>
  <si>
    <t>CA-2016-145583</t>
  </si>
  <si>
    <t>Lena Creighton</t>
  </si>
  <si>
    <t>Roseville</t>
  </si>
  <si>
    <t>CA-2016-110366</t>
  </si>
  <si>
    <t>Jonathan Doherty</t>
  </si>
  <si>
    <t>2016 Q3</t>
  </si>
  <si>
    <t>CA-2014-110072</t>
  </si>
  <si>
    <t>Maureen Gastineau</t>
  </si>
  <si>
    <t>Newark</t>
  </si>
  <si>
    <t>Ohio</t>
  </si>
  <si>
    <t>FUR-FU-10000521</t>
  </si>
  <si>
    <t>Seth Thomas 14" Putty-Colored Wall Clock</t>
  </si>
  <si>
    <t>CA-2016-114489</t>
  </si>
  <si>
    <t>Justin Ellison</t>
  </si>
  <si>
    <t>Franklin</t>
  </si>
  <si>
    <t>Wisconsin</t>
  </si>
  <si>
    <t>CA-2014-104269</t>
  </si>
  <si>
    <t>Dave Brooks</t>
  </si>
  <si>
    <t>2014 Q1</t>
  </si>
  <si>
    <t>CA-2014-139892</t>
  </si>
  <si>
    <t>Becky Martin</t>
  </si>
  <si>
    <t>San Antonio</t>
  </si>
  <si>
    <t>FUR-CH-10004287</t>
  </si>
  <si>
    <t>SAFCO Arco Folding Chair</t>
  </si>
  <si>
    <t>CA-2014-118962</t>
  </si>
  <si>
    <t>Chad Sievert</t>
  </si>
  <si>
    <t>FUR-CH-10003817</t>
  </si>
  <si>
    <t>Global Value Steno Chair, Gray</t>
  </si>
  <si>
    <t>US-2015-101511</t>
  </si>
  <si>
    <t>FUR-CH-10004698</t>
  </si>
  <si>
    <t>Padded Folding Chairs, Black, 4/Carton</t>
  </si>
  <si>
    <t>CA-2015-102281</t>
  </si>
  <si>
    <t>Mark Packer</t>
  </si>
  <si>
    <t>FUR-BO-10002613</t>
  </si>
  <si>
    <t>Atlantic Metals Mobile 4-Shelf Bookcases, Custom Colors</t>
  </si>
  <si>
    <t>CA-2014-133690</t>
  </si>
  <si>
    <t>Bruce Stewart</t>
  </si>
  <si>
    <t>Denver</t>
  </si>
  <si>
    <t>FUR-TA-10004289</t>
  </si>
  <si>
    <t>BoxOffice By Design Rectangular and Half-Moon Meeting Room Tables</t>
  </si>
  <si>
    <t>CA-2017-126382</t>
  </si>
  <si>
    <t>Heather Kirkland</t>
  </si>
  <si>
    <t>FUR-FU-10002960</t>
  </si>
  <si>
    <t>Eldon 200 Class Desk Accessories, Burgundy</t>
  </si>
  <si>
    <t>CA-2015-146262</t>
  </si>
  <si>
    <t>Victoria Wilson</t>
  </si>
  <si>
    <t>Medina</t>
  </si>
  <si>
    <t>FUR-BO-10004695</t>
  </si>
  <si>
    <t>O'Sullivan 2-Door Barrister Bookcase in Odessa Pine</t>
  </si>
  <si>
    <t>CA-2015-169397</t>
  </si>
  <si>
    <t>Joni Blumstein</t>
  </si>
  <si>
    <t>Dublin</t>
  </si>
  <si>
    <t>FUR-FU-10000087</t>
  </si>
  <si>
    <t>Executive Impressions 14" Two-Color Numerals Wall Clock</t>
  </si>
  <si>
    <t>CA-2015-163055</t>
  </si>
  <si>
    <t>David Smith</t>
  </si>
  <si>
    <t>Detroit</t>
  </si>
  <si>
    <t>Michigan</t>
  </si>
  <si>
    <t>FUR-TA-10003748</t>
  </si>
  <si>
    <t>Bevis 36 x 72 Conference Tables</t>
  </si>
  <si>
    <t>US-2015-145436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</si>
  <si>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</si>
  <si>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</si>
  <si>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</si>
  <si>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</si>
  <si>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</si>
  <si>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US-2017-100930</t>
  </si>
  <si>
    <t>Christopher Schild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</si>
  <si>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</si>
  <si>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</si>
  <si>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</si>
  <si>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</si>
  <si>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</si>
  <si>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</si>
  <si>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</si>
  <si>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CA-2016-157749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</si>
  <si>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</si>
  <si>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</si>
  <si>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</si>
  <si>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</si>
  <si>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</si>
  <si>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FUR-TA-10002607</t>
  </si>
  <si>
    <t>KI Conference Tables</t>
  </si>
  <si>
    <t>FUR-FU-10002505</t>
  </si>
  <si>
    <t>Eldon 100 Class Desk Accessories</t>
  </si>
  <si>
    <t>CA-2014-131926</t>
  </si>
  <si>
    <t>Dianna Wilson</t>
  </si>
  <si>
    <t>Lakeville</t>
  </si>
  <si>
    <t>CA-2016-154739</t>
  </si>
  <si>
    <t>Logan Haushalter</t>
  </si>
  <si>
    <t>San Francisco</t>
  </si>
  <si>
    <t>FUR-CH-10002965</t>
  </si>
  <si>
    <t>Global Leather Highback Executive Chair with Pneumatic Height Adjustment, Black</t>
  </si>
  <si>
    <t>US-2015-159982</t>
  </si>
  <si>
    <t>Dan Reichenbach</t>
  </si>
  <si>
    <t>CA-2015-155334</t>
  </si>
  <si>
    <t>Helen Andreada</t>
  </si>
  <si>
    <t>FUR-FU-10003274</t>
  </si>
  <si>
    <t>Regeneration Desk Collection</t>
  </si>
  <si>
    <t>CA-2015-130890</t>
  </si>
  <si>
    <t>Jas O'Carroll</t>
  </si>
  <si>
    <t>FUR-TA-10002903</t>
  </si>
  <si>
    <t>Bevis Round Bullnose 29" High Table Top</t>
  </si>
  <si>
    <t>CA-2016-110772</t>
  </si>
  <si>
    <t>Nick Zandusky</t>
  </si>
  <si>
    <t>Columbus</t>
  </si>
  <si>
    <t>FUR-BO-10004709</t>
  </si>
  <si>
    <t>Bush Westfield Collection Bookcases, Medium Cherry Finish</t>
  </si>
  <si>
    <t>CA-2014-111451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</si>
  <si>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</si>
  <si>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</si>
  <si>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</si>
  <si>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</si>
  <si>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</si>
  <si>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</si>
  <si>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</si>
  <si>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</si>
  <si>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CA-2016-142545</t>
  </si>
  <si>
    <t>Belleville</t>
  </si>
  <si>
    <t>New Jersey</t>
  </si>
  <si>
    <t>FUR-FU-10001861</t>
  </si>
  <si>
    <t>Floodlight Indoor Halogen Bulbs, 1 Bulb per Pack, 60 Watts</t>
  </si>
  <si>
    <t>US-2017-152380</t>
  </si>
  <si>
    <t>Jonathan Howell</t>
  </si>
  <si>
    <t>FUR-TA-10002533</t>
  </si>
  <si>
    <t>BPI Conference Tables</t>
  </si>
  <si>
    <t>CA-2015-144253</t>
  </si>
  <si>
    <t>Alan Schoenberger</t>
  </si>
  <si>
    <t>FUR-FU-10002671</t>
  </si>
  <si>
    <t>Electrix 20W Halogen Replacement Bulb for Zoom-In Desk Lamp</t>
  </si>
  <si>
    <t>CA-2016-142902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</si>
  <si>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</si>
  <si>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</si>
  <si>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</si>
  <si>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</si>
  <si>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</si>
  <si>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</si>
  <si>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</si>
  <si>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</si>
  <si>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</si>
  <si>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Thomas Seio</t>
  </si>
  <si>
    <t>Hackensack</t>
  </si>
  <si>
    <t>FUR-FU-10001588</t>
  </si>
  <si>
    <t>Deflect-o SuperTray Unbreakable Stackable Tray, Letter, Black</t>
  </si>
  <si>
    <t>CA-2014-164973</t>
  </si>
  <si>
    <t>Nathan Mautz</t>
  </si>
  <si>
    <t>FUR-CH-10002602</t>
  </si>
  <si>
    <t>DMI Arturo Collection Mission-style Design Wood Chair</t>
  </si>
  <si>
    <t>CA-2017-153339</t>
  </si>
  <si>
    <t>Don Jones</t>
  </si>
  <si>
    <t>Murfreesboro</t>
  </si>
  <si>
    <t>FUR-FU-10001967</t>
  </si>
  <si>
    <t>Telescoping Adjustable Floor Lamp</t>
  </si>
  <si>
    <t>US-2016-141544</t>
  </si>
  <si>
    <t>Patrick O'Brill</t>
  </si>
  <si>
    <t>FUR-CH-10003312</t>
  </si>
  <si>
    <t>Hon 2090 أ’Pillow Softأ“ Series Mid Back Swivel/Tilt Chairs</t>
  </si>
  <si>
    <t>CA-2014-129924</t>
  </si>
  <si>
    <t>Alyssa Crouse</t>
  </si>
  <si>
    <t>FUR-TA-10004575</t>
  </si>
  <si>
    <t>Hon 5100 Series Wood Tables</t>
  </si>
  <si>
    <t>CA-2016-138520</t>
  </si>
  <si>
    <t>Jeremy Lonsdale</t>
  </si>
  <si>
    <t>FUR-BO-10002268</t>
  </si>
  <si>
    <t>Sauder Barrister Bookcases</t>
  </si>
  <si>
    <t>CA-2017-144904</t>
  </si>
  <si>
    <t>Katrina Willman</t>
  </si>
  <si>
    <t>FUR-CH-10000785</t>
  </si>
  <si>
    <t>Global Ergonomic Managers Chair</t>
  </si>
  <si>
    <t>FUR-FU-10000023</t>
  </si>
  <si>
    <t>Eldon Wave Desk Accessories</t>
  </si>
  <si>
    <t>CA-2016-155516</t>
  </si>
  <si>
    <t>Same Day</t>
  </si>
  <si>
    <t>Michael Kennedy</t>
  </si>
  <si>
    <t>Manchester</t>
  </si>
  <si>
    <t>Connecticut</t>
  </si>
  <si>
    <t>US-2017-134481</t>
  </si>
  <si>
    <t>Allen Rosenblatt</t>
  </si>
  <si>
    <t>Massachusetts</t>
  </si>
  <si>
    <t>FUR-TA-10004915</t>
  </si>
  <si>
    <t>Office Impressions End Table, 20-1/2"H x 24"W x 20"D</t>
  </si>
  <si>
    <t>US-2015-168935</t>
  </si>
  <si>
    <t>Denny Ordway</t>
  </si>
  <si>
    <t>Pembroke Pines</t>
  </si>
  <si>
    <t>FUR-TA-10000617</t>
  </si>
  <si>
    <t>Hon Practical Foundations 30 x 60 Training Table, Light Gray/Charcoal</t>
  </si>
  <si>
    <t>CA-2015-122756</t>
  </si>
  <si>
    <t>Dean Katz</t>
  </si>
  <si>
    <t>FUR-FU-10001935</t>
  </si>
  <si>
    <t>3M Hangers With Command Adhesive</t>
  </si>
  <si>
    <t>CA-2016-108987</t>
  </si>
  <si>
    <t>Anna Gayman</t>
  </si>
  <si>
    <t>CA-2017-117457</t>
  </si>
  <si>
    <t>Keith Herrera</t>
  </si>
  <si>
    <t>FUR-TA-10002041</t>
  </si>
  <si>
    <t>Bevis Round Conference Table Top, X-Base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</si>
  <si>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</si>
  <si>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</si>
  <si>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</si>
  <si>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</si>
  <si>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</si>
  <si>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Kimberly Carter</t>
  </si>
  <si>
    <t>CA-2016-148796</t>
  </si>
  <si>
    <t>Philip Brown</t>
  </si>
  <si>
    <t>FUR-CH-10004886</t>
  </si>
  <si>
    <t>Bevis Steel Folding Chairs</t>
  </si>
  <si>
    <t>CA-2017-125388</t>
  </si>
  <si>
    <t>Michael Paige</t>
  </si>
  <si>
    <t>Lawrence</t>
  </si>
  <si>
    <t>FUR-FU-10004712</t>
  </si>
  <si>
    <t>Westinghouse Mesh Shade Clip-On Gooseneck Lamp, Black</t>
  </si>
  <si>
    <t>CA-2017-155705</t>
  </si>
  <si>
    <t>Natalie Fritzler</t>
  </si>
  <si>
    <t>Jackson</t>
  </si>
  <si>
    <t>Mississippi</t>
  </si>
  <si>
    <t>FUR-CH-10000015</t>
  </si>
  <si>
    <t>Hon Multipurpose Stacking Arm Chairs</t>
  </si>
  <si>
    <t>CA-2017-149160</t>
  </si>
  <si>
    <t>Janet Molinari</t>
  </si>
  <si>
    <t>Canton</t>
  </si>
  <si>
    <t>FUR-FU-10003347</t>
  </si>
  <si>
    <t>Coloredge Poster Frame</t>
  </si>
  <si>
    <t>CA-2017-157252</t>
  </si>
  <si>
    <t>FUR-CH-10003396</t>
  </si>
  <si>
    <t>Global Deluxe Steno Chair</t>
  </si>
  <si>
    <t>2017 Q1</t>
  </si>
  <si>
    <t>CA-2016-115756</t>
  </si>
  <si>
    <t>Pete Kriz</t>
  </si>
  <si>
    <t>FUR-FU-10000246</t>
  </si>
  <si>
    <t>Aluminum Document Frame</t>
  </si>
  <si>
    <t>FUR-CH-10002372</t>
  </si>
  <si>
    <t>Office Star - Ergonomically Designed Knee Chair</t>
  </si>
  <si>
    <t>CA-2017-154214</t>
  </si>
  <si>
    <t>Troy Blackwell</t>
  </si>
  <si>
    <t>FUR-FU-10000206</t>
  </si>
  <si>
    <t>GE General Purpose, Extra Long Life, Showcase &amp; Floodlight Incandescent Bulbs</t>
  </si>
  <si>
    <t>CA-2017-147277</t>
  </si>
  <si>
    <t>Ed Braxton</t>
  </si>
  <si>
    <t>Akron</t>
  </si>
  <si>
    <t>US-2014-110674</t>
  </si>
  <si>
    <t>Sanjit Chand</t>
  </si>
  <si>
    <t>Concord</t>
  </si>
  <si>
    <t>FUR-CH-10000225</t>
  </si>
  <si>
    <t>Global Geo Office Task Chair, Gray</t>
  </si>
  <si>
    <t>US-2016-157945</t>
  </si>
  <si>
    <t>Decatur</t>
  </si>
  <si>
    <t>FUR-CH-10002331</t>
  </si>
  <si>
    <t>Hon 4700 Series Mobuis Mid-Back Task Chairs with Adjustable Arms</t>
  </si>
  <si>
    <t>CA-2016-109869</t>
  </si>
  <si>
    <t>Tanja Norvell</t>
  </si>
  <si>
    <t>Phoenix</t>
  </si>
  <si>
    <t>Arizona</t>
  </si>
  <si>
    <t>FUR-TA-10001889</t>
  </si>
  <si>
    <t>Bush Advantage Collection Racetrack Conference Table</t>
  </si>
  <si>
    <t>US-2015-101399</t>
  </si>
  <si>
    <t>Joni Sundaresam</t>
  </si>
  <si>
    <t>Park Ridge</t>
  </si>
  <si>
    <t>CA-2017-154907</t>
  </si>
  <si>
    <t>Amarillo</t>
  </si>
  <si>
    <t>FUR-BO-10002824</t>
  </si>
  <si>
    <t>Bush Mission Pointe Library</t>
  </si>
  <si>
    <t>CA-2014-144666</t>
  </si>
  <si>
    <t>Jeremy Pistek</t>
  </si>
  <si>
    <t>FUR-BO-10001601</t>
  </si>
  <si>
    <t>Sauder Mission Library with Doors, Fruitwood Finish</t>
  </si>
  <si>
    <t>CA-2016-152632</t>
  </si>
  <si>
    <t>Jeremy Ellison</t>
  </si>
  <si>
    <t>CA-2017-140963</t>
  </si>
  <si>
    <t>Michelle Tran</t>
  </si>
  <si>
    <t>FUR-BO-10001337</t>
  </si>
  <si>
    <t>O'Sullivan Living Dimensions 2-Shelf Bookcases</t>
  </si>
  <si>
    <t>US-2016-120929</t>
  </si>
  <si>
    <t>Rose O'Brian</t>
  </si>
  <si>
    <t>FUR-TA-10001857</t>
  </si>
  <si>
    <t>Balt Solid Wood Rectangular Table</t>
  </si>
  <si>
    <t>2016 Q1</t>
  </si>
  <si>
    <t>CA-2016-126158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</si>
  <si>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</si>
  <si>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</si>
  <si>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</si>
  <si>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</si>
  <si>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</si>
  <si>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</si>
  <si>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Maribeth Yedwab</t>
  </si>
  <si>
    <t>Parker</t>
  </si>
  <si>
    <t>FUR-CH-10001215</t>
  </si>
  <si>
    <t>Global Troy Executive Leather Low-Back Tilter</t>
  </si>
  <si>
    <t>CA-2017-135307</t>
  </si>
  <si>
    <t>Lynn Smith</t>
  </si>
  <si>
    <t>Gladstone</t>
  </si>
  <si>
    <t>Missouri</t>
  </si>
  <si>
    <t>FUR-FU-10001290</t>
  </si>
  <si>
    <t>Executive Impressions Supervisor Wall Clock</t>
  </si>
  <si>
    <t>CA-2017-145142</t>
  </si>
  <si>
    <t>Matt Connell</t>
  </si>
  <si>
    <t>CA-2017-113558</t>
  </si>
  <si>
    <t>Patricia Hirasaki</t>
  </si>
  <si>
    <t>Lakeland</t>
  </si>
  <si>
    <t>FUR-CH-10003379</t>
  </si>
  <si>
    <t>Global Commerce Series High-Back Swivel/Tilt Chairs</t>
  </si>
  <si>
    <t>CA-2015-102848</t>
  </si>
  <si>
    <t>Karen Bern</t>
  </si>
  <si>
    <t>FUR-CH-10000595</t>
  </si>
  <si>
    <t>Safco Contoured Stacking Chairs</t>
  </si>
  <si>
    <t>US-2017-129441</t>
  </si>
  <si>
    <t>Jasper Cacioppo</t>
  </si>
  <si>
    <t>FUR-FU-10000448</t>
  </si>
  <si>
    <t>Tenex Chairmats For Use With Carpeted Floors</t>
  </si>
  <si>
    <t>CA-2015-134894</t>
  </si>
  <si>
    <t>Darren Koutras</t>
  </si>
  <si>
    <t>FUR-CH-10002647</t>
  </si>
  <si>
    <t>Situations Contoured Folding Chairs, 4/Set</t>
  </si>
  <si>
    <t>CA-2014-103849</t>
  </si>
  <si>
    <t>Paul Gonzalez</t>
  </si>
  <si>
    <t>Fort Worth</t>
  </si>
  <si>
    <t>FUR-FU-10000723</t>
  </si>
  <si>
    <t>Deflect-o EconoMat Studded, No Bevel Mat for Low Pile Carpeting</t>
  </si>
  <si>
    <t>CA-2016-136406</t>
  </si>
  <si>
    <t>Bill Donatelli</t>
  </si>
  <si>
    <t>FUR-CH-10002024</t>
  </si>
  <si>
    <t>HON 5400 Series Task Chairs for Big and Tall</t>
  </si>
  <si>
    <t>CA-2017-112774</t>
  </si>
  <si>
    <t>Ryan Crowe</t>
  </si>
  <si>
    <t>Jacksonville</t>
  </si>
  <si>
    <t>FUR-FU-10003039</t>
  </si>
  <si>
    <t>Howard Miller 11-1/2" Diameter Grantwood Wall Clock</t>
  </si>
  <si>
    <t>CA-2016-113243</t>
  </si>
  <si>
    <t>Olvera Toch</t>
  </si>
  <si>
    <t>FUR-TA-10004256</t>
  </si>
  <si>
    <t>Bretford أ’Just In Timeأ“ Height-Adjustable Multi-Task Work Tables</t>
  </si>
  <si>
    <t>CA-2017-118731</t>
  </si>
  <si>
    <t>Liz Pelletier</t>
  </si>
  <si>
    <t>CA-2014-145576</t>
  </si>
  <si>
    <t>Cynthia Arntzen</t>
  </si>
  <si>
    <t>FUR-FU-10004020</t>
  </si>
  <si>
    <t>Advantus Panel Wall Acrylic Frame</t>
  </si>
  <si>
    <t>CA-2017-156951</t>
  </si>
  <si>
    <t>Ellis Ballard</t>
  </si>
  <si>
    <t>FUR-CH-10004997</t>
  </si>
  <si>
    <t>Hon Every-Day Series Multi-Task Chairs</t>
  </si>
  <si>
    <t>CA-2017-118640</t>
  </si>
  <si>
    <t>Carlos Soltero</t>
  </si>
  <si>
    <t>FUR-FU-10001475</t>
  </si>
  <si>
    <t>Contract Clock, 14", Brown</t>
  </si>
  <si>
    <t>CA-2015-128139</t>
  </si>
  <si>
    <t>Bruce Degenhardt</t>
  </si>
  <si>
    <t>Richmond</t>
  </si>
  <si>
    <t>CA-2014-131450</t>
  </si>
  <si>
    <t>Lena Radford</t>
  </si>
  <si>
    <t>San Diego</t>
  </si>
  <si>
    <t>FUR-FU-10001979</t>
  </si>
  <si>
    <t>Dana Halogen Swing-Arm Architect Lamp</t>
  </si>
  <si>
    <t>CA-2014-149958</t>
  </si>
  <si>
    <t>Alan Shonely</t>
  </si>
  <si>
    <t>CA-2017-117947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</si>
  <si>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</si>
  <si>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</si>
  <si>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</si>
  <si>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</si>
  <si>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</si>
  <si>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CA-2015-138009</t>
  </si>
  <si>
    <t>Sylvia Foulston</t>
  </si>
  <si>
    <t>Dearborn</t>
  </si>
  <si>
    <t>FUR-CH-10004853</t>
  </si>
  <si>
    <t>Global Manager's Adjustable Task Chair, Storm</t>
  </si>
  <si>
    <t>CA-2017-163020</t>
  </si>
  <si>
    <t>Meg O'Connel</t>
  </si>
  <si>
    <t>FUR-FU-10000221</t>
  </si>
  <si>
    <t>Master Caster Door Stop, Brown</t>
  </si>
  <si>
    <t>CA-2015-168004</t>
  </si>
  <si>
    <t>Denny Joy</t>
  </si>
  <si>
    <t>Warner Robins</t>
  </si>
  <si>
    <t>Georgia</t>
  </si>
  <si>
    <t>FUR-CH-10001482</t>
  </si>
  <si>
    <t>Office Star - Mesh Screen back chair with Vinyl seat</t>
  </si>
  <si>
    <t>CA-2016-115917</t>
  </si>
  <si>
    <t>Rick Bensley</t>
  </si>
  <si>
    <t>Vallejo</t>
  </si>
  <si>
    <t>CA-2016-147067</t>
  </si>
  <si>
    <t>Justin Deggeller</t>
  </si>
  <si>
    <t>FUR-FU-10000732</t>
  </si>
  <si>
    <t>Eldon 200 Class Desk Accessories</t>
  </si>
  <si>
    <t>CA-2016-160745</t>
  </si>
  <si>
    <t>Anthony Rawles</t>
  </si>
  <si>
    <t>Vancouver</t>
  </si>
  <si>
    <t>US-2016-156097</t>
  </si>
  <si>
    <t>Eugene Hildebrand</t>
  </si>
  <si>
    <t>CA-2015-146563</t>
  </si>
  <si>
    <t>Cassandra Brandow</t>
  </si>
  <si>
    <t>Arlington</t>
  </si>
  <si>
    <t>CA-2014-156314</t>
  </si>
  <si>
    <t>Resi Pآڑlking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</si>
  <si>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</si>
  <si>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</si>
  <si>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</si>
  <si>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</si>
  <si>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</si>
  <si>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</si>
  <si>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</si>
  <si>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</si>
  <si>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US-2017-119438</t>
  </si>
  <si>
    <t>Carol Darley</t>
  </si>
  <si>
    <t>Tyler</t>
  </si>
  <si>
    <t>FUR-FU-10003553</t>
  </si>
  <si>
    <t>Howard Miller 13-1/2" Diameter Rosebrook Wall Clock</t>
  </si>
  <si>
    <t>CA-2017-161480</t>
  </si>
  <si>
    <t>Ralph Arnett</t>
  </si>
  <si>
    <t>FUR-BO-10004015</t>
  </si>
  <si>
    <t>Bush Andora Bookcase, Maple/Graphite Gray Finish</t>
  </si>
  <si>
    <t>US-2014-117135</t>
  </si>
  <si>
    <t>Naresj Patel</t>
  </si>
  <si>
    <t>Waynesboro</t>
  </si>
  <si>
    <t>Virginia</t>
  </si>
  <si>
    <t>FUR-FU-10004071</t>
  </si>
  <si>
    <t>Luxo Professional Magnifying Clamp-On Fluorescent Lamps</t>
  </si>
  <si>
    <t>CA-2017-114552</t>
  </si>
  <si>
    <t>Dorris liebe</t>
  </si>
  <si>
    <t>CA-2016-163755</t>
  </si>
  <si>
    <t>Alejandro Savely</t>
  </si>
  <si>
    <t>FUR-FU-10003394</t>
  </si>
  <si>
    <t>Tenex "The Solids" Textured Chair Mats</t>
  </si>
  <si>
    <t>CA-2015-142027</t>
  </si>
  <si>
    <t>Jay Kimmel</t>
  </si>
  <si>
    <t>Long Beach</t>
  </si>
  <si>
    <t>FUR-TA-10002774</t>
  </si>
  <si>
    <t>Laminate Occasional Tables</t>
  </si>
  <si>
    <t>CA-2014-112158</t>
  </si>
  <si>
    <t>David Philippe</t>
  </si>
  <si>
    <t>FUR-BO-10003272</t>
  </si>
  <si>
    <t>O'Sullivan Living Dimensions 5-Shelf Bookcases</t>
  </si>
  <si>
    <t>CA-2014-130092</t>
  </si>
  <si>
    <t>Seth Vernon</t>
  </si>
  <si>
    <t>Dover</t>
  </si>
  <si>
    <t>CA-2017-108910</t>
  </si>
  <si>
    <t>Kelly Collister</t>
  </si>
  <si>
    <t>FUR-FU-10002253</t>
  </si>
  <si>
    <t>Howard Miller 13" Diameter Pewter Finish Round Wall Clock</t>
  </si>
  <si>
    <t>CA-2014-104472</t>
  </si>
  <si>
    <t>Christine Kargatis</t>
  </si>
  <si>
    <t>CA-2016-142335</t>
  </si>
  <si>
    <t>FUR-TA-10000198</t>
  </si>
  <si>
    <t>Chromcraft Bull-Nose Wood Oval Conference Tables &amp; Bases</t>
  </si>
  <si>
    <t>CA-2014-117429</t>
  </si>
  <si>
    <t>Mathew Reese</t>
  </si>
  <si>
    <t>FUR-FU-10000222</t>
  </si>
  <si>
    <t>Seth Thomas 16" Steel Case Clock</t>
  </si>
  <si>
    <t>US-2016-150861</t>
  </si>
  <si>
    <t>Emily Grady</t>
  </si>
  <si>
    <t>Oceanside</t>
  </si>
  <si>
    <t>FUR-TA-10002228</t>
  </si>
  <si>
    <t>Bevis Traditional Conference Table Top, Plinth Base</t>
  </si>
  <si>
    <t>CA-2017-131954</t>
  </si>
  <si>
    <t>Darrin Sayre</t>
  </si>
  <si>
    <t>FUR-BO-10001619</t>
  </si>
  <si>
    <t>O'Sullivan Cherrywood Estates Traditional Bookcase</t>
  </si>
  <si>
    <t>CA-2014-124429</t>
  </si>
  <si>
    <t>Maya Herman</t>
  </si>
  <si>
    <t>CA-2017-126074</t>
  </si>
  <si>
    <t>Roland Fjeld</t>
  </si>
  <si>
    <t>Trenton</t>
  </si>
  <si>
    <t>FUR-FU-10003577</t>
  </si>
  <si>
    <t>Nu-Dell Leatherette Frames</t>
  </si>
  <si>
    <t>CA-2015-135272</t>
  </si>
  <si>
    <t>Melanie Seite</t>
  </si>
  <si>
    <t>CA-2016-140928</t>
  </si>
  <si>
    <t>Nona Balk</t>
  </si>
  <si>
    <t>FUR-TA-10001095</t>
  </si>
  <si>
    <t>Chromcraft Round Conference Tables</t>
  </si>
  <si>
    <t>CA-2014-106810</t>
  </si>
  <si>
    <t>Anthony Johnson</t>
  </si>
  <si>
    <t>Saint Petersburg</t>
  </si>
  <si>
    <t>FUR-FU-10004306</t>
  </si>
  <si>
    <t>Electrix Halogen Magnifier Lamp</t>
  </si>
  <si>
    <t>CA-2016-157245</t>
  </si>
  <si>
    <t>Laurel Elliston</t>
  </si>
  <si>
    <t>FUR-CH-10003746</t>
  </si>
  <si>
    <t>Hon 4070 Series Pagoda Round Back Stacking Chairs</t>
  </si>
  <si>
    <t>CA-2017-104220</t>
  </si>
  <si>
    <t>Benjamin Venier</t>
  </si>
  <si>
    <t>Des Moines</t>
  </si>
  <si>
    <t>Iowa</t>
  </si>
  <si>
    <t>FUR-FU-10002597</t>
  </si>
  <si>
    <t>C-Line Magnetic Cubicle Keepers, Clear Polypropylene</t>
  </si>
  <si>
    <t>CA-2015-144267</t>
  </si>
  <si>
    <t>FUR-CH-10002335</t>
  </si>
  <si>
    <t>Hon GuestStacker Chair</t>
  </si>
  <si>
    <t>US-2015-157014</t>
  </si>
  <si>
    <t>Bryan Mills</t>
  </si>
  <si>
    <t>FUR-BO-10004409</t>
  </si>
  <si>
    <t>Safco Value Mate Series Steel Bookcases, Baked Enamel Finish on Steel, Gray</t>
  </si>
  <si>
    <t>CA-2015-154620</t>
  </si>
  <si>
    <t>Liz Thompson</t>
  </si>
  <si>
    <t>Lancaster</t>
  </si>
  <si>
    <t>FUR-CH-10004675</t>
  </si>
  <si>
    <t>Lifetime Advantage Folding Chairs, 4/Carton</t>
  </si>
  <si>
    <t>CA-2015-115938</t>
  </si>
  <si>
    <t>Sue Ann Reed</t>
  </si>
  <si>
    <t>FUR-CH-10003199</t>
  </si>
  <si>
    <t>Office Star - Contemporary Task Swivel Chair</t>
  </si>
  <si>
    <t>CA-2015-101910</t>
  </si>
  <si>
    <t>Carlos Daly</t>
  </si>
  <si>
    <t>Lake Elsinore</t>
  </si>
  <si>
    <t>CA-2017-105809</t>
  </si>
  <si>
    <t>Helen Wasserman</t>
  </si>
  <si>
    <t>FUR-FU-10004090</t>
  </si>
  <si>
    <t>Executive Impressions 14" Contract Wall Clock</t>
  </si>
  <si>
    <t>CA-2017-135783</t>
  </si>
  <si>
    <t>Gary McGarr</t>
  </si>
  <si>
    <t>FUR-FU-10000794</t>
  </si>
  <si>
    <t>Eldon Stackable Tray, Side-Load, Legal, Smoke</t>
  </si>
  <si>
    <t>CA-2015-140921</t>
  </si>
  <si>
    <t>Allen Armold</t>
  </si>
  <si>
    <t>Omaha</t>
  </si>
  <si>
    <t>Nebraska</t>
  </si>
  <si>
    <t>CA-2014-151995</t>
  </si>
  <si>
    <t>Zuschuss Carroll</t>
  </si>
  <si>
    <t>Edmonds</t>
  </si>
  <si>
    <t>CA-2017-143686</t>
  </si>
  <si>
    <t>Pauline Johnson</t>
  </si>
  <si>
    <t>Santa Ana</t>
  </si>
  <si>
    <t>CA-2014-140858</t>
  </si>
  <si>
    <t>FUR-CH-10001394</t>
  </si>
  <si>
    <t>Global Leather Executive Chair</t>
  </si>
  <si>
    <t>CA-2017-129462</t>
  </si>
  <si>
    <t>Florence</t>
  </si>
  <si>
    <t>FUR-CH-10000665</t>
  </si>
  <si>
    <t>Global Airflow Leather Mesh Back Chair, Black</t>
  </si>
  <si>
    <t>CA-2015-100454</t>
  </si>
  <si>
    <t>Brian Moss</t>
  </si>
  <si>
    <t>FUR-BO-10001519</t>
  </si>
  <si>
    <t>O'Sullivan 3-Shelf Heavy-Duty Bookcases</t>
  </si>
  <si>
    <t>CA-2015-114300</t>
  </si>
  <si>
    <t>Art Foster</t>
  </si>
  <si>
    <t>Louisville</t>
  </si>
  <si>
    <t>CA-2017-107503</t>
  </si>
  <si>
    <t>Guy Armstrong</t>
  </si>
  <si>
    <t>Lorain</t>
  </si>
  <si>
    <t>FUR-FU-10003878</t>
  </si>
  <si>
    <t>Linden 10" Round Wall Clock, Black</t>
  </si>
  <si>
    <t>CA-2016-123274</t>
  </si>
  <si>
    <t>Greg Tran</t>
  </si>
  <si>
    <t>CA-2014-149020</t>
  </si>
  <si>
    <t>Anthony Jacobs</t>
  </si>
  <si>
    <t>Springfield</t>
  </si>
  <si>
    <t>FUR-FU-10000965</t>
  </si>
  <si>
    <t>Howard Miller 11-1/2" Diameter Ridgewood Wall Clock</t>
  </si>
  <si>
    <t>CA-2016-116736</t>
  </si>
  <si>
    <t>Chuck Clark</t>
  </si>
  <si>
    <t>New Hampshire</t>
  </si>
  <si>
    <t>CA-2017-111689</t>
  </si>
  <si>
    <t>Harold Pawlan</t>
  </si>
  <si>
    <t>CA-2016-165148</t>
  </si>
  <si>
    <t>Peter McVee</t>
  </si>
  <si>
    <t>CA-2014-134061</t>
  </si>
  <si>
    <t>Lauren Leatherbury</t>
  </si>
  <si>
    <t>Rochester</t>
  </si>
  <si>
    <t>FUR-FU-10001424</t>
  </si>
  <si>
    <t>Dax Clear Box Frame</t>
  </si>
  <si>
    <t>CA-2017-143259</t>
  </si>
  <si>
    <t>FUR-BO-10003441</t>
  </si>
  <si>
    <t>Bush Westfield Collection Bookcases, Fully Assembled</t>
  </si>
  <si>
    <t>CA-2015-133627</t>
  </si>
  <si>
    <t>Sample Company A</t>
  </si>
  <si>
    <t>Norwich</t>
  </si>
  <si>
    <t>CA-2017-102519</t>
  </si>
  <si>
    <t>Milwaukee</t>
  </si>
  <si>
    <t>US-2014-141215</t>
  </si>
  <si>
    <t>FUR-TA-10001520</t>
  </si>
  <si>
    <t>Lesro Sheffield Collection Coffee Table, End Table, Center Table, Corner Table</t>
  </si>
  <si>
    <t>CA-2016-142958</t>
  </si>
  <si>
    <t>Rob Williams</t>
  </si>
  <si>
    <t>Torrance</t>
  </si>
  <si>
    <t>US-2015-140200</t>
  </si>
  <si>
    <t>Mesa</t>
  </si>
  <si>
    <t>FUR-TA-10002356</t>
  </si>
  <si>
    <t>Bevis Boat-Shaped Conference Table</t>
  </si>
  <si>
    <t>US-2017-110576</t>
  </si>
  <si>
    <t>Ross Baird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</si>
  <si>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</si>
  <si>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</si>
  <si>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</si>
  <si>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</si>
  <si>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CA-2017-131156</t>
  </si>
  <si>
    <t>Katherine Hughes</t>
  </si>
  <si>
    <t>FUR-FU-10001940</t>
  </si>
  <si>
    <t>CA-2017-136539</t>
  </si>
  <si>
    <t>Greg Hansen</t>
  </si>
  <si>
    <t>Round Rock</t>
  </si>
  <si>
    <t>CA-2015-112571</t>
  </si>
  <si>
    <t>Daniel Lacy</t>
  </si>
  <si>
    <t>FUR-FU-10004188</t>
  </si>
  <si>
    <t>Luxo Professional Combination Clamp-On Lamps</t>
  </si>
  <si>
    <t>CA-2017-152142</t>
  </si>
  <si>
    <t>Lindsay Williams</t>
  </si>
  <si>
    <t>CA-2014-115791</t>
  </si>
  <si>
    <t>Delfina Latchford</t>
  </si>
  <si>
    <t>FUR-FU-10001095</t>
  </si>
  <si>
    <t>DAX Black Cherry Wood-Tone Poster Frame</t>
  </si>
  <si>
    <t>CA-2016-144939</t>
  </si>
  <si>
    <t>CA-2014-163419</t>
  </si>
  <si>
    <t>Tracy Zic</t>
  </si>
  <si>
    <t>CA-2017-167899</t>
  </si>
  <si>
    <t>John Grady</t>
  </si>
  <si>
    <t>Auburn</t>
  </si>
  <si>
    <t>CA-2015-153549</t>
  </si>
  <si>
    <t>Sara Luxemburg</t>
  </si>
  <si>
    <t>CA-2015-162537</t>
  </si>
  <si>
    <t>Rob Dowd</t>
  </si>
  <si>
    <t>FUR-FU-10002885</t>
  </si>
  <si>
    <t>Magna Visual Magnetic Picture Hangers</t>
  </si>
  <si>
    <t>CA-2015-124891</t>
  </si>
  <si>
    <t>Rick Hansen</t>
  </si>
  <si>
    <t>CA-2014-158540</t>
  </si>
  <si>
    <t>Vivek Gonzalez</t>
  </si>
  <si>
    <t>FUR-FU-10001602</t>
  </si>
  <si>
    <t>Eldon Delta Triangular Chair Mat, 52" x 58", Clear</t>
  </si>
  <si>
    <t>CA-2017-118437</t>
  </si>
  <si>
    <t>Olympia</t>
  </si>
  <si>
    <t>US-2015-126214</t>
  </si>
  <si>
    <t>John Stevenson</t>
  </si>
  <si>
    <t>CA-2015-108665</t>
  </si>
  <si>
    <t>Kalyca Meade</t>
  </si>
  <si>
    <t>FUR-FU-10002191</t>
  </si>
  <si>
    <t>G.E. Halogen Desk Lamp Bulbs</t>
  </si>
  <si>
    <t>CA-2015-124450</t>
  </si>
  <si>
    <t>District of Columbia</t>
  </si>
  <si>
    <t>FUR-CH-10000309</t>
  </si>
  <si>
    <t>Global Comet Stacking Arm Chair</t>
  </si>
  <si>
    <t>CA-2014-163552</t>
  </si>
  <si>
    <t>Laura Armstrong</t>
  </si>
  <si>
    <t>CA-2016-113061</t>
  </si>
  <si>
    <t>Ed Ludwig</t>
  </si>
  <si>
    <t>Jefferson City</t>
  </si>
  <si>
    <t>FUR-FU-10003975</t>
  </si>
  <si>
    <t>Eldon Advantage Chair Mats for Low to Medium Pile Carpets</t>
  </si>
  <si>
    <t>CA-2016-127670</t>
  </si>
  <si>
    <t>Robert Dilbeck</t>
  </si>
  <si>
    <t>Saint Peters</t>
  </si>
  <si>
    <t>CA-2016-102981</t>
  </si>
  <si>
    <t>Mary O'Rourke</t>
  </si>
  <si>
    <t>FUR-BO-10001811</t>
  </si>
  <si>
    <t>Atlantic Metals Mobile 5-Shelf Bookcases, Custom Colors</t>
  </si>
  <si>
    <t>CA-2017-152702</t>
  </si>
  <si>
    <t>Rockford</t>
  </si>
  <si>
    <t>FUR-CH-10002304</t>
  </si>
  <si>
    <t>Global Stack Chair without Arms, Black</t>
  </si>
  <si>
    <t>CA-2016-169103</t>
  </si>
  <si>
    <t>Miami</t>
  </si>
  <si>
    <t>US-2015-153500</t>
  </si>
  <si>
    <t>Deirdre Greer</t>
  </si>
  <si>
    <t>FUR-FU-10000293</t>
  </si>
  <si>
    <t>Eldon Antistatic Chair Mats for Low to Medium Pile Carpets</t>
  </si>
  <si>
    <t>FUR-FU-10004460</t>
  </si>
  <si>
    <t>Howard Miller 12" Round Wall Clock</t>
  </si>
  <si>
    <t>CA-2015-110667</t>
  </si>
  <si>
    <t>Nicole Fjeld</t>
  </si>
  <si>
    <t>FUR-FU-10004622</t>
  </si>
  <si>
    <t>Eldon Advantage Foldable Chair Mats for Low Pile Carpets</t>
  </si>
  <si>
    <t>US-2015-125374</t>
  </si>
  <si>
    <t>Julia Dunbar</t>
  </si>
  <si>
    <t>CA-2016-157686</t>
  </si>
  <si>
    <t>Brian DeCherney</t>
  </si>
  <si>
    <t>CA-2015-110016</t>
  </si>
  <si>
    <t>Bill Tyler</t>
  </si>
  <si>
    <t>FUR-CH-10002880</t>
  </si>
  <si>
    <t>Global High-Back Leather Tilter, Burgundy</t>
  </si>
  <si>
    <t>US-2016-143819</t>
  </si>
  <si>
    <t>Karen Daniels</t>
  </si>
  <si>
    <t>Yonkers</t>
  </si>
  <si>
    <t>CA-2017-158407</t>
  </si>
  <si>
    <t>Monroe</t>
  </si>
  <si>
    <t>North Carolina</t>
  </si>
  <si>
    <t>CA-2014-159338</t>
  </si>
  <si>
    <t>Noel Staavos</t>
  </si>
  <si>
    <t>FUR-TA-10004147</t>
  </si>
  <si>
    <t>Hon 4060 Series Tables</t>
  </si>
  <si>
    <t>CA-2016-107216</t>
  </si>
  <si>
    <t>Paul Van Hugh</t>
  </si>
  <si>
    <t>US-2016-110156</t>
  </si>
  <si>
    <t>Eric Hoffmann</t>
  </si>
  <si>
    <t>CA-2017-140585</t>
  </si>
  <si>
    <t>Russell Applegate</t>
  </si>
  <si>
    <t>Encinitas</t>
  </si>
  <si>
    <t>FUR-BO-10002206</t>
  </si>
  <si>
    <t>Bush Saratoga Collection 5-Shelf Bookcase, Hanover Cherry, *Special Order</t>
  </si>
  <si>
    <t>US-2014-147627</t>
  </si>
  <si>
    <t>Hunter Lopez</t>
  </si>
  <si>
    <t>Jonesboro</t>
  </si>
  <si>
    <t>Arkansas</t>
  </si>
  <si>
    <t>CA-2016-112102</t>
  </si>
  <si>
    <t>Brian Dahlen</t>
  </si>
  <si>
    <t>FUR-TA-10004086</t>
  </si>
  <si>
    <t>KI Adjustable-Height Table</t>
  </si>
  <si>
    <t>CA-2014-146969</t>
  </si>
  <si>
    <t>Arthur Prichep</t>
  </si>
  <si>
    <t>CA-2015-113971</t>
  </si>
  <si>
    <t>Claudia Bergmann</t>
  </si>
  <si>
    <t>Cuyahoga Falls</t>
  </si>
  <si>
    <t>FUR-FU-10001852</t>
  </si>
  <si>
    <t>Eldon Regeneration Recycled Desk Accessories, Smoke</t>
  </si>
  <si>
    <t>CA-2014-136567</t>
  </si>
  <si>
    <t>Penelope Sewall</t>
  </si>
  <si>
    <t>Harrisonburg</t>
  </si>
  <si>
    <t>FUR-TA-10001932</t>
  </si>
  <si>
    <t>Chromcraft 48" x 96" Racetrack Double Pedestal Table</t>
  </si>
  <si>
    <t>CA-2016-149314</t>
  </si>
  <si>
    <t>George Bell</t>
  </si>
  <si>
    <t>FUR-CH-10002126</t>
  </si>
  <si>
    <t>Hon Deluxe Fabric Upholstered Stacking Chairs</t>
  </si>
  <si>
    <t>CA-2017-145226</t>
  </si>
  <si>
    <t>FUR-FU-10004952</t>
  </si>
  <si>
    <t>C-Line Cubicle Keepers Polyproplyene Holder w/Velcro Back, 8-1/2x11, 25/Bx</t>
  </si>
  <si>
    <t>CA-2016-113621</t>
  </si>
  <si>
    <t>Rockville</t>
  </si>
  <si>
    <t>Maryland</t>
  </si>
  <si>
    <t>FUR-CH-10001270</t>
  </si>
  <si>
    <t>Harbour Creations Steel Folding Chair</t>
  </si>
  <si>
    <t>CA-2017-117212</t>
  </si>
  <si>
    <t>Bradley Talbott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</si>
  <si>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</si>
  <si>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</si>
  <si>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</si>
  <si>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</si>
  <si>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</si>
  <si>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</si>
  <si>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</si>
  <si>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FUR-CH-10004540</t>
  </si>
  <si>
    <t>Global Chrome Stack Chair</t>
  </si>
  <si>
    <t>CA-2016-114727</t>
  </si>
  <si>
    <t>Linda Southworth</t>
  </si>
  <si>
    <t>CA-2016-137050</t>
  </si>
  <si>
    <t>Steven Ward</t>
  </si>
  <si>
    <t>US-2017-118087</t>
  </si>
  <si>
    <t>Stefania Perrino</t>
  </si>
  <si>
    <t>FUR-FU-10001867</t>
  </si>
  <si>
    <t>Eldon Expressions Punched Metal &amp; Wood Desk Accessories, Pewter &amp; Cherry</t>
  </si>
  <si>
    <t>CA-2016-126004</t>
  </si>
  <si>
    <t>CA-2017-100013</t>
  </si>
  <si>
    <t>CA-2016-144344</t>
  </si>
  <si>
    <t>Patrick Gardner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</si>
  <si>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</si>
  <si>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</si>
  <si>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</si>
  <si>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</si>
  <si>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</si>
  <si>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</si>
  <si>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Greg Matthias</t>
  </si>
  <si>
    <t>FUR-FU-10003691</t>
  </si>
  <si>
    <t>Eldon Image Series Desk Accessories, Ebony</t>
  </si>
  <si>
    <t>CA-2014-168494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</si>
  <si>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</si>
  <si>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</si>
  <si>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</si>
  <si>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</si>
  <si>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</si>
  <si>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</si>
  <si>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</si>
  <si>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Doug Jacobs</t>
  </si>
  <si>
    <t>FUR-CH-10001708</t>
  </si>
  <si>
    <t>Office Star - Contemporary Swivel Chair with Padded Adjustable Arms and Flex Back</t>
  </si>
  <si>
    <t>CA-2017-144638</t>
  </si>
  <si>
    <t>Mick Hernandez</t>
  </si>
  <si>
    <t>Chester</t>
  </si>
  <si>
    <t>FUR-FU-10003724</t>
  </si>
  <si>
    <t>Westinghouse Clip-On Gooseneck Lamps</t>
  </si>
  <si>
    <t>FUR-FU-10003535</t>
  </si>
  <si>
    <t>Howard Miller Distant Time Traveler Alarm Clock</t>
  </si>
  <si>
    <t>CA-2016-155992</t>
  </si>
  <si>
    <t>Chris Cortes</t>
  </si>
  <si>
    <t>La Porte</t>
  </si>
  <si>
    <t>US-2014-167738</t>
  </si>
  <si>
    <t>Julie Creighton</t>
  </si>
  <si>
    <t>CA-2017-121412</t>
  </si>
  <si>
    <t>Brooke Gillingham</t>
  </si>
  <si>
    <t>CA-2016-119186</t>
  </si>
  <si>
    <t>Maurice Satty</t>
  </si>
  <si>
    <t>FUR-CH-10001973</t>
  </si>
  <si>
    <t>Office Star Flex Back Scooter Chair with White Frame</t>
  </si>
  <si>
    <t>CA-2016-154711</t>
  </si>
  <si>
    <t>Todd Boyes</t>
  </si>
  <si>
    <t>CA-2016-137043</t>
  </si>
  <si>
    <t>Logan Currie</t>
  </si>
  <si>
    <t>CA-2015-115847</t>
  </si>
  <si>
    <t>Tracy Collins</t>
  </si>
  <si>
    <t>FUR-BO-10003433</t>
  </si>
  <si>
    <t>Sauder Cornerstone Collection Library</t>
  </si>
  <si>
    <t>US-2017-126179</t>
  </si>
  <si>
    <t>Chuck Sachs</t>
  </si>
  <si>
    <t>FUR-FU-10002554</t>
  </si>
  <si>
    <t>Westinghouse Floor Lamp with Metal Mesh Shade, Black</t>
  </si>
  <si>
    <t>CA-2016-141397</t>
  </si>
  <si>
    <t>Roy Collins</t>
  </si>
  <si>
    <t>Pasadena</t>
  </si>
  <si>
    <t>FUR-CH-10003846</t>
  </si>
  <si>
    <t>Hon Valutask Swivel Chairs</t>
  </si>
  <si>
    <t>US-2016-134488</t>
  </si>
  <si>
    <t>CA-2016-145919</t>
  </si>
  <si>
    <t>Henry Goldwyn</t>
  </si>
  <si>
    <t>FUR-FU-10004960</t>
  </si>
  <si>
    <t>Seth Thomas 12" Clock w/ Goldtone Case</t>
  </si>
  <si>
    <t>CA-2015-120439</t>
  </si>
  <si>
    <t>CA-2016-142762</t>
  </si>
  <si>
    <t>Lisa DeCherney</t>
  </si>
  <si>
    <t>US-2017-123281</t>
  </si>
  <si>
    <t>Jamie Frazer</t>
  </si>
  <si>
    <t>CA-2017-100524</t>
  </si>
  <si>
    <t>Chad McGuire</t>
  </si>
  <si>
    <t>FUR-FU-10004018</t>
  </si>
  <si>
    <t>Tensor Computer Mounted Lamp</t>
  </si>
  <si>
    <t>CA-2014-153976</t>
  </si>
  <si>
    <t>Beth Paige</t>
  </si>
  <si>
    <t>Evanston</t>
  </si>
  <si>
    <t>CA-2017-162978</t>
  </si>
  <si>
    <t>CA-2017-160045</t>
  </si>
  <si>
    <t>Larry Blacks</t>
  </si>
  <si>
    <t>US-2014-151925</t>
  </si>
  <si>
    <t>Kean Takahito</t>
  </si>
  <si>
    <t>FUR-CH-10002961</t>
  </si>
  <si>
    <t>Leather Task Chair, Black</t>
  </si>
  <si>
    <t>US-2017-155425</t>
  </si>
  <si>
    <t>Ann Blume</t>
  </si>
  <si>
    <t>Tucson</t>
  </si>
  <si>
    <t>CA-2017-133249</t>
  </si>
  <si>
    <t>Sam Zeldin</t>
  </si>
  <si>
    <t>Pico Rivera</t>
  </si>
  <si>
    <t>US-2015-103471</t>
  </si>
  <si>
    <t>Jim Radford</t>
  </si>
  <si>
    <t>CA-2015-120362</t>
  </si>
  <si>
    <t>Christina Anderson</t>
  </si>
  <si>
    <t>Provo</t>
  </si>
  <si>
    <t>FUR-TA-10003008</t>
  </si>
  <si>
    <t>Lesro Round Back Collection Coffee Table, End Table</t>
  </si>
  <si>
    <t>US-2016-100566</t>
  </si>
  <si>
    <t>Julie Kriz</t>
  </si>
  <si>
    <t>US-2016-108504</t>
  </si>
  <si>
    <t>Paul Prost</t>
  </si>
  <si>
    <t>Smyrna</t>
  </si>
  <si>
    <t>Eldon 200 Class Desk Accessories, Black</t>
  </si>
  <si>
    <t>US-2017-117247</t>
  </si>
  <si>
    <t>Cyma Kinney</t>
  </si>
  <si>
    <t>FUR-TA-10002958</t>
  </si>
  <si>
    <t>Bevis Oval Conference Table, Walnut</t>
  </si>
  <si>
    <t>FUR-TA-10001676</t>
  </si>
  <si>
    <t>Hon 61000 Series Interactive Training Tables</t>
  </si>
  <si>
    <t>US-2016-161396</t>
  </si>
  <si>
    <t>Gary Mitchum</t>
  </si>
  <si>
    <t>FUR-TA-10002622</t>
  </si>
  <si>
    <t>Bush Andora Conference Table, Maple/Graphite Gray Finish</t>
  </si>
  <si>
    <t>US-2014-118486</t>
  </si>
  <si>
    <t>Shirley Daniels</t>
  </si>
  <si>
    <t>FUR-TA-10001039</t>
  </si>
  <si>
    <t>CA-2016-130407</t>
  </si>
  <si>
    <t>US-2016-122245</t>
  </si>
  <si>
    <t>Adrian Barton</t>
  </si>
  <si>
    <t>CA-2016-136329</t>
  </si>
  <si>
    <t>CA-2017-115994</t>
  </si>
  <si>
    <t>Beth Thompson</t>
  </si>
  <si>
    <t>FUR-FU-10003976</t>
  </si>
  <si>
    <t>DAX Executive Solid Wood Document Frame, Desktop or Hang, Mahogany, 5 x 7</t>
  </si>
  <si>
    <t>CA-2015-126697</t>
  </si>
  <si>
    <t>Stuart Van</t>
  </si>
  <si>
    <t>CA-2014-120768</t>
  </si>
  <si>
    <t>Irene Maddox</t>
  </si>
  <si>
    <t>Alabama</t>
  </si>
  <si>
    <t>CA-2015-139731</t>
  </si>
  <si>
    <t>CA-2017-102337</t>
  </si>
  <si>
    <t>FUR-CH-10004289</t>
  </si>
  <si>
    <t>Global Super Steno Chair</t>
  </si>
  <si>
    <t>CA-2017-148474</t>
  </si>
  <si>
    <t>Maria Etezadi</t>
  </si>
  <si>
    <t>FUR-TA-10002530</t>
  </si>
  <si>
    <t>Iceberg OfficeWorks 42" Round Tables</t>
  </si>
  <si>
    <t>CA-2014-155271</t>
  </si>
  <si>
    <t>Andrew Allen</t>
  </si>
  <si>
    <t>Middletown</t>
  </si>
  <si>
    <t>FUR-FU-10001473</t>
  </si>
  <si>
    <t>DAX Wood Document Frame</t>
  </si>
  <si>
    <t>US-2016-128902</t>
  </si>
  <si>
    <t>Mick Brown</t>
  </si>
  <si>
    <t>Vineland</t>
  </si>
  <si>
    <t>CA-2016-152289</t>
  </si>
  <si>
    <t>Linda Cazamias</t>
  </si>
  <si>
    <t>CA-2014-151708</t>
  </si>
  <si>
    <t>Maria Bertelson</t>
  </si>
  <si>
    <t>Glendale</t>
  </si>
  <si>
    <t>CA-2017-139199</t>
  </si>
  <si>
    <t>Damala Kotsonis</t>
  </si>
  <si>
    <t>FUR-CH-10000847</t>
  </si>
  <si>
    <t>Global Executive Mid-Back Manager's Chair</t>
  </si>
  <si>
    <t>US-2015-105676</t>
  </si>
  <si>
    <t>Neoma Murray</t>
  </si>
  <si>
    <t>FUR-FU-10004270</t>
  </si>
  <si>
    <t>Eldon Image Series Desk Accessories, Burgundy</t>
  </si>
  <si>
    <t>CA-2015-140410</t>
  </si>
  <si>
    <t>Corinna Mitchell</t>
  </si>
  <si>
    <t>CA-2017-166436</t>
  </si>
  <si>
    <t>Todd Sumrall</t>
  </si>
  <si>
    <t>CA-2017-139661</t>
  </si>
  <si>
    <t>Jane Waco</t>
  </si>
  <si>
    <t>CA-2016-100468</t>
  </si>
  <si>
    <t>Alyssa Tate</t>
  </si>
  <si>
    <t>CA-2015-153388</t>
  </si>
  <si>
    <t>Pauline Chand</t>
  </si>
  <si>
    <t>FUR-TA-10003715</t>
  </si>
  <si>
    <t>Hon 2111 Invitation Series Corner Table</t>
  </si>
  <si>
    <t>CA-2017-103611</t>
  </si>
  <si>
    <t>Jessica Myrick</t>
  </si>
  <si>
    <t>US-2017-160759</t>
  </si>
  <si>
    <t>Arianne Irving</t>
  </si>
  <si>
    <t>CA-2017-148446</t>
  </si>
  <si>
    <t>Michael Chen</t>
  </si>
  <si>
    <t>North Las Vegas</t>
  </si>
  <si>
    <t>Nevada</t>
  </si>
  <si>
    <t>CA-2015-144806</t>
  </si>
  <si>
    <t>Gary Hwang</t>
  </si>
  <si>
    <t>CA-2016-122392</t>
  </si>
  <si>
    <t>Caroline Jumper</t>
  </si>
  <si>
    <t>Allentown</t>
  </si>
  <si>
    <t>FUR-FU-10002456</t>
  </si>
  <si>
    <t>Master Caster Door Stop, Large Neon Orange</t>
  </si>
  <si>
    <t>CA-2017-124086</t>
  </si>
  <si>
    <t>Mike Pelletier</t>
  </si>
  <si>
    <t>Laguna Niguel</t>
  </si>
  <si>
    <t>CA-2017-121888</t>
  </si>
  <si>
    <t>Carl Ludwig</t>
  </si>
  <si>
    <t>Everett</t>
  </si>
  <si>
    <t>CA-2014-166884</t>
  </si>
  <si>
    <t>Chloris Kastensmidt</t>
  </si>
  <si>
    <t>FUR-FU-10003981</t>
  </si>
  <si>
    <t>CA-2014-150245</t>
  </si>
  <si>
    <t>Pamela Coakley</t>
  </si>
  <si>
    <t>Watertown</t>
  </si>
  <si>
    <t>CA-2015-112116</t>
  </si>
  <si>
    <t>US-2017-102890</t>
  </si>
  <si>
    <t>Sheri Gordon</t>
  </si>
  <si>
    <t>US-2014-157385</t>
  </si>
  <si>
    <t>CA-2014-101602</t>
  </si>
  <si>
    <t>Mick Crebagga</t>
  </si>
  <si>
    <t>El Paso</t>
  </si>
  <si>
    <t>CA-2015-131338</t>
  </si>
  <si>
    <t>CA-2015-118423</t>
  </si>
  <si>
    <t>Dennis Pardue</t>
  </si>
  <si>
    <t>Peoria</t>
  </si>
  <si>
    <t>FUR-BO-10000362</t>
  </si>
  <si>
    <t>Sauder Inglewood Library Bookcases</t>
  </si>
  <si>
    <t>CA-2017-149181</t>
  </si>
  <si>
    <t>Maribeth Dona</t>
  </si>
  <si>
    <t>CA-2017-132234</t>
  </si>
  <si>
    <t>CA-2017-158876</t>
  </si>
  <si>
    <t>Aimee Bixby</t>
  </si>
  <si>
    <t>Carrollton</t>
  </si>
  <si>
    <t>CA-2016-164672</t>
  </si>
  <si>
    <t>FUR-FU-10001488</t>
  </si>
  <si>
    <t>Tenex 46" x 60" Computer Anti-Static Chairmat, Rectangular Shaped</t>
  </si>
  <si>
    <t>CA-2014-156349</t>
  </si>
  <si>
    <t>Marina Lichtenstein</t>
  </si>
  <si>
    <t>CA-2017-108560</t>
  </si>
  <si>
    <t>Jenna Caffey</t>
  </si>
  <si>
    <t>Kent</t>
  </si>
  <si>
    <t>FUR-FU-10002937</t>
  </si>
  <si>
    <t>GE 48" Fluorescent Tube, Cool White Energy Saver, 34 Watts, 30/Box</t>
  </si>
  <si>
    <t>CA-2015-143119</t>
  </si>
  <si>
    <t>Marc Crier</t>
  </si>
  <si>
    <t>Lafayette</t>
  </si>
  <si>
    <t>Louisiana</t>
  </si>
  <si>
    <t>CA-2017-101049</t>
  </si>
  <si>
    <t>FUR-FU-10004415</t>
  </si>
  <si>
    <t>Stacking Tray, Side-Loading, Legal, Smoke</t>
  </si>
  <si>
    <t>CA-2016-157266</t>
  </si>
  <si>
    <t>Toby Braunhardt</t>
  </si>
  <si>
    <t>CA-2014-127159</t>
  </si>
  <si>
    <t>US-2015-157154</t>
  </si>
  <si>
    <t>Michael Moore</t>
  </si>
  <si>
    <t>CA-2015-143077</t>
  </si>
  <si>
    <t>CA-2014-122882</t>
  </si>
  <si>
    <t>Sean Braxton</t>
  </si>
  <si>
    <t>FUR-FU-10000758</t>
  </si>
  <si>
    <t>DAX Natural Wood-Tone Poster Frame</t>
  </si>
  <si>
    <t>CA-2016-147585</t>
  </si>
  <si>
    <t>CA-2017-143798</t>
  </si>
  <si>
    <t>Anthony Witt</t>
  </si>
  <si>
    <t>CA-2014-142839</t>
  </si>
  <si>
    <t>Troy Staebel</t>
  </si>
  <si>
    <t>US-2016-154361</t>
  </si>
  <si>
    <t>Henia Zydlo</t>
  </si>
  <si>
    <t>CA-2014-135657</t>
  </si>
  <si>
    <t>CA-2015-114069</t>
  </si>
  <si>
    <t>Natalie DeCherney</t>
  </si>
  <si>
    <t>CA-2017-123491</t>
  </si>
  <si>
    <t>Jamie Kunitz</t>
  </si>
  <si>
    <t>US-2017-124968</t>
  </si>
  <si>
    <t>Michelle Moray</t>
  </si>
  <si>
    <t>CA-2017-104003</t>
  </si>
  <si>
    <t>Debra Catini</t>
  </si>
  <si>
    <t>FUR-BO-10003965</t>
  </si>
  <si>
    <t>O'Sullivan Manor Hill 2-Door Library in Brianna Oak</t>
  </si>
  <si>
    <t>CA-2016-169943</t>
  </si>
  <si>
    <t>Bradley Nguyen</t>
  </si>
  <si>
    <t>FUR-FU-10002088</t>
  </si>
  <si>
    <t>Nu-Dell Float Frame 11 x 14 1/2</t>
  </si>
  <si>
    <t>US-2015-123218</t>
  </si>
  <si>
    <t>Katherine Ducich</t>
  </si>
  <si>
    <t>FUR-BO-10003966</t>
  </si>
  <si>
    <t>Sauder Facets Collection Library, Sky Alder Finish</t>
  </si>
  <si>
    <t>US-2017-164056</t>
  </si>
  <si>
    <t>Filia McAdams</t>
  </si>
  <si>
    <t>FUR-TA-10001307</t>
  </si>
  <si>
    <t>SAFCO PlanMaster Heigh-Adjustable Drafting Table Base, 43w x 30d x 30-37h, Black</t>
  </si>
  <si>
    <t>CA-2017-152807</t>
  </si>
  <si>
    <t>CA-2015-139094</t>
  </si>
  <si>
    <t>FUR-TA-10004607</t>
  </si>
  <si>
    <t>Hon 2111 Invitation Series Straight Table</t>
  </si>
  <si>
    <t>CA-2017-168837</t>
  </si>
  <si>
    <t>Joni Wasserman</t>
  </si>
  <si>
    <t>Oakland</t>
  </si>
  <si>
    <t>CA-2015-130785</t>
  </si>
  <si>
    <t>Arthur Gainer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</si>
  <si>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</si>
  <si>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</si>
  <si>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</si>
  <si>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</si>
  <si>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</si>
  <si>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Max Ludwig</t>
  </si>
  <si>
    <t>Suffolk</t>
  </si>
  <si>
    <t>FUR-FU-10001591</t>
  </si>
  <si>
    <t>Advantus Panel Wall Certificate Holder - 8.5x11</t>
  </si>
  <si>
    <t>CA-2014-120474</t>
  </si>
  <si>
    <t>Madison</t>
  </si>
  <si>
    <t>FUR-CH-10001854</t>
  </si>
  <si>
    <t>Office Star - Professional Matrix Back Chair with 2-to-1 Synchro Tilt and Mesh Fabric Seat</t>
  </si>
  <si>
    <t>CA-2016-100965</t>
  </si>
  <si>
    <t>Raymond Messe</t>
  </si>
  <si>
    <t>San Jose</t>
  </si>
  <si>
    <t>CA-2016-149461</t>
  </si>
  <si>
    <t>Adrian Shami</t>
  </si>
  <si>
    <t>CA-2016-165484</t>
  </si>
  <si>
    <t>FUR-FU-10001196</t>
  </si>
  <si>
    <t>DAX Cubicle Frames - 8x10</t>
  </si>
  <si>
    <t>CA-2014-132612</t>
  </si>
  <si>
    <t>Frank Olsen</t>
  </si>
  <si>
    <t>US-2017-161193</t>
  </si>
  <si>
    <t>Brian Thompson</t>
  </si>
  <si>
    <t>CA-2015-131597</t>
  </si>
  <si>
    <t>US-2014-130379</t>
  </si>
  <si>
    <t>Janet Lee</t>
  </si>
  <si>
    <t>FUR-FU-10002553</t>
  </si>
  <si>
    <t>Electrix Incandescent Magnifying Lamp, Black</t>
  </si>
  <si>
    <t>CA-2016-168956</t>
  </si>
  <si>
    <t>Erin Ashbrook</t>
  </si>
  <si>
    <t>FUR-CH-10004754</t>
  </si>
  <si>
    <t>Global Stack Chair with Arms, Black</t>
  </si>
  <si>
    <t>CA-2016-167507</t>
  </si>
  <si>
    <t>Redmond</t>
  </si>
  <si>
    <t>Oregon</t>
  </si>
  <si>
    <t>FUR-FU-10002878</t>
  </si>
  <si>
    <t>Seth Thomas 14" Day/Date Wall Clock</t>
  </si>
  <si>
    <t>CA-2017-145884</t>
  </si>
  <si>
    <t>Muskogee</t>
  </si>
  <si>
    <t>Oklahoma</t>
  </si>
  <si>
    <t>CA-2015-131422</t>
  </si>
  <si>
    <t>CA-2014-117345</t>
  </si>
  <si>
    <t>Barbara Fisher</t>
  </si>
  <si>
    <t>Charlotte</t>
  </si>
  <si>
    <t>CA-2016-157763</t>
  </si>
  <si>
    <t>Katharine Harms</t>
  </si>
  <si>
    <t>Bowling Green</t>
  </si>
  <si>
    <t>FUR-CH-10000988</t>
  </si>
  <si>
    <t>Hon Olson Stacker Stools</t>
  </si>
  <si>
    <t>CA-2015-135391</t>
  </si>
  <si>
    <t>Frank Atkinson</t>
  </si>
  <si>
    <t>FUR-FU-10001986</t>
  </si>
  <si>
    <t>Dana Fluorescent Magnifying Lamp, White, 36"</t>
  </si>
  <si>
    <t>US-2017-158512</t>
  </si>
  <si>
    <t>Dianna Arnett</t>
  </si>
  <si>
    <t>FUR-FU-10004973</t>
  </si>
  <si>
    <t>Flat Face Poster Frame</t>
  </si>
  <si>
    <t>CA-2017-128370</t>
  </si>
  <si>
    <t>Frank Hawley</t>
  </si>
  <si>
    <t>US-2017-121251</t>
  </si>
  <si>
    <t>FUR-BO-10001918</t>
  </si>
  <si>
    <t>Sauder Forest Hills Library with Doors, Woodland Oak Finish</t>
  </si>
  <si>
    <t>US-2016-100839</t>
  </si>
  <si>
    <t>Noah Childs</t>
  </si>
  <si>
    <t>FUR-FU-10001617</t>
  </si>
  <si>
    <t>Executive Impressions 8-1/2" Career Panel/Partition Cubicle Clock</t>
  </si>
  <si>
    <t>CA-2017-118857</t>
  </si>
  <si>
    <t>Adam Hart</t>
  </si>
  <si>
    <t>CA-2014-116932</t>
  </si>
  <si>
    <t>Michelle Ellison</t>
  </si>
  <si>
    <t>FUR-TA-10004175</t>
  </si>
  <si>
    <t>Hon 30" x 60" Table with Locking Drawer</t>
  </si>
  <si>
    <t>CA-2017-142888</t>
  </si>
  <si>
    <t>Benjamin Patterson</t>
  </si>
  <si>
    <t>Spokane</t>
  </si>
  <si>
    <t>FUR-TA-10004767</t>
  </si>
  <si>
    <t>Safco Drafting Table</t>
  </si>
  <si>
    <t>US-2016-112977</t>
  </si>
  <si>
    <t>CA-2017-118885</t>
  </si>
  <si>
    <t>James Galang</t>
  </si>
  <si>
    <t>CA-2015-109512</t>
  </si>
  <si>
    <t>Luke Foster</t>
  </si>
  <si>
    <t>CA-2016-147578</t>
  </si>
  <si>
    <t>FUR-FU-10001889</t>
  </si>
  <si>
    <t>Ultra Door Pull Handle</t>
  </si>
  <si>
    <t>CA-2014-142587</t>
  </si>
  <si>
    <t>Fairfield</t>
  </si>
  <si>
    <t>CA-2014-169775</t>
  </si>
  <si>
    <t>Ryan Akin</t>
  </si>
  <si>
    <t>CA-2017-167094</t>
  </si>
  <si>
    <t>FUR-CH-10000155</t>
  </si>
  <si>
    <t>Global Comet Stacking Armless Chair</t>
  </si>
  <si>
    <t>CA-2015-157959</t>
  </si>
  <si>
    <t>Rick Wilson</t>
  </si>
  <si>
    <t>FUR-FU-10004093</t>
  </si>
  <si>
    <t>Hand-Finished Solid Wood Document Frame</t>
  </si>
  <si>
    <t>CA-2017-105886</t>
  </si>
  <si>
    <t>Duane Benoit</t>
  </si>
  <si>
    <t>FUR-FU-10001037</t>
  </si>
  <si>
    <t>DAX Charcoal/Nickel-Tone Document Frame, 5 x 7</t>
  </si>
  <si>
    <t>US-2017-111423</t>
  </si>
  <si>
    <t>Edward Hooks</t>
  </si>
  <si>
    <t>FUR-CH-10003981</t>
  </si>
  <si>
    <t>Global Commerce Series Low-Back Swivel/Tilt Chairs</t>
  </si>
  <si>
    <t>CA-2017-161200</t>
  </si>
  <si>
    <t>FUR-BO-10000468</t>
  </si>
  <si>
    <t>O'Sullivan 2-Shelf Heavy-Duty Bookcases</t>
  </si>
  <si>
    <t>CA-2015-141768</t>
  </si>
  <si>
    <t>Nora Pelletier</t>
  </si>
  <si>
    <t>CA-2016-112109</t>
  </si>
  <si>
    <t>Joe Elijah</t>
  </si>
  <si>
    <t>Broomfield</t>
  </si>
  <si>
    <t>CA-2017-157987</t>
  </si>
  <si>
    <t>Ann Chong</t>
  </si>
  <si>
    <t>CA-2014-110408</t>
  </si>
  <si>
    <t>Montgomery</t>
  </si>
  <si>
    <t>FUR-CH-10003774</t>
  </si>
  <si>
    <t>Global Wood Trimmed Manager's Task Chair, Khaki</t>
  </si>
  <si>
    <t>CA-2016-112669</t>
  </si>
  <si>
    <t>CA-2014-164721</t>
  </si>
  <si>
    <t>Laurel Workman</t>
  </si>
  <si>
    <t>Brentwood</t>
  </si>
  <si>
    <t>CA-2015-127509</t>
  </si>
  <si>
    <t>Adam Shillingsburg</t>
  </si>
  <si>
    <t>FUR-TA-10002855</t>
  </si>
  <si>
    <t>Bevis Round Conference Table Top &amp; Single Column Base</t>
  </si>
  <si>
    <t>US-2017-147221</t>
  </si>
  <si>
    <t>Joy Smith</t>
  </si>
  <si>
    <t>CA-2017-163510</t>
  </si>
  <si>
    <t>CA-2017-165386</t>
  </si>
  <si>
    <t>Charlotte Melton</t>
  </si>
  <si>
    <t>FUR-BO-10003034</t>
  </si>
  <si>
    <t>O'Sullivan Elevations Bookcase, Cherry Finish</t>
  </si>
  <si>
    <t>CA-2016-145905</t>
  </si>
  <si>
    <t>Anne McFarland</t>
  </si>
  <si>
    <t>CA-2016-168354</t>
  </si>
  <si>
    <t>Rick Huthwaite</t>
  </si>
  <si>
    <t>Providence</t>
  </si>
  <si>
    <t>Rhode Island</t>
  </si>
  <si>
    <t>CA-2015-114237</t>
  </si>
  <si>
    <t>CA-2017-162481</t>
  </si>
  <si>
    <t>Carol Triggs</t>
  </si>
  <si>
    <t>CA-2015-122287</t>
  </si>
  <si>
    <t>Skye Norling</t>
  </si>
  <si>
    <t>CA-2015-142237</t>
  </si>
  <si>
    <t>Clytie Kelty</t>
  </si>
  <si>
    <t>FUR-CH-10003833</t>
  </si>
  <si>
    <t>Novimex Fabric Task Chair</t>
  </si>
  <si>
    <t>FUR-FU-10003142</t>
  </si>
  <si>
    <t>Master Big Foot Doorstop, Beige</t>
  </si>
  <si>
    <t>CA-2016-136434</t>
  </si>
  <si>
    <t>Rick Duston</t>
  </si>
  <si>
    <t>CA-2017-120376</t>
  </si>
  <si>
    <t>Theone Pippenger</t>
  </si>
  <si>
    <t>CA-2014-106439</t>
  </si>
  <si>
    <t>Greg Guthrie</t>
  </si>
  <si>
    <t>CA-2015-133452</t>
  </si>
  <si>
    <t>Pomona</t>
  </si>
  <si>
    <t>FUR-TA-10003954</t>
  </si>
  <si>
    <t>Hon 94000 Series Round Tables</t>
  </si>
  <si>
    <t>US-2017-110996</t>
  </si>
  <si>
    <t>Kelly Andreada</t>
  </si>
  <si>
    <t>Ontario</t>
  </si>
  <si>
    <t>CA-2014-131051</t>
  </si>
  <si>
    <t>Toby Ritter</t>
  </si>
  <si>
    <t>CA-2015-120103</t>
  </si>
  <si>
    <t>Maribeth Schnelling</t>
  </si>
  <si>
    <t>CA-2017-166142</t>
  </si>
  <si>
    <t>Magdelene Morse</t>
  </si>
  <si>
    <t>CA-2014-145926</t>
  </si>
  <si>
    <t>Moorhead</t>
  </si>
  <si>
    <t>CA-2014-123295</t>
  </si>
  <si>
    <t>Adrian Hane</t>
  </si>
  <si>
    <t>CA-2015-164882</t>
  </si>
  <si>
    <t>Sandra Glassco</t>
  </si>
  <si>
    <t>Redlands</t>
  </si>
  <si>
    <t>FUR-BO-10002213</t>
  </si>
  <si>
    <t>DMI Eclipse Executive Suite Bookcases</t>
  </si>
  <si>
    <t>CA-2015-159786</t>
  </si>
  <si>
    <t>Ralph Kennedy</t>
  </si>
  <si>
    <t>CA-2017-158246</t>
  </si>
  <si>
    <t>Jennifer Braxton</t>
  </si>
  <si>
    <t>Sunnyvale</t>
  </si>
  <si>
    <t>CA-2017-167381</t>
  </si>
  <si>
    <t>Erica Hernandez</t>
  </si>
  <si>
    <t>Lansing</t>
  </si>
  <si>
    <t>CA-2015-134859</t>
  </si>
  <si>
    <t>FUR-FU-10003623</t>
  </si>
  <si>
    <t>DataProducts Ampli Magnifier Task Lamp, Black,</t>
  </si>
  <si>
    <t>US-2014-114188</t>
  </si>
  <si>
    <t>Randy Ferguson</t>
  </si>
  <si>
    <t>CA-2015-156377</t>
  </si>
  <si>
    <t>Trudy Brown</t>
  </si>
  <si>
    <t>Grand Prairie</t>
  </si>
  <si>
    <t>FUR-FU-10002364</t>
  </si>
  <si>
    <t>Eldon Expressions Wood Desk Accessories, Oak</t>
  </si>
  <si>
    <t>CA-2014-159520</t>
  </si>
  <si>
    <t>Grant Thornton</t>
  </si>
  <si>
    <t>FUR-TA-10003238</t>
  </si>
  <si>
    <t>Chromcraft Bull-Nose Wood 48" x 96" Rectangular Conference Tables</t>
  </si>
  <si>
    <t>US-2016-152051</t>
  </si>
  <si>
    <t>Theresa Swint</t>
  </si>
  <si>
    <t>York</t>
  </si>
  <si>
    <t>CA-2014-141607</t>
  </si>
  <si>
    <t>William Brown</t>
  </si>
  <si>
    <t>US-2017-139969</t>
  </si>
  <si>
    <t>Art Ferguson</t>
  </si>
  <si>
    <t>College Station</t>
  </si>
  <si>
    <t>US-2016-120460</t>
  </si>
  <si>
    <t>Ben Ferrer</t>
  </si>
  <si>
    <t>Dallas</t>
  </si>
  <si>
    <t>CA-2016-141019</t>
  </si>
  <si>
    <t>Cincinnati</t>
  </si>
  <si>
    <t>CA-2016-154018</t>
  </si>
  <si>
    <t>Laredo</t>
  </si>
  <si>
    <t>US-2017-137491</t>
  </si>
  <si>
    <t>San Angelo</t>
  </si>
  <si>
    <t>CA-2016-128818</t>
  </si>
  <si>
    <t>FUR-CH-10002084</t>
  </si>
  <si>
    <t>Hon Mobius Operator's Chair</t>
  </si>
  <si>
    <t>CA-2017-143063</t>
  </si>
  <si>
    <t>Ivan Liston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</si>
  <si>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</si>
  <si>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</si>
  <si>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</si>
  <si>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</si>
  <si>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</si>
  <si>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</si>
  <si>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</si>
  <si>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CA-2017-107874</t>
  </si>
  <si>
    <t>Scott Williamson</t>
  </si>
  <si>
    <t>CA-2017-129378</t>
  </si>
  <si>
    <t>Neola Schneider</t>
  </si>
  <si>
    <t>FUR-CH-10000553</t>
  </si>
  <si>
    <t>Metal Folding Chairs, Beige, 4/Carton</t>
  </si>
  <si>
    <t>CA-2015-131884</t>
  </si>
  <si>
    <t>Dennis Kane</t>
  </si>
  <si>
    <t>Marion</t>
  </si>
  <si>
    <t>CA-2016-106383</t>
  </si>
  <si>
    <t>Bobby Trafton</t>
  </si>
  <si>
    <t>Littleton</t>
  </si>
  <si>
    <t>FUR-BO-10002202</t>
  </si>
  <si>
    <t>Atlantic Metals Mobile 2-Shelf Bookcases, Custom Colors</t>
  </si>
  <si>
    <t>CA-2016-139157</t>
  </si>
  <si>
    <t>CA-2017-157091</t>
  </si>
  <si>
    <t>Denny Blanton</t>
  </si>
  <si>
    <t>CA-2017-166849</t>
  </si>
  <si>
    <t>Sanjit Jacobs</t>
  </si>
  <si>
    <t>FUR-FU-10004597</t>
  </si>
  <si>
    <t>Eldon Cleatmat Chair Mats for Medium Pile Carpets</t>
  </si>
  <si>
    <t>CA-2016-164091</t>
  </si>
  <si>
    <t>Bangor</t>
  </si>
  <si>
    <t>Maine</t>
  </si>
  <si>
    <t>CA-2017-105214</t>
  </si>
  <si>
    <t>CA-2017-122994</t>
  </si>
  <si>
    <t>Mark Van Huff</t>
  </si>
  <si>
    <t>CA-2015-142944</t>
  </si>
  <si>
    <t>John Lucas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</si>
  <si>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</si>
  <si>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</si>
  <si>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</si>
  <si>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</si>
  <si>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</si>
  <si>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</si>
  <si>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Liz MacKendrick</t>
  </si>
  <si>
    <t>Southaven</t>
  </si>
  <si>
    <t>CA-2017-142622</t>
  </si>
  <si>
    <t>Jim Karlsson</t>
  </si>
  <si>
    <t>CA-2017-115154</t>
  </si>
  <si>
    <t>Ricardo Sperren</t>
  </si>
  <si>
    <t>FUR-TA-10001950</t>
  </si>
  <si>
    <t>Balt Solid Wood Round Tables</t>
  </si>
  <si>
    <t>CA-2015-149342</t>
  </si>
  <si>
    <t>CA-2017-127929</t>
  </si>
  <si>
    <t>CA-2015-113145</t>
  </si>
  <si>
    <t>CA-2017-157931</t>
  </si>
  <si>
    <t>Roswell</t>
  </si>
  <si>
    <t>CA-2016-115574</t>
  </si>
  <si>
    <t>US-2017-120418</t>
  </si>
  <si>
    <t>Becky Castell</t>
  </si>
  <si>
    <t>CA-2017-122035</t>
  </si>
  <si>
    <t>Elizabeth Moffitt</t>
  </si>
  <si>
    <t>Sioux Falls</t>
  </si>
  <si>
    <t>South Dakota</t>
  </si>
  <si>
    <t>CA-2015-105102</t>
  </si>
  <si>
    <t>Brendan Murry</t>
  </si>
  <si>
    <t>US-2015-147739</t>
  </si>
  <si>
    <t>FUR-FU-10001468</t>
  </si>
  <si>
    <t>Tenex Antistatic Computer Chair Mats</t>
  </si>
  <si>
    <t>US-2014-143231</t>
  </si>
  <si>
    <t>FUR-FU-10002501</t>
  </si>
  <si>
    <t>Nu-Dell Executive Frame</t>
  </si>
  <si>
    <t>CA-2016-159373</t>
  </si>
  <si>
    <t>CA-2015-111514</t>
  </si>
  <si>
    <t>Scott Cohen</t>
  </si>
  <si>
    <t>US-2014-148838</t>
  </si>
  <si>
    <t>Christine Phan</t>
  </si>
  <si>
    <t>US-2016-108637</t>
  </si>
  <si>
    <t>Adam Bellavance</t>
  </si>
  <si>
    <t>CA-2014-102295</t>
  </si>
  <si>
    <t>Erica Hackney</t>
  </si>
  <si>
    <t>Sacramento</t>
  </si>
  <si>
    <t>FUR-CH-10001714</t>
  </si>
  <si>
    <t>Global Leather &amp; Oak Executive Chair, Burgundy</t>
  </si>
  <si>
    <t>US-2016-129469</t>
  </si>
  <si>
    <t>FUR-FU-10002298</t>
  </si>
  <si>
    <t>Rubbermaid ClusterMat Chairmats, Mat Size- 66" x 60", Lip 20" x 11" -90 Degree Angle</t>
  </si>
  <si>
    <t>CA-2016-159940</t>
  </si>
  <si>
    <t>Barry Franzآڑsisch</t>
  </si>
  <si>
    <t>CA-2016-118052</t>
  </si>
  <si>
    <t>Brad Eason</t>
  </si>
  <si>
    <t>DAX Solid Wood Frames</t>
  </si>
  <si>
    <t>US-2015-127040</t>
  </si>
  <si>
    <t>Speros Goranitis</t>
  </si>
  <si>
    <t>US-2016-110170</t>
  </si>
  <si>
    <t>Harry Marie</t>
  </si>
  <si>
    <t>Huntsville</t>
  </si>
  <si>
    <t>FUR-BO-10000780</t>
  </si>
  <si>
    <t>O'Sullivan Plantations 2-Door Library in Landvery Oak</t>
  </si>
  <si>
    <t>CA-2017-155985</t>
  </si>
  <si>
    <t>Bill Eplett</t>
  </si>
  <si>
    <t>CA-2014-151295</t>
  </si>
  <si>
    <t>Joseph Airdo</t>
  </si>
  <si>
    <t>CA-2016-156300</t>
  </si>
  <si>
    <t>CA-2015-146087</t>
  </si>
  <si>
    <t>Holyoke</t>
  </si>
  <si>
    <t>US-2017-147669</t>
  </si>
  <si>
    <t>Susan Vittorini</t>
  </si>
  <si>
    <t>FUR-TA-10002645</t>
  </si>
  <si>
    <t>Hon Rectangular Conference Tables</t>
  </si>
  <si>
    <t>CA-2016-169922</t>
  </si>
  <si>
    <t>Mary Zewe</t>
  </si>
  <si>
    <t>CA-2017-129805</t>
  </si>
  <si>
    <t>CA-2014-148586</t>
  </si>
  <si>
    <t>Annie Zypern</t>
  </si>
  <si>
    <t>FUR-CH-10002439</t>
  </si>
  <si>
    <t>Iceberg Nesting Folding Chair, 19w x 6d x 43h</t>
  </si>
  <si>
    <t>CA-2017-140053</t>
  </si>
  <si>
    <t>Farmington</t>
  </si>
  <si>
    <t>New Mexico</t>
  </si>
  <si>
    <t>CA-2014-164210</t>
  </si>
  <si>
    <t>Pierre Wener</t>
  </si>
  <si>
    <t>FUR-TA-10000849</t>
  </si>
  <si>
    <t>Bevis Rectangular Conference Tables</t>
  </si>
  <si>
    <t>CA-2017-139948</t>
  </si>
  <si>
    <t>Shaun Weien</t>
  </si>
  <si>
    <t>CA-2016-146934</t>
  </si>
  <si>
    <t>Passaic</t>
  </si>
  <si>
    <t>CA-2016-119165</t>
  </si>
  <si>
    <t>US-2016-135923</t>
  </si>
  <si>
    <t>Carlos Meador</t>
  </si>
  <si>
    <t>Fayetteville</t>
  </si>
  <si>
    <t>FUR-FU-10002107</t>
  </si>
  <si>
    <t>Eldon Pizzaz Desk Accessories</t>
  </si>
  <si>
    <t>Sauder Forest Hills Library, Woodland Oak Finish</t>
  </si>
  <si>
    <t>CA-2016-114972</t>
  </si>
  <si>
    <t>Phillip Flathmann</t>
  </si>
  <si>
    <t>FUR-CH-10001190</t>
  </si>
  <si>
    <t>Global Deluxe High-Back Office Chair in Storm</t>
  </si>
  <si>
    <t>CA-2017-102750</t>
  </si>
  <si>
    <t>Greg Maxwell</t>
  </si>
  <si>
    <t>CA-2017-126067</t>
  </si>
  <si>
    <t>Kristina Nunn</t>
  </si>
  <si>
    <t>CA-2016-146206</t>
  </si>
  <si>
    <t>Kean Thornton</t>
  </si>
  <si>
    <t>CA-2014-136644</t>
  </si>
  <si>
    <t>Sonia Cooley</t>
  </si>
  <si>
    <t>Mishawaka</t>
  </si>
  <si>
    <t>CA-2014-143917</t>
  </si>
  <si>
    <t>CA-2016-124506</t>
  </si>
  <si>
    <t>Brenda Bowman</t>
  </si>
  <si>
    <t>CA-2017-123134</t>
  </si>
  <si>
    <t>Dorothy Wardle</t>
  </si>
  <si>
    <t>Westfield</t>
  </si>
  <si>
    <t>CA-2015-168746</t>
  </si>
  <si>
    <t>CA-2015-113404</t>
  </si>
  <si>
    <t>Eleni McCrary</t>
  </si>
  <si>
    <t>CA-2016-144792</t>
  </si>
  <si>
    <t>Ken Dana</t>
  </si>
  <si>
    <t>Scottsdale</t>
  </si>
  <si>
    <t>US-2016-114174</t>
  </si>
  <si>
    <t>Anne Pryor</t>
  </si>
  <si>
    <t>Malden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</si>
  <si>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</si>
  <si>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</si>
  <si>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</si>
  <si>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</si>
  <si>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</si>
  <si>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</si>
  <si>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US-2016-126844</t>
  </si>
  <si>
    <t>Bart Watters</t>
  </si>
  <si>
    <t>FUR-FU-10004909</t>
  </si>
  <si>
    <t>Contemporary Wood/Metal Frame</t>
  </si>
  <si>
    <t>CA-2015-147788</t>
  </si>
  <si>
    <t>Tamara Manning</t>
  </si>
  <si>
    <t>FUR-BO-10004357</t>
  </si>
  <si>
    <t>O'Sullivan Living Dimensions 3-Shelf Bookcases</t>
  </si>
  <si>
    <t>CA-2017-123967</t>
  </si>
  <si>
    <t>Sarah Foster</t>
  </si>
  <si>
    <t>Bellingham</t>
  </si>
  <si>
    <t>CA-2017-145128</t>
  </si>
  <si>
    <t>Sean Miller</t>
  </si>
  <si>
    <t>US-2014-155502</t>
  </si>
  <si>
    <t>Alexandria</t>
  </si>
  <si>
    <t>FUR-FU-10004587</t>
  </si>
  <si>
    <t>GE General Use Halogen Bulbs, 100 Watts, 1 Bulb per Pack</t>
  </si>
  <si>
    <t>FUR-FU-10001847</t>
  </si>
  <si>
    <t>Eldon Image Series Black Desk Accessories</t>
  </si>
  <si>
    <t>CA-2017-131695</t>
  </si>
  <si>
    <t>FUR-FU-10002045</t>
  </si>
  <si>
    <t>Executive Impressions 14"</t>
  </si>
  <si>
    <t>US-2016-115455</t>
  </si>
  <si>
    <t>Sanjit Engle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</si>
  <si>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</si>
  <si>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</si>
  <si>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</si>
  <si>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</si>
  <si>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</si>
  <si>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CA-2016-165848</t>
  </si>
  <si>
    <t>Edward Nazzal</t>
  </si>
  <si>
    <t>CA-2014-127446</t>
  </si>
  <si>
    <t>Matt Collister</t>
  </si>
  <si>
    <t>CA-2016-137204</t>
  </si>
  <si>
    <t>Bill Overfelt</t>
  </si>
  <si>
    <t>CA-2014-147298</t>
  </si>
  <si>
    <t>Aleksandra Gannaway</t>
  </si>
  <si>
    <t>US-2017-110604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</si>
  <si>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</si>
  <si>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</si>
  <si>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</si>
  <si>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</si>
  <si>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</si>
  <si>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</si>
  <si>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CA-2017-108441</t>
  </si>
  <si>
    <t>Sarah Bern</t>
  </si>
  <si>
    <t>CA-2016-149111</t>
  </si>
  <si>
    <t>Raleigh</t>
  </si>
  <si>
    <t>CA-2014-131002</t>
  </si>
  <si>
    <t>Tom Boeckenhauer</t>
  </si>
  <si>
    <t>Tulsa</t>
  </si>
  <si>
    <t>Executive Impressions 13" Clairmont Wall Clock</t>
  </si>
  <si>
    <t>US-2016-146794</t>
  </si>
  <si>
    <t>Sally Hughsby</t>
  </si>
  <si>
    <t>Hesperia</t>
  </si>
  <si>
    <t>CA-2017-112515</t>
  </si>
  <si>
    <t>FUR-BO-10003404</t>
  </si>
  <si>
    <t>Global Adaptabilites Bookcase, Cherry/Storm Gray Finish</t>
  </si>
  <si>
    <t>CA-2015-135538</t>
  </si>
  <si>
    <t>Harold Ryan</t>
  </si>
  <si>
    <t>Gilbert</t>
  </si>
  <si>
    <t>CA-2016-164784</t>
  </si>
  <si>
    <t>Herbert Flentye</t>
  </si>
  <si>
    <t>US-2015-139759</t>
  </si>
  <si>
    <t>Nancy Lomonaco</t>
  </si>
  <si>
    <t>CA-2014-126403</t>
  </si>
  <si>
    <t>Rick Reed</t>
  </si>
  <si>
    <t>Lowell</t>
  </si>
  <si>
    <t>FUR-CH-10003761</t>
  </si>
  <si>
    <t>Global Italian Leather Office Chair</t>
  </si>
  <si>
    <t>CA-2016-138079</t>
  </si>
  <si>
    <t>CA-2014-143182</t>
  </si>
  <si>
    <t>Dan Lawera</t>
  </si>
  <si>
    <t>Hialeah</t>
  </si>
  <si>
    <t>CA-2014-145317</t>
  </si>
  <si>
    <t>CA-2015-121797</t>
  </si>
  <si>
    <t>Charles Crestani</t>
  </si>
  <si>
    <t>FUR-FU-10001876</t>
  </si>
  <si>
    <t>Computer Room Manger, 14"</t>
  </si>
  <si>
    <t>CA-2017-132430</t>
  </si>
  <si>
    <t>Cathy Prescott</t>
  </si>
  <si>
    <t>Lakewood</t>
  </si>
  <si>
    <t>CA-2014-110030</t>
  </si>
  <si>
    <t>CA-2017-149888</t>
  </si>
  <si>
    <t>Emily Phan</t>
  </si>
  <si>
    <t>CA-2017-104801</t>
  </si>
  <si>
    <t>Fred Harton</t>
  </si>
  <si>
    <t>CA-2015-115798</t>
  </si>
  <si>
    <t>CA-2014-149244</t>
  </si>
  <si>
    <t>MaryBeth Skach</t>
  </si>
  <si>
    <t>CA-2015-140144</t>
  </si>
  <si>
    <t>Stewart Carmichael</t>
  </si>
  <si>
    <t>CA-2014-155887</t>
  </si>
  <si>
    <t>US-2014-141257</t>
  </si>
  <si>
    <t>FUR-CH-10002758</t>
  </si>
  <si>
    <t>Hon Deluxe Fabric Upholstered Stacking Chairs, Squared Back</t>
  </si>
  <si>
    <t>CA-2014-158029</t>
  </si>
  <si>
    <t>CA-2016-146171</t>
  </si>
  <si>
    <t>Julie Prescott</t>
  </si>
  <si>
    <t>CA-2017-158967</t>
  </si>
  <si>
    <t>CA-2015-138534</t>
  </si>
  <si>
    <t>Bakersfield</t>
  </si>
  <si>
    <t>CA-2017-108322</t>
  </si>
  <si>
    <t>Saphhira Shifley</t>
  </si>
  <si>
    <t>Pompano Beach</t>
  </si>
  <si>
    <t>CA-2015-149972</t>
  </si>
  <si>
    <t>Cynthia Delaney</t>
  </si>
  <si>
    <t>US-2014-117744</t>
  </si>
  <si>
    <t>Michael Dominguez</t>
  </si>
  <si>
    <t>Corpus Christi</t>
  </si>
  <si>
    <t>CA-2014-154599</t>
  </si>
  <si>
    <t>Kean Nguyen</t>
  </si>
  <si>
    <t>Redondo Beach</t>
  </si>
  <si>
    <t>CA-2017-143329</t>
  </si>
  <si>
    <t>Denise Leinenbach</t>
  </si>
  <si>
    <t>Las Cruces</t>
  </si>
  <si>
    <t>CA-2015-122623</t>
  </si>
  <si>
    <t>CA-2015-148635</t>
  </si>
  <si>
    <t>Michelle Huthwaite</t>
  </si>
  <si>
    <t>CA-2015-135685</t>
  </si>
  <si>
    <t>FUR-FU-10001185</t>
  </si>
  <si>
    <t>Advantus Employee of the Month Certificate Frame, 11 x 13-1/2</t>
  </si>
  <si>
    <t>CA-2015-104626</t>
  </si>
  <si>
    <t>Daniel Raglin</t>
  </si>
  <si>
    <t>CA-2016-160500</t>
  </si>
  <si>
    <t>Darrin Martin</t>
  </si>
  <si>
    <t>US-2014-112914</t>
  </si>
  <si>
    <t>US-2014-125521</t>
  </si>
  <si>
    <t>Chesapeake</t>
  </si>
  <si>
    <t>US-2016-162852</t>
  </si>
  <si>
    <t>Woodstock</t>
  </si>
  <si>
    <t>CA-2017-157854</t>
  </si>
  <si>
    <t>Denise Monton</t>
  </si>
  <si>
    <t>FUR-FU-10003832</t>
  </si>
  <si>
    <t>Eldon Expressions Punched Metal &amp; Wood Desk Accessories, Black &amp; Cherry</t>
  </si>
  <si>
    <t>CA-2016-136371</t>
  </si>
  <si>
    <t>FUR-FU-10000409</t>
  </si>
  <si>
    <t>GE 4 Foot Flourescent Tube, 40 Watt</t>
  </si>
  <si>
    <t>CA-2016-128594</t>
  </si>
  <si>
    <t>CA-2016-154690</t>
  </si>
  <si>
    <t>Christopher Conant</t>
  </si>
  <si>
    <t>CA-2017-138975</t>
  </si>
  <si>
    <t>Shahid Collister</t>
  </si>
  <si>
    <t>Atlanta</t>
  </si>
  <si>
    <t>CA-2017-143861</t>
  </si>
  <si>
    <t>FUR-FU-10001546</t>
  </si>
  <si>
    <t>Dana Swing-Arm Lamps</t>
  </si>
  <si>
    <t>CA-2014-148040</t>
  </si>
  <si>
    <t>Beth Fritzler</t>
  </si>
  <si>
    <t>US-2016-167339</t>
  </si>
  <si>
    <t>Tamara Dahlen</t>
  </si>
  <si>
    <t>CA-2016-130799</t>
  </si>
  <si>
    <t>Berenike Kampe</t>
  </si>
  <si>
    <t>US-2016-159856</t>
  </si>
  <si>
    <t>Tempe</t>
  </si>
  <si>
    <t>CA-2014-142727</t>
  </si>
  <si>
    <t>Harry Greene</t>
  </si>
  <si>
    <t>Lake Charles</t>
  </si>
  <si>
    <t>CA-2017-139913</t>
  </si>
  <si>
    <t>FUR-FU-10000771</t>
  </si>
  <si>
    <t>Eldon 200 Class Desk Accessories, Smoke</t>
  </si>
  <si>
    <t>US-2015-114839</t>
  </si>
  <si>
    <t>CA-2016-153577</t>
  </si>
  <si>
    <t>Highland Park</t>
  </si>
  <si>
    <t>CA-2016-160129</t>
  </si>
  <si>
    <t>Luke Schmidt</t>
  </si>
  <si>
    <t>CA-2014-157721</t>
  </si>
  <si>
    <t>Justin MacKendrick</t>
  </si>
  <si>
    <t>FUR-FU-10002116</t>
  </si>
  <si>
    <t>Tenex Carpeted, Granite-Look or Clear Contemporary Contour Shape Chair Mats</t>
  </si>
  <si>
    <t>CA-2017-128629</t>
  </si>
  <si>
    <t>Becky Pak</t>
  </si>
  <si>
    <t>CA-2017-143434</t>
  </si>
  <si>
    <t>Saginaw</t>
  </si>
  <si>
    <t>CA-2015-168564</t>
  </si>
  <si>
    <t>Thomas Thornton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</si>
  <si>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</si>
  <si>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</si>
  <si>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</si>
  <si>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</si>
  <si>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</si>
  <si>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</si>
  <si>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</si>
  <si>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Lisa Hazard</t>
  </si>
  <si>
    <t>CA-2017-169859</t>
  </si>
  <si>
    <t>FUR-FU-10004963</t>
  </si>
  <si>
    <t>Eldon 400 Class Desk Accessories, Black Carbon</t>
  </si>
  <si>
    <t>CA-2017-134915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</si>
  <si>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</si>
  <si>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</si>
  <si>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</si>
  <si>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</si>
  <si>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</si>
  <si>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CA-2017-123638</t>
  </si>
  <si>
    <t>Michelle Arnett</t>
  </si>
  <si>
    <t>CA-2017-137428</t>
  </si>
  <si>
    <t>Andy Yotov</t>
  </si>
  <si>
    <t>FUR-FU-10002445</t>
  </si>
  <si>
    <t>DAX Two-Tone Rosewood/Black Document Frame, Desktop, 5 x 7</t>
  </si>
  <si>
    <t>CA-2014-162866</t>
  </si>
  <si>
    <t>Corey-Lock</t>
  </si>
  <si>
    <t>Skokie</t>
  </si>
  <si>
    <t>CA-2017-167941</t>
  </si>
  <si>
    <t>Jill Fjeld</t>
  </si>
  <si>
    <t>CA-2015-137512</t>
  </si>
  <si>
    <t>Allen</t>
  </si>
  <si>
    <t>CA-2017-139773</t>
  </si>
  <si>
    <t>Darrin Van Huff</t>
  </si>
  <si>
    <t>FUR-CH-10001797</t>
  </si>
  <si>
    <t>Safco Chair Connectors, 6/Carton</t>
  </si>
  <si>
    <t>CA-2014-109232</t>
  </si>
  <si>
    <t>Mount Pleasant</t>
  </si>
  <si>
    <t>CA-2015-139850</t>
  </si>
  <si>
    <t>Giulietta Baptist</t>
  </si>
  <si>
    <t>CA-2014-131310</t>
  </si>
  <si>
    <t>Clay Ludtke</t>
  </si>
  <si>
    <t>US-2014-112872</t>
  </si>
  <si>
    <t>CA-2016-139269</t>
  </si>
  <si>
    <t>Julia Barnett</t>
  </si>
  <si>
    <t>FUR-FU-10000755</t>
  </si>
  <si>
    <t>Eldon Expressions Mahogany Wood Desk Collection</t>
  </si>
  <si>
    <t>CA-2014-138317</t>
  </si>
  <si>
    <t>Natalie Webber</t>
  </si>
  <si>
    <t>FUR-FU-10000550</t>
  </si>
  <si>
    <t>Stacking Trays by OIC</t>
  </si>
  <si>
    <t>CA-2016-124772</t>
  </si>
  <si>
    <t>Murray</t>
  </si>
  <si>
    <t>US-2015-138919</t>
  </si>
  <si>
    <t>US-2016-160528</t>
  </si>
  <si>
    <t>Pharr</t>
  </si>
  <si>
    <t>CA-2015-123568</t>
  </si>
  <si>
    <t>West Jordan</t>
  </si>
  <si>
    <t>CA-2017-124674</t>
  </si>
  <si>
    <t>Joy Bell-</t>
  </si>
  <si>
    <t>Brownsville</t>
  </si>
  <si>
    <t>CA-2017-169054</t>
  </si>
  <si>
    <t>CA-2017-116855</t>
  </si>
  <si>
    <t>CA-2015-168480</t>
  </si>
  <si>
    <t>Dario Medina</t>
  </si>
  <si>
    <t>Lincoln Park</t>
  </si>
  <si>
    <t>US-2016-114293</t>
  </si>
  <si>
    <t>Justin Hirsh</t>
  </si>
  <si>
    <t>Gresham</t>
  </si>
  <si>
    <t>US-2015-123960</t>
  </si>
  <si>
    <t>FUR-FU-10004666</t>
  </si>
  <si>
    <t>DAX Clear Channel Poster Frame</t>
  </si>
  <si>
    <t>CA-2017-101749</t>
  </si>
  <si>
    <t>Aaron Smayling</t>
  </si>
  <si>
    <t>US-2016-147991</t>
  </si>
  <si>
    <t>Zuschuss Donatelli</t>
  </si>
  <si>
    <t>Chattanooga</t>
  </si>
  <si>
    <t>CA-2017-149559</t>
  </si>
  <si>
    <t>Karen Ferguson</t>
  </si>
  <si>
    <t>FUR-CH-10002320</t>
  </si>
  <si>
    <t>Hon Pagoda Stacking Chairs</t>
  </si>
  <si>
    <t>CA-2017-121419</t>
  </si>
  <si>
    <t>Tony Chapman</t>
  </si>
  <si>
    <t>US-2017-148054</t>
  </si>
  <si>
    <t>Meridian</t>
  </si>
  <si>
    <t>Idaho</t>
  </si>
  <si>
    <t>FUR-FU-10003247</t>
  </si>
  <si>
    <t>36X48 HARDFLOOR CHAIRMAT</t>
  </si>
  <si>
    <t>CA-2017-131492</t>
  </si>
  <si>
    <t>Hilary Holden</t>
  </si>
  <si>
    <t>FUR-TA-10003837</t>
  </si>
  <si>
    <t>Anderson Hickey Conga Table Tops &amp; Accessories</t>
  </si>
  <si>
    <t>CA-2014-119375</t>
  </si>
  <si>
    <t>Yoseph Carroll</t>
  </si>
  <si>
    <t>FUR-FU-10002379</t>
  </si>
  <si>
    <t>Eldon Econocleat Chair Mats for Low Pile Carpets</t>
  </si>
  <si>
    <t>CA-2015-126137</t>
  </si>
  <si>
    <t>CA-2014-143903</t>
  </si>
  <si>
    <t>Katherine Murray</t>
  </si>
  <si>
    <t>CA-2017-118773</t>
  </si>
  <si>
    <t>Tom Prescott</t>
  </si>
  <si>
    <t>US-2017-159205</t>
  </si>
  <si>
    <t>Daniel Byrd</t>
  </si>
  <si>
    <t>CA-2017-135692</t>
  </si>
  <si>
    <t>CA-2017-131233</t>
  </si>
  <si>
    <t>Christine Sundaresam</t>
  </si>
  <si>
    <t>CA-2017-119578</t>
  </si>
  <si>
    <t>Jason Gross</t>
  </si>
  <si>
    <t>FUR-BO-10003660</t>
  </si>
  <si>
    <t>Bush Cubix Collection Bookcases, Fully Assembled</t>
  </si>
  <si>
    <t>CA-2016-150350</t>
  </si>
  <si>
    <t>Maxwell Schwartz</t>
  </si>
  <si>
    <t>CA-2015-121720</t>
  </si>
  <si>
    <t>Jim Epp</t>
  </si>
  <si>
    <t>FUR-FU-10003464</t>
  </si>
  <si>
    <t>Seth Thomas 8 1/2" Cubicle Clock</t>
  </si>
  <si>
    <t>CA-2014-136399</t>
  </si>
  <si>
    <t>Chad Cunningham</t>
  </si>
  <si>
    <t>CA-2014-107916</t>
  </si>
  <si>
    <t>Jennifer Patt</t>
  </si>
  <si>
    <t>FUR-FU-10004586</t>
  </si>
  <si>
    <t>G.E. Longer-Life Indoor Recessed Floodlight Bulbs</t>
  </si>
  <si>
    <t>CA-2017-164168</t>
  </si>
  <si>
    <t>US-2016-148110</t>
  </si>
  <si>
    <t>Austin</t>
  </si>
  <si>
    <t>CA-2017-131828</t>
  </si>
  <si>
    <t>Cari Sayre</t>
  </si>
  <si>
    <t>FUR-CH-10004495</t>
  </si>
  <si>
    <t>Global Leather and Oak Executive Chair, Black</t>
  </si>
  <si>
    <t>CA-2015-147830</t>
  </si>
  <si>
    <t>CA-2015-139584</t>
  </si>
  <si>
    <t>CA-2016-146682</t>
  </si>
  <si>
    <t>CA-2016-138695</t>
  </si>
  <si>
    <t>Tallahassee</t>
  </si>
  <si>
    <t>US-2016-133879</t>
  </si>
  <si>
    <t>US-2017-132059</t>
  </si>
  <si>
    <t>Fort Collins</t>
  </si>
  <si>
    <t>CA-2017-105235</t>
  </si>
  <si>
    <t>Suzanne McNair</t>
  </si>
  <si>
    <t>CA-2014-164224</t>
  </si>
  <si>
    <t>Ted Trevino</t>
  </si>
  <si>
    <t>CA-2014-158372</t>
  </si>
  <si>
    <t>Ruben Dartt</t>
  </si>
  <si>
    <t>CA-2017-131625</t>
  </si>
  <si>
    <t>CA-2016-140746</t>
  </si>
  <si>
    <t>US-2016-127971</t>
  </si>
  <si>
    <t>David Wiener</t>
  </si>
  <si>
    <t>CA-2017-113355</t>
  </si>
  <si>
    <t>Sarah Jordon</t>
  </si>
  <si>
    <t>CA-2016-159730</t>
  </si>
  <si>
    <t>CA-2017-119389</t>
  </si>
  <si>
    <t>Bruce Geld</t>
  </si>
  <si>
    <t>US-2016-161844</t>
  </si>
  <si>
    <t>CA-2015-146038</t>
  </si>
  <si>
    <t>CA-2014-159478</t>
  </si>
  <si>
    <t>CA-2014-106264</t>
  </si>
  <si>
    <t>US-2014-159926</t>
  </si>
  <si>
    <t>CA-2016-162747</t>
  </si>
  <si>
    <t>Aaron Hawkins</t>
  </si>
  <si>
    <t>Gulfport</t>
  </si>
  <si>
    <t>US-2014-133130</t>
  </si>
  <si>
    <t>Thea Hendricks</t>
  </si>
  <si>
    <t>CA-2017-169978</t>
  </si>
  <si>
    <t>Hunter Glantz</t>
  </si>
  <si>
    <t>CA-2017-161739</t>
  </si>
  <si>
    <t>Edward Becker</t>
  </si>
  <si>
    <t>CA-2014-134551</t>
  </si>
  <si>
    <t>Tony Sayre</t>
  </si>
  <si>
    <t>CA-2015-120810</t>
  </si>
  <si>
    <t>Tracy Hopkins</t>
  </si>
  <si>
    <t>CA-2017-122595</t>
  </si>
  <si>
    <t>FUR-FU-10002963</t>
  </si>
  <si>
    <t>Master Caster Door Stop, Gray</t>
  </si>
  <si>
    <t>US-2017-109253</t>
  </si>
  <si>
    <t>Patrick Ryan</t>
  </si>
  <si>
    <t>FUR-FU-10000193</t>
  </si>
  <si>
    <t>Tenex Chairmats For Use with Hard Floors</t>
  </si>
  <si>
    <t>CA-2016-145982</t>
  </si>
  <si>
    <t>Quincy</t>
  </si>
  <si>
    <t>US-2014-134733</t>
  </si>
  <si>
    <t>FUR-BO-10002916</t>
  </si>
  <si>
    <t>Rush Hierlooms Collection 1" Thick Stackable Bookcases</t>
  </si>
  <si>
    <t>US-2014-150434</t>
  </si>
  <si>
    <t>Christine Abelman</t>
  </si>
  <si>
    <t>Bristol</t>
  </si>
  <si>
    <t>FUR-TA-10004152</t>
  </si>
  <si>
    <t>Barricks 18" x 48" Non-Folding Utility Table with Bottom Storage Shelf</t>
  </si>
  <si>
    <t>US-2015-142020</t>
  </si>
  <si>
    <t>FUR-FU-10000672</t>
  </si>
  <si>
    <t>Executive Impressions 10" Spectator Wall Clock</t>
  </si>
  <si>
    <t>CA-2016-130050</t>
  </si>
  <si>
    <t>Mark Cousins</t>
  </si>
  <si>
    <t>CA-2014-115161</t>
  </si>
  <si>
    <t>Liz Carlisle</t>
  </si>
  <si>
    <t>Mission Viejo</t>
  </si>
  <si>
    <t>CA-2015-115511</t>
  </si>
  <si>
    <t>Las Vegas</t>
  </si>
  <si>
    <t>FUR-BO-10002598</t>
  </si>
  <si>
    <t>Hon Metal Bookcases, Putty</t>
  </si>
  <si>
    <t>CA-2015-161718</t>
  </si>
  <si>
    <t>Hempstead</t>
  </si>
  <si>
    <t>CA-2017-103156</t>
  </si>
  <si>
    <t>FUR-FU-10000320</t>
  </si>
  <si>
    <t>OIC Stacking Trays</t>
  </si>
  <si>
    <t>CA-2015-130659</t>
  </si>
  <si>
    <t>FUR-CH-10003535</t>
  </si>
  <si>
    <t>Global Armless Task Chair, Royal Blue</t>
  </si>
  <si>
    <t>CA-2017-148404</t>
  </si>
  <si>
    <t>Dean percer</t>
  </si>
  <si>
    <t>CA-2015-129700</t>
  </si>
  <si>
    <t>Tinley Park</t>
  </si>
  <si>
    <t>CA-2017-168739</t>
  </si>
  <si>
    <t>FUR-FU-10003919</t>
  </si>
  <si>
    <t>Eldon Executive Woodline II Cherry Finish Desk Accessories</t>
  </si>
  <si>
    <t>US-2014-150119</t>
  </si>
  <si>
    <t>Laurel Beltran</t>
  </si>
  <si>
    <t>CA-2015-150791</t>
  </si>
  <si>
    <t>CA-2015-153381</t>
  </si>
  <si>
    <t>Deanra Eno</t>
  </si>
  <si>
    <t>Dubuque</t>
  </si>
  <si>
    <t>US-2017-111024</t>
  </si>
  <si>
    <t>CA-2017-148264</t>
  </si>
  <si>
    <t>Inglewood</t>
  </si>
  <si>
    <t>FUR-FU-10002703</t>
  </si>
  <si>
    <t>Tenex Traditional Chairmats for Hard Floors, Average Lip, 36" x 48"</t>
  </si>
  <si>
    <t>US-2015-100531</t>
  </si>
  <si>
    <t>CA-2017-152583</t>
  </si>
  <si>
    <t>CA-2017-136448</t>
  </si>
  <si>
    <t>US-2015-147242</t>
  </si>
  <si>
    <t>Revere</t>
  </si>
  <si>
    <t>CA-2016-146143</t>
  </si>
  <si>
    <t>US-2016-150035</t>
  </si>
  <si>
    <t>CA-2017-111815</t>
  </si>
  <si>
    <t>Dearborn Heights</t>
  </si>
  <si>
    <t>CA-2016-131289</t>
  </si>
  <si>
    <t>CA-2014-124023</t>
  </si>
  <si>
    <t>Mobile</t>
  </si>
  <si>
    <t>CA-2014-124688</t>
  </si>
  <si>
    <t>Corey Catlett</t>
  </si>
  <si>
    <t>CA-2015-157322</t>
  </si>
  <si>
    <t>Rob Haberlin</t>
  </si>
  <si>
    <t>Carol Stream</t>
  </si>
  <si>
    <t>CA-2017-142034</t>
  </si>
  <si>
    <t>Saint Cloud</t>
  </si>
  <si>
    <t>CA-2016-107328</t>
  </si>
  <si>
    <t>Cathy Armstrong</t>
  </si>
  <si>
    <t>CA-2014-166863</t>
  </si>
  <si>
    <t>Sam Craven</t>
  </si>
  <si>
    <t>Plano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</si>
  <si>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</si>
  <si>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</si>
  <si>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</si>
  <si>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</si>
  <si>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</si>
  <si>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CA-2015-124975</t>
  </si>
  <si>
    <t>Michael Grace</t>
  </si>
  <si>
    <t>CA-2016-157511</t>
  </si>
  <si>
    <t>CA-2017-155292</t>
  </si>
  <si>
    <t>Ross DeVincentis</t>
  </si>
  <si>
    <t>CA-2016-152555</t>
  </si>
  <si>
    <t>CA-2016-137176</t>
  </si>
  <si>
    <t>CA-2016-104157</t>
  </si>
  <si>
    <t>Meg Tillman</t>
  </si>
  <si>
    <t>CA-2015-121650</t>
  </si>
  <si>
    <t>Keith Dawkins</t>
  </si>
  <si>
    <t>CA-2014-102869</t>
  </si>
  <si>
    <t>CA-2014-159835</t>
  </si>
  <si>
    <t>Randy Bradley</t>
  </si>
  <si>
    <t>CA-2017-112956</t>
  </si>
  <si>
    <t>CA-2017-112529</t>
  </si>
  <si>
    <t>CA-2014-159184</t>
  </si>
  <si>
    <t>John Castell</t>
  </si>
  <si>
    <t>Macon</t>
  </si>
  <si>
    <t>CA-2017-113530</t>
  </si>
  <si>
    <t>CA-2016-145177</t>
  </si>
  <si>
    <t>CA-2015-128083</t>
  </si>
  <si>
    <t>Plantation</t>
  </si>
  <si>
    <t>FUR-FU-10001731</t>
  </si>
  <si>
    <t>Acrylic Self-Standing Desk Frames</t>
  </si>
  <si>
    <t>CA-2017-154109</t>
  </si>
  <si>
    <t>Maris LaWare</t>
  </si>
  <si>
    <t>CA-2015-156440</t>
  </si>
  <si>
    <t>Matt Hagelstein</t>
  </si>
  <si>
    <t>CA-2015-132626</t>
  </si>
  <si>
    <t>Clinton</t>
  </si>
  <si>
    <t>US-2015-131359</t>
  </si>
  <si>
    <t>FUR-FU-10003026</t>
  </si>
  <si>
    <t>Eldon Regeneration Recycled Desk Accessories, Black</t>
  </si>
  <si>
    <t>CA-2015-151680</t>
  </si>
  <si>
    <t>CA-2017-169411</t>
  </si>
  <si>
    <t>CA-2016-126543</t>
  </si>
  <si>
    <t>Maureen Fritzler</t>
  </si>
  <si>
    <t>Toledo</t>
  </si>
  <si>
    <t>CA-2014-120544</t>
  </si>
  <si>
    <t>Mesquite</t>
  </si>
  <si>
    <t>CA-2017-113670</t>
  </si>
  <si>
    <t>Roland Schwarz</t>
  </si>
  <si>
    <t>CA-2017-166198</t>
  </si>
  <si>
    <t>CA-2014-135608</t>
  </si>
  <si>
    <t>CA-2016-151155</t>
  </si>
  <si>
    <t>Alejandro Ballentine</t>
  </si>
  <si>
    <t>CA-2017-168193</t>
  </si>
  <si>
    <t>Roland Murray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</si>
  <si>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</si>
  <si>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</si>
  <si>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</si>
  <si>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</si>
  <si>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</si>
  <si>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</si>
  <si>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CA-2015-167745</t>
  </si>
  <si>
    <t>CA-2016-156251</t>
  </si>
  <si>
    <t>West Allis</t>
  </si>
  <si>
    <t>CA-2016-163153</t>
  </si>
  <si>
    <t>CA-2014-153913</t>
  </si>
  <si>
    <t>Ken Black</t>
  </si>
  <si>
    <t>CA-2016-155530</t>
  </si>
  <si>
    <t>Charles McCrossin</t>
  </si>
  <si>
    <t>CA-2015-107937</t>
  </si>
  <si>
    <t>Chula Vista</t>
  </si>
  <si>
    <t>US-2014-117163</t>
  </si>
  <si>
    <t>Ed Jacobs</t>
  </si>
  <si>
    <t>FUR-TA-10003469</t>
  </si>
  <si>
    <t>Balt Split Level Computer Training Table</t>
  </si>
  <si>
    <t>CA-2017-147760</t>
  </si>
  <si>
    <t>Greensboro</t>
  </si>
  <si>
    <t>CA-2016-156503</t>
  </si>
  <si>
    <t>Nathan Cano</t>
  </si>
  <si>
    <t>FUR-CH-10003606</t>
  </si>
  <si>
    <t>SAFCO Folding Chair Trolley</t>
  </si>
  <si>
    <t>CA-2015-113628</t>
  </si>
  <si>
    <t>Anna Hآٹberlin</t>
  </si>
  <si>
    <t>FUR-CH-10003298</t>
  </si>
  <si>
    <t>Office Star - Contemporary Task Swivel chair with Loop Arms, Charcoal</t>
  </si>
  <si>
    <t>CA-2015-102582</t>
  </si>
  <si>
    <t>CA-2017-141873</t>
  </si>
  <si>
    <t>CA-2017-141733</t>
  </si>
  <si>
    <t>US-2015-111927</t>
  </si>
  <si>
    <t>Lycoris Saunders</t>
  </si>
  <si>
    <t>Executive Impressions 13" Chairman Wall Clock</t>
  </si>
  <si>
    <t>CA-2014-105984</t>
  </si>
  <si>
    <t>Muhammed Yedwab</t>
  </si>
  <si>
    <t>CA-2014-126760</t>
  </si>
  <si>
    <t>US-2014-109162</t>
  </si>
  <si>
    <t>Katrina Edelman</t>
  </si>
  <si>
    <t>CA-2014-101931</t>
  </si>
  <si>
    <t>CA-2015-127593</t>
  </si>
  <si>
    <t>Duane Huffman</t>
  </si>
  <si>
    <t>US-2017-131849</t>
  </si>
  <si>
    <t>Gary Hansen</t>
  </si>
  <si>
    <t>FUR-FU-10004164</t>
  </si>
  <si>
    <t>Eldon 300 Class Desk Accessories, Black</t>
  </si>
  <si>
    <t>CA-2017-154039</t>
  </si>
  <si>
    <t>CA-2015-157133</t>
  </si>
  <si>
    <t>Champaign</t>
  </si>
  <si>
    <t>FUR-FU-10004904</t>
  </si>
  <si>
    <t>Eldon "L" Workstation Diamond Chairmat</t>
  </si>
  <si>
    <t>CA-2015-132486</t>
  </si>
  <si>
    <t>Jay Fein</t>
  </si>
  <si>
    <t>CA-2015-129896</t>
  </si>
  <si>
    <t>Peter Fuller</t>
  </si>
  <si>
    <t>FUR-FU-10002396</t>
  </si>
  <si>
    <t>DAX Copper Panel Document Frame, 5 x 7 Size</t>
  </si>
  <si>
    <t>US-2016-163881</t>
  </si>
  <si>
    <t>Sung Pak</t>
  </si>
  <si>
    <t>CA-2015-167010</t>
  </si>
  <si>
    <t>Valerie Takahito</t>
  </si>
  <si>
    <t>FUR-BO-10004218</t>
  </si>
  <si>
    <t>Bush Heritage Pine Collection 5-Shelf Bookcase, Albany Pine Finish, *Special Order</t>
  </si>
  <si>
    <t>CA-2017-148068</t>
  </si>
  <si>
    <t>Muhammed MacIntyre</t>
  </si>
  <si>
    <t>US-2017-142573</t>
  </si>
  <si>
    <t>CA-2014-103940</t>
  </si>
  <si>
    <t>CA-2016-162082</t>
  </si>
  <si>
    <t>Harlingen</t>
  </si>
  <si>
    <t>CA-2015-118955</t>
  </si>
  <si>
    <t>US-2016-143448</t>
  </si>
  <si>
    <t>Mark Hamilton</t>
  </si>
  <si>
    <t>Greenwood</t>
  </si>
  <si>
    <t>CA-2017-117863</t>
  </si>
  <si>
    <t>Toby Swindell</t>
  </si>
  <si>
    <t>CA-2016-119963</t>
  </si>
  <si>
    <t>CA-2014-133228</t>
  </si>
  <si>
    <t>CA-2016-114951</t>
  </si>
  <si>
    <t>Duane Noonan</t>
  </si>
  <si>
    <t>CA-2016-156573</t>
  </si>
  <si>
    <t>Raymond Buch</t>
  </si>
  <si>
    <t>Nashville</t>
  </si>
  <si>
    <t>FUR-FU-10001085</t>
  </si>
  <si>
    <t>3M Polarizing Light Filter Sleeves</t>
  </si>
  <si>
    <t>CA-2017-134838</t>
  </si>
  <si>
    <t>Emily Ducich</t>
  </si>
  <si>
    <t>CA-2016-167556</t>
  </si>
  <si>
    <t>Janet Martin</t>
  </si>
  <si>
    <t>US-2016-116400</t>
  </si>
  <si>
    <t>Eric Barreto</t>
  </si>
  <si>
    <t>FUR-FU-10003731</t>
  </si>
  <si>
    <t>Eldon Expressions Wood and Plastic Desk Accessories, Oak</t>
  </si>
  <si>
    <t>CA-2014-114517</t>
  </si>
  <si>
    <t>Tiffany House</t>
  </si>
  <si>
    <t>CA-2017-119564</t>
  </si>
  <si>
    <t>Paul Lucas</t>
  </si>
  <si>
    <t>CA-2016-135265</t>
  </si>
  <si>
    <t>CA-2016-108735</t>
  </si>
  <si>
    <t>US-2016-159415</t>
  </si>
  <si>
    <t>Charles Sheldon</t>
  </si>
  <si>
    <t>FUR-FU-10003798</t>
  </si>
  <si>
    <t>Ultra Door Kickplate, 8"H x 34"W</t>
  </si>
  <si>
    <t>CA-2014-122588</t>
  </si>
  <si>
    <t>Andy Reiter</t>
  </si>
  <si>
    <t>Woonsocket</t>
  </si>
  <si>
    <t>CA-2015-161998</t>
  </si>
  <si>
    <t>David Bremer</t>
  </si>
  <si>
    <t>CA-2015-105627</t>
  </si>
  <si>
    <t>Dana Kaydos</t>
  </si>
  <si>
    <t>Kenosha</t>
  </si>
  <si>
    <t>US-2015-149629</t>
  </si>
  <si>
    <t>Port Saint Lucie</t>
  </si>
  <si>
    <t>CA-2014-116834</t>
  </si>
  <si>
    <t>CA-2016-145730</t>
  </si>
  <si>
    <t>CA-2017-144463</t>
  </si>
  <si>
    <t>FUR-FU-10001215</t>
  </si>
  <si>
    <t>Howard Miller 11-1/2" Diameter Brentwood Wall Clock</t>
  </si>
  <si>
    <t>CA-2014-154963</t>
  </si>
  <si>
    <t>Anna Andreadi</t>
  </si>
  <si>
    <t>CA-2017-130764</t>
  </si>
  <si>
    <t>Jack O'Briant</t>
  </si>
  <si>
    <t>CA-2017-124296</t>
  </si>
  <si>
    <t>CA-2014-110786</t>
  </si>
  <si>
    <t>CA-2015-137750</t>
  </si>
  <si>
    <t>CA-2017-136350</t>
  </si>
  <si>
    <t>George Ashbrook</t>
  </si>
  <si>
    <t>CA-2014-122931</t>
  </si>
  <si>
    <t>CA-2015-124058</t>
  </si>
  <si>
    <t>CA-2016-145303</t>
  </si>
  <si>
    <t>CA-2017-108112</t>
  </si>
  <si>
    <t>Miramar</t>
  </si>
  <si>
    <t>US-2014-156559</t>
  </si>
  <si>
    <t>Lena Hernandez</t>
  </si>
  <si>
    <t>FUR-BO-10000711</t>
  </si>
  <si>
    <t>Hon Metal Bookcases, Gray</t>
  </si>
  <si>
    <t>CA-2017-137456</t>
  </si>
  <si>
    <t>Fremont</t>
  </si>
  <si>
    <t>CA-2015-105599</t>
  </si>
  <si>
    <t>CA-2015-153717</t>
  </si>
  <si>
    <t>Dionis Lloyd</t>
  </si>
  <si>
    <t>FUR-BO-10004360</t>
  </si>
  <si>
    <t>Rush Hierlooms Collection Rich Wood Bookcases</t>
  </si>
  <si>
    <t>CA-2017-123239</t>
  </si>
  <si>
    <t>Mike Gockenbach</t>
  </si>
  <si>
    <t>CA-2017-127313</t>
  </si>
  <si>
    <t>CA-2017-112725</t>
  </si>
  <si>
    <t>CA-2015-136196</t>
  </si>
  <si>
    <t>Freeport</t>
  </si>
  <si>
    <t>CA-2014-157924</t>
  </si>
  <si>
    <t>FUR-CH-10000229</t>
  </si>
  <si>
    <t>Global Enterprise Series Seating High-Back Swivel/Tilt Chairs</t>
  </si>
  <si>
    <t>CA-2016-143749</t>
  </si>
  <si>
    <t>FUR-BO-10002853</t>
  </si>
  <si>
    <t>O'Sullivan 5-Shelf Heavy-Duty Bookcases</t>
  </si>
  <si>
    <t>CA-2015-150875</t>
  </si>
  <si>
    <t>Boise</t>
  </si>
  <si>
    <t>CA-2016-124233</t>
  </si>
  <si>
    <t>CA-2014-145387</t>
  </si>
  <si>
    <t>Cranston</t>
  </si>
  <si>
    <t>CA-2017-149881</t>
  </si>
  <si>
    <t>Nick Crebassa</t>
  </si>
  <si>
    <t>FUR-BO-10003894</t>
  </si>
  <si>
    <t>Safco Value Mate Steel Bookcase, Baked Enamel Finish on Steel, Black</t>
  </si>
  <si>
    <t>CA-2017-134565</t>
  </si>
  <si>
    <t>US-2014-102631</t>
  </si>
  <si>
    <t>FUR-FU-10003930</t>
  </si>
  <si>
    <t>Howard Miller 12-3/4 Diameter Accuwave DS  Wall Clock</t>
  </si>
  <si>
    <t>CA-2015-154970</t>
  </si>
  <si>
    <t>Steven Roelle</t>
  </si>
  <si>
    <t>CA-2017-100223</t>
  </si>
  <si>
    <t>CA-2017-117702</t>
  </si>
  <si>
    <t>Baltimore</t>
  </si>
  <si>
    <t>CA-2016-157336</t>
  </si>
  <si>
    <t>Shirley Jackson</t>
  </si>
  <si>
    <t>CA-2014-168130</t>
  </si>
  <si>
    <t>Bill Shonely</t>
  </si>
  <si>
    <t>CA-2017-163160</t>
  </si>
  <si>
    <t>CA-2016-124793</t>
  </si>
  <si>
    <t>US-2016-131611</t>
  </si>
  <si>
    <t>US-2017-124821</t>
  </si>
  <si>
    <t>CA-2015-166975</t>
  </si>
  <si>
    <t>Stefanie Holloman</t>
  </si>
  <si>
    <t>CA-2016-123806</t>
  </si>
  <si>
    <t>US-2016-107440</t>
  </si>
  <si>
    <t>CA-2014-166989</t>
  </si>
  <si>
    <t>Robert Marley</t>
  </si>
  <si>
    <t>CA-2015-105690</t>
  </si>
  <si>
    <t>Carol Adams</t>
  </si>
  <si>
    <t>Port Arthur</t>
  </si>
  <si>
    <t>CA-2017-102407</t>
  </si>
  <si>
    <t>CA-2017-101581</t>
  </si>
  <si>
    <t>CA-2017-169124</t>
  </si>
  <si>
    <t>Citrus Heights</t>
  </si>
  <si>
    <t>CA-2017-129021</t>
  </si>
  <si>
    <t>CA-2014-162278</t>
  </si>
  <si>
    <t>Angele Hood</t>
  </si>
  <si>
    <t>CA-2014-125829</t>
  </si>
  <si>
    <t>US-2017-136189</t>
  </si>
  <si>
    <t>FUR-FU-10000175</t>
  </si>
  <si>
    <t>DAX Wood Document Frame.</t>
  </si>
  <si>
    <t>CA-2015-154795</t>
  </si>
  <si>
    <t>Gary Zandusky</t>
  </si>
  <si>
    <t>Bullhead City</t>
  </si>
  <si>
    <t>CA-2016-120355</t>
  </si>
  <si>
    <t>New Rochelle</t>
  </si>
  <si>
    <t>FUR-FU-10004053</t>
  </si>
  <si>
    <t>DAX Two-Tone Silver Metal Document Frame</t>
  </si>
  <si>
    <t>CA-2017-162565</t>
  </si>
  <si>
    <t>Ralph Ritter</t>
  </si>
  <si>
    <t>CA-2014-166954</t>
  </si>
  <si>
    <t>San Gabriel</t>
  </si>
  <si>
    <t>CA-2015-152891</t>
  </si>
  <si>
    <t>US-2015-122784</t>
  </si>
  <si>
    <t>FUR-BO-10004690</t>
  </si>
  <si>
    <t>O'Sullivan Cherrywood Estates Traditional Barrister Bookcase</t>
  </si>
  <si>
    <t>CA-2017-111556</t>
  </si>
  <si>
    <t>US-2014-138758</t>
  </si>
  <si>
    <t>John Lee</t>
  </si>
  <si>
    <t>CA-2016-131737</t>
  </si>
  <si>
    <t>CA-2014-160157</t>
  </si>
  <si>
    <t>Hamilton</t>
  </si>
  <si>
    <t>CA-2017-159464</t>
  </si>
  <si>
    <t>Sandy Springs</t>
  </si>
  <si>
    <t>FUR-BO-10003546</t>
  </si>
  <si>
    <t>Hon 4-Shelf Metal Bookcases</t>
  </si>
  <si>
    <t>CA-2017-119452</t>
  </si>
  <si>
    <t>CA-2016-168893</t>
  </si>
  <si>
    <t>FUR-TA-10003392</t>
  </si>
  <si>
    <t>Global Adaptabilities Conference Tables</t>
  </si>
  <si>
    <t>CA-2015-121965</t>
  </si>
  <si>
    <t>CA-2016-147137</t>
  </si>
  <si>
    <t>US-2015-146745</t>
  </si>
  <si>
    <t>Ann Steele</t>
  </si>
  <si>
    <t>US-2017-125717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</si>
  <si>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</si>
  <si>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</si>
  <si>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</si>
  <si>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</si>
  <si>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</si>
  <si>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</si>
  <si>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</si>
  <si>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</si>
  <si>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CA-2017-105921</t>
  </si>
  <si>
    <t>CA-2014-150798</t>
  </si>
  <si>
    <t>Joe Kamberova</t>
  </si>
  <si>
    <t>CA-2017-112753</t>
  </si>
  <si>
    <t>Craig Carreira</t>
  </si>
  <si>
    <t>US-2014-138247</t>
  </si>
  <si>
    <t>CA-2017-167003</t>
  </si>
  <si>
    <t>Vivek Sundaresam</t>
  </si>
  <si>
    <t>CA-2016-119935</t>
  </si>
  <si>
    <t>CA-2016-120873</t>
  </si>
  <si>
    <t>Ben Wallace</t>
  </si>
  <si>
    <t>Hampton</t>
  </si>
  <si>
    <t>CA-2014-109491</t>
  </si>
  <si>
    <t>CA-2014-107454</t>
  </si>
  <si>
    <t>Roger Demir</t>
  </si>
  <si>
    <t>US-2017-105046</t>
  </si>
  <si>
    <t>Rome</t>
  </si>
  <si>
    <t>CA-2016-118759</t>
  </si>
  <si>
    <t>CA-2014-140403</t>
  </si>
  <si>
    <t>Manteca</t>
  </si>
  <si>
    <t>CA-2017-138464</t>
  </si>
  <si>
    <t>Vicky Freymann</t>
  </si>
  <si>
    <t>CA-2015-104129</t>
  </si>
  <si>
    <t>Erin Smith</t>
  </si>
  <si>
    <t>CA-2015-126557</t>
  </si>
  <si>
    <t>Rob Lucas</t>
  </si>
  <si>
    <t>US-2014-165862</t>
  </si>
  <si>
    <t>Grace Kelly</t>
  </si>
  <si>
    <t>US-2014-106334</t>
  </si>
  <si>
    <t>Jeremy Farry</t>
  </si>
  <si>
    <t>CA-2014-110219</t>
  </si>
  <si>
    <t>CA-2015-118871</t>
  </si>
  <si>
    <t>FUR-FU-10002111</t>
  </si>
  <si>
    <t>Master Caster Door Stop, Large Brown</t>
  </si>
  <si>
    <t>CA-2017-129490</t>
  </si>
  <si>
    <t>CA-2014-169460</t>
  </si>
  <si>
    <t>CA-2016-139395</t>
  </si>
  <si>
    <t>Matthew Grinstein</t>
  </si>
  <si>
    <t>CA-2016-120250</t>
  </si>
  <si>
    <t>FUR-FU-10003424</t>
  </si>
  <si>
    <t>Nu-Dell Oak Frame</t>
  </si>
  <si>
    <t>US-2017-163790</t>
  </si>
  <si>
    <t>Danville</t>
  </si>
  <si>
    <t>FUR-FU-10002508</t>
  </si>
  <si>
    <t>Document Clip Frames</t>
  </si>
  <si>
    <t>CA-2016-129868</t>
  </si>
  <si>
    <t>Mike Caudle</t>
  </si>
  <si>
    <t>CA-2015-146948</t>
  </si>
  <si>
    <t>Michael Granlund</t>
  </si>
  <si>
    <t>US-2017-141852</t>
  </si>
  <si>
    <t>CA-2015-117800</t>
  </si>
  <si>
    <t>CA-2017-147228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</si>
  <si>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</si>
  <si>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</si>
  <si>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</si>
  <si>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</si>
  <si>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</si>
  <si>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</si>
  <si>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</si>
  <si>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CA-2017-130141</t>
  </si>
  <si>
    <t>Helen Abelman</t>
  </si>
  <si>
    <t>FUR-CH-10000749</t>
  </si>
  <si>
    <t>Office Star - Ergonomic Mid Back Chair with 2-Way Adjustable Arms</t>
  </si>
  <si>
    <t>CA-2016-143910</t>
  </si>
  <si>
    <t>CA-2016-139556</t>
  </si>
  <si>
    <t>Dennis Bolton</t>
  </si>
  <si>
    <t>CA-2015-112130</t>
  </si>
  <si>
    <t>Stewart Visinsky</t>
  </si>
  <si>
    <t>CA-2016-116547</t>
  </si>
  <si>
    <t>US-2017-133200</t>
  </si>
  <si>
    <t>Dorothy Badders</t>
  </si>
  <si>
    <t>CA-2016-133550</t>
  </si>
  <si>
    <t>CA-2017-139416</t>
  </si>
  <si>
    <t>Alejandro Grove</t>
  </si>
  <si>
    <t>CA-2016-159912</t>
  </si>
  <si>
    <t>CA-2014-138681</t>
  </si>
  <si>
    <t>US-2015-138121</t>
  </si>
  <si>
    <t>CA-2017-140298</t>
  </si>
  <si>
    <t>CA-2016-158435</t>
  </si>
  <si>
    <t>Waterbury</t>
  </si>
  <si>
    <t>CA-2014-108273</t>
  </si>
  <si>
    <t>CA-2017-143126</t>
  </si>
  <si>
    <t>CA-2014-106229</t>
  </si>
  <si>
    <t>Nick Radford</t>
  </si>
  <si>
    <t>CA-2014-119151</t>
  </si>
  <si>
    <t>US-2015-103996</t>
  </si>
  <si>
    <t>Richard Bierner</t>
  </si>
  <si>
    <t>CA-2016-120530</t>
  </si>
  <si>
    <t>CA-2015-105725</t>
  </si>
  <si>
    <t>Guy Thornton</t>
  </si>
  <si>
    <t>CA-2016-120005</t>
  </si>
  <si>
    <t>CA-2017-103499</t>
  </si>
  <si>
    <t>Erica Smith</t>
  </si>
  <si>
    <t>CA-2017-119746</t>
  </si>
  <si>
    <t>Christopher Martinez</t>
  </si>
  <si>
    <t>CA-2014-150301</t>
  </si>
  <si>
    <t>Buffalo</t>
  </si>
  <si>
    <t>CA-2014-159310</t>
  </si>
  <si>
    <t>CA-2015-104346</t>
  </si>
  <si>
    <t>CA-2015-144722</t>
  </si>
  <si>
    <t>Monica Federle</t>
  </si>
  <si>
    <t>US-2016-148901</t>
  </si>
  <si>
    <t>CA-2017-136364</t>
  </si>
  <si>
    <t>CA-2016-121370</t>
  </si>
  <si>
    <t>Eugene Barchas</t>
  </si>
  <si>
    <t>FUR-FU-10002813</t>
  </si>
  <si>
    <t>DAX Contemporary Wood Frame with Silver Metal Mat, Desktop, 11 x 14 Size</t>
  </si>
  <si>
    <t>CA-2016-140018</t>
  </si>
  <si>
    <t>CA-2017-154123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</si>
  <si>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</si>
  <si>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</si>
  <si>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</si>
  <si>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</si>
  <si>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</si>
  <si>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</si>
  <si>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CA-2017-122490</t>
  </si>
  <si>
    <t>CA-2017-143567</t>
  </si>
  <si>
    <t>Thomas Boland</t>
  </si>
  <si>
    <t>CA-2016-163167</t>
  </si>
  <si>
    <t>Marietta</t>
  </si>
  <si>
    <t>US-2014-122021</t>
  </si>
  <si>
    <t>Anna Chung</t>
  </si>
  <si>
    <t>Parma</t>
  </si>
  <si>
    <t>US-2014-161613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</si>
  <si>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</si>
  <si>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</si>
  <si>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</si>
  <si>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</si>
  <si>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</si>
  <si>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</si>
  <si>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CA-2017-117653</t>
  </si>
  <si>
    <t>CA-2017-143245</t>
  </si>
  <si>
    <t>CA-2014-157147</t>
  </si>
  <si>
    <t>CA-2015-156482</t>
  </si>
  <si>
    <t>CA-2017-107125</t>
  </si>
  <si>
    <t>CA-2014-160262</t>
  </si>
  <si>
    <t>CA-2014-156587</t>
  </si>
  <si>
    <t>Aaron Bergman</t>
  </si>
  <si>
    <t>CA-2015-122406</t>
  </si>
  <si>
    <t>US-2016-153815</t>
  </si>
  <si>
    <t>CA-2016-149279</t>
  </si>
  <si>
    <t>Craig Leslie</t>
  </si>
  <si>
    <t>CA-2015-153038</t>
  </si>
  <si>
    <t>Robert Barroso</t>
  </si>
  <si>
    <t>US-2017-139647</t>
  </si>
  <si>
    <t>CA-2014-153850</t>
  </si>
  <si>
    <t>CA-2014-127558</t>
  </si>
  <si>
    <t>Shahid Shariari</t>
  </si>
  <si>
    <t>CA-2016-133795</t>
  </si>
  <si>
    <t>US-2017-130953</t>
  </si>
  <si>
    <t>Oklahoma City</t>
  </si>
  <si>
    <t>FUR-CH-10004626</t>
  </si>
  <si>
    <t>Office Star Flex Back Scooter Chair with Aluminum Finish Frame</t>
  </si>
  <si>
    <t>CA-2016-155166</t>
  </si>
  <si>
    <t>CA-2015-103954</t>
  </si>
  <si>
    <t>Hallie Redmond</t>
  </si>
  <si>
    <t>CA-2014-169803</t>
  </si>
  <si>
    <t>CA-2015-136469</t>
  </si>
  <si>
    <t>CA-2016-158694</t>
  </si>
  <si>
    <t>CA-2015-141243</t>
  </si>
  <si>
    <t>Amy Hunt</t>
  </si>
  <si>
    <t>CA-2015-136798</t>
  </si>
  <si>
    <t>CA-2017-142090</t>
  </si>
  <si>
    <t>Burlington</t>
  </si>
  <si>
    <t>CA-2014-124478</t>
  </si>
  <si>
    <t>Matt Abelman</t>
  </si>
  <si>
    <t>CA-2014-134572</t>
  </si>
  <si>
    <t>US-2017-133312</t>
  </si>
  <si>
    <t>Bradley Drucker</t>
  </si>
  <si>
    <t>US-2014-140452</t>
  </si>
  <si>
    <t>CA-2014-116568</t>
  </si>
  <si>
    <t>Deltona</t>
  </si>
  <si>
    <t>CA-2015-153073</t>
  </si>
  <si>
    <t>FUR-FU-10001025</t>
  </si>
  <si>
    <t>Eldon Imآˆge Series Desk Accessories, Clear</t>
  </si>
  <si>
    <t>CA-2014-160766</t>
  </si>
  <si>
    <t>CA-2017-146626</t>
  </si>
  <si>
    <t>Anaheim</t>
  </si>
  <si>
    <t>CA-2016-128972</t>
  </si>
  <si>
    <t>Tom Stivers</t>
  </si>
  <si>
    <t>CA-2016-111213</t>
  </si>
  <si>
    <t>Frank Preis</t>
  </si>
  <si>
    <t>CA-2017-161333</t>
  </si>
  <si>
    <t>CA-2017-128734</t>
  </si>
  <si>
    <t>James Lanier</t>
  </si>
  <si>
    <t>Chandler</t>
  </si>
  <si>
    <t>US-2015-124219</t>
  </si>
  <si>
    <t>Kelly Williams</t>
  </si>
  <si>
    <t>Kirkwood</t>
  </si>
  <si>
    <t>CA-2017-163006</t>
  </si>
  <si>
    <t>CA-2014-111192</t>
  </si>
  <si>
    <t>CA-2016-115378</t>
  </si>
  <si>
    <t>Ashley Jarboe</t>
  </si>
  <si>
    <t>Taylor</t>
  </si>
  <si>
    <t>CA-2015-161627</t>
  </si>
  <si>
    <t>CA-2014-121006</t>
  </si>
  <si>
    <t>Midland</t>
  </si>
  <si>
    <t>CA-2016-122903</t>
  </si>
  <si>
    <t>CA-2017-106432</t>
  </si>
  <si>
    <t>Waco</t>
  </si>
  <si>
    <t>US-2015-120502</t>
  </si>
  <si>
    <t>CA-2015-115567</t>
  </si>
  <si>
    <t>CA-2014-101560</t>
  </si>
  <si>
    <t>Chris Selesnick</t>
  </si>
  <si>
    <t>CA-2015-142454</t>
  </si>
  <si>
    <t>Richard Eichhorn</t>
  </si>
  <si>
    <t>CA-2017-145653</t>
  </si>
  <si>
    <t>CA-2014-140487</t>
  </si>
  <si>
    <t>Sharelle Roach</t>
  </si>
  <si>
    <t>CA-2016-119865</t>
  </si>
  <si>
    <t>CA-2017-124436</t>
  </si>
  <si>
    <t>CA-2014-115084</t>
  </si>
  <si>
    <t>Texarkana</t>
  </si>
  <si>
    <t>CA-2017-131037</t>
  </si>
  <si>
    <t>Tony Molinari</t>
  </si>
  <si>
    <t>CA-2014-166744</t>
  </si>
  <si>
    <t>CA-2016-156265</t>
  </si>
  <si>
    <t>FUR-TA-10001691</t>
  </si>
  <si>
    <t>Barricks Non-Folding Utility Table with Steel Legs, Laminate Tops</t>
  </si>
  <si>
    <t>CA-2015-125185</t>
  </si>
  <si>
    <t>Alan Haines</t>
  </si>
  <si>
    <t>Bethlehem</t>
  </si>
  <si>
    <t>CA-2014-105165</t>
  </si>
  <si>
    <t>CA-2017-144484</t>
  </si>
  <si>
    <t>CA-2017-125913</t>
  </si>
  <si>
    <t>CA-2015-162887</t>
  </si>
  <si>
    <t>Vermont</t>
  </si>
  <si>
    <t>CA-2014-113859</t>
  </si>
  <si>
    <t>CA-2015-105158</t>
  </si>
  <si>
    <t>CA-2017-105991</t>
  </si>
  <si>
    <t>CA-2014-146283</t>
  </si>
  <si>
    <t>CA-2015-111073</t>
  </si>
  <si>
    <t>CA-2017-108791</t>
  </si>
  <si>
    <t>CA-2016-113831</t>
  </si>
  <si>
    <t>US-2014-139500</t>
  </si>
  <si>
    <t>Alan Barnes</t>
  </si>
  <si>
    <t>US-2014-166310</t>
  </si>
  <si>
    <t>Garland</t>
  </si>
  <si>
    <t>US-2016-168410</t>
  </si>
  <si>
    <t>CA-2017-131254</t>
  </si>
  <si>
    <t>CA-2017-137876</t>
  </si>
  <si>
    <t>CA-2016-154060</t>
  </si>
  <si>
    <t>US-2017-162558</t>
  </si>
  <si>
    <t>Knoxville</t>
  </si>
  <si>
    <t>Eldon 500 Class Desk Accessories</t>
  </si>
  <si>
    <t>CA-2015-119508</t>
  </si>
  <si>
    <t>CA-2016-123120</t>
  </si>
  <si>
    <t>Christina VanderZanden</t>
  </si>
  <si>
    <t>CA-2014-103331</t>
  </si>
  <si>
    <t>CA-2014-113768</t>
  </si>
  <si>
    <t>US-2017-126060</t>
  </si>
  <si>
    <t>CA-2016-122017</t>
  </si>
  <si>
    <t>Wichita</t>
  </si>
  <si>
    <t>Kansas</t>
  </si>
  <si>
    <t>US-2017-136721</t>
  </si>
  <si>
    <t>Nicole Hansen</t>
  </si>
  <si>
    <t>Oak Park</t>
  </si>
  <si>
    <t>CA-2015-118738</t>
  </si>
  <si>
    <t>Andrew Gjertsen</t>
  </si>
  <si>
    <t>US-2014-123183</t>
  </si>
  <si>
    <t>Georgia Rosenberg</t>
  </si>
  <si>
    <t>US-2016-147340</t>
  </si>
  <si>
    <t>CA-2016-117681</t>
  </si>
  <si>
    <t>CA-2016-153598</t>
  </si>
  <si>
    <t>US-2016-108497</t>
  </si>
  <si>
    <t>Marc Harrigan</t>
  </si>
  <si>
    <t>CA-2014-136861</t>
  </si>
  <si>
    <t>CA-2014-103317</t>
  </si>
  <si>
    <t>Don Miller</t>
  </si>
  <si>
    <t>Palm Coast</t>
  </si>
  <si>
    <t>FUR-FU-10003192</t>
  </si>
  <si>
    <t>Luxo Adjustable Task Clamp Lamp</t>
  </si>
  <si>
    <t>US-2014-119081</t>
  </si>
  <si>
    <t>Tom Ashbrook</t>
  </si>
  <si>
    <t>Olathe</t>
  </si>
  <si>
    <t>CA-2017-130631</t>
  </si>
  <si>
    <t>CA-2017-116680</t>
  </si>
  <si>
    <t>FUR-TA-10001771</t>
  </si>
  <si>
    <t>Bush Cubix Conference Tables, Fully Assembled</t>
  </si>
  <si>
    <t>CA-2017-101574</t>
  </si>
  <si>
    <t>CA-2014-146591</t>
  </si>
  <si>
    <t>CA-2016-122448</t>
  </si>
  <si>
    <t>Dean Braden</t>
  </si>
  <si>
    <t>CA-2014-132451</t>
  </si>
  <si>
    <t>CA-2017-116946</t>
  </si>
  <si>
    <t>CA-2017-148999</t>
  </si>
  <si>
    <t>FUR-CH-10002044</t>
  </si>
  <si>
    <t>Office Star - Contemporary Task Swivel chair with 2-way adjustable arms, Plum</t>
  </si>
  <si>
    <t>CA-2017-134495</t>
  </si>
  <si>
    <t>CA-2014-105249</t>
  </si>
  <si>
    <t>CA-2017-164378</t>
  </si>
  <si>
    <t>CA-2017-127782</t>
  </si>
  <si>
    <t>Thea Hudgings</t>
  </si>
  <si>
    <t>CA-2015-168529</t>
  </si>
  <si>
    <t>CA-2017-117667</t>
  </si>
  <si>
    <t>Michael Stewart</t>
  </si>
  <si>
    <t>US-2017-150595</t>
  </si>
  <si>
    <t>CA-2016-134936</t>
  </si>
  <si>
    <t>FUR-TA-10001086</t>
  </si>
  <si>
    <t>SAFCO PlanMaster Boards, 60w x 37-1/2d, White Melamine</t>
  </si>
  <si>
    <t>CA-2017-151008</t>
  </si>
  <si>
    <t>Draper</t>
  </si>
  <si>
    <t>US-2014-159618</t>
  </si>
  <si>
    <t>Darren Budd</t>
  </si>
  <si>
    <t>CA-2017-116113</t>
  </si>
  <si>
    <t>CA-2015-125066</t>
  </si>
  <si>
    <t>CA-2017-157966</t>
  </si>
  <si>
    <t>Stephanie Ulpright</t>
  </si>
  <si>
    <t>CA-2016-136686</t>
  </si>
  <si>
    <t>Roy Franzآڑsisch</t>
  </si>
  <si>
    <t>CA-2017-137498</t>
  </si>
  <si>
    <t>CA-2017-163818</t>
  </si>
  <si>
    <t>CA-2014-116673</t>
  </si>
  <si>
    <t>CA-2014-164742</t>
  </si>
  <si>
    <t>CA-2016-134516</t>
  </si>
  <si>
    <t>CA-2017-125745</t>
  </si>
  <si>
    <t>US-2016-124163</t>
  </si>
  <si>
    <t>Steve Chapman</t>
  </si>
  <si>
    <t>La Crosse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</si>
  <si>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</si>
  <si>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</si>
  <si>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</si>
  <si>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</si>
  <si>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</si>
  <si>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</si>
  <si>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CA-2017-113208</t>
  </si>
  <si>
    <t>Michelle Lonsdale</t>
  </si>
  <si>
    <t>FUR-FU-10004245</t>
  </si>
  <si>
    <t>Career Cubicle Clock, 8 1/4", Black</t>
  </si>
  <si>
    <t>CA-2014-154893</t>
  </si>
  <si>
    <t>CA-2016-127985</t>
  </si>
  <si>
    <t>CA-2017-127117</t>
  </si>
  <si>
    <t>Morristown</t>
  </si>
  <si>
    <t>CA-2015-104241</t>
  </si>
  <si>
    <t>CA-2017-142342</t>
  </si>
  <si>
    <t>Apple Valley</t>
  </si>
  <si>
    <t>CA-2016-145261</t>
  </si>
  <si>
    <t>Salem</t>
  </si>
  <si>
    <t>CA-2016-108875</t>
  </si>
  <si>
    <t>CA-2015-141012</t>
  </si>
  <si>
    <t>Trudy Glocke</t>
  </si>
  <si>
    <t>Pocatello</t>
  </si>
  <si>
    <t>CA-2014-126802</t>
  </si>
  <si>
    <t>CA-2014-131541</t>
  </si>
  <si>
    <t>Apopka</t>
  </si>
  <si>
    <t>CA-2015-119550</t>
  </si>
  <si>
    <t>Roger Barcio</t>
  </si>
  <si>
    <t>US-2015-138093</t>
  </si>
  <si>
    <t>CA-2016-126165</t>
  </si>
  <si>
    <t>US-2014-123519</t>
  </si>
  <si>
    <t>Sung Shariari</t>
  </si>
  <si>
    <t>US-2015-160857</t>
  </si>
  <si>
    <t>CA-2017-117324</t>
  </si>
  <si>
    <t>CA-2017-143574</t>
  </si>
  <si>
    <t>Milford</t>
  </si>
  <si>
    <t>CA-2014-148614</t>
  </si>
  <si>
    <t>US-2017-147886</t>
  </si>
  <si>
    <t>Dave Hallsten</t>
  </si>
  <si>
    <t>CA-2014-145800</t>
  </si>
  <si>
    <t>Buffalo Grove</t>
  </si>
  <si>
    <t>CA-2016-118514</t>
  </si>
  <si>
    <t>CA-2015-119634</t>
  </si>
  <si>
    <t>Barry Weirich</t>
  </si>
  <si>
    <t>CA-2017-158169</t>
  </si>
  <si>
    <t>Lake Forest</t>
  </si>
  <si>
    <t>CA-2015-162047</t>
  </si>
  <si>
    <t>Fred Hopkins</t>
  </si>
  <si>
    <t>CA-2015-103835</t>
  </si>
  <si>
    <t>Shaun Chance</t>
  </si>
  <si>
    <t>CA-2016-142398</t>
  </si>
  <si>
    <t>CA-2014-105270</t>
  </si>
  <si>
    <t>CA-2017-141117</t>
  </si>
  <si>
    <t>Juliana Krohn</t>
  </si>
  <si>
    <t>CA-2017-115070</t>
  </si>
  <si>
    <t>Mitch Gastineau</t>
  </si>
  <si>
    <t>CA-2017-140186</t>
  </si>
  <si>
    <t>CA-2014-124856</t>
  </si>
  <si>
    <t>CA-2014-166716</t>
  </si>
  <si>
    <t>Craig Reiter</t>
  </si>
  <si>
    <t>CA-2017-113873</t>
  </si>
  <si>
    <t>CA-2016-125017</t>
  </si>
  <si>
    <t>US-2015-163279</t>
  </si>
  <si>
    <t>FUR-FU-10000747</t>
  </si>
  <si>
    <t>Tenex B1-RE Series Chair Mats for Low Pile Carpets</t>
  </si>
  <si>
    <t>CA-2017-117632</t>
  </si>
  <si>
    <t>CA-2017-161067</t>
  </si>
  <si>
    <t>Katrina Bavinger</t>
  </si>
  <si>
    <t>CA-2016-122063</t>
  </si>
  <si>
    <t>CA-2016-142895</t>
  </si>
  <si>
    <t>CA-2015-134992</t>
  </si>
  <si>
    <t>CA-2015-126725</t>
  </si>
  <si>
    <t>Brian Stugart</t>
  </si>
  <si>
    <t>CA-2015-121783</t>
  </si>
  <si>
    <t>Philisse Overcash</t>
  </si>
  <si>
    <t>CA-2015-112214</t>
  </si>
  <si>
    <t>US-2017-153255</t>
  </si>
  <si>
    <t>CA-2015-108119</t>
  </si>
  <si>
    <t>Conway</t>
  </si>
  <si>
    <t>US-2014-117968</t>
  </si>
  <si>
    <t>Meriden</t>
  </si>
  <si>
    <t>CA-2016-152247</t>
  </si>
  <si>
    <t>Cheyenne</t>
  </si>
  <si>
    <t>Wyoming</t>
  </si>
  <si>
    <t>CA-2016-128223</t>
  </si>
  <si>
    <t>CA-2016-154235</t>
  </si>
  <si>
    <t>CA-2016-133935</t>
  </si>
  <si>
    <t>CA-2016-136301</t>
  </si>
  <si>
    <t>CA-2016-167682</t>
  </si>
  <si>
    <t>CA-2016-159639</t>
  </si>
  <si>
    <t>US-2016-113985</t>
  </si>
  <si>
    <t>US-2015-126977</t>
  </si>
  <si>
    <t>CA-2016-130288</t>
  </si>
  <si>
    <t>US-2014-118997</t>
  </si>
  <si>
    <t>Ruben Ausman</t>
  </si>
  <si>
    <t>CA-2014-114314</t>
  </si>
  <si>
    <t>US-2017-169551</t>
  </si>
  <si>
    <t>CA-2016-103107</t>
  </si>
  <si>
    <t>CA-2014-104178</t>
  </si>
  <si>
    <t>CA-2014-155796</t>
  </si>
  <si>
    <t>Reading</t>
  </si>
  <si>
    <t>CA-2016-127138</t>
  </si>
  <si>
    <t>CA-2017-150602</t>
  </si>
  <si>
    <t>CA-2014-141726</t>
  </si>
  <si>
    <t>CA-2017-115105</t>
  </si>
  <si>
    <t>Bryan Davis</t>
  </si>
  <si>
    <t>CA-2014-117765</t>
  </si>
  <si>
    <t>CA-2016-163776</t>
  </si>
  <si>
    <t>Hattiesburg</t>
  </si>
  <si>
    <t>US-2017-163300</t>
  </si>
  <si>
    <t>CA-2016-162187</t>
  </si>
  <si>
    <t>US-2014-112991</t>
  </si>
  <si>
    <t>Caldwell</t>
  </si>
  <si>
    <t>CA-2014-124079</t>
  </si>
  <si>
    <t>CA-2017-107244</t>
  </si>
  <si>
    <t>Allen Goldenen</t>
  </si>
  <si>
    <t>CA-2015-100657</t>
  </si>
  <si>
    <t>Scot Wooten</t>
  </si>
  <si>
    <t>CA-2017-129028</t>
  </si>
  <si>
    <t>CA-2014-102652</t>
  </si>
  <si>
    <t>US-2017-152492</t>
  </si>
  <si>
    <t>CA-2016-101168</t>
  </si>
  <si>
    <t>Nashua</t>
  </si>
  <si>
    <t>CA-2015-130253</t>
  </si>
  <si>
    <t>CA-2016-131205</t>
  </si>
  <si>
    <t>Georgetown</t>
  </si>
  <si>
    <t>CA-2016-117912</t>
  </si>
  <si>
    <t>Sierra Vista</t>
  </si>
  <si>
    <t>CA-2017-145702</t>
  </si>
  <si>
    <t>CA-2015-113215</t>
  </si>
  <si>
    <t>CA-2016-154662</t>
  </si>
  <si>
    <t>Benjamin Farhat</t>
  </si>
  <si>
    <t>CA-2016-124016</t>
  </si>
  <si>
    <t>CA-2017-166695</t>
  </si>
  <si>
    <t>CA-2016-151561</t>
  </si>
  <si>
    <t>US-2014-165589</t>
  </si>
  <si>
    <t>Lubbock</t>
  </si>
  <si>
    <t>CA-2015-114048</t>
  </si>
  <si>
    <t>CA-2017-100111</t>
  </si>
  <si>
    <t>US-2017-132381</t>
  </si>
  <si>
    <t>CA-2016-124590</t>
  </si>
  <si>
    <t>Susan Pistek</t>
  </si>
  <si>
    <t>CA-2017-143378</t>
  </si>
  <si>
    <t>Justin Ritter</t>
  </si>
  <si>
    <t>CA-2016-124100</t>
  </si>
  <si>
    <t>CA-2014-163447</t>
  </si>
  <si>
    <t>Thomas Brumley</t>
  </si>
  <si>
    <t>CA-2016-148096</t>
  </si>
  <si>
    <t>Anthony O'Donnell</t>
  </si>
  <si>
    <t>CA-2014-131247</t>
  </si>
  <si>
    <t>CA-2017-101322</t>
  </si>
  <si>
    <t>US-2016-106600</t>
  </si>
  <si>
    <t>CA-2014-111871</t>
  </si>
  <si>
    <t>Eileen Kiefer</t>
  </si>
  <si>
    <t>CA-2017-151484</t>
  </si>
  <si>
    <t>CA-2014-103989</t>
  </si>
  <si>
    <t>CA-2015-158421</t>
  </si>
  <si>
    <t>CA-2016-143609</t>
  </si>
  <si>
    <t>Deborah Brumfield</t>
  </si>
  <si>
    <t>Portland</t>
  </si>
  <si>
    <t>CA-2016-157259</t>
  </si>
  <si>
    <t>CA-2016-118332</t>
  </si>
  <si>
    <t>CA-2017-145660</t>
  </si>
  <si>
    <t>CA-2016-133697</t>
  </si>
  <si>
    <t>Chuck Magee</t>
  </si>
  <si>
    <t>CA-2017-119809</t>
  </si>
  <si>
    <t>Yana Sorensen</t>
  </si>
  <si>
    <t>CA-2015-161711</t>
  </si>
  <si>
    <t>CA-2017-140627</t>
  </si>
  <si>
    <t>Hendersonville</t>
  </si>
  <si>
    <t>CA-2015-133445</t>
  </si>
  <si>
    <t>US-2017-142188</t>
  </si>
  <si>
    <t>Jennifer Ferguson</t>
  </si>
  <si>
    <t>CA-2015-134075</t>
  </si>
  <si>
    <t>CA-2017-141572</t>
  </si>
  <si>
    <t>Lori Olson</t>
  </si>
  <si>
    <t>CA-2015-112305</t>
  </si>
  <si>
    <t>CA-2017-121580</t>
  </si>
  <si>
    <t>CA-2015-151624</t>
  </si>
  <si>
    <t>CA-2017-102379</t>
  </si>
  <si>
    <t>US-2016-139087</t>
  </si>
  <si>
    <t>CA-2015-116484</t>
  </si>
  <si>
    <t>FUR-FU-10002874</t>
  </si>
  <si>
    <t>Ultra Commercial Grade Dual Valve Door Closer</t>
  </si>
  <si>
    <t>CA-2016-100944</t>
  </si>
  <si>
    <t>CA-2016-125080</t>
  </si>
  <si>
    <t>CA-2014-100090</t>
  </si>
  <si>
    <t>US-2015-139675</t>
  </si>
  <si>
    <t>Chico</t>
  </si>
  <si>
    <t>CA-2017-143756</t>
  </si>
  <si>
    <t>Max Engle</t>
  </si>
  <si>
    <t>CA-2017-107314</t>
  </si>
  <si>
    <t>Maria Zettner</t>
  </si>
  <si>
    <t>FUR-FU-10003489</t>
  </si>
  <si>
    <t>Contemporary Borderless Frame</t>
  </si>
  <si>
    <t>CA-2016-163328</t>
  </si>
  <si>
    <t>Tracy Poddar</t>
  </si>
  <si>
    <t>Eugene</t>
  </si>
  <si>
    <t>CA-2014-112837</t>
  </si>
  <si>
    <t>Liz Willingham</t>
  </si>
  <si>
    <t>Oxnard</t>
  </si>
  <si>
    <t>CA-2014-167927</t>
  </si>
  <si>
    <t>Xylona Preis</t>
  </si>
  <si>
    <t>Westland</t>
  </si>
  <si>
    <t>CA-2016-165995</t>
  </si>
  <si>
    <t>CA-2017-143112</t>
  </si>
  <si>
    <t>CA-2017-161557</t>
  </si>
  <si>
    <t>CA-2016-103919</t>
  </si>
  <si>
    <t>CA-2016-113425</t>
  </si>
  <si>
    <t>CA-2017-143035</t>
  </si>
  <si>
    <t>CA-2014-107811</t>
  </si>
  <si>
    <t>US-2016-116442</t>
  </si>
  <si>
    <t>CA-2016-127236</t>
  </si>
  <si>
    <t>CA-2016-129126</t>
  </si>
  <si>
    <t>CA-2017-125472</t>
  </si>
  <si>
    <t>CA-2017-154074</t>
  </si>
  <si>
    <t>CA-2017-161774</t>
  </si>
  <si>
    <t>CA-2016-140130</t>
  </si>
  <si>
    <t>CA-2015-149650</t>
  </si>
  <si>
    <t>CA-2014-165764</t>
  </si>
  <si>
    <t>Shahid Hopkins</t>
  </si>
  <si>
    <t>US-2017-116897</t>
  </si>
  <si>
    <t>US-2017-113992</t>
  </si>
  <si>
    <t>CA-2014-166891</t>
  </si>
  <si>
    <t>CA-2016-101161</t>
  </si>
  <si>
    <t>US-2017-119816</t>
  </si>
  <si>
    <t>Tonja Turnell</t>
  </si>
  <si>
    <t>CA-2017-161102</t>
  </si>
  <si>
    <t>Erin Creighton</t>
  </si>
  <si>
    <t>US-2017-133361</t>
  </si>
  <si>
    <t>US-2016-155404</t>
  </si>
  <si>
    <t>CA-2016-163804</t>
  </si>
  <si>
    <t>CA-2014-149524</t>
  </si>
  <si>
    <t>Brendan Sweed</t>
  </si>
  <si>
    <t>CA-2017-140872</t>
  </si>
  <si>
    <t>CA-2017-113908</t>
  </si>
  <si>
    <t>Katherine Nockton</t>
  </si>
  <si>
    <t>CA-2014-149594</t>
  </si>
  <si>
    <t>CA-2016-113845</t>
  </si>
  <si>
    <t>Orlando</t>
  </si>
  <si>
    <t>CA-2015-103135</t>
  </si>
  <si>
    <t>Shirley Schmidt</t>
  </si>
  <si>
    <t>US-2016-128909</t>
  </si>
  <si>
    <t>Sibella Parks</t>
  </si>
  <si>
    <t>US-2017-116652</t>
  </si>
  <si>
    <t>CA-2017-138289</t>
  </si>
  <si>
    <t>CA-2014-128209</t>
  </si>
  <si>
    <t>CA-2014-169684</t>
  </si>
  <si>
    <t>CA-2015-109862</t>
  </si>
  <si>
    <t>US-2017-107888</t>
  </si>
  <si>
    <t>CA-2014-113880</t>
  </si>
  <si>
    <t>Elmhurst</t>
  </si>
  <si>
    <t>US-2015-164966</t>
  </si>
  <si>
    <t>CA-2015-126739</t>
  </si>
  <si>
    <t>CA-2015-166947</t>
  </si>
  <si>
    <t>CA-2014-166086</t>
  </si>
  <si>
    <t>CA-2014-100678</t>
  </si>
  <si>
    <t>CA-2017-123085</t>
  </si>
  <si>
    <t>CA-2016-169887</t>
  </si>
  <si>
    <t>FUR-FU-10003095</t>
  </si>
  <si>
    <t>Linden 12" Wall Clock With Oak Frame</t>
  </si>
  <si>
    <t>CA-2017-104731</t>
  </si>
  <si>
    <t>CA-2014-154095</t>
  </si>
  <si>
    <t>Odella Nelson</t>
  </si>
  <si>
    <t>CA-2016-148852</t>
  </si>
  <si>
    <t>CA-2015-107678</t>
  </si>
  <si>
    <t>CA-2016-123512</t>
  </si>
  <si>
    <t>Mike Vittorini</t>
  </si>
  <si>
    <t>US-2017-167402</t>
  </si>
  <si>
    <t>CA-2014-130449</t>
  </si>
  <si>
    <t>Victoria Pisteka</t>
  </si>
  <si>
    <t>CA-2015-141250</t>
  </si>
  <si>
    <t>Paul MacIntyre</t>
  </si>
  <si>
    <t>Texas City</t>
  </si>
  <si>
    <t>CA-2016-105081</t>
  </si>
  <si>
    <t>CA-2014-108609</t>
  </si>
  <si>
    <t>US-2016-127334</t>
  </si>
  <si>
    <t>US-2017-124779</t>
  </si>
  <si>
    <t>CA-2017-135937</t>
  </si>
  <si>
    <t>CA-2017-162173</t>
  </si>
  <si>
    <t>Virginia Beach</t>
  </si>
  <si>
    <t>CA-2017-122175</t>
  </si>
  <si>
    <t>CA-2015-135510</t>
  </si>
  <si>
    <t>Tamara Willingham</t>
  </si>
  <si>
    <t>Charlottesville</t>
  </si>
  <si>
    <t>FUR-FU-10000820</t>
  </si>
  <si>
    <t>Tensor Brushed Steel Torchiere Floor Lamp</t>
  </si>
  <si>
    <t>CA-2014-150329</t>
  </si>
  <si>
    <t>CA-2014-109134</t>
  </si>
  <si>
    <t>US-2015-129637</t>
  </si>
  <si>
    <t>CA-2017-145429</t>
  </si>
  <si>
    <t>CA-2015-153535</t>
  </si>
  <si>
    <t>Wilson</t>
  </si>
  <si>
    <t>CA-2015-123141</t>
  </si>
  <si>
    <t>Rio Rancho</t>
  </si>
  <si>
    <t>CA-2017-107629</t>
  </si>
  <si>
    <t>CA-2016-134789</t>
  </si>
  <si>
    <t>Hot Springs</t>
  </si>
  <si>
    <t>CA-2016-165827</t>
  </si>
  <si>
    <t>CA-2015-156734</t>
  </si>
  <si>
    <t>CA-2014-144029</t>
  </si>
  <si>
    <t>US-2017-101784</t>
  </si>
  <si>
    <t>CA-2016-154767</t>
  </si>
  <si>
    <t>Paterson</t>
  </si>
  <si>
    <t>CA-2017-124205</t>
  </si>
  <si>
    <t>Theresa Coyne</t>
  </si>
  <si>
    <t>CA-2016-162943</t>
  </si>
  <si>
    <t>CA-2017-100615</t>
  </si>
  <si>
    <t>US-2016-147711</t>
  </si>
  <si>
    <t>CA-2017-121293</t>
  </si>
  <si>
    <t>CA-2015-118843</t>
  </si>
  <si>
    <t>CA-2016-162348</t>
  </si>
  <si>
    <t>CA-2015-145394</t>
  </si>
  <si>
    <t>CA-2015-168809</t>
  </si>
  <si>
    <t>FUR-FU-10002240</t>
  </si>
  <si>
    <t>Nu-Dell EZ-Mount Plastic Wall Frames</t>
  </si>
  <si>
    <t>CA-2016-109827</t>
  </si>
  <si>
    <t>CA-2015-128125</t>
  </si>
  <si>
    <t>CA-2017-156237</t>
  </si>
  <si>
    <t>Pamela Stobb</t>
  </si>
  <si>
    <t>FUR-FU-10001057</t>
  </si>
  <si>
    <t>Tensor Track Tree Floor Lamp</t>
  </si>
  <si>
    <t>CA-2014-144414</t>
  </si>
  <si>
    <t>CA-2017-163860</t>
  </si>
  <si>
    <t>CA-2015-154291</t>
  </si>
  <si>
    <t>CA-2016-153101</t>
  </si>
  <si>
    <t>CA-2017-142643</t>
  </si>
  <si>
    <t>Thousand Oaks</t>
  </si>
  <si>
    <t>CA-2016-123946</t>
  </si>
  <si>
    <t>FUR-CH-10002073</t>
  </si>
  <si>
    <t>Hon Olson Stacker Chairs</t>
  </si>
  <si>
    <t>CA-2014-147543</t>
  </si>
  <si>
    <t>El Cajon</t>
  </si>
  <si>
    <t>CA-2014-101462</t>
  </si>
  <si>
    <t>US-2016-100461</t>
  </si>
  <si>
    <t>CA-2017-128965</t>
  </si>
  <si>
    <t>US-2016-126452</t>
  </si>
  <si>
    <t>Scot Coram</t>
  </si>
  <si>
    <t>US-2016-121013</t>
  </si>
  <si>
    <t>US-2015-123918</t>
  </si>
  <si>
    <t>CA-2015-137113</t>
  </si>
  <si>
    <t>CA-2015-120677</t>
  </si>
  <si>
    <t>CA-2017-164756</t>
  </si>
  <si>
    <t>US-2015-165512</t>
  </si>
  <si>
    <t>Naperville</t>
  </si>
  <si>
    <t>US-2017-135503</t>
  </si>
  <si>
    <t>North Charleston</t>
  </si>
  <si>
    <t>US-2017-115301</t>
  </si>
  <si>
    <t>CA-2014-124247</t>
  </si>
  <si>
    <t>CA-2015-137925</t>
  </si>
  <si>
    <t>CA-2014-164182</t>
  </si>
  <si>
    <t>Shui Tom</t>
  </si>
  <si>
    <t>CA-2016-129847</t>
  </si>
  <si>
    <t>FUR-FU-10000277</t>
  </si>
  <si>
    <t>Deflect-o DuraMat Antistatic Studded Beveled Mat for Medium Pile Carpeting</t>
  </si>
  <si>
    <t>CA-2016-106243</t>
  </si>
  <si>
    <t>CA-2015-130365</t>
  </si>
  <si>
    <t>CA-2017-143021</t>
  </si>
  <si>
    <t>CA-2016-157588</t>
  </si>
  <si>
    <t>Anemone Ratner</t>
  </si>
  <si>
    <t>CA-2016-163937</t>
  </si>
  <si>
    <t>Longview</t>
  </si>
  <si>
    <t>CA-2015-112144</t>
  </si>
  <si>
    <t>Craig Yedwab</t>
  </si>
  <si>
    <t>CA-2015-109386</t>
  </si>
  <si>
    <t>CA-2015-104871</t>
  </si>
  <si>
    <t>Normal</t>
  </si>
  <si>
    <t>CA-2014-133158</t>
  </si>
  <si>
    <t>CA-2015-141740</t>
  </si>
  <si>
    <t>CA-2014-119466</t>
  </si>
  <si>
    <t>CA-2015-154823</t>
  </si>
  <si>
    <t>CA-2017-141201</t>
  </si>
  <si>
    <t>Salinas</t>
  </si>
  <si>
    <t>CA-2014-124737</t>
  </si>
  <si>
    <t>CA-2016-145548</t>
  </si>
  <si>
    <t>CA-2017-119494</t>
  </si>
  <si>
    <t>CA-2017-103443</t>
  </si>
  <si>
    <t>Annie Thurman</t>
  </si>
  <si>
    <t>US-2017-165358</t>
  </si>
  <si>
    <t>CA-2014-150581</t>
  </si>
  <si>
    <t>CA-2016-165330</t>
  </si>
  <si>
    <t>CA-2016-106950</t>
  </si>
  <si>
    <t>CA-2017-128944</t>
  </si>
  <si>
    <t>US-2016-102239</t>
  </si>
  <si>
    <t>CA-2017-166926</t>
  </si>
  <si>
    <t>CA-2015-128013</t>
  </si>
  <si>
    <t>US-2016-117541</t>
  </si>
  <si>
    <t>CA-2017-141439</t>
  </si>
  <si>
    <t>CA-2015-163965</t>
  </si>
  <si>
    <t>CA-2017-128783</t>
  </si>
  <si>
    <t>Saint Charles</t>
  </si>
  <si>
    <t>CA-2014-122217</t>
  </si>
  <si>
    <t>US-2017-141558</t>
  </si>
  <si>
    <t>CA-2017-100412</t>
  </si>
  <si>
    <t>Tuscaloosa</t>
  </si>
  <si>
    <t>CA-2017-142909</t>
  </si>
  <si>
    <t>Alex Grayson</t>
  </si>
  <si>
    <t>US-2015-136749</t>
  </si>
  <si>
    <t>CA-2014-117464</t>
  </si>
  <si>
    <t>US-2017-168613</t>
  </si>
  <si>
    <t>CA-2017-128853</t>
  </si>
  <si>
    <t>CA-2017-133102</t>
  </si>
  <si>
    <t>CA-2016-164399</t>
  </si>
  <si>
    <t>CA-2016-147683</t>
  </si>
  <si>
    <t>CA-2016-104276</t>
  </si>
  <si>
    <t>CA-2016-120369</t>
  </si>
  <si>
    <t>Victoria Brennan</t>
  </si>
  <si>
    <t>FUR-FU-10003806</t>
  </si>
  <si>
    <t>Tenex Chairmat w/ Average Lip, 45" x 53"</t>
  </si>
  <si>
    <t>CA-2014-118276</t>
  </si>
  <si>
    <t>CA-2017-137414</t>
  </si>
  <si>
    <t>CA-2016-109953</t>
  </si>
  <si>
    <t>CA-2016-137337</t>
  </si>
  <si>
    <t>CA-2016-101651</t>
  </si>
  <si>
    <t>Sean Christensen</t>
  </si>
  <si>
    <t>CA-2017-136651</t>
  </si>
  <si>
    <t>CA-2017-118892</t>
  </si>
  <si>
    <t>US-2014-127978</t>
  </si>
  <si>
    <t>Jill Stevenson</t>
  </si>
  <si>
    <t>CA-2016-152730</t>
  </si>
  <si>
    <t>Superior</t>
  </si>
  <si>
    <t>US-2014-143721</t>
  </si>
  <si>
    <t>CA-2016-133368</t>
  </si>
  <si>
    <t>FUR-FU-10003374</t>
  </si>
  <si>
    <t>Electrix Fluorescent Magnifier Lamps &amp; Weighted Base</t>
  </si>
  <si>
    <t>CA-2016-123337</t>
  </si>
  <si>
    <t>CA-2015-144519</t>
  </si>
  <si>
    <t>Arthur Wiediger</t>
  </si>
  <si>
    <t>Helena</t>
  </si>
  <si>
    <t>Montana</t>
  </si>
  <si>
    <t>CA-2017-169439</t>
  </si>
  <si>
    <t>CA-2016-149965</t>
  </si>
  <si>
    <t>CA-2016-113656</t>
  </si>
  <si>
    <t>Christy Brittain</t>
  </si>
  <si>
    <t>CA-2015-148964</t>
  </si>
  <si>
    <t>Bellevue</t>
  </si>
  <si>
    <t>CA-2014-163468</t>
  </si>
  <si>
    <t>Des Plaines</t>
  </si>
  <si>
    <t>US-2017-117450</t>
  </si>
  <si>
    <t>Doug O'Connell</t>
  </si>
  <si>
    <t>CA-2014-137274</t>
  </si>
  <si>
    <t>CA-2016-144092</t>
  </si>
  <si>
    <t>CA-2016-132066</t>
  </si>
  <si>
    <t>CA-2017-100097</t>
  </si>
  <si>
    <t>Michael Nguyen</t>
  </si>
  <si>
    <t>US-2017-126053</t>
  </si>
  <si>
    <t>US-2014-131275</t>
  </si>
  <si>
    <t>Burbank</t>
  </si>
  <si>
    <t>CA-2016-149349</t>
  </si>
  <si>
    <t>Stephanie Phelps</t>
  </si>
  <si>
    <t>CA-2015-125563</t>
  </si>
  <si>
    <t>CA-2015-113152</t>
  </si>
  <si>
    <t>CA-2014-163412</t>
  </si>
  <si>
    <t>CA-2014-116190</t>
  </si>
  <si>
    <t>CA-2017-168389</t>
  </si>
  <si>
    <t>CA-2016-114748</t>
  </si>
  <si>
    <t>US-2014-115189</t>
  </si>
  <si>
    <t>Alex Russell</t>
  </si>
  <si>
    <t>CA-2016-163594</t>
  </si>
  <si>
    <t>CA-2016-127243</t>
  </si>
  <si>
    <t>CA-2016-105732</t>
  </si>
  <si>
    <t>CA-2017-108035</t>
  </si>
  <si>
    <t>CA-2016-110975</t>
  </si>
  <si>
    <t>CA-2016-110009</t>
  </si>
  <si>
    <t>CA-2015-100146</t>
  </si>
  <si>
    <t>Camarillo</t>
  </si>
  <si>
    <t>CA-2016-129728</t>
  </si>
  <si>
    <t>CA-2014-121769</t>
  </si>
  <si>
    <t>CA-2017-121125</t>
  </si>
  <si>
    <t>Tigard</t>
  </si>
  <si>
    <t>US-2016-114013</t>
  </si>
  <si>
    <t>CA-2017-135069</t>
  </si>
  <si>
    <t>CA-2016-101693</t>
  </si>
  <si>
    <t>CA-2015-145457</t>
  </si>
  <si>
    <t>Covington</t>
  </si>
  <si>
    <t>US-2017-163657</t>
  </si>
  <si>
    <t>CA-2017-127474</t>
  </si>
  <si>
    <t>CA-2017-115448</t>
  </si>
  <si>
    <t>CA-2017-105669</t>
  </si>
  <si>
    <t>CA-2015-137974</t>
  </si>
  <si>
    <t>CA-2017-148985</t>
  </si>
  <si>
    <t>CA-2014-138100</t>
  </si>
  <si>
    <t>Alex Avila</t>
  </si>
  <si>
    <t>CA-2014-167199</t>
  </si>
  <si>
    <t>CA-2014-129938</t>
  </si>
  <si>
    <t>US-2015-134558</t>
  </si>
  <si>
    <t>CA-2015-108672</t>
  </si>
  <si>
    <t>US-2017-160836</t>
  </si>
  <si>
    <t>Cindy Chapman</t>
  </si>
  <si>
    <t>CA-2017-121048</t>
  </si>
  <si>
    <t>Toby Carlisle</t>
  </si>
  <si>
    <t>Westminster</t>
  </si>
  <si>
    <t>US-2017-161935</t>
  </si>
  <si>
    <t>CA-2016-162383</t>
  </si>
  <si>
    <t>CA-2014-125731</t>
  </si>
  <si>
    <t>US-2017-106145</t>
  </si>
  <si>
    <t>CA-2016-107146</t>
  </si>
  <si>
    <t>Longmont</t>
  </si>
  <si>
    <t>US-2017-134642</t>
  </si>
  <si>
    <t>Greenville</t>
  </si>
  <si>
    <t>CA-2017-103415</t>
  </si>
  <si>
    <t>US-2017-112347</t>
  </si>
  <si>
    <t>Bill Stewart</t>
  </si>
  <si>
    <t>CA-2016-136595</t>
  </si>
  <si>
    <t>CA-2014-114181</t>
  </si>
  <si>
    <t>US-2014-137155</t>
  </si>
  <si>
    <t>CA-2016-105746</t>
  </si>
  <si>
    <t>US-2016-104815</t>
  </si>
  <si>
    <t>Rob Beeghly</t>
  </si>
  <si>
    <t>US-2016-166660</t>
  </si>
  <si>
    <t>Tim Brockman</t>
  </si>
  <si>
    <t>CA-2014-100916</t>
  </si>
  <si>
    <t>Newport News</t>
  </si>
  <si>
    <t>CA-2016-138597</t>
  </si>
  <si>
    <t>CA-2015-142734</t>
  </si>
  <si>
    <t>CA-2017-122945</t>
  </si>
  <si>
    <t>CA-2016-158778</t>
  </si>
  <si>
    <t>CA-2016-101791</t>
  </si>
  <si>
    <t>CA-2015-113740</t>
  </si>
  <si>
    <t>CA-2017-151225</t>
  </si>
  <si>
    <t>Jim Mitchum</t>
  </si>
  <si>
    <t>US-2014-144078</t>
  </si>
  <si>
    <t>CA-2015-136805</t>
  </si>
  <si>
    <t>CA-2014-162089</t>
  </si>
  <si>
    <t>US-2017-158526</t>
  </si>
  <si>
    <t>CA-2017-104885</t>
  </si>
  <si>
    <t>CA-2015-161452</t>
  </si>
  <si>
    <t>CA-2016-138968</t>
  </si>
  <si>
    <t>Fred Chung</t>
  </si>
  <si>
    <t>CA-2015-101889</t>
  </si>
  <si>
    <t>CA-2015-107685</t>
  </si>
  <si>
    <t>John Murray</t>
  </si>
  <si>
    <t>US-2014-120740</t>
  </si>
  <si>
    <t>CA-2014-105417</t>
  </si>
  <si>
    <t>CA-2014-151967</t>
  </si>
  <si>
    <t>Nicole Brennan</t>
  </si>
  <si>
    <t>Bossier City</t>
  </si>
  <si>
    <t>CA-2015-130974</t>
  </si>
  <si>
    <t>FUR-FU-10002506</t>
  </si>
  <si>
    <t>Tensor "Hersey Kiss" Styled Floor Lamp</t>
  </si>
  <si>
    <t>CA-2014-133592</t>
  </si>
  <si>
    <t>CA-2016-169838</t>
  </si>
  <si>
    <t>US-2017-128951</t>
  </si>
  <si>
    <t>CA-2016-118899</t>
  </si>
  <si>
    <t>CA-2017-151799</t>
  </si>
  <si>
    <t>CA-2016-114601</t>
  </si>
  <si>
    <t>CA-2017-139353</t>
  </si>
  <si>
    <t>CA-2015-139374</t>
  </si>
  <si>
    <t>CA-2017-104850</t>
  </si>
  <si>
    <t>CA-2015-133242</t>
  </si>
  <si>
    <t>CA-2015-158323</t>
  </si>
  <si>
    <t>CA-2017-112844</t>
  </si>
  <si>
    <t>US-2017-118941</t>
  </si>
  <si>
    <t>CA-2016-162236</t>
  </si>
  <si>
    <t>Elpida Rittenbach</t>
  </si>
  <si>
    <t>US-2016-117037</t>
  </si>
  <si>
    <t>Luke Weiss</t>
  </si>
  <si>
    <t>CA-2017-166184</t>
  </si>
  <si>
    <t>CA-2014-143637</t>
  </si>
  <si>
    <t>CA-2016-134334</t>
  </si>
  <si>
    <t>US-2017-109316</t>
  </si>
  <si>
    <t>CA-2014-125150</t>
  </si>
  <si>
    <t>Pauline Webber</t>
  </si>
  <si>
    <t>CA-2015-127327</t>
  </si>
  <si>
    <t>CA-2015-137302</t>
  </si>
  <si>
    <t>CA-2015-106257</t>
  </si>
  <si>
    <t>CA-2015-149083</t>
  </si>
  <si>
    <t>US-2014-137869</t>
  </si>
  <si>
    <t>US-2017-123834</t>
  </si>
  <si>
    <t>Gene McClure</t>
  </si>
  <si>
    <t>CA-2016-128706</t>
  </si>
  <si>
    <t>Don Weiss</t>
  </si>
  <si>
    <t>CA-2015-143364</t>
  </si>
  <si>
    <t>Toby Gnade</t>
  </si>
  <si>
    <t>CA-2016-101672</t>
  </si>
  <si>
    <t>CA-2016-160241</t>
  </si>
  <si>
    <t>CA-2016-155747</t>
  </si>
  <si>
    <t>Jim Sink</t>
  </si>
  <si>
    <t>CA-2017-118017</t>
  </si>
  <si>
    <t>Thornton</t>
  </si>
  <si>
    <t>CA-2016-148684</t>
  </si>
  <si>
    <t>Trudy Schmidt</t>
  </si>
  <si>
    <t>CA-2017-128363</t>
  </si>
  <si>
    <t>Dan Campbell</t>
  </si>
  <si>
    <t>CA-2016-149762</t>
  </si>
  <si>
    <t>Morgan Hill</t>
  </si>
  <si>
    <t>CA-2016-167605</t>
  </si>
  <si>
    <t>CA-2015-110891</t>
  </si>
  <si>
    <t>Phillina Ober</t>
  </si>
  <si>
    <t>CA-2017-120404</t>
  </si>
  <si>
    <t>CA-2017-167549</t>
  </si>
  <si>
    <t>Evan Minnotte</t>
  </si>
  <si>
    <t>US-2016-168095</t>
  </si>
  <si>
    <t>CA-2016-146325</t>
  </si>
  <si>
    <t>CA-2014-131009</t>
  </si>
  <si>
    <t>CA-2017-131807</t>
  </si>
  <si>
    <t>CA-2016-157707</t>
  </si>
  <si>
    <t>FUR-BO-10001567</t>
  </si>
  <si>
    <t>Bush Westfield Collection Bookcases, Dark Cherry Finish, Fully Assembled</t>
  </si>
  <si>
    <t>US-2015-126753</t>
  </si>
  <si>
    <t>CA-2014-113383</t>
  </si>
  <si>
    <t>Clifton</t>
  </si>
  <si>
    <t>US-2015-165743</t>
  </si>
  <si>
    <t>US-2017-105998</t>
  </si>
  <si>
    <t>Clay Rozendal</t>
  </si>
  <si>
    <t>US-2014-148194</t>
  </si>
  <si>
    <t>CA-2014-143210</t>
  </si>
  <si>
    <t>CA-2015-110863</t>
  </si>
  <si>
    <t>CA-2017-120168</t>
  </si>
  <si>
    <t>US-2014-131870</t>
  </si>
  <si>
    <t>CA-2014-129189</t>
  </si>
  <si>
    <t>CA-2015-132465</t>
  </si>
  <si>
    <t>CA-2016-158806</t>
  </si>
  <si>
    <t>CA-2015-119690</t>
  </si>
  <si>
    <t>CA-2017-109393</t>
  </si>
  <si>
    <t>CA-2017-121489</t>
  </si>
  <si>
    <t>Candace McMahon</t>
  </si>
  <si>
    <t>US-2017-133081</t>
  </si>
  <si>
    <t>Cambridge</t>
  </si>
  <si>
    <t>FUR-FU-10001379</t>
  </si>
  <si>
    <t>Executive Impressions 16-1/2" Circular Wall Clock</t>
  </si>
  <si>
    <t>CA-2014-144974</t>
  </si>
  <si>
    <t>Craig Molinari</t>
  </si>
  <si>
    <t>CA-2015-121188</t>
  </si>
  <si>
    <t>US-2015-160563</t>
  </si>
  <si>
    <t>CA-2017-151750</t>
  </si>
  <si>
    <t>CA-2015-106187</t>
  </si>
  <si>
    <t>East Point</t>
  </si>
  <si>
    <t>CA-2016-105753</t>
  </si>
  <si>
    <t>Lindsay Castell</t>
  </si>
  <si>
    <t>CA-2017-133046</t>
  </si>
  <si>
    <t>CA-2017-159149</t>
  </si>
  <si>
    <t>Cyra Reiten</t>
  </si>
  <si>
    <t>US-2017-167570</t>
  </si>
  <si>
    <t>CA-2017-160122</t>
  </si>
  <si>
    <t>Russell D'Ascenzo</t>
  </si>
  <si>
    <t>CA-2016-130393</t>
  </si>
  <si>
    <t>CA-2017-101014</t>
  </si>
  <si>
    <t>US-2017-106551</t>
  </si>
  <si>
    <t>CA-2016-116722</t>
  </si>
  <si>
    <t>US-2017-150070</t>
  </si>
  <si>
    <t>Modesto</t>
  </si>
  <si>
    <t>CA-2017-157350</t>
  </si>
  <si>
    <t>CA-2015-131352</t>
  </si>
  <si>
    <t>CA-2016-118073</t>
  </si>
  <si>
    <t>Cindy Schnelling</t>
  </si>
  <si>
    <t>CA-2014-103219</t>
  </si>
  <si>
    <t>CA-2016-100993</t>
  </si>
  <si>
    <t>CA-2014-167997</t>
  </si>
  <si>
    <t>Rapid City</t>
  </si>
  <si>
    <t>CA-2016-131296</t>
  </si>
  <si>
    <t>CA-2016-134138</t>
  </si>
  <si>
    <t>John Dryer</t>
  </si>
  <si>
    <t>CA-2015-168207</t>
  </si>
  <si>
    <t>CA-2016-144148</t>
  </si>
  <si>
    <t>CA-2017-107174</t>
  </si>
  <si>
    <t>CA-2015-112767</t>
  </si>
  <si>
    <t>CA-2015-119879</t>
  </si>
  <si>
    <t>CA-2017-155642</t>
  </si>
  <si>
    <t>CA-2015-136728</t>
  </si>
  <si>
    <t>US-2017-155866</t>
  </si>
  <si>
    <t>CA-2015-141327</t>
  </si>
  <si>
    <t>Durham</t>
  </si>
  <si>
    <t>CA-2015-114811</t>
  </si>
  <si>
    <t>CA-2015-122266</t>
  </si>
  <si>
    <t>Daytona Beach</t>
  </si>
  <si>
    <t>CA-2016-116337</t>
  </si>
  <si>
    <t>FUR-FU-10002030</t>
  </si>
  <si>
    <t>Executive Impressions 14" Contract Wall Clock with Quartz Movement</t>
  </si>
  <si>
    <t>CA-2014-120775</t>
  </si>
  <si>
    <t>CA-2016-123050</t>
  </si>
  <si>
    <t>CA-2016-162355</t>
  </si>
  <si>
    <t>CA-2017-102204</t>
  </si>
  <si>
    <t>CA-2017-103065</t>
  </si>
  <si>
    <t>Pete Takahito</t>
  </si>
  <si>
    <t>CA-2014-109897</t>
  </si>
  <si>
    <t>CA-2015-140221</t>
  </si>
  <si>
    <t>CA-2017-121790</t>
  </si>
  <si>
    <t>Liz Preis</t>
  </si>
  <si>
    <t>CA-2016-169670</t>
  </si>
  <si>
    <t>CA-2016-139549</t>
  </si>
  <si>
    <t>CA-2017-134810</t>
  </si>
  <si>
    <t>CA-2015-154284</t>
  </si>
  <si>
    <t>US-2015-158911</t>
  </si>
  <si>
    <t>US-2017-167318</t>
  </si>
  <si>
    <t>George Zrebassa</t>
  </si>
  <si>
    <t>CA-2017-135419</t>
  </si>
  <si>
    <t>CA-2014-168312</t>
  </si>
  <si>
    <t>Giulietta Weimer</t>
  </si>
  <si>
    <t>US-2017-105935</t>
  </si>
  <si>
    <t>CA-2014-161508</t>
  </si>
  <si>
    <t>CA-2016-153269</t>
  </si>
  <si>
    <t>Andover</t>
  </si>
  <si>
    <t>CA-2017-135076</t>
  </si>
  <si>
    <t>US-2014-155544</t>
  </si>
  <si>
    <t>US-2015-115238</t>
  </si>
  <si>
    <t>CA-2017-132199</t>
  </si>
  <si>
    <t>CA-2016-163174</t>
  </si>
  <si>
    <t>Athens</t>
  </si>
  <si>
    <t>CA-2017-147207</t>
  </si>
  <si>
    <t>CA-2016-118745</t>
  </si>
  <si>
    <t>CA-2016-163972</t>
  </si>
  <si>
    <t>CA-2016-113726</t>
  </si>
  <si>
    <t>Steve Carroll</t>
  </si>
  <si>
    <t>CA-2016-163048</t>
  </si>
  <si>
    <t>Mark Haberlin</t>
  </si>
  <si>
    <t>CA-2017-110625</t>
  </si>
  <si>
    <t>Danbury</t>
  </si>
  <si>
    <t>CA-2016-142594</t>
  </si>
  <si>
    <t>Eva Jacobs</t>
  </si>
  <si>
    <t>CA-2017-120061</t>
  </si>
  <si>
    <t>CA-2015-110814</t>
  </si>
  <si>
    <t>Brian Derr</t>
  </si>
  <si>
    <t>CA-2017-140480</t>
  </si>
  <si>
    <t>Harold Engle</t>
  </si>
  <si>
    <t>CA-2016-130820</t>
  </si>
  <si>
    <t>CA-2017-132290</t>
  </si>
  <si>
    <t>CA-2017-118199</t>
  </si>
  <si>
    <t>CA-2017-150091</t>
  </si>
  <si>
    <t>Nora Paige</t>
  </si>
  <si>
    <t>CA-2016-118129</t>
  </si>
  <si>
    <t>CA-2017-155621</t>
  </si>
  <si>
    <t>US-2014-127635</t>
  </si>
  <si>
    <t>CA-2017-125451</t>
  </si>
  <si>
    <t>CA-2016-125087</t>
  </si>
  <si>
    <t>US-2017-118556</t>
  </si>
  <si>
    <t>US-2016-164196</t>
  </si>
  <si>
    <t>Noblesville</t>
  </si>
  <si>
    <t>US-2017-132031</t>
  </si>
  <si>
    <t>Clarksville</t>
  </si>
  <si>
    <t>CA-2017-142391</t>
  </si>
  <si>
    <t>CA-2016-158841</t>
  </si>
  <si>
    <t>CA-2015-102316</t>
  </si>
  <si>
    <t>CA-2016-109400</t>
  </si>
  <si>
    <t>CA-2016-144645</t>
  </si>
  <si>
    <t>CA-2017-149720</t>
  </si>
  <si>
    <t>Erin Mull</t>
  </si>
  <si>
    <t>Frisco</t>
  </si>
  <si>
    <t>CA-2017-118003</t>
  </si>
  <si>
    <t>CA-2016-141887</t>
  </si>
  <si>
    <t>CA-2017-161172</t>
  </si>
  <si>
    <t>CA-2017-137624</t>
  </si>
  <si>
    <t>CA-2016-156748</t>
  </si>
  <si>
    <t>CA-2015-157287</t>
  </si>
  <si>
    <t>CA-2016-119074</t>
  </si>
  <si>
    <t>CA-2015-126186</t>
  </si>
  <si>
    <t>CA-2016-102092</t>
  </si>
  <si>
    <t>CA-2016-132829</t>
  </si>
  <si>
    <t>CA-2016-123540</t>
  </si>
  <si>
    <t>US-2017-108315</t>
  </si>
  <si>
    <t>Sanford</t>
  </si>
  <si>
    <t>CA-2017-106747</t>
  </si>
  <si>
    <t>CA-2017-146164</t>
  </si>
  <si>
    <t>CA-2014-130673</t>
  </si>
  <si>
    <t>San Marcos</t>
  </si>
  <si>
    <t>CA-2017-101700</t>
  </si>
  <si>
    <t>Greeley</t>
  </si>
  <si>
    <t>CA-2014-151946</t>
  </si>
  <si>
    <t>CA-2017-117513</t>
  </si>
  <si>
    <t>US-2017-119319</t>
  </si>
  <si>
    <t>CA-2015-164084</t>
  </si>
  <si>
    <t>Andy Gerbode</t>
  </si>
  <si>
    <t>CA-2016-107783</t>
  </si>
  <si>
    <t>CA-2017-159793</t>
  </si>
  <si>
    <t>CA-2017-151281</t>
  </si>
  <si>
    <t>Henry MacAllister</t>
  </si>
  <si>
    <t>CA-2015-108259</t>
  </si>
  <si>
    <t>CA-2016-113341</t>
  </si>
  <si>
    <t>US-2015-131842</t>
  </si>
  <si>
    <t>CA-2014-142769</t>
  </si>
  <si>
    <t>CA-2017-124765</t>
  </si>
  <si>
    <t>CA-2015-131856</t>
  </si>
  <si>
    <t>CA-2017-126634</t>
  </si>
  <si>
    <t>US-2014-159611</t>
  </si>
  <si>
    <t>CA-2017-163265</t>
  </si>
  <si>
    <t>CA-2017-141705</t>
  </si>
  <si>
    <t>Mansfield</t>
  </si>
  <si>
    <t>CA-2017-127096</t>
  </si>
  <si>
    <t>CA-2017-119284</t>
  </si>
  <si>
    <t>CA-2014-146815</t>
  </si>
  <si>
    <t>CA-2014-119144</t>
  </si>
  <si>
    <t>CA-2014-105648</t>
  </si>
  <si>
    <t>US-2015-145422</t>
  </si>
  <si>
    <t>CA-2016-120824</t>
  </si>
  <si>
    <t>CA-2015-103870</t>
  </si>
  <si>
    <t>CA-2017-116988</t>
  </si>
  <si>
    <t>US-2015-144771</t>
  </si>
  <si>
    <t>Hillsboro</t>
  </si>
  <si>
    <t>CA-2017-128076</t>
  </si>
  <si>
    <t>CA-2016-114307</t>
  </si>
  <si>
    <t>CA-2016-151148</t>
  </si>
  <si>
    <t>CA-2016-102813</t>
  </si>
  <si>
    <t>CA-2017-135377</t>
  </si>
  <si>
    <t>Bart Pistole</t>
  </si>
  <si>
    <t>CA-2015-133585</t>
  </si>
  <si>
    <t>CA-2016-116911</t>
  </si>
  <si>
    <t>Twin Falls</t>
  </si>
  <si>
    <t>CA-2017-126914</t>
  </si>
  <si>
    <t>CA-2016-140935</t>
  </si>
  <si>
    <t>CA-2016-113082</t>
  </si>
  <si>
    <t>Utica</t>
  </si>
  <si>
    <t>CA-2015-127754</t>
  </si>
  <si>
    <t>CA-2015-145324</t>
  </si>
  <si>
    <t>CA-2015-140718</t>
  </si>
  <si>
    <t>CA-2015-125934</t>
  </si>
  <si>
    <t>CA-2014-120411</t>
  </si>
  <si>
    <t>Sarah Brown</t>
  </si>
  <si>
    <t>CA-2017-101805</t>
  </si>
  <si>
    <t>CA-2017-103968</t>
  </si>
  <si>
    <t>Stockton</t>
  </si>
  <si>
    <t>CA-2016-162159</t>
  </si>
  <si>
    <t>Corey Roper</t>
  </si>
  <si>
    <t>CA-2015-111038</t>
  </si>
  <si>
    <t>CA-2014-124723</t>
  </si>
  <si>
    <t>CA-2016-167241</t>
  </si>
  <si>
    <t>CA-2016-150483</t>
  </si>
  <si>
    <t>CA-2014-160276</t>
  </si>
  <si>
    <t>CA-2016-145709</t>
  </si>
  <si>
    <t>Coral Gables</t>
  </si>
  <si>
    <t>CA-2016-168032</t>
  </si>
  <si>
    <t>David Flashing</t>
  </si>
  <si>
    <t>US-2015-168704</t>
  </si>
  <si>
    <t>CA-2017-143252</t>
  </si>
  <si>
    <t>CA-2016-102134</t>
  </si>
  <si>
    <t>Green Bay</t>
  </si>
  <si>
    <t>CA-2017-111717</t>
  </si>
  <si>
    <t>CA-2017-150910</t>
  </si>
  <si>
    <t>Jack Lebron</t>
  </si>
  <si>
    <t>CA-2014-156790</t>
  </si>
  <si>
    <t>CA-2017-105620</t>
  </si>
  <si>
    <t>Jennifer Halladay</t>
  </si>
  <si>
    <t>CA-2017-150266</t>
  </si>
  <si>
    <t>CA-2016-157280</t>
  </si>
  <si>
    <t>CA-2016-134180</t>
  </si>
  <si>
    <t>CA-2017-122308</t>
  </si>
  <si>
    <t>CA-2017-159226</t>
  </si>
  <si>
    <t>CA-2017-156622</t>
  </si>
  <si>
    <t>CA-2016-110898</t>
  </si>
  <si>
    <t>CA-2015-123092</t>
  </si>
  <si>
    <t>Jack Garza</t>
  </si>
  <si>
    <t>US-2015-128587</t>
  </si>
  <si>
    <t>CA-2017-159100</t>
  </si>
  <si>
    <t>CA-2017-137785</t>
  </si>
  <si>
    <t>CA-2017-107825</t>
  </si>
  <si>
    <t>CA-2016-121447</t>
  </si>
  <si>
    <t>CA-2014-100706</t>
  </si>
  <si>
    <t>US-2016-141880</t>
  </si>
  <si>
    <t>CA-2015-165799</t>
  </si>
  <si>
    <t>CA-2016-102127</t>
  </si>
  <si>
    <t>US-2016-152415</t>
  </si>
  <si>
    <t>Marlborough</t>
  </si>
  <si>
    <t>CA-2017-128041</t>
  </si>
  <si>
    <t>CA-2017-105823</t>
  </si>
  <si>
    <t>CA-2014-138177</t>
  </si>
  <si>
    <t>Neil Ducich</t>
  </si>
  <si>
    <t>CA-2014-114335</t>
  </si>
  <si>
    <t>Hollywood</t>
  </si>
  <si>
    <t>CA-2015-160227</t>
  </si>
  <si>
    <t>CA-2015-149097</t>
  </si>
  <si>
    <t>CA-2016-132304</t>
  </si>
  <si>
    <t>CA-2016-106278</t>
  </si>
  <si>
    <t>CA-2017-147550</t>
  </si>
  <si>
    <t>CA-2016-108105</t>
  </si>
  <si>
    <t>CA-2016-143406</t>
  </si>
  <si>
    <t>Lisa Ryan</t>
  </si>
  <si>
    <t>CA-2015-162950</t>
  </si>
  <si>
    <t>CA-2015-163181</t>
  </si>
  <si>
    <t>CA-2017-153045</t>
  </si>
  <si>
    <t>CA-2016-128916</t>
  </si>
  <si>
    <t>CA-2016-130911</t>
  </si>
  <si>
    <t>CA-2017-100055</t>
  </si>
  <si>
    <t>Laurel</t>
  </si>
  <si>
    <t>CA-2016-132990</t>
  </si>
  <si>
    <t>Khloe Miller</t>
  </si>
  <si>
    <t>CA-2016-160108</t>
  </si>
  <si>
    <t>Eau Claire</t>
  </si>
  <si>
    <t>US-2016-155768</t>
  </si>
  <si>
    <t>CA-2017-156776</t>
  </si>
  <si>
    <t>FUR-CH-10002317</t>
  </si>
  <si>
    <t>Global Enterprise Series Seating Low-Back Swivel/Tilt Chairs</t>
  </si>
  <si>
    <t>CA-2014-103310</t>
  </si>
  <si>
    <t>CA-2016-152688</t>
  </si>
  <si>
    <t>Perth Amboy</t>
  </si>
  <si>
    <t>CA-2014-144071</t>
  </si>
  <si>
    <t>US-2015-164238</t>
  </si>
  <si>
    <t>CA-2017-103212</t>
  </si>
  <si>
    <t>CA-2016-126732</t>
  </si>
  <si>
    <t>CA-2017-138156</t>
  </si>
  <si>
    <t>CA-2014-113271</t>
  </si>
  <si>
    <t>CA-2014-168368</t>
  </si>
  <si>
    <t>CA-2017-111388</t>
  </si>
  <si>
    <t>CA-2015-124499</t>
  </si>
  <si>
    <t>Fred McMath</t>
  </si>
  <si>
    <t>CA-2014-125759</t>
  </si>
  <si>
    <t>CA-2015-151869</t>
  </si>
  <si>
    <t>CA-2016-100510</t>
  </si>
  <si>
    <t>CA-2017-122539</t>
  </si>
  <si>
    <t>CA-2016-166772</t>
  </si>
  <si>
    <t>Heather Jas</t>
  </si>
  <si>
    <t>CA-2014-161032</t>
  </si>
  <si>
    <t>CA-2015-102778</t>
  </si>
  <si>
    <t>John Huston</t>
  </si>
  <si>
    <t>CA-2017-154011</t>
  </si>
  <si>
    <t>US-2017-165456</t>
  </si>
  <si>
    <t>CA-2017-161340</t>
  </si>
  <si>
    <t>Alice McCarthy</t>
  </si>
  <si>
    <t>US-2015-163433</t>
  </si>
  <si>
    <t>Mcallen</t>
  </si>
  <si>
    <t>US-2017-108343</t>
  </si>
  <si>
    <t>FUR-CH-10002780</t>
  </si>
  <si>
    <t>Office Star - Task Chair with Contemporary Loop Arms</t>
  </si>
  <si>
    <t>US-2016-111563</t>
  </si>
  <si>
    <t>Sally Matthias</t>
  </si>
  <si>
    <t>CA-2017-121853</t>
  </si>
  <si>
    <t>US-2017-130687</t>
  </si>
  <si>
    <t>CA-2017-110198</t>
  </si>
  <si>
    <t>CA-2017-109085</t>
  </si>
  <si>
    <t>CA-2016-114860</t>
  </si>
  <si>
    <t>Moreno Valley</t>
  </si>
  <si>
    <t>CA-2016-159009</t>
  </si>
  <si>
    <t>Dave Poirier</t>
  </si>
  <si>
    <t>CA-2017-148411</t>
  </si>
  <si>
    <t>CA-2016-168046</t>
  </si>
  <si>
    <t>CA-2017-111591</t>
  </si>
  <si>
    <t>CA-2017-113460</t>
  </si>
  <si>
    <t>CA-2015-111339</t>
  </si>
  <si>
    <t>CA-2014-154158</t>
  </si>
  <si>
    <t>CA-2017-163097</t>
  </si>
  <si>
    <t>CA-2015-130848</t>
  </si>
  <si>
    <t>CA-2014-125997</t>
  </si>
  <si>
    <t>Mitch Webber</t>
  </si>
  <si>
    <t>CA-2014-159814</t>
  </si>
  <si>
    <t>CA-2016-105459</t>
  </si>
  <si>
    <t>CA-2017-162789</t>
  </si>
  <si>
    <t>US-2017-110149</t>
  </si>
  <si>
    <t>CA-2015-164777</t>
  </si>
  <si>
    <t>CA-2015-127824</t>
  </si>
  <si>
    <t>CA-2014-116246</t>
  </si>
  <si>
    <t>CA-2014-167486</t>
  </si>
  <si>
    <t>CA-2014-152100</t>
  </si>
  <si>
    <t>CA-2015-166219</t>
  </si>
  <si>
    <t>CA-2017-136882</t>
  </si>
  <si>
    <t>US-2017-109610</t>
  </si>
  <si>
    <t>CA-2016-126858</t>
  </si>
  <si>
    <t>CA-2017-102925</t>
  </si>
  <si>
    <t>Christina DeMoss</t>
  </si>
  <si>
    <t>CA-2015-100818</t>
  </si>
  <si>
    <t>CA-2016-164770</t>
  </si>
  <si>
    <t>CA-2017-130505</t>
  </si>
  <si>
    <t>West Virginia</t>
  </si>
  <si>
    <t>CA-2016-105207</t>
  </si>
  <si>
    <t>Broken Arrow</t>
  </si>
  <si>
    <t>CA-2016-149237</t>
  </si>
  <si>
    <t>Chris McAfee</t>
  </si>
  <si>
    <t>US-2015-158589</t>
  </si>
  <si>
    <t>CA-2017-142461</t>
  </si>
  <si>
    <t>CA-2017-156958</t>
  </si>
  <si>
    <t>Patrick Bzostek</t>
  </si>
  <si>
    <t>CA-2016-116596</t>
  </si>
  <si>
    <t>CA-2017-124191</t>
  </si>
  <si>
    <t>CA-2016-148747</t>
  </si>
  <si>
    <t>CA-2015-135727</t>
  </si>
  <si>
    <t>CA-2015-135251</t>
  </si>
  <si>
    <t>Rachel Payne</t>
  </si>
  <si>
    <t>CA-2016-125724</t>
  </si>
  <si>
    <t>CA-2015-111612</t>
  </si>
  <si>
    <t>CA-2014-103086</t>
  </si>
  <si>
    <t>Evan Bailliet</t>
  </si>
  <si>
    <t>CA-2016-129280</t>
  </si>
  <si>
    <t>Susan MacKendrick</t>
  </si>
  <si>
    <t>CA-2014-130428</t>
  </si>
  <si>
    <t>CA-2015-148495</t>
  </si>
  <si>
    <t>CA-2015-143147</t>
  </si>
  <si>
    <t>CA-2017-152975</t>
  </si>
  <si>
    <t>CA-2017-116127</t>
  </si>
  <si>
    <t>US-2016-105452</t>
  </si>
  <si>
    <t>Barry Franz</t>
  </si>
  <si>
    <t>CA-2015-149517</t>
  </si>
  <si>
    <t>Frank Carlisle</t>
  </si>
  <si>
    <t>CA-2016-129861</t>
  </si>
  <si>
    <t>CA-2016-130638</t>
  </si>
  <si>
    <t>CA-2017-137449</t>
  </si>
  <si>
    <t>CA-2014-151330</t>
  </si>
  <si>
    <t>CA-2014-124702</t>
  </si>
  <si>
    <t>CA-2015-116638</t>
  </si>
  <si>
    <t>Joseph Holt</t>
  </si>
  <si>
    <t>CA-2014-104563</t>
  </si>
  <si>
    <t>CA-2016-107104</t>
  </si>
  <si>
    <t>CA-2014-156160</t>
  </si>
  <si>
    <t>CA-2017-157448</t>
  </si>
  <si>
    <t>CA-2016-137393</t>
  </si>
  <si>
    <t>CA-2017-122770</t>
  </si>
  <si>
    <t>CA-2015-130183</t>
  </si>
  <si>
    <t>CA-2016-122511</t>
  </si>
  <si>
    <t>Brad Thomas</t>
  </si>
  <si>
    <t>CA-2016-161746</t>
  </si>
  <si>
    <t>CA-2014-114251</t>
  </si>
  <si>
    <t>CA-2016-119641</t>
  </si>
  <si>
    <t>CA-2016-105781</t>
  </si>
  <si>
    <t>CA-2014-114321</t>
  </si>
  <si>
    <t>CA-2015-117086</t>
  </si>
  <si>
    <t>Quincy Jones</t>
  </si>
  <si>
    <t>CA-2017-137505</t>
  </si>
  <si>
    <t>US-2014-140914</t>
  </si>
  <si>
    <t>CA-2017-113705</t>
  </si>
  <si>
    <t>CA-2016-146913</t>
  </si>
  <si>
    <t>CA-2016-123533</t>
  </si>
  <si>
    <t>CA-2014-169019</t>
  </si>
  <si>
    <t>CA-2015-149748</t>
  </si>
  <si>
    <t>US-2014-114377</t>
  </si>
  <si>
    <t>Barry Gonzalez</t>
  </si>
  <si>
    <t>CA-2017-144491</t>
  </si>
  <si>
    <t>CA-2014-127166</t>
  </si>
  <si>
    <t>CA-2015-122973</t>
  </si>
  <si>
    <t>CA-2016-136322</t>
  </si>
  <si>
    <t>CA-2017-107209</t>
  </si>
  <si>
    <t>CA-2015-162201</t>
  </si>
  <si>
    <t>US-2014-164406</t>
  </si>
  <si>
    <t>US-2017-152842</t>
  </si>
  <si>
    <t>CA-2014-113257</t>
  </si>
  <si>
    <t>Beaumont</t>
  </si>
  <si>
    <t>CA-2016-126627</t>
  </si>
  <si>
    <t>US-2016-125402</t>
  </si>
  <si>
    <t>CA-2014-163867</t>
  </si>
  <si>
    <t>CA-2017-169327</t>
  </si>
  <si>
    <t>CA-2016-158155</t>
  </si>
  <si>
    <t>CA-2017-138870</t>
  </si>
  <si>
    <t>CA-2015-164301</t>
  </si>
  <si>
    <t>CA-2017-113278</t>
  </si>
  <si>
    <t>CA-2014-114195</t>
  </si>
  <si>
    <t>Mason</t>
  </si>
  <si>
    <t>CA-2016-122581</t>
  </si>
  <si>
    <t>US-2016-115441</t>
  </si>
  <si>
    <t>CA-2016-112830</t>
  </si>
  <si>
    <t>US-2014-117380</t>
  </si>
  <si>
    <t>CA-2017-117646</t>
  </si>
  <si>
    <t>Sung Chung</t>
  </si>
  <si>
    <t>CA-2014-122609</t>
  </si>
  <si>
    <t>US-2015-129007</t>
  </si>
  <si>
    <t>CA-2015-132388</t>
  </si>
  <si>
    <t>Santa Barbara</t>
  </si>
  <si>
    <t>CA-2017-160927</t>
  </si>
  <si>
    <t>CA-2016-149272</t>
  </si>
  <si>
    <t>Bryan</t>
  </si>
  <si>
    <t>CA-2016-129630</t>
  </si>
  <si>
    <t>Ionia McGrath</t>
  </si>
  <si>
    <t>CA-2015-104948</t>
  </si>
  <si>
    <t>San Bernardino</t>
  </si>
  <si>
    <t>CA-2016-164889</t>
  </si>
  <si>
    <t>CA-2016-169824</t>
  </si>
  <si>
    <t>CA-2017-121559</t>
  </si>
  <si>
    <t>Indianapolis</t>
  </si>
  <si>
    <t>CA-2015-141593</t>
  </si>
  <si>
    <t>CA-2015-168088</t>
  </si>
  <si>
    <t>CA-2016-146374</t>
  </si>
  <si>
    <t>US-2015-151435</t>
  </si>
  <si>
    <t>CA-2014-110422</t>
  </si>
  <si>
    <t>CA-2017-121258</t>
  </si>
  <si>
    <t>Row Labels</t>
  </si>
  <si>
    <t>Grand Total</t>
  </si>
  <si>
    <t>Average of Profit Ratio</t>
  </si>
  <si>
    <t>(All)</t>
  </si>
  <si>
    <t>Sum of Quantity</t>
  </si>
  <si>
    <t>Sum of Profit</t>
  </si>
  <si>
    <t>Count of Sub-Category</t>
  </si>
  <si>
    <t>Ord_Month_Name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</si>
  <si>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</si>
  <si>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</si>
  <si>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</si>
  <si>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</si>
  <si>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</si>
  <si>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</si>
  <si>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</si>
  <si>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</si>
  <si>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</si>
  <si>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</si>
  <si>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</si>
  <si>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</si>
  <si>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</si>
  <si>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>Average of Profit</t>
  </si>
  <si>
    <t>Count</t>
  </si>
  <si>
    <t>Mean</t>
  </si>
  <si>
    <t>Std</t>
  </si>
  <si>
    <t>min</t>
  </si>
  <si>
    <t>max</t>
  </si>
  <si>
    <t>Average of Discount</t>
  </si>
  <si>
    <t>Customer Segment</t>
  </si>
  <si>
    <t>Count of Ship Mode</t>
  </si>
  <si>
    <t>Count of Profit Ratio Category</t>
  </si>
  <si>
    <t>Average of Unit Profit Ratio</t>
  </si>
  <si>
    <t>Product Sub-Category</t>
  </si>
  <si>
    <t>Notmalized Quantity</t>
  </si>
  <si>
    <t>Quantity of items in order</t>
  </si>
  <si>
    <t>Average of Profit2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</si>
</sst>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_cleaned_data27.xlsx]Ship Mode Distribution!PivotTable2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Distribution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'Ship Mode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'Ship Mode Distribution'!$A$4:$A$8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Distribution'!$B$4:$B$8</c:f>
              <c:numCache>
                <c:formatCode>General</c:formatCode>
                <c:ptCount val="4"/>
                <c:pt idx="0">
                  <c:v>327</c:v>
                </c:pt>
                <c:pt idx="1">
                  <c:v>119</c:v>
                </c:pt>
                <c:pt idx="2">
                  <c:v>427</c:v>
                </c:pt>
                <c:pt idx="3">
                  <c:v>1248</c:v>
                </c:pt>
              </c:numCache>
            </c:numRef>
          </c:val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[Excel_Retail Analysis _cleaned_data27.xlsx]Tables_Month!PivotTable2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Tables_Month!$B$3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5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Tables_Month!$A$4:$A$16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Tables_Month!$B$4:$B$16</c:f>
              <c:numCache>
                <c:formatCode>General</c:formatCode>
                <c:ptCount val="12"/>
                <c:pt idx="0">
                  <c:v>13</c:v>
                </c:pt>
                <c:pt idx="1">
                  <c:v>8</c:v>
                </c:pt>
                <c:pt idx="2">
                  <c:v>24</c:v>
                </c:pt>
                <c:pt idx="3">
                  <c:v>20</c:v>
                </c:pt>
                <c:pt idx="4">
                  <c:v>17</c:v>
                </c:pt>
                <c:pt idx="5">
                  <c:v>26</c:v>
                </c:pt>
                <c:pt idx="6">
                  <c:v>19</c:v>
                </c:pt>
                <c:pt idx="7">
                  <c:v>28</c:v>
                </c:pt>
                <c:pt idx="8">
                  <c:v>34</c:v>
                </c:pt>
                <c:pt idx="9">
                  <c:v>39</c:v>
                </c:pt>
                <c:pt idx="10">
                  <c:v>43</c:v>
                </c:pt>
                <c:pt idx="11">
                  <c:v>48</c:v>
                </c:pt>
              </c:numCache>
            </c:numRef>
          </c:val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12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[Excel_Retail Analysis _cleaned_data27.xlsx]Furnishings_Month!PivotTable2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Furnishings_Month!$B$3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5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Furnishings_Month!$A$4:$A$16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Furnishings_Month!$B$4:$B$16</c:f>
              <c:numCache>
                <c:formatCode>General</c:formatCode>
                <c:ptCount val="12"/>
                <c:pt idx="0">
                  <c:v>39</c:v>
                </c:pt>
                <c:pt idx="1">
                  <c:v>31</c:v>
                </c:pt>
                <c:pt idx="2">
                  <c:v>57</c:v>
                </c:pt>
                <c:pt idx="3">
                  <c:v>68</c:v>
                </c:pt>
                <c:pt idx="4">
                  <c:v>73</c:v>
                </c:pt>
                <c:pt idx="5">
                  <c:v>63</c:v>
                </c:pt>
                <c:pt idx="6">
                  <c:v>72</c:v>
                </c:pt>
                <c:pt idx="7">
                  <c:v>55</c:v>
                </c:pt>
                <c:pt idx="8">
                  <c:v>125</c:v>
                </c:pt>
                <c:pt idx="9">
                  <c:v>76</c:v>
                </c:pt>
                <c:pt idx="10">
                  <c:v>148</c:v>
                </c:pt>
                <c:pt idx="11">
                  <c:v>150</c:v>
                </c:pt>
              </c:numCache>
            </c:numRef>
          </c:val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12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[Excel_Retail Analysis _cleaned_data27.xlsx]Chairs_Month !PivotTable2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'Chairs_Month 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5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'Chairs_Month 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'Chairs_Month '!$B$4:$B$16</c:f>
              <c:numCache>
                <c:formatCode>General</c:formatCode>
                <c:ptCount val="12"/>
                <c:pt idx="0">
                  <c:v>16</c:v>
                </c:pt>
                <c:pt idx="1">
                  <c:v>17</c:v>
                </c:pt>
                <c:pt idx="2">
                  <c:v>42</c:v>
                </c:pt>
                <c:pt idx="3">
                  <c:v>36</c:v>
                </c:pt>
                <c:pt idx="4">
                  <c:v>47</c:v>
                </c:pt>
                <c:pt idx="5">
                  <c:v>37</c:v>
                </c:pt>
                <c:pt idx="6">
                  <c:v>56</c:v>
                </c:pt>
                <c:pt idx="7">
                  <c:v>27</c:v>
                </c:pt>
                <c:pt idx="8">
                  <c:v>91</c:v>
                </c:pt>
                <c:pt idx="9">
                  <c:v>54</c:v>
                </c:pt>
                <c:pt idx="10">
                  <c:v>93</c:v>
                </c:pt>
                <c:pt idx="11">
                  <c:v>101</c:v>
                </c:pt>
              </c:numCache>
            </c:numRef>
          </c:val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12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[Excel_Retail Analysis _cleaned_data27.xlsx]BookCases_Month!PivotTable2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shade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shade val="51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>
              <a:shade val="6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>
              <a:shade val="7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5">
              <a:shade val="8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shade val="9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5">
              <a:tint val="9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5">
              <a:tint val="8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5">
              <a:tint val="74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5">
              <a:tint val="63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5">
              <a:tint val="52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5">
              <a:tint val="41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BookCases_Month!$B$3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>
                  <a:shade val="5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5">
                  <a:shade val="6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5">
                  <a:shade val="7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shade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shade val="9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5">
                  <a:tint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tint val="8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5">
                  <a:tint val="7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5">
                  <a:tint val="6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tint val="5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5">
                  <a:tint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5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BookCases_Month!$A$4:$A$16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BookCases_Month!$B$4:$B$16</c:f>
              <c:numCache>
                <c:formatCode>General</c:formatCode>
                <c:ptCount val="12"/>
                <c:pt idx="0">
                  <c:v>13</c:v>
                </c:pt>
                <c:pt idx="1">
                  <c:v>7</c:v>
                </c:pt>
                <c:pt idx="2">
                  <c:v>17</c:v>
                </c:pt>
                <c:pt idx="3">
                  <c:v>14</c:v>
                </c:pt>
                <c:pt idx="4">
                  <c:v>13</c:v>
                </c:pt>
                <c:pt idx="5">
                  <c:v>19</c:v>
                </c:pt>
                <c:pt idx="6">
                  <c:v>17</c:v>
                </c:pt>
                <c:pt idx="7">
                  <c:v>14</c:v>
                </c:pt>
                <c:pt idx="8">
                  <c:v>32</c:v>
                </c:pt>
                <c:pt idx="9">
                  <c:v>18</c:v>
                </c:pt>
                <c:pt idx="10">
                  <c:v>35</c:v>
                </c:pt>
                <c:pt idx="11">
                  <c:v>29</c:v>
                </c:pt>
              </c:numCache>
            </c:numRef>
          </c:val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12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[Excel_Retail Analysis _cleaned_data27.xlsx]BookCases_Quarter!PivotTable2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BookCases_Quarter!$B$3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2">
                  <a:tint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BookCases_Quarter!$A$4:$A$8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BookCases_Quarter!$B$4:$B$8</c:f>
              <c:numCache>
                <c:formatCode>General</c:formatCode>
                <c:ptCount val="4"/>
                <c:pt idx="0">
                  <c:v>284</c:v>
                </c:pt>
                <c:pt idx="1">
                  <c:v>433</c:v>
                </c:pt>
                <c:pt idx="2">
                  <c:v>570</c:v>
                </c:pt>
                <c:pt idx="3">
                  <c:v>834</c:v>
                </c:pt>
              </c:numCache>
            </c:numRef>
          </c:val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gapWidth val="100"/>
        <c:secondPieSize val="12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ProfitRatio_Discount!$B$1</c:f>
              <c:strCache>
                <c:ptCount val="1"/>
                <c:pt idx="0">
                  <c:v>Profit Ratio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ProfitRatio_Discount!$A$2:$A$2122</c:f>
              <c:numCache>
                <c:formatCode>General</c:formatCode>
                <c:ptCount val="2121"/>
                <c:pt idx="0">
                  <c:v>0</c:v>
                </c:pt>
                <c:pt idx="1">
                  <c:v>0</c:v>
                </c:pt>
                <c:pt idx="2">
                  <c:v>0.45</c:v>
                </c:pt>
                <c:pt idx="3">
                  <c:v>0</c:v>
                </c:pt>
                <c:pt idx="4">
                  <c:v>0.2</c:v>
                </c:pt>
                <c:pt idx="5">
                  <c:v>0.3</c:v>
                </c:pt>
                <c:pt idx="6">
                  <c:v>0</c:v>
                </c:pt>
                <c:pt idx="7">
                  <c:v>0.5</c:v>
                </c:pt>
                <c:pt idx="8">
                  <c:v>0.2</c:v>
                </c:pt>
                <c:pt idx="9">
                  <c:v>0.6</c:v>
                </c:pt>
                <c:pt idx="10">
                  <c:v>0.32</c:v>
                </c:pt>
                <c:pt idx="11">
                  <c:v>0.3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0.3</c:v>
                </c:pt>
                <c:pt idx="17">
                  <c:v>0.2</c:v>
                </c:pt>
                <c:pt idx="18">
                  <c:v>0.2</c:v>
                </c:pt>
                <c:pt idx="19">
                  <c:v>0.6</c:v>
                </c:pt>
                <c:pt idx="20">
                  <c:v>0.6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</c:v>
                </c:pt>
                <c:pt idx="29">
                  <c:v>0.5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0.2</c:v>
                </c:pt>
                <c:pt idx="34">
                  <c:v>0.2</c:v>
                </c:pt>
                <c:pt idx="35">
                  <c:v>0</c:v>
                </c:pt>
                <c:pt idx="36">
                  <c:v>0.2</c:v>
                </c:pt>
                <c:pt idx="37">
                  <c:v>0.3</c:v>
                </c:pt>
                <c:pt idx="38">
                  <c:v>0.2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0.5</c:v>
                </c:pt>
                <c:pt idx="43">
                  <c:v>0.2</c:v>
                </c:pt>
                <c:pt idx="44">
                  <c:v>0.5</c:v>
                </c:pt>
                <c:pt idx="45">
                  <c:v>0.2</c:v>
                </c:pt>
                <c:pt idx="46">
                  <c:v>0</c:v>
                </c:pt>
                <c:pt idx="47">
                  <c:v>0.2</c:v>
                </c:pt>
                <c:pt idx="48">
                  <c:v>0.2</c:v>
                </c:pt>
                <c:pt idx="49">
                  <c:v>0.45</c:v>
                </c:pt>
                <c:pt idx="50">
                  <c:v>0.45</c:v>
                </c:pt>
                <c:pt idx="51">
                  <c:v>0.2</c:v>
                </c:pt>
                <c:pt idx="52">
                  <c:v>0.6</c:v>
                </c:pt>
                <c:pt idx="53">
                  <c:v>0.6</c:v>
                </c:pt>
                <c:pt idx="54">
                  <c:v>0.5</c:v>
                </c:pt>
                <c:pt idx="55">
                  <c:v>0.6</c:v>
                </c:pt>
                <c:pt idx="56">
                  <c:v>0</c:v>
                </c:pt>
                <c:pt idx="57">
                  <c:v>0.2</c:v>
                </c:pt>
                <c:pt idx="58">
                  <c:v>0.6</c:v>
                </c:pt>
                <c:pt idx="59">
                  <c:v>0</c:v>
                </c:pt>
                <c:pt idx="60">
                  <c:v>0.2</c:v>
                </c:pt>
                <c:pt idx="61">
                  <c:v>0.5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</c:v>
                </c:pt>
                <c:pt idx="72">
                  <c:v>0.1</c:v>
                </c:pt>
                <c:pt idx="73">
                  <c:v>0.2</c:v>
                </c:pt>
                <c:pt idx="74">
                  <c:v>0.3</c:v>
                </c:pt>
                <c:pt idx="75">
                  <c:v>0.2</c:v>
                </c:pt>
                <c:pt idx="76">
                  <c:v>0.2</c:v>
                </c:pt>
                <c:pt idx="77">
                  <c:v>0.1</c:v>
                </c:pt>
                <c:pt idx="78">
                  <c:v>0</c:v>
                </c:pt>
                <c:pt idx="79">
                  <c:v>0</c:v>
                </c:pt>
                <c:pt idx="80">
                  <c:v>0.3</c:v>
                </c:pt>
                <c:pt idx="81">
                  <c:v>0.45</c:v>
                </c:pt>
                <c:pt idx="82">
                  <c:v>0.2</c:v>
                </c:pt>
                <c:pt idx="83">
                  <c:v>0.32</c:v>
                </c:pt>
                <c:pt idx="84">
                  <c:v>0.2</c:v>
                </c:pt>
                <c:pt idx="85">
                  <c:v>0.15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0.4</c:v>
                </c:pt>
                <c:pt idx="97">
                  <c:v>0.2</c:v>
                </c:pt>
                <c:pt idx="98">
                  <c:v>0.3</c:v>
                </c:pt>
                <c:pt idx="99">
                  <c:v>0.2</c:v>
                </c:pt>
                <c:pt idx="100">
                  <c:v>0.5</c:v>
                </c:pt>
                <c:pt idx="101">
                  <c:v>0.6</c:v>
                </c:pt>
                <c:pt idx="102">
                  <c:v>0.32</c:v>
                </c:pt>
                <c:pt idx="103">
                  <c:v>0.15</c:v>
                </c:pt>
                <c:pt idx="104">
                  <c:v>0</c:v>
                </c:pt>
                <c:pt idx="105">
                  <c:v>0.15</c:v>
                </c:pt>
                <c:pt idx="106">
                  <c:v>0.4</c:v>
                </c:pt>
                <c:pt idx="107">
                  <c:v>0</c:v>
                </c:pt>
                <c:pt idx="108">
                  <c:v>0.2</c:v>
                </c:pt>
                <c:pt idx="109">
                  <c:v>0</c:v>
                </c:pt>
                <c:pt idx="110">
                  <c:v>0.2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</c:v>
                </c:pt>
                <c:pt idx="117">
                  <c:v>0</c:v>
                </c:pt>
                <c:pt idx="118">
                  <c:v>0.6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</c:v>
                </c:pt>
                <c:pt idx="123">
                  <c:v>0.2</c:v>
                </c:pt>
                <c:pt idx="124">
                  <c:v>0.2</c:v>
                </c:pt>
                <c:pt idx="125">
                  <c:v>0.6</c:v>
                </c:pt>
                <c:pt idx="126">
                  <c:v>0</c:v>
                </c:pt>
                <c:pt idx="127">
                  <c:v>0</c:v>
                </c:pt>
                <c:pt idx="128">
                  <c:v>0.2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0.3</c:v>
                </c:pt>
                <c:pt idx="139">
                  <c:v>0.3</c:v>
                </c:pt>
                <c:pt idx="140">
                  <c:v>0.2</c:v>
                </c:pt>
                <c:pt idx="141">
                  <c:v>0.6</c:v>
                </c:pt>
                <c:pt idx="142">
                  <c:v>0.5</c:v>
                </c:pt>
                <c:pt idx="143">
                  <c:v>0.6</c:v>
                </c:pt>
                <c:pt idx="144">
                  <c:v>0.2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0.2</c:v>
                </c:pt>
                <c:pt idx="149">
                  <c:v>0.2</c:v>
                </c:pt>
                <c:pt idx="150">
                  <c:v>0</c:v>
                </c:pt>
                <c:pt idx="151">
                  <c:v>0.2</c:v>
                </c:pt>
                <c:pt idx="152">
                  <c:v>0</c:v>
                </c:pt>
                <c:pt idx="153">
                  <c:v>0</c:v>
                </c:pt>
                <c:pt idx="154">
                  <c:v>0.2</c:v>
                </c:pt>
                <c:pt idx="155">
                  <c:v>0.4</c:v>
                </c:pt>
                <c:pt idx="156">
                  <c:v>0.1</c:v>
                </c:pt>
                <c:pt idx="157">
                  <c:v>0</c:v>
                </c:pt>
                <c:pt idx="158">
                  <c:v>0.2</c:v>
                </c:pt>
                <c:pt idx="159">
                  <c:v>0</c:v>
                </c:pt>
                <c:pt idx="160">
                  <c:v>0</c:v>
                </c:pt>
                <c:pt idx="161">
                  <c:v>0.45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0.2</c:v>
                </c:pt>
                <c:pt idx="166">
                  <c:v>0.5</c:v>
                </c:pt>
                <c:pt idx="167">
                  <c:v>0.2</c:v>
                </c:pt>
                <c:pt idx="168">
                  <c:v>0</c:v>
                </c:pt>
                <c:pt idx="169">
                  <c:v>0.2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0.3</c:v>
                </c:pt>
                <c:pt idx="176">
                  <c:v>0</c:v>
                </c:pt>
                <c:pt idx="177">
                  <c:v>0.2</c:v>
                </c:pt>
                <c:pt idx="178">
                  <c:v>0</c:v>
                </c:pt>
                <c:pt idx="179">
                  <c:v>0.2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</c:v>
                </c:pt>
                <c:pt idx="184">
                  <c:v>0</c:v>
                </c:pt>
                <c:pt idx="185">
                  <c:v>0</c:v>
                </c:pt>
                <c:pt idx="186">
                  <c:v>0.2</c:v>
                </c:pt>
                <c:pt idx="187">
                  <c:v>0</c:v>
                </c:pt>
                <c:pt idx="188">
                  <c:v>0</c:v>
                </c:pt>
                <c:pt idx="189">
                  <c:v>0.3</c:v>
                </c:pt>
                <c:pt idx="190">
                  <c:v>0.3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0.4</c:v>
                </c:pt>
                <c:pt idx="196">
                  <c:v>0.2</c:v>
                </c:pt>
                <c:pt idx="197">
                  <c:v>0.32</c:v>
                </c:pt>
                <c:pt idx="198">
                  <c:v>0</c:v>
                </c:pt>
                <c:pt idx="199">
                  <c:v>0.2</c:v>
                </c:pt>
                <c:pt idx="200">
                  <c:v>0.2</c:v>
                </c:pt>
                <c:pt idx="201">
                  <c:v>0.1</c:v>
                </c:pt>
                <c:pt idx="202">
                  <c:v>0.2</c:v>
                </c:pt>
                <c:pt idx="203">
                  <c:v>0</c:v>
                </c:pt>
                <c:pt idx="204">
                  <c:v>0.2</c:v>
                </c:pt>
                <c:pt idx="205">
                  <c:v>0</c:v>
                </c:pt>
                <c:pt idx="206">
                  <c:v>0</c:v>
                </c:pt>
                <c:pt idx="207">
                  <c:v>0.4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0.2</c:v>
                </c:pt>
                <c:pt idx="219">
                  <c:v>0.3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</c:v>
                </c:pt>
                <c:pt idx="224">
                  <c:v>0.3</c:v>
                </c:pt>
                <c:pt idx="225">
                  <c:v>0.2</c:v>
                </c:pt>
                <c:pt idx="226">
                  <c:v>0</c:v>
                </c:pt>
                <c:pt idx="227">
                  <c:v>0.4</c:v>
                </c:pt>
                <c:pt idx="228">
                  <c:v>0.2</c:v>
                </c:pt>
                <c:pt idx="229">
                  <c:v>0.2</c:v>
                </c:pt>
                <c:pt idx="230">
                  <c:v>0</c:v>
                </c:pt>
                <c:pt idx="231">
                  <c:v>0.6</c:v>
                </c:pt>
                <c:pt idx="232">
                  <c:v>0.15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0.2</c:v>
                </c:pt>
                <c:pt idx="238">
                  <c:v>0</c:v>
                </c:pt>
                <c:pt idx="239">
                  <c:v>0</c:v>
                </c:pt>
                <c:pt idx="240">
                  <c:v>0.2</c:v>
                </c:pt>
                <c:pt idx="241">
                  <c:v>0</c:v>
                </c:pt>
                <c:pt idx="242">
                  <c:v>0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0.3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0.3</c:v>
                </c:pt>
                <c:pt idx="251">
                  <c:v>0.2</c:v>
                </c:pt>
                <c:pt idx="252">
                  <c:v>0</c:v>
                </c:pt>
                <c:pt idx="253">
                  <c:v>0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</c:v>
                </c:pt>
                <c:pt idx="258">
                  <c:v>0.2</c:v>
                </c:pt>
                <c:pt idx="259">
                  <c:v>0.2</c:v>
                </c:pt>
                <c:pt idx="260">
                  <c:v>0.15</c:v>
                </c:pt>
                <c:pt idx="261">
                  <c:v>0.1</c:v>
                </c:pt>
                <c:pt idx="262">
                  <c:v>0.2</c:v>
                </c:pt>
                <c:pt idx="263">
                  <c:v>0.2</c:v>
                </c:pt>
                <c:pt idx="264">
                  <c:v>0</c:v>
                </c:pt>
                <c:pt idx="265">
                  <c:v>0.2</c:v>
                </c:pt>
                <c:pt idx="266">
                  <c:v>0.2</c:v>
                </c:pt>
                <c:pt idx="267">
                  <c:v>0.3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0.3</c:v>
                </c:pt>
                <c:pt idx="275">
                  <c:v>0</c:v>
                </c:pt>
                <c:pt idx="276">
                  <c:v>0.2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0.3</c:v>
                </c:pt>
                <c:pt idx="281">
                  <c:v>0.2</c:v>
                </c:pt>
                <c:pt idx="282">
                  <c:v>0.6</c:v>
                </c:pt>
                <c:pt idx="283">
                  <c:v>0.2</c:v>
                </c:pt>
                <c:pt idx="284">
                  <c:v>0.2</c:v>
                </c:pt>
                <c:pt idx="285">
                  <c:v>0</c:v>
                </c:pt>
                <c:pt idx="286">
                  <c:v>0.7</c:v>
                </c:pt>
                <c:pt idx="287">
                  <c:v>0</c:v>
                </c:pt>
                <c:pt idx="288">
                  <c:v>0.6</c:v>
                </c:pt>
                <c:pt idx="289">
                  <c:v>0</c:v>
                </c:pt>
                <c:pt idx="290">
                  <c:v>0</c:v>
                </c:pt>
                <c:pt idx="291">
                  <c:v>0.5</c:v>
                </c:pt>
                <c:pt idx="292">
                  <c:v>0.5</c:v>
                </c:pt>
                <c:pt idx="293">
                  <c:v>0.4</c:v>
                </c:pt>
                <c:pt idx="294">
                  <c:v>0.4</c:v>
                </c:pt>
                <c:pt idx="295">
                  <c:v>0</c:v>
                </c:pt>
                <c:pt idx="296">
                  <c:v>0.5</c:v>
                </c:pt>
                <c:pt idx="297">
                  <c:v>0.1</c:v>
                </c:pt>
                <c:pt idx="298">
                  <c:v>0</c:v>
                </c:pt>
                <c:pt idx="299">
                  <c:v>0</c:v>
                </c:pt>
                <c:pt idx="300">
                  <c:v>0.6</c:v>
                </c:pt>
                <c:pt idx="301">
                  <c:v>0</c:v>
                </c:pt>
                <c:pt idx="302">
                  <c:v>0.3</c:v>
                </c:pt>
                <c:pt idx="303">
                  <c:v>0.3</c:v>
                </c:pt>
                <c:pt idx="304">
                  <c:v>0</c:v>
                </c:pt>
                <c:pt idx="305">
                  <c:v>0</c:v>
                </c:pt>
                <c:pt idx="306">
                  <c:v>0.3</c:v>
                </c:pt>
                <c:pt idx="307">
                  <c:v>0.3</c:v>
                </c:pt>
                <c:pt idx="308">
                  <c:v>0.2</c:v>
                </c:pt>
                <c:pt idx="309">
                  <c:v>0</c:v>
                </c:pt>
                <c:pt idx="310">
                  <c:v>0.6</c:v>
                </c:pt>
                <c:pt idx="311">
                  <c:v>0</c:v>
                </c:pt>
                <c:pt idx="312">
                  <c:v>0.1</c:v>
                </c:pt>
                <c:pt idx="313">
                  <c:v>0</c:v>
                </c:pt>
                <c:pt idx="314">
                  <c:v>0</c:v>
                </c:pt>
                <c:pt idx="315">
                  <c:v>0.2</c:v>
                </c:pt>
                <c:pt idx="316">
                  <c:v>0</c:v>
                </c:pt>
                <c:pt idx="317">
                  <c:v>0.3</c:v>
                </c:pt>
                <c:pt idx="318">
                  <c:v>0</c:v>
                </c:pt>
                <c:pt idx="319">
                  <c:v>0.2</c:v>
                </c:pt>
                <c:pt idx="320">
                  <c:v>0.2</c:v>
                </c:pt>
                <c:pt idx="321">
                  <c:v>0.15</c:v>
                </c:pt>
                <c:pt idx="322">
                  <c:v>0</c:v>
                </c:pt>
                <c:pt idx="323">
                  <c:v>0.2</c:v>
                </c:pt>
                <c:pt idx="324">
                  <c:v>0.2</c:v>
                </c:pt>
                <c:pt idx="325">
                  <c:v>0</c:v>
                </c:pt>
                <c:pt idx="326">
                  <c:v>0.4</c:v>
                </c:pt>
                <c:pt idx="327">
                  <c:v>0.2</c:v>
                </c:pt>
                <c:pt idx="328">
                  <c:v>0.2</c:v>
                </c:pt>
                <c:pt idx="329">
                  <c:v>0.3</c:v>
                </c:pt>
                <c:pt idx="330">
                  <c:v>0.4</c:v>
                </c:pt>
                <c:pt idx="331">
                  <c:v>0</c:v>
                </c:pt>
                <c:pt idx="332">
                  <c:v>0</c:v>
                </c:pt>
                <c:pt idx="333">
                  <c:v>0.3</c:v>
                </c:pt>
                <c:pt idx="334">
                  <c:v>0.3</c:v>
                </c:pt>
                <c:pt idx="335">
                  <c:v>0</c:v>
                </c:pt>
                <c:pt idx="336">
                  <c:v>0.6</c:v>
                </c:pt>
                <c:pt idx="337">
                  <c:v>0</c:v>
                </c:pt>
                <c:pt idx="338">
                  <c:v>0.15</c:v>
                </c:pt>
                <c:pt idx="339">
                  <c:v>0</c:v>
                </c:pt>
                <c:pt idx="340">
                  <c:v>0</c:v>
                </c:pt>
                <c:pt idx="341">
                  <c:v>0.2</c:v>
                </c:pt>
                <c:pt idx="342">
                  <c:v>0</c:v>
                </c:pt>
                <c:pt idx="343">
                  <c:v>0</c:v>
                </c:pt>
                <c:pt idx="344">
                  <c:v>0.4</c:v>
                </c:pt>
                <c:pt idx="345">
                  <c:v>0.6</c:v>
                </c:pt>
                <c:pt idx="346">
                  <c:v>0.2</c:v>
                </c:pt>
                <c:pt idx="347">
                  <c:v>0</c:v>
                </c:pt>
                <c:pt idx="348">
                  <c:v>0.2</c:v>
                </c:pt>
                <c:pt idx="349">
                  <c:v>0.4</c:v>
                </c:pt>
                <c:pt idx="350">
                  <c:v>0.2</c:v>
                </c:pt>
                <c:pt idx="351">
                  <c:v>0</c:v>
                </c:pt>
                <c:pt idx="352">
                  <c:v>0.1</c:v>
                </c:pt>
                <c:pt idx="353">
                  <c:v>0.2</c:v>
                </c:pt>
                <c:pt idx="354">
                  <c:v>0.5</c:v>
                </c:pt>
                <c:pt idx="355">
                  <c:v>0.15</c:v>
                </c:pt>
                <c:pt idx="356">
                  <c:v>0</c:v>
                </c:pt>
                <c:pt idx="357">
                  <c:v>0</c:v>
                </c:pt>
                <c:pt idx="358">
                  <c:v>0.3</c:v>
                </c:pt>
                <c:pt idx="359">
                  <c:v>0.4</c:v>
                </c:pt>
                <c:pt idx="360">
                  <c:v>0.2</c:v>
                </c:pt>
                <c:pt idx="361">
                  <c:v>0.3</c:v>
                </c:pt>
                <c:pt idx="362">
                  <c:v>0</c:v>
                </c:pt>
                <c:pt idx="363">
                  <c:v>0.15</c:v>
                </c:pt>
                <c:pt idx="364">
                  <c:v>0.15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0.6</c:v>
                </c:pt>
                <c:pt idx="370">
                  <c:v>0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0.6</c:v>
                </c:pt>
                <c:pt idx="375">
                  <c:v>0.3</c:v>
                </c:pt>
                <c:pt idx="376">
                  <c:v>0.2</c:v>
                </c:pt>
                <c:pt idx="377">
                  <c:v>0.2</c:v>
                </c:pt>
                <c:pt idx="378">
                  <c:v>0</c:v>
                </c:pt>
                <c:pt idx="379">
                  <c:v>0.2</c:v>
                </c:pt>
                <c:pt idx="380">
                  <c:v>0.2</c:v>
                </c:pt>
                <c:pt idx="381">
                  <c:v>0</c:v>
                </c:pt>
                <c:pt idx="382">
                  <c:v>0.6</c:v>
                </c:pt>
                <c:pt idx="383">
                  <c:v>0</c:v>
                </c:pt>
                <c:pt idx="384">
                  <c:v>0.2</c:v>
                </c:pt>
                <c:pt idx="385">
                  <c:v>0.2</c:v>
                </c:pt>
                <c:pt idx="386">
                  <c:v>0.5</c:v>
                </c:pt>
                <c:pt idx="387">
                  <c:v>0.2</c:v>
                </c:pt>
                <c:pt idx="388">
                  <c:v>0</c:v>
                </c:pt>
                <c:pt idx="389">
                  <c:v>0.2</c:v>
                </c:pt>
                <c:pt idx="390">
                  <c:v>0.2</c:v>
                </c:pt>
                <c:pt idx="391">
                  <c:v>0</c:v>
                </c:pt>
                <c:pt idx="392">
                  <c:v>0.2</c:v>
                </c:pt>
                <c:pt idx="393">
                  <c:v>0.2</c:v>
                </c:pt>
                <c:pt idx="394">
                  <c:v>0.1</c:v>
                </c:pt>
                <c:pt idx="395">
                  <c:v>0</c:v>
                </c:pt>
                <c:pt idx="396">
                  <c:v>0.4</c:v>
                </c:pt>
                <c:pt idx="397">
                  <c:v>0.45</c:v>
                </c:pt>
                <c:pt idx="398">
                  <c:v>0.2</c:v>
                </c:pt>
                <c:pt idx="399">
                  <c:v>0</c:v>
                </c:pt>
                <c:pt idx="400">
                  <c:v>0</c:v>
                </c:pt>
                <c:pt idx="401">
                  <c:v>0.1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0.2</c:v>
                </c:pt>
                <c:pt idx="406">
                  <c:v>0</c:v>
                </c:pt>
                <c:pt idx="407">
                  <c:v>0.4</c:v>
                </c:pt>
                <c:pt idx="408">
                  <c:v>0.1</c:v>
                </c:pt>
                <c:pt idx="409">
                  <c:v>0</c:v>
                </c:pt>
                <c:pt idx="410">
                  <c:v>0.2</c:v>
                </c:pt>
                <c:pt idx="411">
                  <c:v>0</c:v>
                </c:pt>
                <c:pt idx="412">
                  <c:v>0</c:v>
                </c:pt>
                <c:pt idx="413">
                  <c:v>0.6</c:v>
                </c:pt>
                <c:pt idx="414">
                  <c:v>0</c:v>
                </c:pt>
                <c:pt idx="415">
                  <c:v>0.3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0.2</c:v>
                </c:pt>
                <c:pt idx="421">
                  <c:v>0.2</c:v>
                </c:pt>
                <c:pt idx="422">
                  <c:v>0.3</c:v>
                </c:pt>
                <c:pt idx="423">
                  <c:v>0.2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0.2</c:v>
                </c:pt>
                <c:pt idx="428">
                  <c:v>0.2</c:v>
                </c:pt>
                <c:pt idx="429">
                  <c:v>0.2</c:v>
                </c:pt>
                <c:pt idx="430">
                  <c:v>0</c:v>
                </c:pt>
                <c:pt idx="431">
                  <c:v>0.2</c:v>
                </c:pt>
                <c:pt idx="432">
                  <c:v>0.3</c:v>
                </c:pt>
                <c:pt idx="433">
                  <c:v>0</c:v>
                </c:pt>
                <c:pt idx="434">
                  <c:v>0.2</c:v>
                </c:pt>
                <c:pt idx="435">
                  <c:v>0.2</c:v>
                </c:pt>
                <c:pt idx="436">
                  <c:v>0.15</c:v>
                </c:pt>
                <c:pt idx="437">
                  <c:v>0.4</c:v>
                </c:pt>
                <c:pt idx="438">
                  <c:v>0.2</c:v>
                </c:pt>
                <c:pt idx="439">
                  <c:v>0</c:v>
                </c:pt>
                <c:pt idx="440">
                  <c:v>0.2</c:v>
                </c:pt>
                <c:pt idx="441">
                  <c:v>0</c:v>
                </c:pt>
                <c:pt idx="442">
                  <c:v>0.6</c:v>
                </c:pt>
                <c:pt idx="443">
                  <c:v>0.4</c:v>
                </c:pt>
                <c:pt idx="444">
                  <c:v>0.3</c:v>
                </c:pt>
                <c:pt idx="445">
                  <c:v>0</c:v>
                </c:pt>
                <c:pt idx="446">
                  <c:v>0.3</c:v>
                </c:pt>
                <c:pt idx="447">
                  <c:v>0.6</c:v>
                </c:pt>
                <c:pt idx="448">
                  <c:v>0.2</c:v>
                </c:pt>
                <c:pt idx="449">
                  <c:v>0.6</c:v>
                </c:pt>
                <c:pt idx="450">
                  <c:v>0.3</c:v>
                </c:pt>
                <c:pt idx="451">
                  <c:v>0.1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0.2</c:v>
                </c:pt>
                <c:pt idx="457">
                  <c:v>0</c:v>
                </c:pt>
                <c:pt idx="458">
                  <c:v>0.2</c:v>
                </c:pt>
                <c:pt idx="459">
                  <c:v>0.3</c:v>
                </c:pt>
                <c:pt idx="460">
                  <c:v>0.7</c:v>
                </c:pt>
                <c:pt idx="461">
                  <c:v>0.4</c:v>
                </c:pt>
                <c:pt idx="462">
                  <c:v>0</c:v>
                </c:pt>
                <c:pt idx="463">
                  <c:v>0.6</c:v>
                </c:pt>
                <c:pt idx="464">
                  <c:v>0</c:v>
                </c:pt>
                <c:pt idx="465">
                  <c:v>0.2</c:v>
                </c:pt>
                <c:pt idx="466">
                  <c:v>0</c:v>
                </c:pt>
                <c:pt idx="467">
                  <c:v>0</c:v>
                </c:pt>
                <c:pt idx="468">
                  <c:v>0.2</c:v>
                </c:pt>
                <c:pt idx="469">
                  <c:v>0.2</c:v>
                </c:pt>
                <c:pt idx="470">
                  <c:v>0</c:v>
                </c:pt>
                <c:pt idx="471">
                  <c:v>0.2</c:v>
                </c:pt>
                <c:pt idx="472">
                  <c:v>0.2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0.3</c:v>
                </c:pt>
                <c:pt idx="480">
                  <c:v>0.2</c:v>
                </c:pt>
                <c:pt idx="481">
                  <c:v>0</c:v>
                </c:pt>
                <c:pt idx="482">
                  <c:v>0.2</c:v>
                </c:pt>
                <c:pt idx="483">
                  <c:v>0.2</c:v>
                </c:pt>
                <c:pt idx="484">
                  <c:v>0</c:v>
                </c:pt>
                <c:pt idx="485">
                  <c:v>0.3</c:v>
                </c:pt>
                <c:pt idx="486">
                  <c:v>0.15</c:v>
                </c:pt>
                <c:pt idx="487">
                  <c:v>0.4</c:v>
                </c:pt>
                <c:pt idx="488">
                  <c:v>0.4</c:v>
                </c:pt>
                <c:pt idx="489">
                  <c:v>0.4</c:v>
                </c:pt>
                <c:pt idx="490">
                  <c:v>0</c:v>
                </c:pt>
                <c:pt idx="491">
                  <c:v>0.2</c:v>
                </c:pt>
                <c:pt idx="492">
                  <c:v>0.2</c:v>
                </c:pt>
                <c:pt idx="493">
                  <c:v>0.6</c:v>
                </c:pt>
                <c:pt idx="494">
                  <c:v>0.3</c:v>
                </c:pt>
                <c:pt idx="495">
                  <c:v>0.2</c:v>
                </c:pt>
                <c:pt idx="496">
                  <c:v>0</c:v>
                </c:pt>
                <c:pt idx="497">
                  <c:v>0.32</c:v>
                </c:pt>
                <c:pt idx="498">
                  <c:v>0</c:v>
                </c:pt>
                <c:pt idx="499">
                  <c:v>0.2</c:v>
                </c:pt>
                <c:pt idx="500">
                  <c:v>0</c:v>
                </c:pt>
                <c:pt idx="501">
                  <c:v>0</c:v>
                </c:pt>
                <c:pt idx="502">
                  <c:v>0.4</c:v>
                </c:pt>
                <c:pt idx="503">
                  <c:v>0.6</c:v>
                </c:pt>
                <c:pt idx="504">
                  <c:v>0</c:v>
                </c:pt>
                <c:pt idx="505">
                  <c:v>0.1</c:v>
                </c:pt>
                <c:pt idx="506">
                  <c:v>0</c:v>
                </c:pt>
                <c:pt idx="507">
                  <c:v>0.5</c:v>
                </c:pt>
                <c:pt idx="508">
                  <c:v>0.2</c:v>
                </c:pt>
                <c:pt idx="509">
                  <c:v>0.3</c:v>
                </c:pt>
                <c:pt idx="510">
                  <c:v>0.3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0.2</c:v>
                </c:pt>
                <c:pt idx="515">
                  <c:v>0</c:v>
                </c:pt>
                <c:pt idx="516">
                  <c:v>0.3</c:v>
                </c:pt>
                <c:pt idx="517">
                  <c:v>0</c:v>
                </c:pt>
                <c:pt idx="518">
                  <c:v>0</c:v>
                </c:pt>
                <c:pt idx="519">
                  <c:v>0.3</c:v>
                </c:pt>
                <c:pt idx="520">
                  <c:v>0</c:v>
                </c:pt>
                <c:pt idx="521">
                  <c:v>0.3</c:v>
                </c:pt>
                <c:pt idx="522">
                  <c:v>0.2</c:v>
                </c:pt>
                <c:pt idx="523">
                  <c:v>0.2</c:v>
                </c:pt>
                <c:pt idx="524">
                  <c:v>0.2</c:v>
                </c:pt>
                <c:pt idx="525">
                  <c:v>0</c:v>
                </c:pt>
                <c:pt idx="526">
                  <c:v>0.15</c:v>
                </c:pt>
                <c:pt idx="527">
                  <c:v>0</c:v>
                </c:pt>
                <c:pt idx="528">
                  <c:v>0.6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0.6</c:v>
                </c:pt>
                <c:pt idx="536">
                  <c:v>0.5</c:v>
                </c:pt>
                <c:pt idx="537">
                  <c:v>0.2</c:v>
                </c:pt>
                <c:pt idx="538">
                  <c:v>0</c:v>
                </c:pt>
                <c:pt idx="539">
                  <c:v>0.3</c:v>
                </c:pt>
                <c:pt idx="540">
                  <c:v>0.6</c:v>
                </c:pt>
                <c:pt idx="541">
                  <c:v>0.2</c:v>
                </c:pt>
                <c:pt idx="542">
                  <c:v>0.2</c:v>
                </c:pt>
                <c:pt idx="543">
                  <c:v>0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0.1</c:v>
                </c:pt>
                <c:pt idx="548">
                  <c:v>0.2</c:v>
                </c:pt>
                <c:pt idx="549">
                  <c:v>0</c:v>
                </c:pt>
                <c:pt idx="550">
                  <c:v>0</c:v>
                </c:pt>
                <c:pt idx="551">
                  <c:v>0.15</c:v>
                </c:pt>
                <c:pt idx="552">
                  <c:v>0</c:v>
                </c:pt>
                <c:pt idx="553">
                  <c:v>0.2</c:v>
                </c:pt>
                <c:pt idx="554">
                  <c:v>0.4</c:v>
                </c:pt>
                <c:pt idx="555">
                  <c:v>0.2</c:v>
                </c:pt>
                <c:pt idx="556">
                  <c:v>0</c:v>
                </c:pt>
                <c:pt idx="557">
                  <c:v>0</c:v>
                </c:pt>
                <c:pt idx="558">
                  <c:v>0.2</c:v>
                </c:pt>
                <c:pt idx="559">
                  <c:v>0.2</c:v>
                </c:pt>
                <c:pt idx="560">
                  <c:v>0.2</c:v>
                </c:pt>
                <c:pt idx="561">
                  <c:v>0</c:v>
                </c:pt>
                <c:pt idx="562">
                  <c:v>0.2</c:v>
                </c:pt>
                <c:pt idx="563">
                  <c:v>0.6</c:v>
                </c:pt>
                <c:pt idx="564">
                  <c:v>0.4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0.3</c:v>
                </c:pt>
                <c:pt idx="570">
                  <c:v>0.2</c:v>
                </c:pt>
                <c:pt idx="571">
                  <c:v>0.2</c:v>
                </c:pt>
                <c:pt idx="572">
                  <c:v>0</c:v>
                </c:pt>
                <c:pt idx="573">
                  <c:v>0.2</c:v>
                </c:pt>
                <c:pt idx="574">
                  <c:v>0.15</c:v>
                </c:pt>
                <c:pt idx="575">
                  <c:v>0.2</c:v>
                </c:pt>
                <c:pt idx="576">
                  <c:v>0.2</c:v>
                </c:pt>
                <c:pt idx="577">
                  <c:v>0.6</c:v>
                </c:pt>
                <c:pt idx="578">
                  <c:v>0.6</c:v>
                </c:pt>
                <c:pt idx="579">
                  <c:v>0.15</c:v>
                </c:pt>
                <c:pt idx="580">
                  <c:v>0</c:v>
                </c:pt>
                <c:pt idx="581">
                  <c:v>0.3</c:v>
                </c:pt>
                <c:pt idx="582">
                  <c:v>0</c:v>
                </c:pt>
                <c:pt idx="583">
                  <c:v>0.2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0.2</c:v>
                </c:pt>
                <c:pt idx="590">
                  <c:v>0.32</c:v>
                </c:pt>
                <c:pt idx="591">
                  <c:v>0</c:v>
                </c:pt>
                <c:pt idx="592">
                  <c:v>0.3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0.2</c:v>
                </c:pt>
                <c:pt idx="597">
                  <c:v>0.2</c:v>
                </c:pt>
                <c:pt idx="598">
                  <c:v>0</c:v>
                </c:pt>
                <c:pt idx="599">
                  <c:v>0.2</c:v>
                </c:pt>
                <c:pt idx="600">
                  <c:v>0.2</c:v>
                </c:pt>
                <c:pt idx="601">
                  <c:v>0.2</c:v>
                </c:pt>
                <c:pt idx="602">
                  <c:v>0.2</c:v>
                </c:pt>
                <c:pt idx="603">
                  <c:v>0</c:v>
                </c:pt>
                <c:pt idx="604">
                  <c:v>0.2</c:v>
                </c:pt>
                <c:pt idx="605">
                  <c:v>0</c:v>
                </c:pt>
                <c:pt idx="606">
                  <c:v>0</c:v>
                </c:pt>
                <c:pt idx="607">
                  <c:v>0.3</c:v>
                </c:pt>
                <c:pt idx="608">
                  <c:v>0.3</c:v>
                </c:pt>
                <c:pt idx="609">
                  <c:v>0.2</c:v>
                </c:pt>
                <c:pt idx="610">
                  <c:v>0.2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0.2</c:v>
                </c:pt>
                <c:pt idx="622">
                  <c:v>0.2</c:v>
                </c:pt>
                <c:pt idx="623">
                  <c:v>0.1</c:v>
                </c:pt>
                <c:pt idx="624">
                  <c:v>0.2</c:v>
                </c:pt>
                <c:pt idx="625">
                  <c:v>0.2</c:v>
                </c:pt>
                <c:pt idx="626">
                  <c:v>0</c:v>
                </c:pt>
                <c:pt idx="627">
                  <c:v>0.6</c:v>
                </c:pt>
                <c:pt idx="628">
                  <c:v>0.2</c:v>
                </c:pt>
                <c:pt idx="629">
                  <c:v>0.3</c:v>
                </c:pt>
                <c:pt idx="630">
                  <c:v>0.3</c:v>
                </c:pt>
                <c:pt idx="631">
                  <c:v>0</c:v>
                </c:pt>
                <c:pt idx="632">
                  <c:v>0.2</c:v>
                </c:pt>
                <c:pt idx="633">
                  <c:v>0.2</c:v>
                </c:pt>
                <c:pt idx="634">
                  <c:v>0.5</c:v>
                </c:pt>
                <c:pt idx="635">
                  <c:v>0</c:v>
                </c:pt>
                <c:pt idx="636">
                  <c:v>0.2</c:v>
                </c:pt>
                <c:pt idx="637">
                  <c:v>0</c:v>
                </c:pt>
                <c:pt idx="638">
                  <c:v>0.4</c:v>
                </c:pt>
                <c:pt idx="639">
                  <c:v>0.6</c:v>
                </c:pt>
                <c:pt idx="640">
                  <c:v>0</c:v>
                </c:pt>
                <c:pt idx="641">
                  <c:v>0.32</c:v>
                </c:pt>
                <c:pt idx="642">
                  <c:v>0.2</c:v>
                </c:pt>
                <c:pt idx="643">
                  <c:v>0</c:v>
                </c:pt>
                <c:pt idx="644">
                  <c:v>0</c:v>
                </c:pt>
                <c:pt idx="645">
                  <c:v>0.2</c:v>
                </c:pt>
                <c:pt idx="646">
                  <c:v>0</c:v>
                </c:pt>
                <c:pt idx="647">
                  <c:v>0.2</c:v>
                </c:pt>
                <c:pt idx="648">
                  <c:v>0.2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0.2</c:v>
                </c:pt>
                <c:pt idx="654">
                  <c:v>0</c:v>
                </c:pt>
                <c:pt idx="655">
                  <c:v>0.15</c:v>
                </c:pt>
                <c:pt idx="656">
                  <c:v>0.6</c:v>
                </c:pt>
                <c:pt idx="657">
                  <c:v>0.3</c:v>
                </c:pt>
                <c:pt idx="658">
                  <c:v>0.6</c:v>
                </c:pt>
                <c:pt idx="659">
                  <c:v>0</c:v>
                </c:pt>
                <c:pt idx="660">
                  <c:v>0.32</c:v>
                </c:pt>
                <c:pt idx="661">
                  <c:v>0.2</c:v>
                </c:pt>
                <c:pt idx="662">
                  <c:v>0</c:v>
                </c:pt>
                <c:pt idx="663">
                  <c:v>0.2</c:v>
                </c:pt>
                <c:pt idx="664">
                  <c:v>0.2</c:v>
                </c:pt>
                <c:pt idx="665">
                  <c:v>0.2</c:v>
                </c:pt>
                <c:pt idx="666">
                  <c:v>0</c:v>
                </c:pt>
                <c:pt idx="667">
                  <c:v>0.2</c:v>
                </c:pt>
                <c:pt idx="668">
                  <c:v>0</c:v>
                </c:pt>
                <c:pt idx="669">
                  <c:v>0.6</c:v>
                </c:pt>
                <c:pt idx="670">
                  <c:v>0.3</c:v>
                </c:pt>
                <c:pt idx="671">
                  <c:v>0.2</c:v>
                </c:pt>
                <c:pt idx="672">
                  <c:v>0.2</c:v>
                </c:pt>
                <c:pt idx="673">
                  <c:v>0.4</c:v>
                </c:pt>
                <c:pt idx="674">
                  <c:v>0</c:v>
                </c:pt>
                <c:pt idx="675">
                  <c:v>0.2</c:v>
                </c:pt>
                <c:pt idx="676">
                  <c:v>0.3</c:v>
                </c:pt>
                <c:pt idx="677">
                  <c:v>0.7</c:v>
                </c:pt>
                <c:pt idx="678">
                  <c:v>0</c:v>
                </c:pt>
                <c:pt idx="679">
                  <c:v>0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0.3</c:v>
                </c:pt>
                <c:pt idx="685">
                  <c:v>0.3</c:v>
                </c:pt>
                <c:pt idx="686">
                  <c:v>0.6</c:v>
                </c:pt>
                <c:pt idx="687">
                  <c:v>0.3</c:v>
                </c:pt>
                <c:pt idx="688">
                  <c:v>0.2</c:v>
                </c:pt>
                <c:pt idx="689">
                  <c:v>0.2</c:v>
                </c:pt>
                <c:pt idx="690">
                  <c:v>0.4</c:v>
                </c:pt>
                <c:pt idx="691">
                  <c:v>0.2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</c:v>
                </c:pt>
                <c:pt idx="696">
                  <c:v>0.2</c:v>
                </c:pt>
                <c:pt idx="697">
                  <c:v>0.1</c:v>
                </c:pt>
                <c:pt idx="698">
                  <c:v>0.6</c:v>
                </c:pt>
                <c:pt idx="699">
                  <c:v>0.2</c:v>
                </c:pt>
                <c:pt idx="700">
                  <c:v>0</c:v>
                </c:pt>
                <c:pt idx="701">
                  <c:v>0.6</c:v>
                </c:pt>
                <c:pt idx="702">
                  <c:v>0</c:v>
                </c:pt>
                <c:pt idx="703">
                  <c:v>0.2</c:v>
                </c:pt>
                <c:pt idx="704">
                  <c:v>0.3</c:v>
                </c:pt>
                <c:pt idx="705">
                  <c:v>0.15</c:v>
                </c:pt>
                <c:pt idx="706">
                  <c:v>0.3</c:v>
                </c:pt>
                <c:pt idx="707">
                  <c:v>0</c:v>
                </c:pt>
                <c:pt idx="708">
                  <c:v>0.6</c:v>
                </c:pt>
                <c:pt idx="709">
                  <c:v>0.15</c:v>
                </c:pt>
                <c:pt idx="710">
                  <c:v>0</c:v>
                </c:pt>
                <c:pt idx="711">
                  <c:v>0</c:v>
                </c:pt>
                <c:pt idx="712">
                  <c:v>0.1</c:v>
                </c:pt>
                <c:pt idx="713">
                  <c:v>0.1</c:v>
                </c:pt>
                <c:pt idx="714">
                  <c:v>0.2</c:v>
                </c:pt>
                <c:pt idx="715">
                  <c:v>0.1</c:v>
                </c:pt>
                <c:pt idx="716">
                  <c:v>0.4</c:v>
                </c:pt>
                <c:pt idx="717">
                  <c:v>0.6</c:v>
                </c:pt>
                <c:pt idx="718">
                  <c:v>0.6</c:v>
                </c:pt>
                <c:pt idx="719">
                  <c:v>0.3</c:v>
                </c:pt>
                <c:pt idx="720">
                  <c:v>0.3</c:v>
                </c:pt>
                <c:pt idx="721">
                  <c:v>0.2</c:v>
                </c:pt>
                <c:pt idx="722">
                  <c:v>0.1</c:v>
                </c:pt>
                <c:pt idx="723">
                  <c:v>0</c:v>
                </c:pt>
                <c:pt idx="724">
                  <c:v>0.4</c:v>
                </c:pt>
                <c:pt idx="725">
                  <c:v>0</c:v>
                </c:pt>
                <c:pt idx="726">
                  <c:v>0.6</c:v>
                </c:pt>
                <c:pt idx="727">
                  <c:v>0.6</c:v>
                </c:pt>
                <c:pt idx="728">
                  <c:v>0.3</c:v>
                </c:pt>
                <c:pt idx="729">
                  <c:v>0.2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0.3</c:v>
                </c:pt>
                <c:pt idx="739">
                  <c:v>0.3</c:v>
                </c:pt>
                <c:pt idx="740">
                  <c:v>0</c:v>
                </c:pt>
                <c:pt idx="741">
                  <c:v>0.2</c:v>
                </c:pt>
                <c:pt idx="742">
                  <c:v>0.32</c:v>
                </c:pt>
                <c:pt idx="743">
                  <c:v>0.3</c:v>
                </c:pt>
                <c:pt idx="744">
                  <c:v>0.5</c:v>
                </c:pt>
                <c:pt idx="745">
                  <c:v>0.2</c:v>
                </c:pt>
                <c:pt idx="746">
                  <c:v>0.3</c:v>
                </c:pt>
                <c:pt idx="747">
                  <c:v>0</c:v>
                </c:pt>
                <c:pt idx="748">
                  <c:v>0.3</c:v>
                </c:pt>
                <c:pt idx="749">
                  <c:v>0.6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0.3</c:v>
                </c:pt>
                <c:pt idx="755">
                  <c:v>0</c:v>
                </c:pt>
                <c:pt idx="756">
                  <c:v>0</c:v>
                </c:pt>
                <c:pt idx="757">
                  <c:v>0.3</c:v>
                </c:pt>
                <c:pt idx="758">
                  <c:v>0</c:v>
                </c:pt>
                <c:pt idx="759">
                  <c:v>0.2</c:v>
                </c:pt>
                <c:pt idx="760">
                  <c:v>0.2</c:v>
                </c:pt>
                <c:pt idx="761">
                  <c:v>0.2</c:v>
                </c:pt>
                <c:pt idx="762">
                  <c:v>0.2</c:v>
                </c:pt>
                <c:pt idx="763">
                  <c:v>0.3</c:v>
                </c:pt>
                <c:pt idx="764">
                  <c:v>0</c:v>
                </c:pt>
                <c:pt idx="765">
                  <c:v>0</c:v>
                </c:pt>
                <c:pt idx="766">
                  <c:v>0.2</c:v>
                </c:pt>
                <c:pt idx="767">
                  <c:v>0</c:v>
                </c:pt>
                <c:pt idx="768">
                  <c:v>0</c:v>
                </c:pt>
                <c:pt idx="769">
                  <c:v>0.2</c:v>
                </c:pt>
                <c:pt idx="770">
                  <c:v>0.6</c:v>
                </c:pt>
                <c:pt idx="771">
                  <c:v>0.2</c:v>
                </c:pt>
                <c:pt idx="772">
                  <c:v>0</c:v>
                </c:pt>
                <c:pt idx="773">
                  <c:v>0.2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0.2</c:v>
                </c:pt>
                <c:pt idx="779">
                  <c:v>0.3</c:v>
                </c:pt>
                <c:pt idx="780">
                  <c:v>0</c:v>
                </c:pt>
                <c:pt idx="781">
                  <c:v>0</c:v>
                </c:pt>
                <c:pt idx="782">
                  <c:v>0.3</c:v>
                </c:pt>
                <c:pt idx="783">
                  <c:v>0.2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0.4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</c:v>
                </c:pt>
                <c:pt idx="792">
                  <c:v>0</c:v>
                </c:pt>
                <c:pt idx="793">
                  <c:v>0.2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0.3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0.15</c:v>
                </c:pt>
                <c:pt idx="803">
                  <c:v>0</c:v>
                </c:pt>
                <c:pt idx="804">
                  <c:v>0</c:v>
                </c:pt>
                <c:pt idx="805">
                  <c:v>0.5</c:v>
                </c:pt>
                <c:pt idx="806">
                  <c:v>0.6</c:v>
                </c:pt>
                <c:pt idx="807">
                  <c:v>0.2</c:v>
                </c:pt>
                <c:pt idx="808">
                  <c:v>0.2</c:v>
                </c:pt>
                <c:pt idx="809">
                  <c:v>0.2</c:v>
                </c:pt>
                <c:pt idx="810">
                  <c:v>0.2</c:v>
                </c:pt>
                <c:pt idx="811">
                  <c:v>0.2</c:v>
                </c:pt>
                <c:pt idx="812">
                  <c:v>0.2</c:v>
                </c:pt>
                <c:pt idx="813">
                  <c:v>0.2</c:v>
                </c:pt>
                <c:pt idx="814">
                  <c:v>0.2</c:v>
                </c:pt>
                <c:pt idx="815">
                  <c:v>0.5</c:v>
                </c:pt>
                <c:pt idx="816">
                  <c:v>0</c:v>
                </c:pt>
                <c:pt idx="817">
                  <c:v>0.5</c:v>
                </c:pt>
                <c:pt idx="818">
                  <c:v>0.2</c:v>
                </c:pt>
                <c:pt idx="819">
                  <c:v>0.2</c:v>
                </c:pt>
                <c:pt idx="820">
                  <c:v>0</c:v>
                </c:pt>
                <c:pt idx="821">
                  <c:v>0.32</c:v>
                </c:pt>
                <c:pt idx="822">
                  <c:v>0.3</c:v>
                </c:pt>
                <c:pt idx="823">
                  <c:v>0</c:v>
                </c:pt>
                <c:pt idx="824">
                  <c:v>0</c:v>
                </c:pt>
                <c:pt idx="825">
                  <c:v>0.3</c:v>
                </c:pt>
                <c:pt idx="826">
                  <c:v>0</c:v>
                </c:pt>
                <c:pt idx="827">
                  <c:v>0</c:v>
                </c:pt>
                <c:pt idx="828">
                  <c:v>0.2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0.4</c:v>
                </c:pt>
                <c:pt idx="833">
                  <c:v>0</c:v>
                </c:pt>
                <c:pt idx="834">
                  <c:v>0.2</c:v>
                </c:pt>
                <c:pt idx="835">
                  <c:v>0.15</c:v>
                </c:pt>
                <c:pt idx="836">
                  <c:v>0.2</c:v>
                </c:pt>
                <c:pt idx="837">
                  <c:v>0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0.2</c:v>
                </c:pt>
                <c:pt idx="843">
                  <c:v>0</c:v>
                </c:pt>
                <c:pt idx="844">
                  <c:v>0.3</c:v>
                </c:pt>
                <c:pt idx="845">
                  <c:v>0</c:v>
                </c:pt>
                <c:pt idx="846">
                  <c:v>0.3</c:v>
                </c:pt>
                <c:pt idx="847">
                  <c:v>0.3</c:v>
                </c:pt>
                <c:pt idx="848">
                  <c:v>0.15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</c:v>
                </c:pt>
                <c:pt idx="855">
                  <c:v>0.4</c:v>
                </c:pt>
                <c:pt idx="856">
                  <c:v>0.4</c:v>
                </c:pt>
                <c:pt idx="857">
                  <c:v>0.2</c:v>
                </c:pt>
                <c:pt idx="858">
                  <c:v>0.32</c:v>
                </c:pt>
                <c:pt idx="859">
                  <c:v>0.2</c:v>
                </c:pt>
                <c:pt idx="860">
                  <c:v>0.2</c:v>
                </c:pt>
                <c:pt idx="861">
                  <c:v>0</c:v>
                </c:pt>
                <c:pt idx="862">
                  <c:v>0</c:v>
                </c:pt>
                <c:pt idx="863">
                  <c:v>0.4</c:v>
                </c:pt>
                <c:pt idx="864">
                  <c:v>0</c:v>
                </c:pt>
                <c:pt idx="865">
                  <c:v>0.2</c:v>
                </c:pt>
                <c:pt idx="866">
                  <c:v>0.2</c:v>
                </c:pt>
                <c:pt idx="867">
                  <c:v>0.2</c:v>
                </c:pt>
                <c:pt idx="868">
                  <c:v>0</c:v>
                </c:pt>
                <c:pt idx="869">
                  <c:v>0.2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0.3</c:v>
                </c:pt>
                <c:pt idx="877">
                  <c:v>0.15</c:v>
                </c:pt>
                <c:pt idx="878">
                  <c:v>0</c:v>
                </c:pt>
                <c:pt idx="879">
                  <c:v>0.6</c:v>
                </c:pt>
                <c:pt idx="880">
                  <c:v>0.2</c:v>
                </c:pt>
                <c:pt idx="881">
                  <c:v>0.6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0.1</c:v>
                </c:pt>
                <c:pt idx="886">
                  <c:v>0.6</c:v>
                </c:pt>
                <c:pt idx="887">
                  <c:v>0.2</c:v>
                </c:pt>
                <c:pt idx="888">
                  <c:v>0.3</c:v>
                </c:pt>
                <c:pt idx="889">
                  <c:v>0.32</c:v>
                </c:pt>
                <c:pt idx="890">
                  <c:v>0</c:v>
                </c:pt>
                <c:pt idx="891">
                  <c:v>0.2</c:v>
                </c:pt>
                <c:pt idx="892">
                  <c:v>0</c:v>
                </c:pt>
                <c:pt idx="893">
                  <c:v>0</c:v>
                </c:pt>
                <c:pt idx="894">
                  <c:v>0.1</c:v>
                </c:pt>
                <c:pt idx="895">
                  <c:v>0.32</c:v>
                </c:pt>
                <c:pt idx="896">
                  <c:v>0.2</c:v>
                </c:pt>
                <c:pt idx="897">
                  <c:v>0.5</c:v>
                </c:pt>
                <c:pt idx="898">
                  <c:v>0</c:v>
                </c:pt>
                <c:pt idx="899">
                  <c:v>0.2</c:v>
                </c:pt>
                <c:pt idx="900">
                  <c:v>0</c:v>
                </c:pt>
                <c:pt idx="901">
                  <c:v>0.2</c:v>
                </c:pt>
                <c:pt idx="902">
                  <c:v>0</c:v>
                </c:pt>
                <c:pt idx="903">
                  <c:v>0.2</c:v>
                </c:pt>
                <c:pt idx="904">
                  <c:v>0.1</c:v>
                </c:pt>
                <c:pt idx="905">
                  <c:v>0</c:v>
                </c:pt>
                <c:pt idx="906">
                  <c:v>0.6</c:v>
                </c:pt>
                <c:pt idx="907">
                  <c:v>0.3</c:v>
                </c:pt>
                <c:pt idx="908">
                  <c:v>0</c:v>
                </c:pt>
                <c:pt idx="909">
                  <c:v>0.2</c:v>
                </c:pt>
                <c:pt idx="910">
                  <c:v>0.2</c:v>
                </c:pt>
                <c:pt idx="911">
                  <c:v>0.3</c:v>
                </c:pt>
                <c:pt idx="912">
                  <c:v>0.3</c:v>
                </c:pt>
                <c:pt idx="913">
                  <c:v>0.2</c:v>
                </c:pt>
                <c:pt idx="914">
                  <c:v>0.3</c:v>
                </c:pt>
                <c:pt idx="915">
                  <c:v>0.2</c:v>
                </c:pt>
                <c:pt idx="916">
                  <c:v>0</c:v>
                </c:pt>
                <c:pt idx="917">
                  <c:v>0.2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0.15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0.3</c:v>
                </c:pt>
                <c:pt idx="929">
                  <c:v>0.3</c:v>
                </c:pt>
                <c:pt idx="930">
                  <c:v>0.4</c:v>
                </c:pt>
                <c:pt idx="931">
                  <c:v>0.2</c:v>
                </c:pt>
                <c:pt idx="932">
                  <c:v>0</c:v>
                </c:pt>
                <c:pt idx="933">
                  <c:v>0.2</c:v>
                </c:pt>
                <c:pt idx="934">
                  <c:v>0.2</c:v>
                </c:pt>
                <c:pt idx="935">
                  <c:v>0.3</c:v>
                </c:pt>
                <c:pt idx="936">
                  <c:v>0.15</c:v>
                </c:pt>
                <c:pt idx="937">
                  <c:v>0</c:v>
                </c:pt>
                <c:pt idx="938">
                  <c:v>0.2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0.1</c:v>
                </c:pt>
                <c:pt idx="945">
                  <c:v>0.2</c:v>
                </c:pt>
                <c:pt idx="946">
                  <c:v>0</c:v>
                </c:pt>
                <c:pt idx="947">
                  <c:v>0.3</c:v>
                </c:pt>
                <c:pt idx="948">
                  <c:v>0.3</c:v>
                </c:pt>
                <c:pt idx="949">
                  <c:v>0.6</c:v>
                </c:pt>
                <c:pt idx="950">
                  <c:v>0.2</c:v>
                </c:pt>
                <c:pt idx="951">
                  <c:v>0.2</c:v>
                </c:pt>
                <c:pt idx="952">
                  <c:v>0.3</c:v>
                </c:pt>
                <c:pt idx="953">
                  <c:v>0</c:v>
                </c:pt>
                <c:pt idx="954">
                  <c:v>0.2</c:v>
                </c:pt>
                <c:pt idx="955">
                  <c:v>0</c:v>
                </c:pt>
                <c:pt idx="956">
                  <c:v>0</c:v>
                </c:pt>
                <c:pt idx="957">
                  <c:v>0.2</c:v>
                </c:pt>
                <c:pt idx="958">
                  <c:v>0</c:v>
                </c:pt>
                <c:pt idx="959">
                  <c:v>0.2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0.2</c:v>
                </c:pt>
                <c:pt idx="965">
                  <c:v>0</c:v>
                </c:pt>
                <c:pt idx="966">
                  <c:v>0</c:v>
                </c:pt>
                <c:pt idx="967">
                  <c:v>0.15</c:v>
                </c:pt>
                <c:pt idx="968">
                  <c:v>0.2</c:v>
                </c:pt>
                <c:pt idx="969">
                  <c:v>0.1</c:v>
                </c:pt>
                <c:pt idx="970">
                  <c:v>0.1</c:v>
                </c:pt>
                <c:pt idx="971">
                  <c:v>0.3</c:v>
                </c:pt>
                <c:pt idx="972">
                  <c:v>0</c:v>
                </c:pt>
                <c:pt idx="973">
                  <c:v>0.32</c:v>
                </c:pt>
                <c:pt idx="974">
                  <c:v>0</c:v>
                </c:pt>
                <c:pt idx="975">
                  <c:v>0.2</c:v>
                </c:pt>
                <c:pt idx="976">
                  <c:v>0.4</c:v>
                </c:pt>
                <c:pt idx="977">
                  <c:v>0.5</c:v>
                </c:pt>
                <c:pt idx="978">
                  <c:v>0.2</c:v>
                </c:pt>
                <c:pt idx="979">
                  <c:v>0.2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0.6</c:v>
                </c:pt>
                <c:pt idx="985">
                  <c:v>0</c:v>
                </c:pt>
                <c:pt idx="986">
                  <c:v>0.6</c:v>
                </c:pt>
                <c:pt idx="987">
                  <c:v>0</c:v>
                </c:pt>
                <c:pt idx="988">
                  <c:v>0.5</c:v>
                </c:pt>
                <c:pt idx="989">
                  <c:v>0.2</c:v>
                </c:pt>
                <c:pt idx="990">
                  <c:v>0</c:v>
                </c:pt>
                <c:pt idx="991">
                  <c:v>0.1</c:v>
                </c:pt>
                <c:pt idx="992">
                  <c:v>0.2</c:v>
                </c:pt>
                <c:pt idx="993">
                  <c:v>0</c:v>
                </c:pt>
                <c:pt idx="994">
                  <c:v>0.2</c:v>
                </c:pt>
                <c:pt idx="995">
                  <c:v>0.6</c:v>
                </c:pt>
                <c:pt idx="996">
                  <c:v>0.1</c:v>
                </c:pt>
                <c:pt idx="997">
                  <c:v>0.3</c:v>
                </c:pt>
                <c:pt idx="998">
                  <c:v>0.7</c:v>
                </c:pt>
                <c:pt idx="999">
                  <c:v>0.2</c:v>
                </c:pt>
                <c:pt idx="1000">
                  <c:v>0.2</c:v>
                </c:pt>
                <c:pt idx="1001">
                  <c:v>0.5</c:v>
                </c:pt>
                <c:pt idx="1002">
                  <c:v>0</c:v>
                </c:pt>
                <c:pt idx="1003">
                  <c:v>0.2</c:v>
                </c:pt>
                <c:pt idx="1004">
                  <c:v>0.2</c:v>
                </c:pt>
                <c:pt idx="1005">
                  <c:v>0.3</c:v>
                </c:pt>
                <c:pt idx="1006">
                  <c:v>0.2</c:v>
                </c:pt>
                <c:pt idx="1007">
                  <c:v>0.3</c:v>
                </c:pt>
                <c:pt idx="1008">
                  <c:v>0.2</c:v>
                </c:pt>
                <c:pt idx="1009">
                  <c:v>0</c:v>
                </c:pt>
                <c:pt idx="1010">
                  <c:v>0.2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0.2</c:v>
                </c:pt>
                <c:pt idx="1016">
                  <c:v>0</c:v>
                </c:pt>
                <c:pt idx="1017">
                  <c:v>0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</c:v>
                </c:pt>
                <c:pt idx="1022">
                  <c:v>0.5</c:v>
                </c:pt>
                <c:pt idx="1023">
                  <c:v>0</c:v>
                </c:pt>
                <c:pt idx="1024">
                  <c:v>0.15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0.2</c:v>
                </c:pt>
                <c:pt idx="1030">
                  <c:v>0</c:v>
                </c:pt>
                <c:pt idx="1031">
                  <c:v>0.2</c:v>
                </c:pt>
                <c:pt idx="1032">
                  <c:v>0.2</c:v>
                </c:pt>
                <c:pt idx="1033">
                  <c:v>0.2</c:v>
                </c:pt>
                <c:pt idx="1034">
                  <c:v>0.2</c:v>
                </c:pt>
                <c:pt idx="1035">
                  <c:v>0.7</c:v>
                </c:pt>
                <c:pt idx="1036">
                  <c:v>0.2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0.3</c:v>
                </c:pt>
                <c:pt idx="1044">
                  <c:v>0</c:v>
                </c:pt>
                <c:pt idx="1045">
                  <c:v>0.32</c:v>
                </c:pt>
                <c:pt idx="1046">
                  <c:v>0</c:v>
                </c:pt>
                <c:pt idx="1047">
                  <c:v>0.4</c:v>
                </c:pt>
                <c:pt idx="1048">
                  <c:v>0</c:v>
                </c:pt>
                <c:pt idx="1049">
                  <c:v>0.3</c:v>
                </c:pt>
                <c:pt idx="1050">
                  <c:v>0.3</c:v>
                </c:pt>
                <c:pt idx="1051">
                  <c:v>0.15</c:v>
                </c:pt>
                <c:pt idx="1052">
                  <c:v>0.5</c:v>
                </c:pt>
                <c:pt idx="1053">
                  <c:v>0.6</c:v>
                </c:pt>
                <c:pt idx="1054">
                  <c:v>0.2</c:v>
                </c:pt>
                <c:pt idx="1055">
                  <c:v>0.6</c:v>
                </c:pt>
                <c:pt idx="1056">
                  <c:v>0.4</c:v>
                </c:pt>
                <c:pt idx="1057">
                  <c:v>0</c:v>
                </c:pt>
                <c:pt idx="1058">
                  <c:v>0</c:v>
                </c:pt>
                <c:pt idx="1059">
                  <c:v>0.1</c:v>
                </c:pt>
                <c:pt idx="1060">
                  <c:v>0</c:v>
                </c:pt>
                <c:pt idx="1061">
                  <c:v>0.2</c:v>
                </c:pt>
                <c:pt idx="1062">
                  <c:v>0.2</c:v>
                </c:pt>
                <c:pt idx="1063">
                  <c:v>0</c:v>
                </c:pt>
                <c:pt idx="1064">
                  <c:v>0.3</c:v>
                </c:pt>
                <c:pt idx="1065">
                  <c:v>0.6</c:v>
                </c:pt>
                <c:pt idx="1066">
                  <c:v>0</c:v>
                </c:pt>
                <c:pt idx="1067">
                  <c:v>0</c:v>
                </c:pt>
                <c:pt idx="1068">
                  <c:v>0.2</c:v>
                </c:pt>
                <c:pt idx="1069">
                  <c:v>0</c:v>
                </c:pt>
                <c:pt idx="1070">
                  <c:v>0</c:v>
                </c:pt>
                <c:pt idx="1071">
                  <c:v>0.32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0.2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0.2</c:v>
                </c:pt>
                <c:pt idx="1083">
                  <c:v>0</c:v>
                </c:pt>
                <c:pt idx="1084">
                  <c:v>0</c:v>
                </c:pt>
                <c:pt idx="1085">
                  <c:v>0.2</c:v>
                </c:pt>
                <c:pt idx="1086">
                  <c:v>0.3</c:v>
                </c:pt>
                <c:pt idx="1087">
                  <c:v>0.2</c:v>
                </c:pt>
                <c:pt idx="1088">
                  <c:v>0.3</c:v>
                </c:pt>
                <c:pt idx="1089">
                  <c:v>0</c:v>
                </c:pt>
                <c:pt idx="1090">
                  <c:v>0</c:v>
                </c:pt>
                <c:pt idx="1091">
                  <c:v>0.2</c:v>
                </c:pt>
                <c:pt idx="1092">
                  <c:v>0</c:v>
                </c:pt>
                <c:pt idx="1093">
                  <c:v>0.3</c:v>
                </c:pt>
                <c:pt idx="1094">
                  <c:v>0</c:v>
                </c:pt>
                <c:pt idx="1095">
                  <c:v>0.7</c:v>
                </c:pt>
                <c:pt idx="1096">
                  <c:v>0.3</c:v>
                </c:pt>
                <c:pt idx="1097">
                  <c:v>0.4</c:v>
                </c:pt>
                <c:pt idx="1098">
                  <c:v>0</c:v>
                </c:pt>
                <c:pt idx="1099">
                  <c:v>0</c:v>
                </c:pt>
                <c:pt idx="1100">
                  <c:v>0.3</c:v>
                </c:pt>
                <c:pt idx="1101">
                  <c:v>0.6</c:v>
                </c:pt>
                <c:pt idx="1102">
                  <c:v>0</c:v>
                </c:pt>
                <c:pt idx="1103">
                  <c:v>0.3</c:v>
                </c:pt>
                <c:pt idx="1104">
                  <c:v>0</c:v>
                </c:pt>
                <c:pt idx="1105">
                  <c:v>0.2</c:v>
                </c:pt>
                <c:pt idx="1106">
                  <c:v>0.2</c:v>
                </c:pt>
                <c:pt idx="1107">
                  <c:v>0.2</c:v>
                </c:pt>
                <c:pt idx="1108">
                  <c:v>0.4</c:v>
                </c:pt>
                <c:pt idx="1109">
                  <c:v>0.2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0.2</c:v>
                </c:pt>
                <c:pt idx="1114">
                  <c:v>0.2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0.3</c:v>
                </c:pt>
                <c:pt idx="1119">
                  <c:v>0</c:v>
                </c:pt>
                <c:pt idx="1120">
                  <c:v>0</c:v>
                </c:pt>
                <c:pt idx="1121">
                  <c:v>0.15</c:v>
                </c:pt>
                <c:pt idx="1122">
                  <c:v>0</c:v>
                </c:pt>
                <c:pt idx="1123">
                  <c:v>0.15</c:v>
                </c:pt>
                <c:pt idx="1124">
                  <c:v>0.2</c:v>
                </c:pt>
                <c:pt idx="1125">
                  <c:v>0.2</c:v>
                </c:pt>
                <c:pt idx="1126">
                  <c:v>0.2</c:v>
                </c:pt>
                <c:pt idx="1127">
                  <c:v>0</c:v>
                </c:pt>
                <c:pt idx="1128">
                  <c:v>0</c:v>
                </c:pt>
                <c:pt idx="1129">
                  <c:v>0.2</c:v>
                </c:pt>
                <c:pt idx="1130">
                  <c:v>0</c:v>
                </c:pt>
                <c:pt idx="1131">
                  <c:v>0.7</c:v>
                </c:pt>
                <c:pt idx="1132">
                  <c:v>0.2</c:v>
                </c:pt>
                <c:pt idx="1133">
                  <c:v>0.2</c:v>
                </c:pt>
                <c:pt idx="1134">
                  <c:v>0.2</c:v>
                </c:pt>
                <c:pt idx="1135">
                  <c:v>0.7</c:v>
                </c:pt>
                <c:pt idx="1136">
                  <c:v>0.2</c:v>
                </c:pt>
                <c:pt idx="1137">
                  <c:v>0.2</c:v>
                </c:pt>
                <c:pt idx="1138">
                  <c:v>0.15</c:v>
                </c:pt>
                <c:pt idx="1139">
                  <c:v>0.1</c:v>
                </c:pt>
                <c:pt idx="1140">
                  <c:v>0.2</c:v>
                </c:pt>
                <c:pt idx="1141">
                  <c:v>0</c:v>
                </c:pt>
                <c:pt idx="1142">
                  <c:v>0.3</c:v>
                </c:pt>
                <c:pt idx="1143">
                  <c:v>0.2</c:v>
                </c:pt>
                <c:pt idx="1144">
                  <c:v>0.3</c:v>
                </c:pt>
                <c:pt idx="1145">
                  <c:v>0.5</c:v>
                </c:pt>
                <c:pt idx="1146">
                  <c:v>0</c:v>
                </c:pt>
                <c:pt idx="1147">
                  <c:v>0.32</c:v>
                </c:pt>
                <c:pt idx="1148">
                  <c:v>0</c:v>
                </c:pt>
                <c:pt idx="1149">
                  <c:v>0</c:v>
                </c:pt>
                <c:pt idx="1150">
                  <c:v>0.3</c:v>
                </c:pt>
                <c:pt idx="1151">
                  <c:v>0</c:v>
                </c:pt>
                <c:pt idx="1152">
                  <c:v>0.2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0.2</c:v>
                </c:pt>
                <c:pt idx="1157">
                  <c:v>0.2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0.4</c:v>
                </c:pt>
                <c:pt idx="1165">
                  <c:v>0</c:v>
                </c:pt>
                <c:pt idx="1166">
                  <c:v>0</c:v>
                </c:pt>
                <c:pt idx="1167">
                  <c:v>0.2</c:v>
                </c:pt>
                <c:pt idx="1168">
                  <c:v>0.2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0.15</c:v>
                </c:pt>
                <c:pt idx="1173">
                  <c:v>0.5</c:v>
                </c:pt>
                <c:pt idx="1174">
                  <c:v>0.2</c:v>
                </c:pt>
                <c:pt idx="1175">
                  <c:v>0</c:v>
                </c:pt>
                <c:pt idx="1176">
                  <c:v>0.6</c:v>
                </c:pt>
                <c:pt idx="1177">
                  <c:v>0.2</c:v>
                </c:pt>
                <c:pt idx="1178">
                  <c:v>0.3</c:v>
                </c:pt>
                <c:pt idx="1179">
                  <c:v>0</c:v>
                </c:pt>
                <c:pt idx="1180">
                  <c:v>0.2</c:v>
                </c:pt>
                <c:pt idx="1181">
                  <c:v>0.4</c:v>
                </c:pt>
                <c:pt idx="1182">
                  <c:v>0</c:v>
                </c:pt>
                <c:pt idx="1183">
                  <c:v>0.1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0.5</c:v>
                </c:pt>
                <c:pt idx="1191">
                  <c:v>0</c:v>
                </c:pt>
                <c:pt idx="1192">
                  <c:v>0.2</c:v>
                </c:pt>
                <c:pt idx="1193">
                  <c:v>0</c:v>
                </c:pt>
                <c:pt idx="1194">
                  <c:v>0.1</c:v>
                </c:pt>
                <c:pt idx="1195">
                  <c:v>0</c:v>
                </c:pt>
                <c:pt idx="1196">
                  <c:v>0.2</c:v>
                </c:pt>
                <c:pt idx="1197">
                  <c:v>0.2</c:v>
                </c:pt>
                <c:pt idx="1198">
                  <c:v>0.7</c:v>
                </c:pt>
                <c:pt idx="1199">
                  <c:v>0.2</c:v>
                </c:pt>
                <c:pt idx="1200">
                  <c:v>0.2</c:v>
                </c:pt>
                <c:pt idx="1201">
                  <c:v>0</c:v>
                </c:pt>
                <c:pt idx="1202">
                  <c:v>0</c:v>
                </c:pt>
                <c:pt idx="1203">
                  <c:v>0.3</c:v>
                </c:pt>
                <c:pt idx="1204">
                  <c:v>0.32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0.1</c:v>
                </c:pt>
                <c:pt idx="1209">
                  <c:v>0.1</c:v>
                </c:pt>
                <c:pt idx="1210">
                  <c:v>0</c:v>
                </c:pt>
                <c:pt idx="1211">
                  <c:v>0</c:v>
                </c:pt>
                <c:pt idx="1212">
                  <c:v>0.2</c:v>
                </c:pt>
                <c:pt idx="1213">
                  <c:v>0</c:v>
                </c:pt>
                <c:pt idx="1214">
                  <c:v>0</c:v>
                </c:pt>
                <c:pt idx="1215">
                  <c:v>0.2</c:v>
                </c:pt>
                <c:pt idx="1216">
                  <c:v>0</c:v>
                </c:pt>
                <c:pt idx="1217">
                  <c:v>0</c:v>
                </c:pt>
                <c:pt idx="1218">
                  <c:v>0.6</c:v>
                </c:pt>
                <c:pt idx="1219">
                  <c:v>0.15</c:v>
                </c:pt>
                <c:pt idx="1220">
                  <c:v>0</c:v>
                </c:pt>
                <c:pt idx="1221">
                  <c:v>0</c:v>
                </c:pt>
                <c:pt idx="1222">
                  <c:v>0.2</c:v>
                </c:pt>
                <c:pt idx="1223">
                  <c:v>0.2</c:v>
                </c:pt>
                <c:pt idx="1224">
                  <c:v>0</c:v>
                </c:pt>
                <c:pt idx="1225">
                  <c:v>0.2</c:v>
                </c:pt>
                <c:pt idx="1226">
                  <c:v>0.2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0.1</c:v>
                </c:pt>
                <c:pt idx="1232">
                  <c:v>0.2</c:v>
                </c:pt>
                <c:pt idx="1233">
                  <c:v>0.2</c:v>
                </c:pt>
                <c:pt idx="1234">
                  <c:v>0.4</c:v>
                </c:pt>
                <c:pt idx="1235">
                  <c:v>0</c:v>
                </c:pt>
                <c:pt idx="1236">
                  <c:v>0</c:v>
                </c:pt>
                <c:pt idx="1237">
                  <c:v>0.5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0.5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0.2</c:v>
                </c:pt>
                <c:pt idx="1251">
                  <c:v>0.3</c:v>
                </c:pt>
                <c:pt idx="1252">
                  <c:v>0.4</c:v>
                </c:pt>
                <c:pt idx="1253">
                  <c:v>0.2</c:v>
                </c:pt>
                <c:pt idx="1254">
                  <c:v>0.2</c:v>
                </c:pt>
                <c:pt idx="1255">
                  <c:v>0</c:v>
                </c:pt>
                <c:pt idx="1256">
                  <c:v>0.1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0.2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0.2</c:v>
                </c:pt>
                <c:pt idx="1265">
                  <c:v>0.2</c:v>
                </c:pt>
                <c:pt idx="1266">
                  <c:v>0.2</c:v>
                </c:pt>
                <c:pt idx="1267">
                  <c:v>0</c:v>
                </c:pt>
                <c:pt idx="1268">
                  <c:v>0.2</c:v>
                </c:pt>
                <c:pt idx="1269">
                  <c:v>0.2</c:v>
                </c:pt>
                <c:pt idx="1270">
                  <c:v>0</c:v>
                </c:pt>
                <c:pt idx="1271">
                  <c:v>0</c:v>
                </c:pt>
                <c:pt idx="1272">
                  <c:v>0.6</c:v>
                </c:pt>
                <c:pt idx="1273">
                  <c:v>0</c:v>
                </c:pt>
                <c:pt idx="1274">
                  <c:v>0.1</c:v>
                </c:pt>
                <c:pt idx="1275">
                  <c:v>0.1</c:v>
                </c:pt>
                <c:pt idx="1276">
                  <c:v>0.1</c:v>
                </c:pt>
                <c:pt idx="1277">
                  <c:v>0.1</c:v>
                </c:pt>
                <c:pt idx="1278">
                  <c:v>0.4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0.2</c:v>
                </c:pt>
                <c:pt idx="1283">
                  <c:v>0.7</c:v>
                </c:pt>
                <c:pt idx="1284">
                  <c:v>0.1</c:v>
                </c:pt>
                <c:pt idx="1285">
                  <c:v>0.1</c:v>
                </c:pt>
                <c:pt idx="1286">
                  <c:v>0.2</c:v>
                </c:pt>
                <c:pt idx="1287">
                  <c:v>0.15</c:v>
                </c:pt>
                <c:pt idx="1288">
                  <c:v>0.2</c:v>
                </c:pt>
                <c:pt idx="1289">
                  <c:v>0</c:v>
                </c:pt>
                <c:pt idx="1290">
                  <c:v>0.15</c:v>
                </c:pt>
                <c:pt idx="1291">
                  <c:v>0.2</c:v>
                </c:pt>
                <c:pt idx="1292">
                  <c:v>0.2</c:v>
                </c:pt>
                <c:pt idx="1293">
                  <c:v>0.2</c:v>
                </c:pt>
                <c:pt idx="1294">
                  <c:v>0.2</c:v>
                </c:pt>
                <c:pt idx="1295">
                  <c:v>0</c:v>
                </c:pt>
                <c:pt idx="1296">
                  <c:v>0.2</c:v>
                </c:pt>
                <c:pt idx="1297">
                  <c:v>0</c:v>
                </c:pt>
                <c:pt idx="1298">
                  <c:v>0.2</c:v>
                </c:pt>
                <c:pt idx="1299">
                  <c:v>0.2</c:v>
                </c:pt>
                <c:pt idx="1300">
                  <c:v>0.3</c:v>
                </c:pt>
                <c:pt idx="1301">
                  <c:v>0</c:v>
                </c:pt>
                <c:pt idx="1302">
                  <c:v>0</c:v>
                </c:pt>
                <c:pt idx="1303">
                  <c:v>0.2</c:v>
                </c:pt>
                <c:pt idx="1304">
                  <c:v>0.7</c:v>
                </c:pt>
                <c:pt idx="1305">
                  <c:v>0.2</c:v>
                </c:pt>
                <c:pt idx="1306">
                  <c:v>0.2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0.2</c:v>
                </c:pt>
                <c:pt idx="1313">
                  <c:v>0</c:v>
                </c:pt>
                <c:pt idx="1314">
                  <c:v>0</c:v>
                </c:pt>
                <c:pt idx="1315">
                  <c:v>0.2</c:v>
                </c:pt>
                <c:pt idx="1316">
                  <c:v>0.2</c:v>
                </c:pt>
                <c:pt idx="1317">
                  <c:v>0.4</c:v>
                </c:pt>
                <c:pt idx="1318">
                  <c:v>0.2</c:v>
                </c:pt>
                <c:pt idx="1319">
                  <c:v>0.2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</c:v>
                </c:pt>
                <c:pt idx="1324">
                  <c:v>0.2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0.1</c:v>
                </c:pt>
                <c:pt idx="1330">
                  <c:v>0.6</c:v>
                </c:pt>
                <c:pt idx="1331">
                  <c:v>0.6</c:v>
                </c:pt>
                <c:pt idx="1332">
                  <c:v>0.2</c:v>
                </c:pt>
                <c:pt idx="1333">
                  <c:v>0</c:v>
                </c:pt>
                <c:pt idx="1334">
                  <c:v>0.2</c:v>
                </c:pt>
                <c:pt idx="1335">
                  <c:v>0</c:v>
                </c:pt>
                <c:pt idx="1336">
                  <c:v>0.5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0.2</c:v>
                </c:pt>
                <c:pt idx="1341">
                  <c:v>0.3</c:v>
                </c:pt>
                <c:pt idx="1342">
                  <c:v>0</c:v>
                </c:pt>
                <c:pt idx="1343">
                  <c:v>0.2</c:v>
                </c:pt>
                <c:pt idx="1344">
                  <c:v>0.4</c:v>
                </c:pt>
                <c:pt idx="1345">
                  <c:v>0.2</c:v>
                </c:pt>
                <c:pt idx="1346">
                  <c:v>0</c:v>
                </c:pt>
                <c:pt idx="1347">
                  <c:v>0.3</c:v>
                </c:pt>
                <c:pt idx="1348">
                  <c:v>0.1</c:v>
                </c:pt>
                <c:pt idx="1349">
                  <c:v>0</c:v>
                </c:pt>
                <c:pt idx="1350">
                  <c:v>0.6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0.5</c:v>
                </c:pt>
                <c:pt idx="1356">
                  <c:v>0.2</c:v>
                </c:pt>
                <c:pt idx="1357">
                  <c:v>0.4</c:v>
                </c:pt>
                <c:pt idx="1358">
                  <c:v>0.2</c:v>
                </c:pt>
                <c:pt idx="1359">
                  <c:v>0.2</c:v>
                </c:pt>
                <c:pt idx="1360">
                  <c:v>0</c:v>
                </c:pt>
                <c:pt idx="1361">
                  <c:v>0.2</c:v>
                </c:pt>
                <c:pt idx="1362">
                  <c:v>0.2</c:v>
                </c:pt>
                <c:pt idx="1363">
                  <c:v>0</c:v>
                </c:pt>
                <c:pt idx="1364">
                  <c:v>0</c:v>
                </c:pt>
                <c:pt idx="1365">
                  <c:v>0.2</c:v>
                </c:pt>
                <c:pt idx="1366">
                  <c:v>0.4</c:v>
                </c:pt>
                <c:pt idx="1367">
                  <c:v>0</c:v>
                </c:pt>
                <c:pt idx="1368">
                  <c:v>0</c:v>
                </c:pt>
                <c:pt idx="1369">
                  <c:v>0.3</c:v>
                </c:pt>
                <c:pt idx="1370">
                  <c:v>0</c:v>
                </c:pt>
                <c:pt idx="1371">
                  <c:v>0.1</c:v>
                </c:pt>
                <c:pt idx="1372">
                  <c:v>0.1</c:v>
                </c:pt>
                <c:pt idx="1373">
                  <c:v>0.3</c:v>
                </c:pt>
                <c:pt idx="1374">
                  <c:v>0</c:v>
                </c:pt>
                <c:pt idx="1375">
                  <c:v>0.3</c:v>
                </c:pt>
                <c:pt idx="1376">
                  <c:v>0.2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0.2</c:v>
                </c:pt>
                <c:pt idx="1383">
                  <c:v>0</c:v>
                </c:pt>
                <c:pt idx="1384">
                  <c:v>0</c:v>
                </c:pt>
                <c:pt idx="1385">
                  <c:v>0.15</c:v>
                </c:pt>
                <c:pt idx="1386">
                  <c:v>0</c:v>
                </c:pt>
                <c:pt idx="1387">
                  <c:v>0</c:v>
                </c:pt>
                <c:pt idx="1388">
                  <c:v>0.3</c:v>
                </c:pt>
                <c:pt idx="1389">
                  <c:v>0.3</c:v>
                </c:pt>
                <c:pt idx="1390">
                  <c:v>0.2</c:v>
                </c:pt>
                <c:pt idx="1391">
                  <c:v>0</c:v>
                </c:pt>
                <c:pt idx="1392">
                  <c:v>0.4</c:v>
                </c:pt>
                <c:pt idx="1393">
                  <c:v>0.5</c:v>
                </c:pt>
                <c:pt idx="1394">
                  <c:v>0.6</c:v>
                </c:pt>
                <c:pt idx="1395">
                  <c:v>0.3</c:v>
                </c:pt>
                <c:pt idx="1396">
                  <c:v>0.2</c:v>
                </c:pt>
                <c:pt idx="1397">
                  <c:v>0.5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0.2</c:v>
                </c:pt>
                <c:pt idx="1402">
                  <c:v>0</c:v>
                </c:pt>
                <c:pt idx="1403">
                  <c:v>0.6</c:v>
                </c:pt>
                <c:pt idx="1404">
                  <c:v>0.2</c:v>
                </c:pt>
                <c:pt idx="1405">
                  <c:v>0.2</c:v>
                </c:pt>
                <c:pt idx="1406">
                  <c:v>0.2</c:v>
                </c:pt>
                <c:pt idx="1407">
                  <c:v>0.2</c:v>
                </c:pt>
                <c:pt idx="1408">
                  <c:v>0.6</c:v>
                </c:pt>
                <c:pt idx="1409">
                  <c:v>0.6</c:v>
                </c:pt>
                <c:pt idx="1410">
                  <c:v>0</c:v>
                </c:pt>
                <c:pt idx="1411">
                  <c:v>0.2</c:v>
                </c:pt>
                <c:pt idx="1412">
                  <c:v>0.2</c:v>
                </c:pt>
                <c:pt idx="1413">
                  <c:v>0.3</c:v>
                </c:pt>
                <c:pt idx="1414">
                  <c:v>0.2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0.1</c:v>
                </c:pt>
                <c:pt idx="1419">
                  <c:v>0.3</c:v>
                </c:pt>
                <c:pt idx="1420">
                  <c:v>0.6</c:v>
                </c:pt>
                <c:pt idx="1421">
                  <c:v>0</c:v>
                </c:pt>
                <c:pt idx="1422">
                  <c:v>0</c:v>
                </c:pt>
                <c:pt idx="1423">
                  <c:v>0.2</c:v>
                </c:pt>
                <c:pt idx="1424">
                  <c:v>0.4</c:v>
                </c:pt>
                <c:pt idx="1425">
                  <c:v>0</c:v>
                </c:pt>
                <c:pt idx="1426">
                  <c:v>0</c:v>
                </c:pt>
                <c:pt idx="1427">
                  <c:v>0.6</c:v>
                </c:pt>
                <c:pt idx="1428">
                  <c:v>0.6</c:v>
                </c:pt>
                <c:pt idx="1429">
                  <c:v>0.6</c:v>
                </c:pt>
                <c:pt idx="1430">
                  <c:v>0.5</c:v>
                </c:pt>
                <c:pt idx="1431">
                  <c:v>0.2</c:v>
                </c:pt>
                <c:pt idx="1432">
                  <c:v>0.6</c:v>
                </c:pt>
                <c:pt idx="1433">
                  <c:v>0.3</c:v>
                </c:pt>
                <c:pt idx="1434">
                  <c:v>0.2</c:v>
                </c:pt>
                <c:pt idx="1435">
                  <c:v>0</c:v>
                </c:pt>
                <c:pt idx="1436">
                  <c:v>0.6</c:v>
                </c:pt>
                <c:pt idx="1437">
                  <c:v>0.3</c:v>
                </c:pt>
                <c:pt idx="1438">
                  <c:v>0.6</c:v>
                </c:pt>
                <c:pt idx="1439">
                  <c:v>0</c:v>
                </c:pt>
                <c:pt idx="1440">
                  <c:v>0.2</c:v>
                </c:pt>
                <c:pt idx="1441">
                  <c:v>0</c:v>
                </c:pt>
                <c:pt idx="1442">
                  <c:v>0</c:v>
                </c:pt>
                <c:pt idx="1443">
                  <c:v>0.2</c:v>
                </c:pt>
                <c:pt idx="1444">
                  <c:v>0</c:v>
                </c:pt>
                <c:pt idx="1445">
                  <c:v>0</c:v>
                </c:pt>
                <c:pt idx="1446">
                  <c:v>0.2</c:v>
                </c:pt>
                <c:pt idx="1447">
                  <c:v>0.2</c:v>
                </c:pt>
                <c:pt idx="1448">
                  <c:v>0</c:v>
                </c:pt>
                <c:pt idx="1449">
                  <c:v>0.6</c:v>
                </c:pt>
                <c:pt idx="1450">
                  <c:v>0.2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0.3</c:v>
                </c:pt>
                <c:pt idx="1455">
                  <c:v>0</c:v>
                </c:pt>
                <c:pt idx="1456">
                  <c:v>0</c:v>
                </c:pt>
                <c:pt idx="1457">
                  <c:v>0.2</c:v>
                </c:pt>
                <c:pt idx="1458">
                  <c:v>0.2</c:v>
                </c:pt>
                <c:pt idx="1459">
                  <c:v>0.2</c:v>
                </c:pt>
                <c:pt idx="1460">
                  <c:v>0.6</c:v>
                </c:pt>
                <c:pt idx="1461">
                  <c:v>0.2</c:v>
                </c:pt>
                <c:pt idx="1462">
                  <c:v>0.3</c:v>
                </c:pt>
                <c:pt idx="1463">
                  <c:v>0.4</c:v>
                </c:pt>
                <c:pt idx="1464">
                  <c:v>0</c:v>
                </c:pt>
                <c:pt idx="1465">
                  <c:v>0</c:v>
                </c:pt>
                <c:pt idx="1466">
                  <c:v>0.2</c:v>
                </c:pt>
                <c:pt idx="1467">
                  <c:v>0</c:v>
                </c:pt>
                <c:pt idx="1468">
                  <c:v>0.3</c:v>
                </c:pt>
                <c:pt idx="1469">
                  <c:v>0</c:v>
                </c:pt>
                <c:pt idx="1470">
                  <c:v>0.1</c:v>
                </c:pt>
                <c:pt idx="1471">
                  <c:v>0.6</c:v>
                </c:pt>
                <c:pt idx="1472">
                  <c:v>0.3</c:v>
                </c:pt>
                <c:pt idx="1473">
                  <c:v>0.2</c:v>
                </c:pt>
                <c:pt idx="1474">
                  <c:v>0.15</c:v>
                </c:pt>
                <c:pt idx="1475">
                  <c:v>0.2</c:v>
                </c:pt>
                <c:pt idx="1476">
                  <c:v>0.1</c:v>
                </c:pt>
                <c:pt idx="1477">
                  <c:v>0.2</c:v>
                </c:pt>
                <c:pt idx="1478">
                  <c:v>0</c:v>
                </c:pt>
                <c:pt idx="1479">
                  <c:v>0.3</c:v>
                </c:pt>
                <c:pt idx="1480">
                  <c:v>0.2</c:v>
                </c:pt>
                <c:pt idx="1481">
                  <c:v>0.2</c:v>
                </c:pt>
                <c:pt idx="1482">
                  <c:v>0.2</c:v>
                </c:pt>
                <c:pt idx="1483">
                  <c:v>0.4</c:v>
                </c:pt>
                <c:pt idx="1484">
                  <c:v>0.3</c:v>
                </c:pt>
                <c:pt idx="1485">
                  <c:v>0.2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0.2</c:v>
                </c:pt>
                <c:pt idx="1494">
                  <c:v>0</c:v>
                </c:pt>
                <c:pt idx="1495">
                  <c:v>0</c:v>
                </c:pt>
                <c:pt idx="1496">
                  <c:v>0.4</c:v>
                </c:pt>
                <c:pt idx="1497">
                  <c:v>0</c:v>
                </c:pt>
                <c:pt idx="1498">
                  <c:v>0.5</c:v>
                </c:pt>
                <c:pt idx="1499">
                  <c:v>0</c:v>
                </c:pt>
                <c:pt idx="1500">
                  <c:v>0.2</c:v>
                </c:pt>
                <c:pt idx="1501">
                  <c:v>0.2</c:v>
                </c:pt>
                <c:pt idx="1502">
                  <c:v>0.1</c:v>
                </c:pt>
                <c:pt idx="1503">
                  <c:v>0</c:v>
                </c:pt>
                <c:pt idx="1504">
                  <c:v>0.3</c:v>
                </c:pt>
                <c:pt idx="1505">
                  <c:v>0.6</c:v>
                </c:pt>
                <c:pt idx="1506">
                  <c:v>0.2</c:v>
                </c:pt>
                <c:pt idx="1507">
                  <c:v>0</c:v>
                </c:pt>
                <c:pt idx="1508">
                  <c:v>0.45</c:v>
                </c:pt>
                <c:pt idx="1509">
                  <c:v>0</c:v>
                </c:pt>
                <c:pt idx="1510">
                  <c:v>0.6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0.3</c:v>
                </c:pt>
                <c:pt idx="1518">
                  <c:v>0.5</c:v>
                </c:pt>
                <c:pt idx="1519">
                  <c:v>0</c:v>
                </c:pt>
                <c:pt idx="1520">
                  <c:v>0.3</c:v>
                </c:pt>
                <c:pt idx="1521">
                  <c:v>0.2</c:v>
                </c:pt>
                <c:pt idx="1522">
                  <c:v>0.15</c:v>
                </c:pt>
                <c:pt idx="1523">
                  <c:v>0</c:v>
                </c:pt>
                <c:pt idx="1524">
                  <c:v>0.2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0.5</c:v>
                </c:pt>
                <c:pt idx="1529">
                  <c:v>0.6</c:v>
                </c:pt>
                <c:pt idx="1530">
                  <c:v>0.3</c:v>
                </c:pt>
                <c:pt idx="1531">
                  <c:v>0.2</c:v>
                </c:pt>
                <c:pt idx="1532">
                  <c:v>0.3</c:v>
                </c:pt>
                <c:pt idx="1533">
                  <c:v>0.2</c:v>
                </c:pt>
                <c:pt idx="1534">
                  <c:v>0.4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0.6</c:v>
                </c:pt>
                <c:pt idx="1539">
                  <c:v>0.2</c:v>
                </c:pt>
                <c:pt idx="1540">
                  <c:v>0.2</c:v>
                </c:pt>
                <c:pt idx="1541">
                  <c:v>0.2</c:v>
                </c:pt>
                <c:pt idx="1542">
                  <c:v>0.1</c:v>
                </c:pt>
                <c:pt idx="1543">
                  <c:v>0</c:v>
                </c:pt>
                <c:pt idx="1544">
                  <c:v>0</c:v>
                </c:pt>
                <c:pt idx="1545">
                  <c:v>0.45</c:v>
                </c:pt>
                <c:pt idx="1546">
                  <c:v>0.2</c:v>
                </c:pt>
                <c:pt idx="1547">
                  <c:v>0.2</c:v>
                </c:pt>
                <c:pt idx="1548">
                  <c:v>0.4</c:v>
                </c:pt>
                <c:pt idx="1549">
                  <c:v>0.2</c:v>
                </c:pt>
                <c:pt idx="1550">
                  <c:v>0.3</c:v>
                </c:pt>
                <c:pt idx="1551">
                  <c:v>0</c:v>
                </c:pt>
                <c:pt idx="1552">
                  <c:v>0.2</c:v>
                </c:pt>
                <c:pt idx="1553">
                  <c:v>0.2</c:v>
                </c:pt>
                <c:pt idx="1554">
                  <c:v>0.4</c:v>
                </c:pt>
                <c:pt idx="1555">
                  <c:v>0.1</c:v>
                </c:pt>
                <c:pt idx="1556">
                  <c:v>0</c:v>
                </c:pt>
                <c:pt idx="1557">
                  <c:v>0.15</c:v>
                </c:pt>
                <c:pt idx="1558">
                  <c:v>0</c:v>
                </c:pt>
                <c:pt idx="1559">
                  <c:v>0.2</c:v>
                </c:pt>
                <c:pt idx="1560">
                  <c:v>0.2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0.3</c:v>
                </c:pt>
                <c:pt idx="1565">
                  <c:v>0.2</c:v>
                </c:pt>
                <c:pt idx="1566">
                  <c:v>0.3</c:v>
                </c:pt>
                <c:pt idx="1567">
                  <c:v>0.6</c:v>
                </c:pt>
                <c:pt idx="1568">
                  <c:v>0</c:v>
                </c:pt>
                <c:pt idx="1569">
                  <c:v>0.2</c:v>
                </c:pt>
                <c:pt idx="1570">
                  <c:v>0.6</c:v>
                </c:pt>
                <c:pt idx="1571">
                  <c:v>0.2</c:v>
                </c:pt>
                <c:pt idx="1572">
                  <c:v>0.3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0.3</c:v>
                </c:pt>
                <c:pt idx="1579">
                  <c:v>0.3</c:v>
                </c:pt>
                <c:pt idx="1580">
                  <c:v>0</c:v>
                </c:pt>
                <c:pt idx="1581">
                  <c:v>0.3</c:v>
                </c:pt>
                <c:pt idx="1582">
                  <c:v>0</c:v>
                </c:pt>
                <c:pt idx="1583">
                  <c:v>0</c:v>
                </c:pt>
                <c:pt idx="1584">
                  <c:v>0.2</c:v>
                </c:pt>
                <c:pt idx="1585">
                  <c:v>0.3</c:v>
                </c:pt>
                <c:pt idx="1586">
                  <c:v>0.2</c:v>
                </c:pt>
                <c:pt idx="1587">
                  <c:v>0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0.6</c:v>
                </c:pt>
                <c:pt idx="1593">
                  <c:v>0.7</c:v>
                </c:pt>
                <c:pt idx="1594">
                  <c:v>0.2</c:v>
                </c:pt>
                <c:pt idx="1595">
                  <c:v>0.2</c:v>
                </c:pt>
                <c:pt idx="1596">
                  <c:v>0.6</c:v>
                </c:pt>
                <c:pt idx="1597">
                  <c:v>0.5</c:v>
                </c:pt>
                <c:pt idx="1598">
                  <c:v>0</c:v>
                </c:pt>
                <c:pt idx="1599">
                  <c:v>0.3</c:v>
                </c:pt>
                <c:pt idx="1600">
                  <c:v>0.3</c:v>
                </c:pt>
                <c:pt idx="1601">
                  <c:v>0.2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0.1</c:v>
                </c:pt>
                <c:pt idx="1606">
                  <c:v>0</c:v>
                </c:pt>
                <c:pt idx="1607">
                  <c:v>0.2</c:v>
                </c:pt>
                <c:pt idx="1608">
                  <c:v>0.3</c:v>
                </c:pt>
                <c:pt idx="1609">
                  <c:v>0.3</c:v>
                </c:pt>
                <c:pt idx="1610">
                  <c:v>0.6</c:v>
                </c:pt>
                <c:pt idx="1611">
                  <c:v>0.6</c:v>
                </c:pt>
                <c:pt idx="1612">
                  <c:v>0</c:v>
                </c:pt>
                <c:pt idx="1613">
                  <c:v>0.2</c:v>
                </c:pt>
                <c:pt idx="1614">
                  <c:v>0.2</c:v>
                </c:pt>
                <c:pt idx="1615">
                  <c:v>0</c:v>
                </c:pt>
                <c:pt idx="1616">
                  <c:v>0.3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0.2</c:v>
                </c:pt>
                <c:pt idx="1622">
                  <c:v>0.2</c:v>
                </c:pt>
                <c:pt idx="1623">
                  <c:v>0.4</c:v>
                </c:pt>
                <c:pt idx="1624">
                  <c:v>0</c:v>
                </c:pt>
                <c:pt idx="1625">
                  <c:v>0</c:v>
                </c:pt>
                <c:pt idx="1626">
                  <c:v>0.6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0.3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0.2</c:v>
                </c:pt>
                <c:pt idx="1636">
                  <c:v>0.3</c:v>
                </c:pt>
                <c:pt idx="1637">
                  <c:v>0</c:v>
                </c:pt>
                <c:pt idx="1638">
                  <c:v>0.2</c:v>
                </c:pt>
                <c:pt idx="1639">
                  <c:v>0.3</c:v>
                </c:pt>
                <c:pt idx="1640">
                  <c:v>0.2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0.4</c:v>
                </c:pt>
                <c:pt idx="1646">
                  <c:v>0.6</c:v>
                </c:pt>
                <c:pt idx="1647">
                  <c:v>0.1</c:v>
                </c:pt>
                <c:pt idx="1648">
                  <c:v>0</c:v>
                </c:pt>
                <c:pt idx="1649">
                  <c:v>0.3</c:v>
                </c:pt>
                <c:pt idx="1650">
                  <c:v>0</c:v>
                </c:pt>
                <c:pt idx="1651">
                  <c:v>0.15</c:v>
                </c:pt>
                <c:pt idx="1652">
                  <c:v>0.2</c:v>
                </c:pt>
                <c:pt idx="1653">
                  <c:v>0.1</c:v>
                </c:pt>
                <c:pt idx="1654">
                  <c:v>0.2</c:v>
                </c:pt>
                <c:pt idx="1655">
                  <c:v>0.2</c:v>
                </c:pt>
                <c:pt idx="1656">
                  <c:v>0.2</c:v>
                </c:pt>
                <c:pt idx="1657">
                  <c:v>0</c:v>
                </c:pt>
                <c:pt idx="1658">
                  <c:v>0.3</c:v>
                </c:pt>
                <c:pt idx="1659">
                  <c:v>0.6</c:v>
                </c:pt>
                <c:pt idx="1660">
                  <c:v>0.2</c:v>
                </c:pt>
                <c:pt idx="1661">
                  <c:v>0.7</c:v>
                </c:pt>
                <c:pt idx="1662">
                  <c:v>0.2</c:v>
                </c:pt>
                <c:pt idx="1663">
                  <c:v>0.6</c:v>
                </c:pt>
                <c:pt idx="1664">
                  <c:v>0.4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0.15</c:v>
                </c:pt>
                <c:pt idx="1673">
                  <c:v>0.6</c:v>
                </c:pt>
                <c:pt idx="1674">
                  <c:v>0.3</c:v>
                </c:pt>
                <c:pt idx="1675">
                  <c:v>0</c:v>
                </c:pt>
                <c:pt idx="1676">
                  <c:v>0.3</c:v>
                </c:pt>
                <c:pt idx="1677">
                  <c:v>0.2</c:v>
                </c:pt>
                <c:pt idx="1678">
                  <c:v>0.2</c:v>
                </c:pt>
                <c:pt idx="1679">
                  <c:v>0.3</c:v>
                </c:pt>
                <c:pt idx="1680">
                  <c:v>0.6</c:v>
                </c:pt>
                <c:pt idx="1681">
                  <c:v>0.2</c:v>
                </c:pt>
                <c:pt idx="1682">
                  <c:v>0</c:v>
                </c:pt>
                <c:pt idx="1683">
                  <c:v>0.2</c:v>
                </c:pt>
                <c:pt idx="1684">
                  <c:v>0.7</c:v>
                </c:pt>
                <c:pt idx="1685">
                  <c:v>0.2</c:v>
                </c:pt>
                <c:pt idx="1686">
                  <c:v>0.2</c:v>
                </c:pt>
                <c:pt idx="1687">
                  <c:v>0</c:v>
                </c:pt>
                <c:pt idx="1688">
                  <c:v>0.7</c:v>
                </c:pt>
                <c:pt idx="1689">
                  <c:v>0.2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0.2</c:v>
                </c:pt>
                <c:pt idx="1696">
                  <c:v>0.3</c:v>
                </c:pt>
                <c:pt idx="1697">
                  <c:v>0</c:v>
                </c:pt>
                <c:pt idx="1698">
                  <c:v>0.6</c:v>
                </c:pt>
                <c:pt idx="1699">
                  <c:v>0.6</c:v>
                </c:pt>
                <c:pt idx="1700">
                  <c:v>0.15</c:v>
                </c:pt>
                <c:pt idx="1701">
                  <c:v>0.2</c:v>
                </c:pt>
                <c:pt idx="1702">
                  <c:v>0</c:v>
                </c:pt>
                <c:pt idx="1703">
                  <c:v>0.2</c:v>
                </c:pt>
                <c:pt idx="1704">
                  <c:v>0.15</c:v>
                </c:pt>
                <c:pt idx="1705">
                  <c:v>0</c:v>
                </c:pt>
                <c:pt idx="1706">
                  <c:v>0</c:v>
                </c:pt>
                <c:pt idx="1707">
                  <c:v>0.6</c:v>
                </c:pt>
                <c:pt idx="1708">
                  <c:v>0.3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0.32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</c:v>
                </c:pt>
                <c:pt idx="1718">
                  <c:v>0.3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0.6</c:v>
                </c:pt>
                <c:pt idx="1723">
                  <c:v>0.6</c:v>
                </c:pt>
                <c:pt idx="1724">
                  <c:v>0.45</c:v>
                </c:pt>
                <c:pt idx="1725">
                  <c:v>0</c:v>
                </c:pt>
                <c:pt idx="1726">
                  <c:v>0.2</c:v>
                </c:pt>
                <c:pt idx="1727">
                  <c:v>0</c:v>
                </c:pt>
                <c:pt idx="1728">
                  <c:v>0.3</c:v>
                </c:pt>
                <c:pt idx="1729">
                  <c:v>0</c:v>
                </c:pt>
                <c:pt idx="1730">
                  <c:v>0</c:v>
                </c:pt>
                <c:pt idx="1731">
                  <c:v>0.15</c:v>
                </c:pt>
                <c:pt idx="1732">
                  <c:v>0.2</c:v>
                </c:pt>
                <c:pt idx="1733">
                  <c:v>0</c:v>
                </c:pt>
                <c:pt idx="1734">
                  <c:v>0.2</c:v>
                </c:pt>
                <c:pt idx="1735">
                  <c:v>0.5</c:v>
                </c:pt>
                <c:pt idx="1736">
                  <c:v>0.4</c:v>
                </c:pt>
                <c:pt idx="1737">
                  <c:v>0.6</c:v>
                </c:pt>
                <c:pt idx="1738">
                  <c:v>0.6</c:v>
                </c:pt>
                <c:pt idx="1739">
                  <c:v>0.3</c:v>
                </c:pt>
                <c:pt idx="1740">
                  <c:v>0</c:v>
                </c:pt>
                <c:pt idx="1741">
                  <c:v>0.2</c:v>
                </c:pt>
                <c:pt idx="1742">
                  <c:v>0</c:v>
                </c:pt>
                <c:pt idx="1743">
                  <c:v>0.1</c:v>
                </c:pt>
                <c:pt idx="1744">
                  <c:v>0.45</c:v>
                </c:pt>
                <c:pt idx="1745">
                  <c:v>0.6</c:v>
                </c:pt>
                <c:pt idx="1746">
                  <c:v>0.6</c:v>
                </c:pt>
                <c:pt idx="1747">
                  <c:v>0</c:v>
                </c:pt>
                <c:pt idx="1748">
                  <c:v>0</c:v>
                </c:pt>
                <c:pt idx="1749">
                  <c:v>0.45</c:v>
                </c:pt>
                <c:pt idx="1750">
                  <c:v>0.2</c:v>
                </c:pt>
                <c:pt idx="1751">
                  <c:v>0.2</c:v>
                </c:pt>
                <c:pt idx="1752">
                  <c:v>0</c:v>
                </c:pt>
                <c:pt idx="1753">
                  <c:v>0.6</c:v>
                </c:pt>
                <c:pt idx="1754">
                  <c:v>0.5</c:v>
                </c:pt>
                <c:pt idx="1755">
                  <c:v>0.1</c:v>
                </c:pt>
                <c:pt idx="1756">
                  <c:v>0.2</c:v>
                </c:pt>
                <c:pt idx="1757">
                  <c:v>0.2</c:v>
                </c:pt>
                <c:pt idx="1758">
                  <c:v>0.6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0.3</c:v>
                </c:pt>
                <c:pt idx="1763">
                  <c:v>0</c:v>
                </c:pt>
                <c:pt idx="1764">
                  <c:v>0.3</c:v>
                </c:pt>
                <c:pt idx="1765">
                  <c:v>0</c:v>
                </c:pt>
                <c:pt idx="1766">
                  <c:v>0.2</c:v>
                </c:pt>
                <c:pt idx="1767">
                  <c:v>0.2</c:v>
                </c:pt>
                <c:pt idx="1768">
                  <c:v>0.2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0.2</c:v>
                </c:pt>
                <c:pt idx="1773">
                  <c:v>0.4</c:v>
                </c:pt>
                <c:pt idx="1774">
                  <c:v>0</c:v>
                </c:pt>
                <c:pt idx="1775">
                  <c:v>0.3</c:v>
                </c:pt>
                <c:pt idx="1776">
                  <c:v>0.2</c:v>
                </c:pt>
                <c:pt idx="1777">
                  <c:v>0.15</c:v>
                </c:pt>
                <c:pt idx="1778">
                  <c:v>0</c:v>
                </c:pt>
                <c:pt idx="1779">
                  <c:v>0.3</c:v>
                </c:pt>
                <c:pt idx="1780">
                  <c:v>0</c:v>
                </c:pt>
                <c:pt idx="1781">
                  <c:v>0</c:v>
                </c:pt>
                <c:pt idx="1782">
                  <c:v>0.3</c:v>
                </c:pt>
                <c:pt idx="1783">
                  <c:v>0.3</c:v>
                </c:pt>
                <c:pt idx="1784">
                  <c:v>0.1</c:v>
                </c:pt>
                <c:pt idx="1785">
                  <c:v>0</c:v>
                </c:pt>
                <c:pt idx="1786">
                  <c:v>0</c:v>
                </c:pt>
                <c:pt idx="1787">
                  <c:v>0.4</c:v>
                </c:pt>
                <c:pt idx="1788">
                  <c:v>0.3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0.2</c:v>
                </c:pt>
                <c:pt idx="1793">
                  <c:v>0</c:v>
                </c:pt>
                <c:pt idx="1794">
                  <c:v>0.6</c:v>
                </c:pt>
                <c:pt idx="1795">
                  <c:v>0.3</c:v>
                </c:pt>
                <c:pt idx="1796">
                  <c:v>0</c:v>
                </c:pt>
                <c:pt idx="1797">
                  <c:v>0</c:v>
                </c:pt>
                <c:pt idx="1798">
                  <c:v>0.3</c:v>
                </c:pt>
                <c:pt idx="1799">
                  <c:v>0.3</c:v>
                </c:pt>
                <c:pt idx="1800">
                  <c:v>0.6</c:v>
                </c:pt>
                <c:pt idx="1801">
                  <c:v>0.3</c:v>
                </c:pt>
                <c:pt idx="1802">
                  <c:v>0</c:v>
                </c:pt>
                <c:pt idx="1803">
                  <c:v>0.2</c:v>
                </c:pt>
                <c:pt idx="1804">
                  <c:v>0.2</c:v>
                </c:pt>
                <c:pt idx="1805">
                  <c:v>0</c:v>
                </c:pt>
                <c:pt idx="1806">
                  <c:v>0</c:v>
                </c:pt>
                <c:pt idx="1807">
                  <c:v>0.2</c:v>
                </c:pt>
                <c:pt idx="1808">
                  <c:v>0.3</c:v>
                </c:pt>
                <c:pt idx="1809">
                  <c:v>0.6</c:v>
                </c:pt>
                <c:pt idx="1810">
                  <c:v>0.6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0.2</c:v>
                </c:pt>
                <c:pt idx="1815">
                  <c:v>0.2</c:v>
                </c:pt>
                <c:pt idx="1816">
                  <c:v>0.2</c:v>
                </c:pt>
                <c:pt idx="1817">
                  <c:v>0</c:v>
                </c:pt>
                <c:pt idx="1818">
                  <c:v>0.3</c:v>
                </c:pt>
                <c:pt idx="1819">
                  <c:v>0</c:v>
                </c:pt>
                <c:pt idx="1820">
                  <c:v>0</c:v>
                </c:pt>
                <c:pt idx="1821">
                  <c:v>0.2</c:v>
                </c:pt>
                <c:pt idx="1822">
                  <c:v>0</c:v>
                </c:pt>
                <c:pt idx="1823">
                  <c:v>0.6</c:v>
                </c:pt>
                <c:pt idx="1824">
                  <c:v>0</c:v>
                </c:pt>
                <c:pt idx="1825">
                  <c:v>0.2</c:v>
                </c:pt>
                <c:pt idx="1826">
                  <c:v>0</c:v>
                </c:pt>
                <c:pt idx="1827">
                  <c:v>0</c:v>
                </c:pt>
                <c:pt idx="1828">
                  <c:v>0.6</c:v>
                </c:pt>
                <c:pt idx="1829">
                  <c:v>0.2</c:v>
                </c:pt>
                <c:pt idx="1830">
                  <c:v>0</c:v>
                </c:pt>
                <c:pt idx="1831">
                  <c:v>0.2</c:v>
                </c:pt>
                <c:pt idx="1832">
                  <c:v>0</c:v>
                </c:pt>
                <c:pt idx="1833">
                  <c:v>0.2</c:v>
                </c:pt>
                <c:pt idx="1834">
                  <c:v>0.6</c:v>
                </c:pt>
                <c:pt idx="1835">
                  <c:v>0.4</c:v>
                </c:pt>
                <c:pt idx="1836">
                  <c:v>0.5</c:v>
                </c:pt>
                <c:pt idx="1837">
                  <c:v>0.5</c:v>
                </c:pt>
                <c:pt idx="1838">
                  <c:v>0</c:v>
                </c:pt>
                <c:pt idx="1839">
                  <c:v>0.2</c:v>
                </c:pt>
                <c:pt idx="1840">
                  <c:v>0.2</c:v>
                </c:pt>
                <c:pt idx="1841">
                  <c:v>0.2</c:v>
                </c:pt>
                <c:pt idx="1842">
                  <c:v>0</c:v>
                </c:pt>
                <c:pt idx="1843">
                  <c:v>0.2</c:v>
                </c:pt>
                <c:pt idx="1844">
                  <c:v>0.6</c:v>
                </c:pt>
                <c:pt idx="1845">
                  <c:v>0</c:v>
                </c:pt>
                <c:pt idx="1846">
                  <c:v>0.2</c:v>
                </c:pt>
                <c:pt idx="1847">
                  <c:v>0.3</c:v>
                </c:pt>
                <c:pt idx="1848">
                  <c:v>0.6</c:v>
                </c:pt>
                <c:pt idx="1849">
                  <c:v>0.3</c:v>
                </c:pt>
                <c:pt idx="1850">
                  <c:v>0.2</c:v>
                </c:pt>
                <c:pt idx="1851">
                  <c:v>0.2</c:v>
                </c:pt>
                <c:pt idx="1852">
                  <c:v>0.4</c:v>
                </c:pt>
                <c:pt idx="1853">
                  <c:v>0.1</c:v>
                </c:pt>
                <c:pt idx="1854">
                  <c:v>0.15</c:v>
                </c:pt>
                <c:pt idx="1855">
                  <c:v>0.2</c:v>
                </c:pt>
                <c:pt idx="1856">
                  <c:v>0.15</c:v>
                </c:pt>
                <c:pt idx="1857">
                  <c:v>0.6</c:v>
                </c:pt>
                <c:pt idx="1858">
                  <c:v>0.3</c:v>
                </c:pt>
                <c:pt idx="1859">
                  <c:v>0.2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</c:v>
                </c:pt>
                <c:pt idx="1864">
                  <c:v>0</c:v>
                </c:pt>
                <c:pt idx="1865">
                  <c:v>0.2</c:v>
                </c:pt>
                <c:pt idx="1866">
                  <c:v>0.3</c:v>
                </c:pt>
                <c:pt idx="1867">
                  <c:v>0.2</c:v>
                </c:pt>
                <c:pt idx="1868">
                  <c:v>0.32</c:v>
                </c:pt>
                <c:pt idx="1869">
                  <c:v>0</c:v>
                </c:pt>
                <c:pt idx="1870">
                  <c:v>0.2</c:v>
                </c:pt>
                <c:pt idx="1871">
                  <c:v>0.2</c:v>
                </c:pt>
                <c:pt idx="1872">
                  <c:v>0</c:v>
                </c:pt>
                <c:pt idx="1873">
                  <c:v>0</c:v>
                </c:pt>
                <c:pt idx="1874">
                  <c:v>0.2</c:v>
                </c:pt>
                <c:pt idx="1875">
                  <c:v>0</c:v>
                </c:pt>
                <c:pt idx="1876">
                  <c:v>0.2</c:v>
                </c:pt>
                <c:pt idx="1877">
                  <c:v>0</c:v>
                </c:pt>
                <c:pt idx="1878">
                  <c:v>0.3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0.2</c:v>
                </c:pt>
                <c:pt idx="1883">
                  <c:v>0.3</c:v>
                </c:pt>
                <c:pt idx="1884">
                  <c:v>0</c:v>
                </c:pt>
                <c:pt idx="1885">
                  <c:v>0.6</c:v>
                </c:pt>
                <c:pt idx="1886">
                  <c:v>0.3</c:v>
                </c:pt>
                <c:pt idx="1887">
                  <c:v>0</c:v>
                </c:pt>
                <c:pt idx="1888">
                  <c:v>0.2</c:v>
                </c:pt>
                <c:pt idx="1889">
                  <c:v>0.5</c:v>
                </c:pt>
                <c:pt idx="1890">
                  <c:v>0.3</c:v>
                </c:pt>
                <c:pt idx="1891">
                  <c:v>0.3</c:v>
                </c:pt>
                <c:pt idx="1892">
                  <c:v>0</c:v>
                </c:pt>
                <c:pt idx="1893">
                  <c:v>0</c:v>
                </c:pt>
                <c:pt idx="1894">
                  <c:v>0.3</c:v>
                </c:pt>
                <c:pt idx="1895">
                  <c:v>0.4</c:v>
                </c:pt>
                <c:pt idx="1896">
                  <c:v>0.2</c:v>
                </c:pt>
                <c:pt idx="1897">
                  <c:v>0.2</c:v>
                </c:pt>
                <c:pt idx="1898">
                  <c:v>0.3</c:v>
                </c:pt>
                <c:pt idx="1899">
                  <c:v>0</c:v>
                </c:pt>
                <c:pt idx="1900">
                  <c:v>0</c:v>
                </c:pt>
                <c:pt idx="1901">
                  <c:v>0.3</c:v>
                </c:pt>
                <c:pt idx="1902">
                  <c:v>0.1</c:v>
                </c:pt>
                <c:pt idx="1903">
                  <c:v>0.15</c:v>
                </c:pt>
                <c:pt idx="1904">
                  <c:v>0.3</c:v>
                </c:pt>
                <c:pt idx="1905">
                  <c:v>0.6</c:v>
                </c:pt>
                <c:pt idx="1906">
                  <c:v>0.5</c:v>
                </c:pt>
                <c:pt idx="1907">
                  <c:v>0.2</c:v>
                </c:pt>
                <c:pt idx="1908">
                  <c:v>0</c:v>
                </c:pt>
                <c:pt idx="1909">
                  <c:v>0.4</c:v>
                </c:pt>
                <c:pt idx="1910">
                  <c:v>0.3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0.2</c:v>
                </c:pt>
                <c:pt idx="1915">
                  <c:v>0.1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0.5</c:v>
                </c:pt>
                <c:pt idx="1922">
                  <c:v>0.2</c:v>
                </c:pt>
                <c:pt idx="1923">
                  <c:v>0.1</c:v>
                </c:pt>
                <c:pt idx="1924">
                  <c:v>0</c:v>
                </c:pt>
                <c:pt idx="1925">
                  <c:v>0.2</c:v>
                </c:pt>
                <c:pt idx="1926">
                  <c:v>0</c:v>
                </c:pt>
                <c:pt idx="1927">
                  <c:v>0.2</c:v>
                </c:pt>
                <c:pt idx="1928">
                  <c:v>0.2</c:v>
                </c:pt>
                <c:pt idx="1929">
                  <c:v>0</c:v>
                </c:pt>
                <c:pt idx="1930">
                  <c:v>0.3</c:v>
                </c:pt>
                <c:pt idx="1931">
                  <c:v>0.5</c:v>
                </c:pt>
                <c:pt idx="1932">
                  <c:v>0.6</c:v>
                </c:pt>
                <c:pt idx="1933">
                  <c:v>0.2</c:v>
                </c:pt>
                <c:pt idx="1934">
                  <c:v>0.3</c:v>
                </c:pt>
                <c:pt idx="1935">
                  <c:v>0.6</c:v>
                </c:pt>
                <c:pt idx="1936">
                  <c:v>0.6</c:v>
                </c:pt>
                <c:pt idx="1937">
                  <c:v>0.5</c:v>
                </c:pt>
                <c:pt idx="1938">
                  <c:v>0</c:v>
                </c:pt>
                <c:pt idx="1939">
                  <c:v>0.2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0.5</c:v>
                </c:pt>
                <c:pt idx="1950">
                  <c:v>0</c:v>
                </c:pt>
                <c:pt idx="1951">
                  <c:v>0</c:v>
                </c:pt>
                <c:pt idx="1952">
                  <c:v>0.2</c:v>
                </c:pt>
                <c:pt idx="1953">
                  <c:v>0.2</c:v>
                </c:pt>
                <c:pt idx="1954">
                  <c:v>0.15</c:v>
                </c:pt>
                <c:pt idx="1955">
                  <c:v>0</c:v>
                </c:pt>
                <c:pt idx="1956">
                  <c:v>0</c:v>
                </c:pt>
                <c:pt idx="1957">
                  <c:v>0.2</c:v>
                </c:pt>
                <c:pt idx="1958">
                  <c:v>0</c:v>
                </c:pt>
                <c:pt idx="1959">
                  <c:v>0</c:v>
                </c:pt>
                <c:pt idx="1960">
                  <c:v>0.1</c:v>
                </c:pt>
                <c:pt idx="1961">
                  <c:v>0</c:v>
                </c:pt>
                <c:pt idx="1962">
                  <c:v>0.3</c:v>
                </c:pt>
                <c:pt idx="1963">
                  <c:v>0</c:v>
                </c:pt>
                <c:pt idx="1964">
                  <c:v>0</c:v>
                </c:pt>
                <c:pt idx="1965">
                  <c:v>0.2</c:v>
                </c:pt>
                <c:pt idx="1966">
                  <c:v>0.3</c:v>
                </c:pt>
                <c:pt idx="1967">
                  <c:v>0.3</c:v>
                </c:pt>
                <c:pt idx="1968">
                  <c:v>0.5</c:v>
                </c:pt>
                <c:pt idx="1969">
                  <c:v>0.3</c:v>
                </c:pt>
                <c:pt idx="1970">
                  <c:v>0.1</c:v>
                </c:pt>
                <c:pt idx="1971">
                  <c:v>0</c:v>
                </c:pt>
                <c:pt idx="1972">
                  <c:v>0.6</c:v>
                </c:pt>
                <c:pt idx="1973">
                  <c:v>0.6</c:v>
                </c:pt>
                <c:pt idx="1974">
                  <c:v>0.2</c:v>
                </c:pt>
                <c:pt idx="1975">
                  <c:v>0</c:v>
                </c:pt>
                <c:pt idx="1976">
                  <c:v>0.2</c:v>
                </c:pt>
                <c:pt idx="1977">
                  <c:v>0.4</c:v>
                </c:pt>
                <c:pt idx="1978">
                  <c:v>0.2</c:v>
                </c:pt>
                <c:pt idx="1979">
                  <c:v>0.3</c:v>
                </c:pt>
                <c:pt idx="1980">
                  <c:v>0</c:v>
                </c:pt>
                <c:pt idx="1981">
                  <c:v>0</c:v>
                </c:pt>
                <c:pt idx="1982">
                  <c:v>0.2</c:v>
                </c:pt>
                <c:pt idx="1983">
                  <c:v>0.3</c:v>
                </c:pt>
                <c:pt idx="1984">
                  <c:v>0.4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0.2</c:v>
                </c:pt>
                <c:pt idx="1989">
                  <c:v>0.3</c:v>
                </c:pt>
                <c:pt idx="1990">
                  <c:v>0.2</c:v>
                </c:pt>
                <c:pt idx="1991">
                  <c:v>0.2</c:v>
                </c:pt>
                <c:pt idx="1992">
                  <c:v>0.2</c:v>
                </c:pt>
                <c:pt idx="1993">
                  <c:v>0.1</c:v>
                </c:pt>
                <c:pt idx="1994">
                  <c:v>0.2</c:v>
                </c:pt>
                <c:pt idx="1995">
                  <c:v>0.2</c:v>
                </c:pt>
                <c:pt idx="1996">
                  <c:v>0.4</c:v>
                </c:pt>
                <c:pt idx="1997">
                  <c:v>0</c:v>
                </c:pt>
                <c:pt idx="1998">
                  <c:v>0.2</c:v>
                </c:pt>
                <c:pt idx="1999">
                  <c:v>0.2</c:v>
                </c:pt>
                <c:pt idx="2000">
                  <c:v>0</c:v>
                </c:pt>
                <c:pt idx="2001">
                  <c:v>0.1</c:v>
                </c:pt>
                <c:pt idx="2002">
                  <c:v>0</c:v>
                </c:pt>
                <c:pt idx="2003">
                  <c:v>0.3</c:v>
                </c:pt>
                <c:pt idx="2004">
                  <c:v>0.3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0.4</c:v>
                </c:pt>
                <c:pt idx="2009">
                  <c:v>0.1</c:v>
                </c:pt>
                <c:pt idx="2010">
                  <c:v>0</c:v>
                </c:pt>
                <c:pt idx="2011">
                  <c:v>0.6</c:v>
                </c:pt>
                <c:pt idx="2012">
                  <c:v>0.32</c:v>
                </c:pt>
                <c:pt idx="2013">
                  <c:v>0.3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0.32</c:v>
                </c:pt>
                <c:pt idx="2018">
                  <c:v>0</c:v>
                </c:pt>
                <c:pt idx="2019">
                  <c:v>0.1</c:v>
                </c:pt>
                <c:pt idx="2020">
                  <c:v>0.6</c:v>
                </c:pt>
                <c:pt idx="2021">
                  <c:v>0.15</c:v>
                </c:pt>
                <c:pt idx="2022">
                  <c:v>0.2</c:v>
                </c:pt>
                <c:pt idx="2023">
                  <c:v>0.32</c:v>
                </c:pt>
                <c:pt idx="2024">
                  <c:v>0.2</c:v>
                </c:pt>
                <c:pt idx="2025">
                  <c:v>0.2</c:v>
                </c:pt>
                <c:pt idx="2026">
                  <c:v>0.6</c:v>
                </c:pt>
                <c:pt idx="2027">
                  <c:v>0.2</c:v>
                </c:pt>
                <c:pt idx="2028">
                  <c:v>0.2</c:v>
                </c:pt>
                <c:pt idx="2029">
                  <c:v>0</c:v>
                </c:pt>
                <c:pt idx="2030">
                  <c:v>0.3</c:v>
                </c:pt>
                <c:pt idx="2031">
                  <c:v>0.3</c:v>
                </c:pt>
                <c:pt idx="2032">
                  <c:v>0.1</c:v>
                </c:pt>
                <c:pt idx="2033">
                  <c:v>0.2</c:v>
                </c:pt>
                <c:pt idx="2034">
                  <c:v>0.6</c:v>
                </c:pt>
                <c:pt idx="2035">
                  <c:v>0.6</c:v>
                </c:pt>
                <c:pt idx="2036">
                  <c:v>0</c:v>
                </c:pt>
                <c:pt idx="2037">
                  <c:v>0.4</c:v>
                </c:pt>
                <c:pt idx="2038">
                  <c:v>0</c:v>
                </c:pt>
                <c:pt idx="2039">
                  <c:v>0.3</c:v>
                </c:pt>
                <c:pt idx="2040">
                  <c:v>0.32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0.4</c:v>
                </c:pt>
                <c:pt idx="2045">
                  <c:v>0.2</c:v>
                </c:pt>
                <c:pt idx="2046">
                  <c:v>0.2</c:v>
                </c:pt>
                <c:pt idx="2047">
                  <c:v>0.15</c:v>
                </c:pt>
                <c:pt idx="2048">
                  <c:v>0</c:v>
                </c:pt>
                <c:pt idx="2049">
                  <c:v>0</c:v>
                </c:pt>
                <c:pt idx="2050">
                  <c:v>0.1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0.32</c:v>
                </c:pt>
                <c:pt idx="2056">
                  <c:v>0.2</c:v>
                </c:pt>
                <c:pt idx="2057">
                  <c:v>0.2</c:v>
                </c:pt>
                <c:pt idx="2058">
                  <c:v>0</c:v>
                </c:pt>
                <c:pt idx="2059">
                  <c:v>0.2</c:v>
                </c:pt>
                <c:pt idx="2060">
                  <c:v>0</c:v>
                </c:pt>
                <c:pt idx="2061">
                  <c:v>0.1</c:v>
                </c:pt>
                <c:pt idx="2062">
                  <c:v>0</c:v>
                </c:pt>
                <c:pt idx="2063">
                  <c:v>0</c:v>
                </c:pt>
                <c:pt idx="2064">
                  <c:v>0.2</c:v>
                </c:pt>
                <c:pt idx="2065">
                  <c:v>0.2</c:v>
                </c:pt>
                <c:pt idx="2066">
                  <c:v>0.6</c:v>
                </c:pt>
                <c:pt idx="2067">
                  <c:v>0.3</c:v>
                </c:pt>
                <c:pt idx="2068">
                  <c:v>0</c:v>
                </c:pt>
                <c:pt idx="2069">
                  <c:v>0.2</c:v>
                </c:pt>
                <c:pt idx="2070">
                  <c:v>0.2</c:v>
                </c:pt>
                <c:pt idx="2071">
                  <c:v>0.6</c:v>
                </c:pt>
                <c:pt idx="2072">
                  <c:v>0</c:v>
                </c:pt>
                <c:pt idx="2073">
                  <c:v>0</c:v>
                </c:pt>
                <c:pt idx="2074">
                  <c:v>0.32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0.2</c:v>
                </c:pt>
                <c:pt idx="2083">
                  <c:v>0.2</c:v>
                </c:pt>
                <c:pt idx="2084">
                  <c:v>0.6</c:v>
                </c:pt>
                <c:pt idx="2085">
                  <c:v>0.6</c:v>
                </c:pt>
                <c:pt idx="2086">
                  <c:v>0.2</c:v>
                </c:pt>
                <c:pt idx="2087">
                  <c:v>0.6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0.1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0.4</c:v>
                </c:pt>
                <c:pt idx="2101">
                  <c:v>0.2</c:v>
                </c:pt>
                <c:pt idx="2102">
                  <c:v>0.6</c:v>
                </c:pt>
                <c:pt idx="2103">
                  <c:v>0</c:v>
                </c:pt>
                <c:pt idx="2104">
                  <c:v>0.2</c:v>
                </c:pt>
                <c:pt idx="2105">
                  <c:v>0</c:v>
                </c:pt>
                <c:pt idx="2106">
                  <c:v>0</c:v>
                </c:pt>
                <c:pt idx="2107">
                  <c:v>0.2</c:v>
                </c:pt>
                <c:pt idx="2108">
                  <c:v>0</c:v>
                </c:pt>
                <c:pt idx="2109">
                  <c:v>0.3</c:v>
                </c:pt>
                <c:pt idx="2110">
                  <c:v>0</c:v>
                </c:pt>
                <c:pt idx="2111">
                  <c:v>0.15</c:v>
                </c:pt>
                <c:pt idx="2112">
                  <c:v>0.2</c:v>
                </c:pt>
                <c:pt idx="2113">
                  <c:v>0</c:v>
                </c:pt>
                <c:pt idx="2114">
                  <c:v>0</c:v>
                </c:pt>
                <c:pt idx="2115">
                  <c:v>0.2</c:v>
                </c:pt>
                <c:pt idx="2116">
                  <c:v>0.32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</c:v>
                </c:pt>
              </c:numCache>
            </c:numRef>
          </c:xVal>
          <c:yVal>
            <c:numRef>
              <c:f>ProfitRatio_Discount!$B$2:$B$2122</c:f>
              <c:numCache>
                <c:formatCode>General</c:formatCode>
                <c:ptCount val="2121"/>
                <c:pt idx="0">
                  <c:v>0.16</c:v>
                </c:pt>
                <c:pt idx="1">
                  <c:v>0.3</c:v>
                </c:pt>
                <c:pt idx="2">
                  <c:v>-0.4</c:v>
                </c:pt>
                <c:pt idx="3">
                  <c:v>0.28999999999999998</c:v>
                </c:pt>
                <c:pt idx="4">
                  <c:v>0.05</c:v>
                </c:pt>
                <c:pt idx="5">
                  <c:v>-1.42857142857142E-2</c:v>
                </c:pt>
                <c:pt idx="6">
                  <c:v>0.22999999999999901</c:v>
                </c:pt>
                <c:pt idx="7">
                  <c:v>-0.54</c:v>
                </c:pt>
                <c:pt idx="8">
                  <c:v>0.125</c:v>
                </c:pt>
                <c:pt idx="9">
                  <c:v>-0.77500000000000002</c:v>
                </c:pt>
                <c:pt idx="10">
                  <c:v>-8.8235294117646995E-2</c:v>
                </c:pt>
                <c:pt idx="11">
                  <c:v>-7.1428571428571397E-2</c:v>
                </c:pt>
                <c:pt idx="12">
                  <c:v>0.48</c:v>
                </c:pt>
                <c:pt idx="13">
                  <c:v>0.19</c:v>
                </c:pt>
                <c:pt idx="14">
                  <c:v>2.2222222222222199E-2</c:v>
                </c:pt>
                <c:pt idx="15">
                  <c:v>0.27999999999999903</c:v>
                </c:pt>
                <c:pt idx="16">
                  <c:v>-7.1428571428571397E-2</c:v>
                </c:pt>
                <c:pt idx="17">
                  <c:v>-0.13749999999999901</c:v>
                </c:pt>
                <c:pt idx="18">
                  <c:v>1.2500000000000001E-2</c:v>
                </c:pt>
                <c:pt idx="19">
                  <c:v>-0.6</c:v>
                </c:pt>
                <c:pt idx="20">
                  <c:v>-0.75</c:v>
                </c:pt>
                <c:pt idx="21">
                  <c:v>0.11</c:v>
                </c:pt>
                <c:pt idx="22">
                  <c:v>0.309999999999999</c:v>
                </c:pt>
                <c:pt idx="23">
                  <c:v>0.42</c:v>
                </c:pt>
                <c:pt idx="24">
                  <c:v>-3.7499999999999999E-2</c:v>
                </c:pt>
                <c:pt idx="25">
                  <c:v>0.25999999999999901</c:v>
                </c:pt>
                <c:pt idx="26">
                  <c:v>0.21</c:v>
                </c:pt>
                <c:pt idx="27">
                  <c:v>0.39</c:v>
                </c:pt>
                <c:pt idx="28">
                  <c:v>-1.42857142857142E-2</c:v>
                </c:pt>
                <c:pt idx="29">
                  <c:v>-0.66</c:v>
                </c:pt>
                <c:pt idx="30">
                  <c:v>-0.112499999999999</c:v>
                </c:pt>
                <c:pt idx="31">
                  <c:v>0.109999999999999</c:v>
                </c:pt>
                <c:pt idx="32">
                  <c:v>0.48</c:v>
                </c:pt>
                <c:pt idx="33">
                  <c:v>0.125</c:v>
                </c:pt>
                <c:pt idx="34">
                  <c:v>0.13749999999999901</c:v>
                </c:pt>
                <c:pt idx="35">
                  <c:v>0.3</c:v>
                </c:pt>
                <c:pt idx="36">
                  <c:v>0.1125</c:v>
                </c:pt>
                <c:pt idx="37">
                  <c:v>-1.42857142857142E-2</c:v>
                </c:pt>
                <c:pt idx="38">
                  <c:v>6.25E-2</c:v>
                </c:pt>
                <c:pt idx="39">
                  <c:v>-2.8571428571428501E-2</c:v>
                </c:pt>
                <c:pt idx="40">
                  <c:v>0.125</c:v>
                </c:pt>
                <c:pt idx="41">
                  <c:v>7.4999999999999997E-2</c:v>
                </c:pt>
                <c:pt idx="42">
                  <c:v>-0.74</c:v>
                </c:pt>
                <c:pt idx="43">
                  <c:v>0.27500000000000002</c:v>
                </c:pt>
                <c:pt idx="44">
                  <c:v>-0.54</c:v>
                </c:pt>
                <c:pt idx="45">
                  <c:v>0.26250000000000001</c:v>
                </c:pt>
                <c:pt idx="46">
                  <c:v>0.219999999999999</c:v>
                </c:pt>
                <c:pt idx="47">
                  <c:v>-0.17499999999999999</c:v>
                </c:pt>
                <c:pt idx="48">
                  <c:v>0.1125</c:v>
                </c:pt>
                <c:pt idx="49">
                  <c:v>-0.43636363636363601</c:v>
                </c:pt>
                <c:pt idx="50">
                  <c:v>-0.39999999999999902</c:v>
                </c:pt>
                <c:pt idx="51">
                  <c:v>0</c:v>
                </c:pt>
                <c:pt idx="52">
                  <c:v>-0.85</c:v>
                </c:pt>
                <c:pt idx="53">
                  <c:v>-0.4</c:v>
                </c:pt>
                <c:pt idx="54">
                  <c:v>-0.68</c:v>
                </c:pt>
                <c:pt idx="55">
                  <c:v>-0.7</c:v>
                </c:pt>
                <c:pt idx="56">
                  <c:v>0.28999999999999998</c:v>
                </c:pt>
                <c:pt idx="57">
                  <c:v>8.7499999999999994E-2</c:v>
                </c:pt>
                <c:pt idx="58">
                  <c:v>-0.7</c:v>
                </c:pt>
                <c:pt idx="59">
                  <c:v>0.439999999999999</c:v>
                </c:pt>
                <c:pt idx="60">
                  <c:v>0.05</c:v>
                </c:pt>
                <c:pt idx="61">
                  <c:v>-0.56000000000000005</c:v>
                </c:pt>
                <c:pt idx="62">
                  <c:v>0.26250000000000001</c:v>
                </c:pt>
                <c:pt idx="63">
                  <c:v>8.7499999999999994E-2</c:v>
                </c:pt>
                <c:pt idx="64">
                  <c:v>-0.112499999999999</c:v>
                </c:pt>
                <c:pt idx="65">
                  <c:v>0.49</c:v>
                </c:pt>
                <c:pt idx="66">
                  <c:v>-0.6</c:v>
                </c:pt>
                <c:pt idx="67">
                  <c:v>0.48</c:v>
                </c:pt>
                <c:pt idx="68">
                  <c:v>0.23749999999999999</c:v>
                </c:pt>
                <c:pt idx="69">
                  <c:v>0.1125</c:v>
                </c:pt>
                <c:pt idx="70">
                  <c:v>0.1125</c:v>
                </c:pt>
                <c:pt idx="71">
                  <c:v>0.43</c:v>
                </c:pt>
                <c:pt idx="72">
                  <c:v>0.17777777777777701</c:v>
                </c:pt>
                <c:pt idx="73">
                  <c:v>6.25E-2</c:v>
                </c:pt>
                <c:pt idx="74">
                  <c:v>-0.32857142857142801</c:v>
                </c:pt>
                <c:pt idx="75">
                  <c:v>-2.5000000000000001E-2</c:v>
                </c:pt>
                <c:pt idx="76">
                  <c:v>-1.24999999999999E-2</c:v>
                </c:pt>
                <c:pt idx="77">
                  <c:v>0.17777777777777701</c:v>
                </c:pt>
                <c:pt idx="78">
                  <c:v>0.44</c:v>
                </c:pt>
                <c:pt idx="79">
                  <c:v>0.25999999999999901</c:v>
                </c:pt>
                <c:pt idx="80">
                  <c:v>-0.2</c:v>
                </c:pt>
                <c:pt idx="81">
                  <c:v>-0.41818181818181799</c:v>
                </c:pt>
                <c:pt idx="82">
                  <c:v>0.26250000000000001</c:v>
                </c:pt>
                <c:pt idx="83">
                  <c:v>-0.13235294117647001</c:v>
                </c:pt>
                <c:pt idx="84">
                  <c:v>-0.112499999999999</c:v>
                </c:pt>
                <c:pt idx="85">
                  <c:v>2.3529411764705799E-2</c:v>
                </c:pt>
                <c:pt idx="86">
                  <c:v>-0.16250000000000001</c:v>
                </c:pt>
                <c:pt idx="87">
                  <c:v>8.7499999999999994E-2</c:v>
                </c:pt>
                <c:pt idx="88">
                  <c:v>0.1</c:v>
                </c:pt>
                <c:pt idx="89">
                  <c:v>0.26</c:v>
                </c:pt>
                <c:pt idx="90">
                  <c:v>0.26</c:v>
                </c:pt>
                <c:pt idx="91">
                  <c:v>0.39</c:v>
                </c:pt>
                <c:pt idx="92">
                  <c:v>1.1111111111111099E-2</c:v>
                </c:pt>
                <c:pt idx="93">
                  <c:v>0.3</c:v>
                </c:pt>
                <c:pt idx="94">
                  <c:v>0.12</c:v>
                </c:pt>
                <c:pt idx="95">
                  <c:v>0.47</c:v>
                </c:pt>
                <c:pt idx="96">
                  <c:v>-0.266666666666666</c:v>
                </c:pt>
                <c:pt idx="97">
                  <c:v>-0.1875</c:v>
                </c:pt>
                <c:pt idx="98">
                  <c:v>-0.128571428571428</c:v>
                </c:pt>
                <c:pt idx="99">
                  <c:v>0.3</c:v>
                </c:pt>
                <c:pt idx="100">
                  <c:v>-0.63999999999999901</c:v>
                </c:pt>
                <c:pt idx="101">
                  <c:v>-1.2249999999999901</c:v>
                </c:pt>
                <c:pt idx="102">
                  <c:v>-0.17647058823529399</c:v>
                </c:pt>
                <c:pt idx="103">
                  <c:v>4.7058823529411702E-2</c:v>
                </c:pt>
                <c:pt idx="104">
                  <c:v>0.47999999999999898</c:v>
                </c:pt>
                <c:pt idx="105">
                  <c:v>-5.8823529411764698E-2</c:v>
                </c:pt>
                <c:pt idx="106">
                  <c:v>-0.5</c:v>
                </c:pt>
                <c:pt idx="107">
                  <c:v>0.32</c:v>
                </c:pt>
                <c:pt idx="108">
                  <c:v>7.4999999999999997E-2</c:v>
                </c:pt>
                <c:pt idx="109">
                  <c:v>0.33</c:v>
                </c:pt>
                <c:pt idx="110">
                  <c:v>6.25E-2</c:v>
                </c:pt>
                <c:pt idx="111">
                  <c:v>0.32</c:v>
                </c:pt>
                <c:pt idx="112">
                  <c:v>0.1</c:v>
                </c:pt>
                <c:pt idx="113">
                  <c:v>6.25E-2</c:v>
                </c:pt>
                <c:pt idx="114">
                  <c:v>0.1125</c:v>
                </c:pt>
                <c:pt idx="115">
                  <c:v>6.25E-2</c:v>
                </c:pt>
                <c:pt idx="116">
                  <c:v>4.9999999999999899E-2</c:v>
                </c:pt>
                <c:pt idx="117">
                  <c:v>0.25</c:v>
                </c:pt>
                <c:pt idx="118">
                  <c:v>-1.2749999999999999</c:v>
                </c:pt>
                <c:pt idx="119">
                  <c:v>0</c:v>
                </c:pt>
                <c:pt idx="120">
                  <c:v>0.17499999999999999</c:v>
                </c:pt>
                <c:pt idx="121">
                  <c:v>-0.16250000000000001</c:v>
                </c:pt>
                <c:pt idx="122">
                  <c:v>0.39</c:v>
                </c:pt>
                <c:pt idx="123">
                  <c:v>0.28749999999999998</c:v>
                </c:pt>
                <c:pt idx="124">
                  <c:v>0</c:v>
                </c:pt>
                <c:pt idx="125">
                  <c:v>-0.65</c:v>
                </c:pt>
                <c:pt idx="126">
                  <c:v>7.0000000000000007E-2</c:v>
                </c:pt>
                <c:pt idx="127">
                  <c:v>0.28000000000000003</c:v>
                </c:pt>
                <c:pt idx="128">
                  <c:v>0.1125</c:v>
                </c:pt>
                <c:pt idx="129">
                  <c:v>0.39</c:v>
                </c:pt>
                <c:pt idx="130">
                  <c:v>0.31</c:v>
                </c:pt>
                <c:pt idx="131">
                  <c:v>0.31</c:v>
                </c:pt>
                <c:pt idx="132">
                  <c:v>0.28999999999999998</c:v>
                </c:pt>
                <c:pt idx="133">
                  <c:v>0.34</c:v>
                </c:pt>
                <c:pt idx="134">
                  <c:v>0.11</c:v>
                </c:pt>
                <c:pt idx="135">
                  <c:v>0.25999999999999901</c:v>
                </c:pt>
                <c:pt idx="136">
                  <c:v>0.32</c:v>
                </c:pt>
                <c:pt idx="137">
                  <c:v>0.41</c:v>
                </c:pt>
                <c:pt idx="138">
                  <c:v>-7.1428571428571397E-2</c:v>
                </c:pt>
                <c:pt idx="139">
                  <c:v>-0.128571428571428</c:v>
                </c:pt>
                <c:pt idx="140">
                  <c:v>0.28749999999999998</c:v>
                </c:pt>
                <c:pt idx="141">
                  <c:v>-0.6</c:v>
                </c:pt>
                <c:pt idx="142">
                  <c:v>-0.66</c:v>
                </c:pt>
                <c:pt idx="143">
                  <c:v>-0.5</c:v>
                </c:pt>
                <c:pt idx="144">
                  <c:v>2.4999999999999901E-2</c:v>
                </c:pt>
                <c:pt idx="145">
                  <c:v>0.14000000000000001</c:v>
                </c:pt>
                <c:pt idx="146">
                  <c:v>0.27500000000000002</c:v>
                </c:pt>
                <c:pt idx="147">
                  <c:v>0.17</c:v>
                </c:pt>
                <c:pt idx="148">
                  <c:v>-3.7499999999999999E-2</c:v>
                </c:pt>
                <c:pt idx="149">
                  <c:v>-0.125</c:v>
                </c:pt>
                <c:pt idx="150">
                  <c:v>0.31</c:v>
                </c:pt>
                <c:pt idx="151">
                  <c:v>0.23749999999999999</c:v>
                </c:pt>
                <c:pt idx="152">
                  <c:v>0.3</c:v>
                </c:pt>
                <c:pt idx="153">
                  <c:v>0.13999999999999899</c:v>
                </c:pt>
                <c:pt idx="154">
                  <c:v>0.16250000000000001</c:v>
                </c:pt>
                <c:pt idx="155">
                  <c:v>-0.38333333333333303</c:v>
                </c:pt>
                <c:pt idx="156">
                  <c:v>0.188888888888888</c:v>
                </c:pt>
                <c:pt idx="157">
                  <c:v>0.219999999999999</c:v>
                </c:pt>
                <c:pt idx="158">
                  <c:v>-0.05</c:v>
                </c:pt>
                <c:pt idx="159">
                  <c:v>0.36</c:v>
                </c:pt>
                <c:pt idx="160">
                  <c:v>0.36</c:v>
                </c:pt>
                <c:pt idx="161">
                  <c:v>-0.43636363636363601</c:v>
                </c:pt>
                <c:pt idx="162">
                  <c:v>7.4999999999999997E-2</c:v>
                </c:pt>
                <c:pt idx="163">
                  <c:v>0.27999999999999903</c:v>
                </c:pt>
                <c:pt idx="164">
                  <c:v>0.42</c:v>
                </c:pt>
                <c:pt idx="165">
                  <c:v>7.4999999999999997E-2</c:v>
                </c:pt>
                <c:pt idx="166">
                  <c:v>-0.44</c:v>
                </c:pt>
                <c:pt idx="167">
                  <c:v>0.1</c:v>
                </c:pt>
                <c:pt idx="168">
                  <c:v>0.24</c:v>
                </c:pt>
                <c:pt idx="169">
                  <c:v>6.25E-2</c:v>
                </c:pt>
                <c:pt idx="170">
                  <c:v>0.32999999999999902</c:v>
                </c:pt>
                <c:pt idx="171">
                  <c:v>0.33999999999999903</c:v>
                </c:pt>
                <c:pt idx="172">
                  <c:v>0.39</c:v>
                </c:pt>
                <c:pt idx="173">
                  <c:v>0.24</c:v>
                </c:pt>
                <c:pt idx="174">
                  <c:v>0.33999999999999903</c:v>
                </c:pt>
                <c:pt idx="175">
                  <c:v>0</c:v>
                </c:pt>
                <c:pt idx="176">
                  <c:v>0.3</c:v>
                </c:pt>
                <c:pt idx="177">
                  <c:v>0.05</c:v>
                </c:pt>
                <c:pt idx="178">
                  <c:v>0.26999999999999902</c:v>
                </c:pt>
                <c:pt idx="179">
                  <c:v>0.17499999999999999</c:v>
                </c:pt>
                <c:pt idx="180">
                  <c:v>0.32999999999999902</c:v>
                </c:pt>
                <c:pt idx="181">
                  <c:v>0.41</c:v>
                </c:pt>
                <c:pt idx="182">
                  <c:v>0.2</c:v>
                </c:pt>
                <c:pt idx="183">
                  <c:v>0.211111111111111</c:v>
                </c:pt>
                <c:pt idx="184">
                  <c:v>0.32</c:v>
                </c:pt>
                <c:pt idx="185">
                  <c:v>0.33999999999999903</c:v>
                </c:pt>
                <c:pt idx="186">
                  <c:v>3.7499999999999999E-2</c:v>
                </c:pt>
                <c:pt idx="187">
                  <c:v>0.41</c:v>
                </c:pt>
                <c:pt idx="188">
                  <c:v>0.41</c:v>
                </c:pt>
                <c:pt idx="189">
                  <c:v>-0.185714285714285</c:v>
                </c:pt>
                <c:pt idx="190">
                  <c:v>-7.1428571428571397E-2</c:v>
                </c:pt>
                <c:pt idx="191">
                  <c:v>3.7499999999999999E-2</c:v>
                </c:pt>
                <c:pt idx="192">
                  <c:v>-0.51999999999999902</c:v>
                </c:pt>
                <c:pt idx="193">
                  <c:v>-2.4999999999999901E-2</c:v>
                </c:pt>
                <c:pt idx="194">
                  <c:v>7.4999999999999997E-2</c:v>
                </c:pt>
                <c:pt idx="195">
                  <c:v>-0.3</c:v>
                </c:pt>
                <c:pt idx="196">
                  <c:v>0.3</c:v>
                </c:pt>
                <c:pt idx="197">
                  <c:v>-0.14705882352941099</c:v>
                </c:pt>
                <c:pt idx="198">
                  <c:v>0.26</c:v>
                </c:pt>
                <c:pt idx="199">
                  <c:v>8.7499999999999994E-2</c:v>
                </c:pt>
                <c:pt idx="200">
                  <c:v>0.22500000000000001</c:v>
                </c:pt>
                <c:pt idx="201">
                  <c:v>0.155555555555555</c:v>
                </c:pt>
                <c:pt idx="202">
                  <c:v>0.125</c:v>
                </c:pt>
                <c:pt idx="203">
                  <c:v>0.14000000000000001</c:v>
                </c:pt>
                <c:pt idx="204">
                  <c:v>0.1125</c:v>
                </c:pt>
                <c:pt idx="205">
                  <c:v>0.37999999999999901</c:v>
                </c:pt>
                <c:pt idx="206">
                  <c:v>0.39</c:v>
                </c:pt>
                <c:pt idx="207">
                  <c:v>-0.266666666666666</c:v>
                </c:pt>
                <c:pt idx="208">
                  <c:v>0.18</c:v>
                </c:pt>
                <c:pt idx="209">
                  <c:v>0.3</c:v>
                </c:pt>
                <c:pt idx="210">
                  <c:v>0.22</c:v>
                </c:pt>
                <c:pt idx="211">
                  <c:v>0.48</c:v>
                </c:pt>
                <c:pt idx="212">
                  <c:v>0.41</c:v>
                </c:pt>
                <c:pt idx="213">
                  <c:v>0.25</c:v>
                </c:pt>
                <c:pt idx="214">
                  <c:v>0.25</c:v>
                </c:pt>
                <c:pt idx="215">
                  <c:v>0.42</c:v>
                </c:pt>
                <c:pt idx="216">
                  <c:v>0.1</c:v>
                </c:pt>
                <c:pt idx="217">
                  <c:v>0.21</c:v>
                </c:pt>
                <c:pt idx="218">
                  <c:v>0.125</c:v>
                </c:pt>
                <c:pt idx="219">
                  <c:v>-7.1428571428571397E-2</c:v>
                </c:pt>
                <c:pt idx="220">
                  <c:v>-3.7499999999999999E-2</c:v>
                </c:pt>
                <c:pt idx="221">
                  <c:v>-0.17499999999999999</c:v>
                </c:pt>
                <c:pt idx="222">
                  <c:v>0.2</c:v>
                </c:pt>
                <c:pt idx="223">
                  <c:v>0.21</c:v>
                </c:pt>
                <c:pt idx="224">
                  <c:v>-0.27142857142857102</c:v>
                </c:pt>
                <c:pt idx="225">
                  <c:v>6.25E-2</c:v>
                </c:pt>
                <c:pt idx="226">
                  <c:v>0.109999999999999</c:v>
                </c:pt>
                <c:pt idx="227">
                  <c:v>-0.31666666666666599</c:v>
                </c:pt>
                <c:pt idx="228">
                  <c:v>6.25E-2</c:v>
                </c:pt>
                <c:pt idx="229">
                  <c:v>2.5000000000000001E-2</c:v>
                </c:pt>
                <c:pt idx="230">
                  <c:v>0.47</c:v>
                </c:pt>
                <c:pt idx="231">
                  <c:v>-0.32500000000000001</c:v>
                </c:pt>
                <c:pt idx="232">
                  <c:v>-0.105882352941176</c:v>
                </c:pt>
                <c:pt idx="233">
                  <c:v>0.3</c:v>
                </c:pt>
                <c:pt idx="234">
                  <c:v>0.21</c:v>
                </c:pt>
                <c:pt idx="235">
                  <c:v>0.22</c:v>
                </c:pt>
                <c:pt idx="236">
                  <c:v>0.26</c:v>
                </c:pt>
                <c:pt idx="237">
                  <c:v>0.15</c:v>
                </c:pt>
                <c:pt idx="238">
                  <c:v>0.22</c:v>
                </c:pt>
                <c:pt idx="239">
                  <c:v>0.22</c:v>
                </c:pt>
                <c:pt idx="240">
                  <c:v>0.1</c:v>
                </c:pt>
                <c:pt idx="241">
                  <c:v>0.31</c:v>
                </c:pt>
                <c:pt idx="242">
                  <c:v>0.3</c:v>
                </c:pt>
                <c:pt idx="243">
                  <c:v>9.9999999999999895E-2</c:v>
                </c:pt>
                <c:pt idx="244">
                  <c:v>0.16250000000000001</c:v>
                </c:pt>
                <c:pt idx="245">
                  <c:v>-3.7499999999999999E-2</c:v>
                </c:pt>
                <c:pt idx="246">
                  <c:v>-4.2857142857142802E-2</c:v>
                </c:pt>
                <c:pt idx="247">
                  <c:v>7.4999999999999997E-2</c:v>
                </c:pt>
                <c:pt idx="248">
                  <c:v>1.24999999999999E-2</c:v>
                </c:pt>
                <c:pt idx="249">
                  <c:v>3.7499999999999999E-2</c:v>
                </c:pt>
                <c:pt idx="250">
                  <c:v>-0.34285714285714203</c:v>
                </c:pt>
                <c:pt idx="251">
                  <c:v>9.9999999999999895E-2</c:v>
                </c:pt>
                <c:pt idx="252">
                  <c:v>0.18</c:v>
                </c:pt>
                <c:pt idx="253">
                  <c:v>0.33999999999999903</c:v>
                </c:pt>
                <c:pt idx="254">
                  <c:v>0.28749999999999998</c:v>
                </c:pt>
                <c:pt idx="255">
                  <c:v>0</c:v>
                </c:pt>
                <c:pt idx="256">
                  <c:v>0.25</c:v>
                </c:pt>
                <c:pt idx="257">
                  <c:v>0.44</c:v>
                </c:pt>
                <c:pt idx="258">
                  <c:v>0.125</c:v>
                </c:pt>
                <c:pt idx="259">
                  <c:v>3.7499999999999999E-2</c:v>
                </c:pt>
                <c:pt idx="260">
                  <c:v>4.7058823529411702E-2</c:v>
                </c:pt>
                <c:pt idx="261">
                  <c:v>0.122222222222222</c:v>
                </c:pt>
                <c:pt idx="262">
                  <c:v>7.4999999999999997E-2</c:v>
                </c:pt>
                <c:pt idx="263">
                  <c:v>0.26250000000000001</c:v>
                </c:pt>
                <c:pt idx="264">
                  <c:v>0.26</c:v>
                </c:pt>
                <c:pt idx="265">
                  <c:v>6.25E-2</c:v>
                </c:pt>
                <c:pt idx="266">
                  <c:v>0.125</c:v>
                </c:pt>
                <c:pt idx="267">
                  <c:v>-0.22857142857142801</c:v>
                </c:pt>
                <c:pt idx="268">
                  <c:v>0.27999999999999903</c:v>
                </c:pt>
                <c:pt idx="269">
                  <c:v>0.28999999999999998</c:v>
                </c:pt>
                <c:pt idx="270">
                  <c:v>0.28999999999999998</c:v>
                </c:pt>
                <c:pt idx="271">
                  <c:v>7.0000000000000007E-2</c:v>
                </c:pt>
                <c:pt idx="272">
                  <c:v>0.23</c:v>
                </c:pt>
                <c:pt idx="273">
                  <c:v>-4.9999999999999899E-2</c:v>
                </c:pt>
                <c:pt idx="274">
                  <c:v>-8.5714285714285701E-2</c:v>
                </c:pt>
                <c:pt idx="275">
                  <c:v>0.34</c:v>
                </c:pt>
                <c:pt idx="276">
                  <c:v>9.9999999999999895E-2</c:v>
                </c:pt>
                <c:pt idx="277">
                  <c:v>0.44</c:v>
                </c:pt>
                <c:pt idx="278">
                  <c:v>0.26</c:v>
                </c:pt>
                <c:pt idx="279">
                  <c:v>0.26999999999999902</c:v>
                </c:pt>
                <c:pt idx="280">
                  <c:v>-0.27142857142857102</c:v>
                </c:pt>
                <c:pt idx="281">
                  <c:v>3.7499999999999999E-2</c:v>
                </c:pt>
                <c:pt idx="282">
                  <c:v>-0.72499999999999998</c:v>
                </c:pt>
                <c:pt idx="283">
                  <c:v>0</c:v>
                </c:pt>
                <c:pt idx="284">
                  <c:v>-0.16250000000000001</c:v>
                </c:pt>
                <c:pt idx="285">
                  <c:v>0.43</c:v>
                </c:pt>
                <c:pt idx="286">
                  <c:v>-1.3333333333333299</c:v>
                </c:pt>
                <c:pt idx="287">
                  <c:v>0.13</c:v>
                </c:pt>
                <c:pt idx="288">
                  <c:v>-1.075</c:v>
                </c:pt>
                <c:pt idx="289">
                  <c:v>0.38</c:v>
                </c:pt>
                <c:pt idx="290">
                  <c:v>0.22</c:v>
                </c:pt>
                <c:pt idx="291">
                  <c:v>-0.66</c:v>
                </c:pt>
                <c:pt idx="292">
                  <c:v>-0.64</c:v>
                </c:pt>
                <c:pt idx="293">
                  <c:v>-0.28333333333333299</c:v>
                </c:pt>
                <c:pt idx="294">
                  <c:v>-0.233333333333333</c:v>
                </c:pt>
                <c:pt idx="295">
                  <c:v>0.25</c:v>
                </c:pt>
                <c:pt idx="296">
                  <c:v>-0.51999999999999902</c:v>
                </c:pt>
                <c:pt idx="297">
                  <c:v>0.17777777777777701</c:v>
                </c:pt>
                <c:pt idx="298">
                  <c:v>0.09</c:v>
                </c:pt>
                <c:pt idx="299">
                  <c:v>0.33999999999999903</c:v>
                </c:pt>
                <c:pt idx="300">
                  <c:v>-0.3</c:v>
                </c:pt>
                <c:pt idx="301">
                  <c:v>0.09</c:v>
                </c:pt>
                <c:pt idx="302">
                  <c:v>-0.14285714285714199</c:v>
                </c:pt>
                <c:pt idx="303">
                  <c:v>-0.185714285714285</c:v>
                </c:pt>
                <c:pt idx="304">
                  <c:v>0.15</c:v>
                </c:pt>
                <c:pt idx="305">
                  <c:v>0.36</c:v>
                </c:pt>
                <c:pt idx="306">
                  <c:v>-0.128571428571428</c:v>
                </c:pt>
                <c:pt idx="307">
                  <c:v>-2.8571428571428501E-2</c:v>
                </c:pt>
                <c:pt idx="308">
                  <c:v>-2.5000000000000001E-2</c:v>
                </c:pt>
                <c:pt idx="309">
                  <c:v>0.26</c:v>
                </c:pt>
                <c:pt idx="310">
                  <c:v>-0.6</c:v>
                </c:pt>
                <c:pt idx="311">
                  <c:v>0.39</c:v>
                </c:pt>
                <c:pt idx="312">
                  <c:v>0.17777777777777701</c:v>
                </c:pt>
                <c:pt idx="313">
                  <c:v>0.37999999999999901</c:v>
                </c:pt>
                <c:pt idx="314">
                  <c:v>0.31</c:v>
                </c:pt>
                <c:pt idx="315">
                  <c:v>-0.17499999999999999</c:v>
                </c:pt>
                <c:pt idx="316">
                  <c:v>0.36</c:v>
                </c:pt>
                <c:pt idx="317">
                  <c:v>-0.14285714285714199</c:v>
                </c:pt>
                <c:pt idx="318">
                  <c:v>7.0000000000000007E-2</c:v>
                </c:pt>
                <c:pt idx="319">
                  <c:v>0.23749999999999999</c:v>
                </c:pt>
                <c:pt idx="320">
                  <c:v>0.28749999999999998</c:v>
                </c:pt>
                <c:pt idx="321">
                  <c:v>8.2352941176470504E-2</c:v>
                </c:pt>
                <c:pt idx="322">
                  <c:v>0.26</c:v>
                </c:pt>
                <c:pt idx="323">
                  <c:v>0.27499999999999902</c:v>
                </c:pt>
                <c:pt idx="324">
                  <c:v>0.125</c:v>
                </c:pt>
                <c:pt idx="325">
                  <c:v>0.26</c:v>
                </c:pt>
                <c:pt idx="326">
                  <c:v>-0.28333333333333299</c:v>
                </c:pt>
                <c:pt idx="327">
                  <c:v>-0.1125</c:v>
                </c:pt>
                <c:pt idx="328">
                  <c:v>6.25E-2</c:v>
                </c:pt>
                <c:pt idx="329">
                  <c:v>-2.8571428571428501E-2</c:v>
                </c:pt>
                <c:pt idx="330">
                  <c:v>-0.4</c:v>
                </c:pt>
                <c:pt idx="331">
                  <c:v>0.39</c:v>
                </c:pt>
                <c:pt idx="332">
                  <c:v>0.48</c:v>
                </c:pt>
                <c:pt idx="333">
                  <c:v>-0.1</c:v>
                </c:pt>
                <c:pt idx="334">
                  <c:v>-4.2857142857142802E-2</c:v>
                </c:pt>
                <c:pt idx="335">
                  <c:v>0.32</c:v>
                </c:pt>
                <c:pt idx="336">
                  <c:v>-0.875</c:v>
                </c:pt>
                <c:pt idx="337">
                  <c:v>0.2</c:v>
                </c:pt>
                <c:pt idx="338">
                  <c:v>9.41176470588235E-2</c:v>
                </c:pt>
                <c:pt idx="339">
                  <c:v>0.5</c:v>
                </c:pt>
                <c:pt idx="340">
                  <c:v>0.3</c:v>
                </c:pt>
                <c:pt idx="341">
                  <c:v>0.13749999999999901</c:v>
                </c:pt>
                <c:pt idx="342">
                  <c:v>0.42</c:v>
                </c:pt>
                <c:pt idx="343">
                  <c:v>0.31</c:v>
                </c:pt>
                <c:pt idx="344">
                  <c:v>-0.36666666666666597</c:v>
                </c:pt>
                <c:pt idx="345">
                  <c:v>-0.47499999999999998</c:v>
                </c:pt>
                <c:pt idx="346">
                  <c:v>0.19999999999999901</c:v>
                </c:pt>
                <c:pt idx="347">
                  <c:v>0.42</c:v>
                </c:pt>
                <c:pt idx="348">
                  <c:v>7.4999999999999997E-2</c:v>
                </c:pt>
                <c:pt idx="349">
                  <c:v>-0.266666666666666</c:v>
                </c:pt>
                <c:pt idx="350">
                  <c:v>0.28749999999999998</c:v>
                </c:pt>
                <c:pt idx="351">
                  <c:v>0.22</c:v>
                </c:pt>
                <c:pt idx="352">
                  <c:v>0.16666666666666599</c:v>
                </c:pt>
                <c:pt idx="353">
                  <c:v>-1.24999999999999E-2</c:v>
                </c:pt>
                <c:pt idx="354">
                  <c:v>-0.74</c:v>
                </c:pt>
                <c:pt idx="355">
                  <c:v>-4.7058823529411702E-2</c:v>
                </c:pt>
                <c:pt idx="356">
                  <c:v>0.42</c:v>
                </c:pt>
                <c:pt idx="357">
                  <c:v>0.31</c:v>
                </c:pt>
                <c:pt idx="358">
                  <c:v>-0.2</c:v>
                </c:pt>
                <c:pt idx="359">
                  <c:v>-6.6666666666666596E-2</c:v>
                </c:pt>
                <c:pt idx="360">
                  <c:v>0.13750000000000001</c:v>
                </c:pt>
                <c:pt idx="361">
                  <c:v>-0.157142857142857</c:v>
                </c:pt>
                <c:pt idx="362">
                  <c:v>0.38999999999999901</c:v>
                </c:pt>
                <c:pt idx="363">
                  <c:v>-1.1764705882352899E-2</c:v>
                </c:pt>
                <c:pt idx="364">
                  <c:v>-7.0588235294117604E-2</c:v>
                </c:pt>
                <c:pt idx="365">
                  <c:v>0.42</c:v>
                </c:pt>
                <c:pt idx="366">
                  <c:v>0.24</c:v>
                </c:pt>
                <c:pt idx="367">
                  <c:v>0.33999999999999903</c:v>
                </c:pt>
                <c:pt idx="368">
                  <c:v>0.36</c:v>
                </c:pt>
                <c:pt idx="369">
                  <c:v>-0.75</c:v>
                </c:pt>
                <c:pt idx="370">
                  <c:v>0.16999999999999901</c:v>
                </c:pt>
                <c:pt idx="371">
                  <c:v>0.36249999999999999</c:v>
                </c:pt>
                <c:pt idx="372">
                  <c:v>0.33750000000000002</c:v>
                </c:pt>
                <c:pt idx="373">
                  <c:v>-0.05</c:v>
                </c:pt>
                <c:pt idx="374">
                  <c:v>-0.82499999999999996</c:v>
                </c:pt>
                <c:pt idx="375">
                  <c:v>-4.2857142857142802E-2</c:v>
                </c:pt>
                <c:pt idx="376">
                  <c:v>0.26250000000000001</c:v>
                </c:pt>
                <c:pt idx="377">
                  <c:v>0.21249999999999999</c:v>
                </c:pt>
                <c:pt idx="378">
                  <c:v>0.24</c:v>
                </c:pt>
                <c:pt idx="379">
                  <c:v>0.125</c:v>
                </c:pt>
                <c:pt idx="380">
                  <c:v>0.27499999999999902</c:v>
                </c:pt>
                <c:pt idx="381">
                  <c:v>0.27999999999999903</c:v>
                </c:pt>
                <c:pt idx="382">
                  <c:v>-0.75</c:v>
                </c:pt>
                <c:pt idx="383">
                  <c:v>0.42</c:v>
                </c:pt>
                <c:pt idx="384">
                  <c:v>7.4999999999999997E-2</c:v>
                </c:pt>
                <c:pt idx="385">
                  <c:v>-0.1125</c:v>
                </c:pt>
                <c:pt idx="386">
                  <c:v>-0.63999999999999901</c:v>
                </c:pt>
                <c:pt idx="387">
                  <c:v>0.17499999999999999</c:v>
                </c:pt>
                <c:pt idx="388">
                  <c:v>0.36</c:v>
                </c:pt>
                <c:pt idx="389">
                  <c:v>6.25E-2</c:v>
                </c:pt>
                <c:pt idx="390">
                  <c:v>9.9999999999999895E-2</c:v>
                </c:pt>
                <c:pt idx="391">
                  <c:v>0.28999999999999998</c:v>
                </c:pt>
                <c:pt idx="392">
                  <c:v>-0.125</c:v>
                </c:pt>
                <c:pt idx="393">
                  <c:v>-0.1125</c:v>
                </c:pt>
                <c:pt idx="394">
                  <c:v>0.16666666666666599</c:v>
                </c:pt>
                <c:pt idx="395">
                  <c:v>0.33</c:v>
                </c:pt>
                <c:pt idx="396">
                  <c:v>-0.3</c:v>
                </c:pt>
                <c:pt idx="397">
                  <c:v>-0.63636363636363602</c:v>
                </c:pt>
                <c:pt idx="398">
                  <c:v>9.9999999999999895E-2</c:v>
                </c:pt>
                <c:pt idx="399">
                  <c:v>0.3</c:v>
                </c:pt>
                <c:pt idx="400">
                  <c:v>0.44999999999999901</c:v>
                </c:pt>
                <c:pt idx="401">
                  <c:v>0.211111111111111</c:v>
                </c:pt>
                <c:pt idx="402">
                  <c:v>0.16</c:v>
                </c:pt>
                <c:pt idx="403">
                  <c:v>0.48</c:v>
                </c:pt>
                <c:pt idx="404">
                  <c:v>0.33</c:v>
                </c:pt>
                <c:pt idx="405">
                  <c:v>0.1125</c:v>
                </c:pt>
                <c:pt idx="406">
                  <c:v>0.3</c:v>
                </c:pt>
                <c:pt idx="407">
                  <c:v>-0.36666666666666597</c:v>
                </c:pt>
                <c:pt idx="408">
                  <c:v>0.16666666666666599</c:v>
                </c:pt>
                <c:pt idx="409">
                  <c:v>0.13</c:v>
                </c:pt>
                <c:pt idx="410">
                  <c:v>0.1125</c:v>
                </c:pt>
                <c:pt idx="411">
                  <c:v>0.44</c:v>
                </c:pt>
                <c:pt idx="412">
                  <c:v>0.20999999999999899</c:v>
                </c:pt>
                <c:pt idx="413">
                  <c:v>-0.42499999999999899</c:v>
                </c:pt>
                <c:pt idx="414">
                  <c:v>0.25</c:v>
                </c:pt>
                <c:pt idx="415">
                  <c:v>-0.19999999999999901</c:v>
                </c:pt>
                <c:pt idx="416">
                  <c:v>0.24</c:v>
                </c:pt>
                <c:pt idx="417">
                  <c:v>0.27999999999999903</c:v>
                </c:pt>
                <c:pt idx="418">
                  <c:v>0.28000000000000003</c:v>
                </c:pt>
                <c:pt idx="419">
                  <c:v>0.189999999999999</c:v>
                </c:pt>
                <c:pt idx="420">
                  <c:v>0.27500000000000002</c:v>
                </c:pt>
                <c:pt idx="421">
                  <c:v>0.125</c:v>
                </c:pt>
                <c:pt idx="422">
                  <c:v>-0.214285714285714</c:v>
                </c:pt>
                <c:pt idx="423">
                  <c:v>0.13749999999999901</c:v>
                </c:pt>
                <c:pt idx="424">
                  <c:v>0.3</c:v>
                </c:pt>
                <c:pt idx="425">
                  <c:v>0.26</c:v>
                </c:pt>
                <c:pt idx="426">
                  <c:v>0.16999999999999901</c:v>
                </c:pt>
                <c:pt idx="427">
                  <c:v>-6.25E-2</c:v>
                </c:pt>
                <c:pt idx="428">
                  <c:v>-0.13750000000000001</c:v>
                </c:pt>
                <c:pt idx="429">
                  <c:v>-0.16250000000000001</c:v>
                </c:pt>
                <c:pt idx="430">
                  <c:v>0.49</c:v>
                </c:pt>
                <c:pt idx="431">
                  <c:v>0.22500000000000001</c:v>
                </c:pt>
                <c:pt idx="432">
                  <c:v>-0.157142857142857</c:v>
                </c:pt>
                <c:pt idx="433">
                  <c:v>0.17</c:v>
                </c:pt>
                <c:pt idx="434">
                  <c:v>-9.9999999999999895E-2</c:v>
                </c:pt>
                <c:pt idx="435">
                  <c:v>6.25E-2</c:v>
                </c:pt>
                <c:pt idx="436">
                  <c:v>4.7058823529411702E-2</c:v>
                </c:pt>
                <c:pt idx="437">
                  <c:v>-6.6666666666666596E-2</c:v>
                </c:pt>
                <c:pt idx="438">
                  <c:v>-1.2500000000000001E-2</c:v>
                </c:pt>
                <c:pt idx="439">
                  <c:v>0.17</c:v>
                </c:pt>
                <c:pt idx="440">
                  <c:v>9.9999999999999895E-2</c:v>
                </c:pt>
                <c:pt idx="441">
                  <c:v>0.42999999999999899</c:v>
                </c:pt>
                <c:pt idx="442">
                  <c:v>-0.77500000000000002</c:v>
                </c:pt>
                <c:pt idx="443">
                  <c:v>-0.35</c:v>
                </c:pt>
                <c:pt idx="444">
                  <c:v>-4.2857142857142802E-2</c:v>
                </c:pt>
                <c:pt idx="445">
                  <c:v>0.1</c:v>
                </c:pt>
                <c:pt idx="446">
                  <c:v>-0.22857142857142801</c:v>
                </c:pt>
                <c:pt idx="447">
                  <c:v>-0.45</c:v>
                </c:pt>
                <c:pt idx="448">
                  <c:v>0.375</c:v>
                </c:pt>
                <c:pt idx="449">
                  <c:v>-1.075</c:v>
                </c:pt>
                <c:pt idx="450">
                  <c:v>-2.8571428571428501E-2</c:v>
                </c:pt>
                <c:pt idx="451">
                  <c:v>0.133333333333333</c:v>
                </c:pt>
                <c:pt idx="452">
                  <c:v>0.44</c:v>
                </c:pt>
                <c:pt idx="453">
                  <c:v>0.21</c:v>
                </c:pt>
                <c:pt idx="454">
                  <c:v>0.41</c:v>
                </c:pt>
                <c:pt idx="455">
                  <c:v>0.39</c:v>
                </c:pt>
                <c:pt idx="456">
                  <c:v>8.7499999999999994E-2</c:v>
                </c:pt>
                <c:pt idx="457">
                  <c:v>0.41</c:v>
                </c:pt>
                <c:pt idx="458">
                  <c:v>8.7499999999999994E-2</c:v>
                </c:pt>
                <c:pt idx="459">
                  <c:v>-0.34285714285714203</c:v>
                </c:pt>
                <c:pt idx="460">
                  <c:v>-1.36666666666666</c:v>
                </c:pt>
                <c:pt idx="461">
                  <c:v>-0.35</c:v>
                </c:pt>
                <c:pt idx="462">
                  <c:v>0.06</c:v>
                </c:pt>
                <c:pt idx="463">
                  <c:v>-1.175</c:v>
                </c:pt>
                <c:pt idx="464">
                  <c:v>0.31</c:v>
                </c:pt>
                <c:pt idx="465">
                  <c:v>7.4999999999999997E-2</c:v>
                </c:pt>
                <c:pt idx="466">
                  <c:v>0.219999999999999</c:v>
                </c:pt>
                <c:pt idx="467">
                  <c:v>0.22</c:v>
                </c:pt>
                <c:pt idx="468">
                  <c:v>2.5000000000000001E-2</c:v>
                </c:pt>
                <c:pt idx="469">
                  <c:v>0.112499999999999</c:v>
                </c:pt>
                <c:pt idx="470">
                  <c:v>0.26</c:v>
                </c:pt>
                <c:pt idx="471">
                  <c:v>-6.25E-2</c:v>
                </c:pt>
                <c:pt idx="472">
                  <c:v>-3.7499999999999999E-2</c:v>
                </c:pt>
                <c:pt idx="473">
                  <c:v>0.19</c:v>
                </c:pt>
                <c:pt idx="474">
                  <c:v>0.09</c:v>
                </c:pt>
                <c:pt idx="475">
                  <c:v>0.5</c:v>
                </c:pt>
                <c:pt idx="476">
                  <c:v>0.21</c:v>
                </c:pt>
                <c:pt idx="477">
                  <c:v>0.41</c:v>
                </c:pt>
                <c:pt idx="478">
                  <c:v>0.26</c:v>
                </c:pt>
                <c:pt idx="479">
                  <c:v>-9.9999999999999895E-2</c:v>
                </c:pt>
                <c:pt idx="480">
                  <c:v>0.125</c:v>
                </c:pt>
                <c:pt idx="481">
                  <c:v>0.15</c:v>
                </c:pt>
                <c:pt idx="482">
                  <c:v>2.4999999999999901E-2</c:v>
                </c:pt>
                <c:pt idx="483">
                  <c:v>-0.125</c:v>
                </c:pt>
                <c:pt idx="484">
                  <c:v>0.37</c:v>
                </c:pt>
                <c:pt idx="485">
                  <c:v>0</c:v>
                </c:pt>
                <c:pt idx="486">
                  <c:v>0.129411764705882</c:v>
                </c:pt>
                <c:pt idx="487">
                  <c:v>-0.28333333333333299</c:v>
                </c:pt>
                <c:pt idx="488">
                  <c:v>-0.51666666666666605</c:v>
                </c:pt>
                <c:pt idx="489">
                  <c:v>-0.19999999999999901</c:v>
                </c:pt>
                <c:pt idx="490">
                  <c:v>0.32</c:v>
                </c:pt>
                <c:pt idx="491">
                  <c:v>-0.15</c:v>
                </c:pt>
                <c:pt idx="492">
                  <c:v>-0.05</c:v>
                </c:pt>
                <c:pt idx="493">
                  <c:v>-0.45</c:v>
                </c:pt>
                <c:pt idx="494">
                  <c:v>-5.7142857142857099E-2</c:v>
                </c:pt>
                <c:pt idx="495">
                  <c:v>0.21249999999999999</c:v>
                </c:pt>
                <c:pt idx="496">
                  <c:v>0.37</c:v>
                </c:pt>
                <c:pt idx="497">
                  <c:v>-0.23529411764705799</c:v>
                </c:pt>
                <c:pt idx="498">
                  <c:v>0.36</c:v>
                </c:pt>
                <c:pt idx="499">
                  <c:v>0.05</c:v>
                </c:pt>
                <c:pt idx="500">
                  <c:v>0.08</c:v>
                </c:pt>
                <c:pt idx="501">
                  <c:v>0.2</c:v>
                </c:pt>
                <c:pt idx="502">
                  <c:v>-0.38333333333333303</c:v>
                </c:pt>
                <c:pt idx="503">
                  <c:v>-0.72499999999999998</c:v>
                </c:pt>
                <c:pt idx="504">
                  <c:v>0.41</c:v>
                </c:pt>
                <c:pt idx="505">
                  <c:v>0.17777777777777701</c:v>
                </c:pt>
                <c:pt idx="506">
                  <c:v>0.21</c:v>
                </c:pt>
                <c:pt idx="507">
                  <c:v>-0.68</c:v>
                </c:pt>
                <c:pt idx="508">
                  <c:v>0.27500000000000002</c:v>
                </c:pt>
                <c:pt idx="509">
                  <c:v>-0.114285714285714</c:v>
                </c:pt>
                <c:pt idx="510">
                  <c:v>-2.8571428571428501E-2</c:v>
                </c:pt>
                <c:pt idx="511">
                  <c:v>0.3</c:v>
                </c:pt>
                <c:pt idx="512">
                  <c:v>-0.15</c:v>
                </c:pt>
                <c:pt idx="513">
                  <c:v>-0.13749999999999901</c:v>
                </c:pt>
                <c:pt idx="514">
                  <c:v>-7.4999999999999997E-2</c:v>
                </c:pt>
                <c:pt idx="515">
                  <c:v>0.22</c:v>
                </c:pt>
                <c:pt idx="516">
                  <c:v>-0.114285714285714</c:v>
                </c:pt>
                <c:pt idx="517">
                  <c:v>0.05</c:v>
                </c:pt>
                <c:pt idx="518">
                  <c:v>0.439999999999999</c:v>
                </c:pt>
                <c:pt idx="519">
                  <c:v>-4.2857142857142802E-2</c:v>
                </c:pt>
                <c:pt idx="520">
                  <c:v>9.9999999999999895E-2</c:v>
                </c:pt>
                <c:pt idx="521">
                  <c:v>-0.3</c:v>
                </c:pt>
                <c:pt idx="522">
                  <c:v>-0.16250000000000001</c:v>
                </c:pt>
                <c:pt idx="523">
                  <c:v>0.112499999999999</c:v>
                </c:pt>
                <c:pt idx="524">
                  <c:v>0.2</c:v>
                </c:pt>
                <c:pt idx="525">
                  <c:v>0.08</c:v>
                </c:pt>
                <c:pt idx="526">
                  <c:v>-5.8823529411764698E-2</c:v>
                </c:pt>
                <c:pt idx="527">
                  <c:v>0.26</c:v>
                </c:pt>
                <c:pt idx="528">
                  <c:v>-0.625</c:v>
                </c:pt>
                <c:pt idx="529">
                  <c:v>0.1</c:v>
                </c:pt>
                <c:pt idx="530">
                  <c:v>0.09</c:v>
                </c:pt>
                <c:pt idx="531">
                  <c:v>0.06</c:v>
                </c:pt>
                <c:pt idx="532">
                  <c:v>0.49</c:v>
                </c:pt>
                <c:pt idx="533">
                  <c:v>0.36</c:v>
                </c:pt>
                <c:pt idx="534">
                  <c:v>0.44</c:v>
                </c:pt>
                <c:pt idx="535">
                  <c:v>-0.55000000000000004</c:v>
                </c:pt>
                <c:pt idx="536">
                  <c:v>-0.5</c:v>
                </c:pt>
                <c:pt idx="537">
                  <c:v>3.7499999999999999E-2</c:v>
                </c:pt>
                <c:pt idx="538">
                  <c:v>0.34</c:v>
                </c:pt>
                <c:pt idx="539">
                  <c:v>-0.1</c:v>
                </c:pt>
                <c:pt idx="540">
                  <c:v>-0.65</c:v>
                </c:pt>
                <c:pt idx="541">
                  <c:v>6.25E-2</c:v>
                </c:pt>
                <c:pt idx="542">
                  <c:v>9.9999999999999895E-2</c:v>
                </c:pt>
                <c:pt idx="543">
                  <c:v>0.43</c:v>
                </c:pt>
                <c:pt idx="544">
                  <c:v>0.1</c:v>
                </c:pt>
                <c:pt idx="545">
                  <c:v>0.1125</c:v>
                </c:pt>
                <c:pt idx="546">
                  <c:v>0.15</c:v>
                </c:pt>
                <c:pt idx="547">
                  <c:v>0.16666666666666599</c:v>
                </c:pt>
                <c:pt idx="548">
                  <c:v>0.33750000000000002</c:v>
                </c:pt>
                <c:pt idx="549">
                  <c:v>0.41</c:v>
                </c:pt>
                <c:pt idx="550">
                  <c:v>0.26</c:v>
                </c:pt>
                <c:pt idx="551">
                  <c:v>4.7058823529411702E-2</c:v>
                </c:pt>
                <c:pt idx="552">
                  <c:v>0.06</c:v>
                </c:pt>
                <c:pt idx="553">
                  <c:v>0.1125</c:v>
                </c:pt>
                <c:pt idx="554">
                  <c:v>-0.38333333333333303</c:v>
                </c:pt>
                <c:pt idx="555">
                  <c:v>0.112499999999999</c:v>
                </c:pt>
                <c:pt idx="556">
                  <c:v>0.27</c:v>
                </c:pt>
                <c:pt idx="557">
                  <c:v>0.33999999999999903</c:v>
                </c:pt>
                <c:pt idx="558">
                  <c:v>0.26249999999999901</c:v>
                </c:pt>
                <c:pt idx="559">
                  <c:v>0.26249999999999901</c:v>
                </c:pt>
                <c:pt idx="560">
                  <c:v>0.125</c:v>
                </c:pt>
                <c:pt idx="561">
                  <c:v>0.35999999999999899</c:v>
                </c:pt>
                <c:pt idx="562">
                  <c:v>0.2</c:v>
                </c:pt>
                <c:pt idx="563">
                  <c:v>-0.6</c:v>
                </c:pt>
                <c:pt idx="564">
                  <c:v>-0.4</c:v>
                </c:pt>
                <c:pt idx="565">
                  <c:v>0.2</c:v>
                </c:pt>
                <c:pt idx="566">
                  <c:v>0.19</c:v>
                </c:pt>
                <c:pt idx="567">
                  <c:v>0.37999999999999901</c:v>
                </c:pt>
                <c:pt idx="568">
                  <c:v>0.39</c:v>
                </c:pt>
                <c:pt idx="569">
                  <c:v>-0.185714285714285</c:v>
                </c:pt>
                <c:pt idx="570">
                  <c:v>0.125</c:v>
                </c:pt>
                <c:pt idx="571">
                  <c:v>9.9999999999999895E-2</c:v>
                </c:pt>
                <c:pt idx="572">
                  <c:v>0.41</c:v>
                </c:pt>
                <c:pt idx="573">
                  <c:v>0.3</c:v>
                </c:pt>
                <c:pt idx="574">
                  <c:v>-7.0588235294117604E-2</c:v>
                </c:pt>
                <c:pt idx="575">
                  <c:v>0.26250000000000001</c:v>
                </c:pt>
                <c:pt idx="576">
                  <c:v>0</c:v>
                </c:pt>
                <c:pt idx="577">
                  <c:v>-0.42499999999999999</c:v>
                </c:pt>
                <c:pt idx="578">
                  <c:v>-0.6</c:v>
                </c:pt>
                <c:pt idx="579">
                  <c:v>-5.8823529411764698E-2</c:v>
                </c:pt>
                <c:pt idx="580">
                  <c:v>0.42</c:v>
                </c:pt>
                <c:pt idx="581">
                  <c:v>-4.2857142857142802E-2</c:v>
                </c:pt>
                <c:pt idx="582">
                  <c:v>0.08</c:v>
                </c:pt>
                <c:pt idx="583">
                  <c:v>4.9999999999999899E-2</c:v>
                </c:pt>
                <c:pt idx="584">
                  <c:v>0.41</c:v>
                </c:pt>
                <c:pt idx="585">
                  <c:v>0.16999999999999901</c:v>
                </c:pt>
                <c:pt idx="586">
                  <c:v>0.17</c:v>
                </c:pt>
                <c:pt idx="587">
                  <c:v>0.25</c:v>
                </c:pt>
                <c:pt idx="588">
                  <c:v>0.22</c:v>
                </c:pt>
                <c:pt idx="589">
                  <c:v>2.5000000000000001E-2</c:v>
                </c:pt>
                <c:pt idx="590">
                  <c:v>-0.32352941176470501</c:v>
                </c:pt>
                <c:pt idx="591">
                  <c:v>0.25</c:v>
                </c:pt>
                <c:pt idx="592">
                  <c:v>-1.42857142857142E-2</c:v>
                </c:pt>
                <c:pt idx="593">
                  <c:v>0.27999999999999903</c:v>
                </c:pt>
                <c:pt idx="594">
                  <c:v>0.45999999999999902</c:v>
                </c:pt>
                <c:pt idx="595">
                  <c:v>0.34</c:v>
                </c:pt>
                <c:pt idx="596">
                  <c:v>6.25E-2</c:v>
                </c:pt>
                <c:pt idx="597">
                  <c:v>9.9999999999999895E-2</c:v>
                </c:pt>
                <c:pt idx="598">
                  <c:v>0.23</c:v>
                </c:pt>
                <c:pt idx="599">
                  <c:v>6.25E-2</c:v>
                </c:pt>
                <c:pt idx="600">
                  <c:v>-0.1125</c:v>
                </c:pt>
                <c:pt idx="601">
                  <c:v>-3.7499999999999999E-2</c:v>
                </c:pt>
                <c:pt idx="602">
                  <c:v>7.4999999999999997E-2</c:v>
                </c:pt>
                <c:pt idx="603">
                  <c:v>0.32</c:v>
                </c:pt>
                <c:pt idx="604">
                  <c:v>-0.112499999999999</c:v>
                </c:pt>
                <c:pt idx="605">
                  <c:v>0.25</c:v>
                </c:pt>
                <c:pt idx="606">
                  <c:v>0.42</c:v>
                </c:pt>
                <c:pt idx="607">
                  <c:v>-1.42857142857142E-2</c:v>
                </c:pt>
                <c:pt idx="608">
                  <c:v>-1.42857142857142E-2</c:v>
                </c:pt>
                <c:pt idx="609">
                  <c:v>0.27500000000000002</c:v>
                </c:pt>
                <c:pt idx="610">
                  <c:v>0.17499999999999999</c:v>
                </c:pt>
                <c:pt idx="611">
                  <c:v>7.0000000000000007E-2</c:v>
                </c:pt>
                <c:pt idx="612">
                  <c:v>0.42</c:v>
                </c:pt>
                <c:pt idx="613">
                  <c:v>0.42</c:v>
                </c:pt>
                <c:pt idx="614">
                  <c:v>7.4999999999999997E-2</c:v>
                </c:pt>
                <c:pt idx="615">
                  <c:v>0.16</c:v>
                </c:pt>
                <c:pt idx="616">
                  <c:v>0.28000000000000003</c:v>
                </c:pt>
                <c:pt idx="617">
                  <c:v>0.109999999999999</c:v>
                </c:pt>
                <c:pt idx="618">
                  <c:v>0.38</c:v>
                </c:pt>
                <c:pt idx="619">
                  <c:v>0.43</c:v>
                </c:pt>
                <c:pt idx="620">
                  <c:v>0.42</c:v>
                </c:pt>
                <c:pt idx="621">
                  <c:v>8.7499999999999994E-2</c:v>
                </c:pt>
                <c:pt idx="622">
                  <c:v>-0.05</c:v>
                </c:pt>
                <c:pt idx="623">
                  <c:v>0.16666666666666599</c:v>
                </c:pt>
                <c:pt idx="624">
                  <c:v>0.112499999999999</c:v>
                </c:pt>
                <c:pt idx="625">
                  <c:v>6.25E-2</c:v>
                </c:pt>
                <c:pt idx="626">
                  <c:v>0.39999999999999902</c:v>
                </c:pt>
                <c:pt idx="627">
                  <c:v>-0.6</c:v>
                </c:pt>
                <c:pt idx="628">
                  <c:v>0.22500000000000001</c:v>
                </c:pt>
                <c:pt idx="629">
                  <c:v>-0.128571428571428</c:v>
                </c:pt>
                <c:pt idx="630">
                  <c:v>-1.42857142857142E-2</c:v>
                </c:pt>
                <c:pt idx="631">
                  <c:v>0.159999999999999</c:v>
                </c:pt>
                <c:pt idx="632">
                  <c:v>0.1</c:v>
                </c:pt>
                <c:pt idx="633">
                  <c:v>0.1125</c:v>
                </c:pt>
                <c:pt idx="634">
                  <c:v>-0.62</c:v>
                </c:pt>
                <c:pt idx="635">
                  <c:v>0.25</c:v>
                </c:pt>
                <c:pt idx="636">
                  <c:v>0.16250000000000001</c:v>
                </c:pt>
                <c:pt idx="637">
                  <c:v>0.39</c:v>
                </c:pt>
                <c:pt idx="638">
                  <c:v>-0.3</c:v>
                </c:pt>
                <c:pt idx="639">
                  <c:v>-0.45</c:v>
                </c:pt>
                <c:pt idx="640">
                  <c:v>0.33</c:v>
                </c:pt>
                <c:pt idx="641">
                  <c:v>-4.4117647058823498E-2</c:v>
                </c:pt>
                <c:pt idx="642">
                  <c:v>0</c:v>
                </c:pt>
                <c:pt idx="643">
                  <c:v>0.16</c:v>
                </c:pt>
                <c:pt idx="644">
                  <c:v>0.16</c:v>
                </c:pt>
                <c:pt idx="645">
                  <c:v>-6.25E-2</c:v>
                </c:pt>
                <c:pt idx="646">
                  <c:v>0.37</c:v>
                </c:pt>
                <c:pt idx="647">
                  <c:v>-3.7499999999999999E-2</c:v>
                </c:pt>
                <c:pt idx="648">
                  <c:v>0.2</c:v>
                </c:pt>
                <c:pt idx="649">
                  <c:v>0.125</c:v>
                </c:pt>
                <c:pt idx="650">
                  <c:v>0.16999999999999901</c:v>
                </c:pt>
                <c:pt idx="651">
                  <c:v>6.9999999999999896E-2</c:v>
                </c:pt>
                <c:pt idx="652">
                  <c:v>0.34</c:v>
                </c:pt>
                <c:pt idx="653">
                  <c:v>-0.13750000000000001</c:v>
                </c:pt>
                <c:pt idx="654">
                  <c:v>0.12</c:v>
                </c:pt>
                <c:pt idx="655">
                  <c:v>0.152941176470588</c:v>
                </c:pt>
                <c:pt idx="656">
                  <c:v>-0.85</c:v>
                </c:pt>
                <c:pt idx="657">
                  <c:v>-0.14285714285714199</c:v>
                </c:pt>
                <c:pt idx="658">
                  <c:v>-0.67500000000000004</c:v>
                </c:pt>
                <c:pt idx="659">
                  <c:v>0.42</c:v>
                </c:pt>
                <c:pt idx="660">
                  <c:v>-0.191176470588235</c:v>
                </c:pt>
                <c:pt idx="661">
                  <c:v>3.7499999999999999E-2</c:v>
                </c:pt>
                <c:pt idx="662">
                  <c:v>0.23</c:v>
                </c:pt>
                <c:pt idx="663">
                  <c:v>-7.4999999999999997E-2</c:v>
                </c:pt>
                <c:pt idx="664">
                  <c:v>-0.16249999999999901</c:v>
                </c:pt>
                <c:pt idx="665">
                  <c:v>0.15</c:v>
                </c:pt>
                <c:pt idx="666">
                  <c:v>0.32999999999999902</c:v>
                </c:pt>
                <c:pt idx="667">
                  <c:v>7.4999999999999997E-2</c:v>
                </c:pt>
                <c:pt idx="668">
                  <c:v>0.48</c:v>
                </c:pt>
                <c:pt idx="669">
                  <c:v>-0.77500000000000002</c:v>
                </c:pt>
                <c:pt idx="670">
                  <c:v>-7.1428571428571397E-2</c:v>
                </c:pt>
                <c:pt idx="671">
                  <c:v>0.1125</c:v>
                </c:pt>
                <c:pt idx="672">
                  <c:v>0.26250000000000001</c:v>
                </c:pt>
                <c:pt idx="673">
                  <c:v>-0.266666666666666</c:v>
                </c:pt>
                <c:pt idx="674">
                  <c:v>0.47999999999999898</c:v>
                </c:pt>
                <c:pt idx="675">
                  <c:v>-6.25E-2</c:v>
                </c:pt>
                <c:pt idx="676">
                  <c:v>0</c:v>
                </c:pt>
                <c:pt idx="677">
                  <c:v>-1.3333333333333299</c:v>
                </c:pt>
                <c:pt idx="678">
                  <c:v>0.28999999999999998</c:v>
                </c:pt>
                <c:pt idx="679">
                  <c:v>0.31</c:v>
                </c:pt>
                <c:pt idx="680">
                  <c:v>2.4999999999999901E-2</c:v>
                </c:pt>
                <c:pt idx="681">
                  <c:v>0.27999999999999903</c:v>
                </c:pt>
                <c:pt idx="682">
                  <c:v>0.28000000000000003</c:v>
                </c:pt>
                <c:pt idx="683">
                  <c:v>0.34</c:v>
                </c:pt>
                <c:pt idx="684">
                  <c:v>-8.5714285714285701E-2</c:v>
                </c:pt>
                <c:pt idx="685">
                  <c:v>-0.24285714285714199</c:v>
                </c:pt>
                <c:pt idx="686">
                  <c:v>-0.4</c:v>
                </c:pt>
                <c:pt idx="687">
                  <c:v>-5.7142857142857099E-2</c:v>
                </c:pt>
                <c:pt idx="688">
                  <c:v>8.7499999999999994E-2</c:v>
                </c:pt>
                <c:pt idx="689">
                  <c:v>8.7499999999999994E-2</c:v>
                </c:pt>
                <c:pt idx="690">
                  <c:v>-0.36666666666666597</c:v>
                </c:pt>
                <c:pt idx="691">
                  <c:v>0.1125</c:v>
                </c:pt>
                <c:pt idx="692">
                  <c:v>0.34</c:v>
                </c:pt>
                <c:pt idx="693">
                  <c:v>0.32</c:v>
                </c:pt>
                <c:pt idx="694">
                  <c:v>8.7499999999999994E-2</c:v>
                </c:pt>
                <c:pt idx="695">
                  <c:v>0.439999999999999</c:v>
                </c:pt>
                <c:pt idx="696">
                  <c:v>7.4999999999999997E-2</c:v>
                </c:pt>
                <c:pt idx="697">
                  <c:v>0.17777777777777701</c:v>
                </c:pt>
                <c:pt idx="698">
                  <c:v>-1.25</c:v>
                </c:pt>
                <c:pt idx="699">
                  <c:v>0.1125</c:v>
                </c:pt>
                <c:pt idx="700">
                  <c:v>0.39</c:v>
                </c:pt>
                <c:pt idx="701">
                  <c:v>-0.65</c:v>
                </c:pt>
                <c:pt idx="702">
                  <c:v>0.08</c:v>
                </c:pt>
                <c:pt idx="703">
                  <c:v>0.05</c:v>
                </c:pt>
                <c:pt idx="704">
                  <c:v>8.5714285714285701E-2</c:v>
                </c:pt>
                <c:pt idx="705">
                  <c:v>4.7058823529411702E-2</c:v>
                </c:pt>
                <c:pt idx="706">
                  <c:v>-5.7142857142857099E-2</c:v>
                </c:pt>
                <c:pt idx="707">
                  <c:v>0.34</c:v>
                </c:pt>
                <c:pt idx="708">
                  <c:v>-0.4</c:v>
                </c:pt>
                <c:pt idx="709">
                  <c:v>1.1764705882352899E-2</c:v>
                </c:pt>
                <c:pt idx="710">
                  <c:v>0.28999999999999998</c:v>
                </c:pt>
                <c:pt idx="711">
                  <c:v>0.39999999999999902</c:v>
                </c:pt>
                <c:pt idx="712">
                  <c:v>2.2222222222222199E-2</c:v>
                </c:pt>
                <c:pt idx="713">
                  <c:v>0.188888888888888</c:v>
                </c:pt>
                <c:pt idx="714">
                  <c:v>0.3</c:v>
                </c:pt>
                <c:pt idx="715">
                  <c:v>7.7777777777777696E-2</c:v>
                </c:pt>
                <c:pt idx="716">
                  <c:v>-0.233333333333333</c:v>
                </c:pt>
                <c:pt idx="717">
                  <c:v>-0.4</c:v>
                </c:pt>
                <c:pt idx="718">
                  <c:v>-0.79999999999999905</c:v>
                </c:pt>
                <c:pt idx="719">
                  <c:v>-4.2857142857142802E-2</c:v>
                </c:pt>
                <c:pt idx="720">
                  <c:v>-4.2857142857142802E-2</c:v>
                </c:pt>
                <c:pt idx="721">
                  <c:v>0.35</c:v>
                </c:pt>
                <c:pt idx="722">
                  <c:v>0.22222222222222199</c:v>
                </c:pt>
                <c:pt idx="723">
                  <c:v>0.27999999999999903</c:v>
                </c:pt>
                <c:pt idx="724">
                  <c:v>-0.483333333333333</c:v>
                </c:pt>
                <c:pt idx="725">
                  <c:v>0.12</c:v>
                </c:pt>
                <c:pt idx="726">
                  <c:v>-0.52500000000000002</c:v>
                </c:pt>
                <c:pt idx="727">
                  <c:v>-0.52500000000000002</c:v>
                </c:pt>
                <c:pt idx="728">
                  <c:v>-0.27142857142857102</c:v>
                </c:pt>
                <c:pt idx="729">
                  <c:v>9.9999999999999895E-2</c:v>
                </c:pt>
                <c:pt idx="730">
                  <c:v>0.23</c:v>
                </c:pt>
                <c:pt idx="731">
                  <c:v>0.44</c:v>
                </c:pt>
                <c:pt idx="732">
                  <c:v>0.26</c:v>
                </c:pt>
                <c:pt idx="733">
                  <c:v>0.26</c:v>
                </c:pt>
                <c:pt idx="734">
                  <c:v>-0.13750000000000001</c:v>
                </c:pt>
                <c:pt idx="735">
                  <c:v>0.31</c:v>
                </c:pt>
                <c:pt idx="736">
                  <c:v>0.42999999999999899</c:v>
                </c:pt>
                <c:pt idx="737">
                  <c:v>0.25</c:v>
                </c:pt>
                <c:pt idx="738">
                  <c:v>-1.42857142857142E-2</c:v>
                </c:pt>
                <c:pt idx="739">
                  <c:v>-0.24285714285714199</c:v>
                </c:pt>
                <c:pt idx="740">
                  <c:v>0.3</c:v>
                </c:pt>
                <c:pt idx="741">
                  <c:v>2.4999999999999901E-2</c:v>
                </c:pt>
                <c:pt idx="742">
                  <c:v>-0.10294117647058799</c:v>
                </c:pt>
                <c:pt idx="743">
                  <c:v>-0.14285714285714199</c:v>
                </c:pt>
                <c:pt idx="744">
                  <c:v>-0.66</c:v>
                </c:pt>
                <c:pt idx="745">
                  <c:v>0.3</c:v>
                </c:pt>
                <c:pt idx="746">
                  <c:v>-7.1428571428571397E-2</c:v>
                </c:pt>
                <c:pt idx="747">
                  <c:v>0.27</c:v>
                </c:pt>
                <c:pt idx="748">
                  <c:v>-4.2857142857142802E-2</c:v>
                </c:pt>
                <c:pt idx="749">
                  <c:v>-0.8</c:v>
                </c:pt>
                <c:pt idx="750">
                  <c:v>0.16</c:v>
                </c:pt>
                <c:pt idx="751">
                  <c:v>0.25</c:v>
                </c:pt>
                <c:pt idx="752">
                  <c:v>0.17</c:v>
                </c:pt>
                <c:pt idx="753">
                  <c:v>0.28749999999999998</c:v>
                </c:pt>
                <c:pt idx="754">
                  <c:v>-0.14285714285714199</c:v>
                </c:pt>
                <c:pt idx="755">
                  <c:v>0.33999999999999903</c:v>
                </c:pt>
                <c:pt idx="756">
                  <c:v>0.34</c:v>
                </c:pt>
                <c:pt idx="757">
                  <c:v>-0.1</c:v>
                </c:pt>
                <c:pt idx="758">
                  <c:v>0.37</c:v>
                </c:pt>
                <c:pt idx="759">
                  <c:v>6.25E-2</c:v>
                </c:pt>
                <c:pt idx="760">
                  <c:v>0.19999999999999901</c:v>
                </c:pt>
                <c:pt idx="761">
                  <c:v>0.125</c:v>
                </c:pt>
                <c:pt idx="762">
                  <c:v>0.22499999999999901</c:v>
                </c:pt>
                <c:pt idx="763">
                  <c:v>-0.24285714285714199</c:v>
                </c:pt>
                <c:pt idx="764">
                  <c:v>0.32999999999999902</c:v>
                </c:pt>
                <c:pt idx="765">
                  <c:v>0.109999999999999</c:v>
                </c:pt>
                <c:pt idx="766">
                  <c:v>0.23749999999999999</c:v>
                </c:pt>
                <c:pt idx="767">
                  <c:v>0.159999999999999</c:v>
                </c:pt>
                <c:pt idx="768">
                  <c:v>0.18</c:v>
                </c:pt>
                <c:pt idx="769">
                  <c:v>0.25</c:v>
                </c:pt>
                <c:pt idx="770">
                  <c:v>-0.4</c:v>
                </c:pt>
                <c:pt idx="771">
                  <c:v>1.2500000000000001E-2</c:v>
                </c:pt>
                <c:pt idx="772">
                  <c:v>0.21</c:v>
                </c:pt>
                <c:pt idx="773">
                  <c:v>7.4999999999999997E-2</c:v>
                </c:pt>
                <c:pt idx="774">
                  <c:v>0.38999999999999901</c:v>
                </c:pt>
                <c:pt idx="775">
                  <c:v>0.23</c:v>
                </c:pt>
                <c:pt idx="776">
                  <c:v>0.219999999999999</c:v>
                </c:pt>
                <c:pt idx="777">
                  <c:v>0.5</c:v>
                </c:pt>
                <c:pt idx="778">
                  <c:v>9.9999999999999895E-2</c:v>
                </c:pt>
                <c:pt idx="779">
                  <c:v>-0.1</c:v>
                </c:pt>
                <c:pt idx="780">
                  <c:v>0.42</c:v>
                </c:pt>
                <c:pt idx="781">
                  <c:v>0.1</c:v>
                </c:pt>
                <c:pt idx="782">
                  <c:v>-1.42857142857142E-2</c:v>
                </c:pt>
                <c:pt idx="783">
                  <c:v>0.1</c:v>
                </c:pt>
                <c:pt idx="784">
                  <c:v>-0.16250000000000001</c:v>
                </c:pt>
                <c:pt idx="785">
                  <c:v>0.16</c:v>
                </c:pt>
                <c:pt idx="786">
                  <c:v>-4.9999999999999899E-2</c:v>
                </c:pt>
                <c:pt idx="787">
                  <c:v>-0.36666666666666597</c:v>
                </c:pt>
                <c:pt idx="788">
                  <c:v>0.1</c:v>
                </c:pt>
                <c:pt idx="789">
                  <c:v>-0.13750000000000001</c:v>
                </c:pt>
                <c:pt idx="790">
                  <c:v>0.1125</c:v>
                </c:pt>
                <c:pt idx="791">
                  <c:v>0.25</c:v>
                </c:pt>
                <c:pt idx="792">
                  <c:v>0.28999999999999998</c:v>
                </c:pt>
                <c:pt idx="793">
                  <c:v>-0.05</c:v>
                </c:pt>
                <c:pt idx="794">
                  <c:v>0.28999999999999998</c:v>
                </c:pt>
                <c:pt idx="795">
                  <c:v>0.27999999999999903</c:v>
                </c:pt>
                <c:pt idx="796">
                  <c:v>0.25</c:v>
                </c:pt>
                <c:pt idx="797">
                  <c:v>0.35</c:v>
                </c:pt>
                <c:pt idx="798">
                  <c:v>-5.7142857142857099E-2</c:v>
                </c:pt>
                <c:pt idx="799">
                  <c:v>-0.16250000000000001</c:v>
                </c:pt>
                <c:pt idx="800">
                  <c:v>0.27</c:v>
                </c:pt>
                <c:pt idx="801">
                  <c:v>6.25E-2</c:v>
                </c:pt>
                <c:pt idx="802">
                  <c:v>-5.8823529411764698E-2</c:v>
                </c:pt>
                <c:pt idx="803">
                  <c:v>0.17</c:v>
                </c:pt>
                <c:pt idx="804">
                  <c:v>0.439999999999999</c:v>
                </c:pt>
                <c:pt idx="805">
                  <c:v>-0.56000000000000005</c:v>
                </c:pt>
                <c:pt idx="806">
                  <c:v>-1.2</c:v>
                </c:pt>
                <c:pt idx="807">
                  <c:v>0.1125</c:v>
                </c:pt>
                <c:pt idx="808">
                  <c:v>8.7499999999999994E-2</c:v>
                </c:pt>
                <c:pt idx="809">
                  <c:v>0.05</c:v>
                </c:pt>
                <c:pt idx="810">
                  <c:v>-9.9999999999999895E-2</c:v>
                </c:pt>
                <c:pt idx="811">
                  <c:v>0.27499999999999902</c:v>
                </c:pt>
                <c:pt idx="812">
                  <c:v>0.125</c:v>
                </c:pt>
                <c:pt idx="813">
                  <c:v>-0.125</c:v>
                </c:pt>
                <c:pt idx="814">
                  <c:v>0.3125</c:v>
                </c:pt>
                <c:pt idx="815">
                  <c:v>-0.6</c:v>
                </c:pt>
                <c:pt idx="816">
                  <c:v>0.33</c:v>
                </c:pt>
                <c:pt idx="817">
                  <c:v>-0.56000000000000005</c:v>
                </c:pt>
                <c:pt idx="818">
                  <c:v>6.25E-2</c:v>
                </c:pt>
                <c:pt idx="819">
                  <c:v>-0.13750000000000001</c:v>
                </c:pt>
                <c:pt idx="820">
                  <c:v>0.37999999999999901</c:v>
                </c:pt>
                <c:pt idx="821">
                  <c:v>-5.8823529411764698E-2</c:v>
                </c:pt>
                <c:pt idx="822">
                  <c:v>-0.128571428571428</c:v>
                </c:pt>
                <c:pt idx="823">
                  <c:v>0.25</c:v>
                </c:pt>
                <c:pt idx="824">
                  <c:v>0.42999999999999899</c:v>
                </c:pt>
                <c:pt idx="825">
                  <c:v>-7.1428571428571397E-2</c:v>
                </c:pt>
                <c:pt idx="826">
                  <c:v>0.43</c:v>
                </c:pt>
                <c:pt idx="827">
                  <c:v>0.28999999999999998</c:v>
                </c:pt>
                <c:pt idx="828">
                  <c:v>0.32500000000000001</c:v>
                </c:pt>
                <c:pt idx="829">
                  <c:v>0.27</c:v>
                </c:pt>
                <c:pt idx="830">
                  <c:v>0.3</c:v>
                </c:pt>
                <c:pt idx="831">
                  <c:v>0.27999999999999903</c:v>
                </c:pt>
                <c:pt idx="832">
                  <c:v>-0.36666666666666597</c:v>
                </c:pt>
                <c:pt idx="833">
                  <c:v>0.43</c:v>
                </c:pt>
                <c:pt idx="834">
                  <c:v>-1.24999999999999E-2</c:v>
                </c:pt>
                <c:pt idx="835">
                  <c:v>9.41176470588235E-2</c:v>
                </c:pt>
                <c:pt idx="836">
                  <c:v>0.17499999999999999</c:v>
                </c:pt>
                <c:pt idx="837">
                  <c:v>0.38</c:v>
                </c:pt>
                <c:pt idx="838">
                  <c:v>0.22500000000000001</c:v>
                </c:pt>
                <c:pt idx="839">
                  <c:v>0.189999999999999</c:v>
                </c:pt>
                <c:pt idx="840">
                  <c:v>0.22</c:v>
                </c:pt>
                <c:pt idx="841">
                  <c:v>0.22</c:v>
                </c:pt>
                <c:pt idx="842">
                  <c:v>2.5000000000000001E-2</c:v>
                </c:pt>
                <c:pt idx="843">
                  <c:v>0.3</c:v>
                </c:pt>
                <c:pt idx="844">
                  <c:v>-0.2</c:v>
                </c:pt>
                <c:pt idx="845">
                  <c:v>0.42</c:v>
                </c:pt>
                <c:pt idx="846">
                  <c:v>-2.8571428571428501E-2</c:v>
                </c:pt>
                <c:pt idx="847">
                  <c:v>0</c:v>
                </c:pt>
                <c:pt idx="848">
                  <c:v>1.1764705882352899E-2</c:v>
                </c:pt>
                <c:pt idx="849">
                  <c:v>0.26</c:v>
                </c:pt>
                <c:pt idx="850">
                  <c:v>0.33</c:v>
                </c:pt>
                <c:pt idx="851">
                  <c:v>0.34</c:v>
                </c:pt>
                <c:pt idx="852">
                  <c:v>0.27999999999999903</c:v>
                </c:pt>
                <c:pt idx="853">
                  <c:v>0.18</c:v>
                </c:pt>
                <c:pt idx="854">
                  <c:v>0.188888888888888</c:v>
                </c:pt>
                <c:pt idx="855">
                  <c:v>-0.2</c:v>
                </c:pt>
                <c:pt idx="856">
                  <c:v>-0.3</c:v>
                </c:pt>
                <c:pt idx="857">
                  <c:v>6.25E-2</c:v>
                </c:pt>
                <c:pt idx="858">
                  <c:v>-0.33823529411764702</c:v>
                </c:pt>
                <c:pt idx="859">
                  <c:v>0.25</c:v>
                </c:pt>
                <c:pt idx="860">
                  <c:v>0</c:v>
                </c:pt>
                <c:pt idx="861">
                  <c:v>0.27</c:v>
                </c:pt>
                <c:pt idx="862">
                  <c:v>0.44</c:v>
                </c:pt>
                <c:pt idx="863">
                  <c:v>-0.51666666666666605</c:v>
                </c:pt>
                <c:pt idx="864">
                  <c:v>0.13</c:v>
                </c:pt>
                <c:pt idx="865">
                  <c:v>-2.4999999999999901E-2</c:v>
                </c:pt>
                <c:pt idx="866">
                  <c:v>0.17499999999999999</c:v>
                </c:pt>
                <c:pt idx="867">
                  <c:v>-0.1125</c:v>
                </c:pt>
                <c:pt idx="868">
                  <c:v>0.2</c:v>
                </c:pt>
                <c:pt idx="869">
                  <c:v>-0.15</c:v>
                </c:pt>
                <c:pt idx="870">
                  <c:v>0.25</c:v>
                </c:pt>
                <c:pt idx="871">
                  <c:v>0.23</c:v>
                </c:pt>
                <c:pt idx="872">
                  <c:v>0.42</c:v>
                </c:pt>
                <c:pt idx="873">
                  <c:v>0.28999999999999998</c:v>
                </c:pt>
                <c:pt idx="874">
                  <c:v>0.439999999999999</c:v>
                </c:pt>
                <c:pt idx="875">
                  <c:v>0.3</c:v>
                </c:pt>
                <c:pt idx="876">
                  <c:v>-0.157142857142857</c:v>
                </c:pt>
                <c:pt idx="877">
                  <c:v>0.17647058823529399</c:v>
                </c:pt>
                <c:pt idx="878">
                  <c:v>0.24</c:v>
                </c:pt>
                <c:pt idx="879">
                  <c:v>-0.45</c:v>
                </c:pt>
                <c:pt idx="880">
                  <c:v>-0.1125</c:v>
                </c:pt>
                <c:pt idx="881">
                  <c:v>-1.0499999999999901</c:v>
                </c:pt>
                <c:pt idx="882">
                  <c:v>0.25999999999999901</c:v>
                </c:pt>
                <c:pt idx="883">
                  <c:v>0.36</c:v>
                </c:pt>
                <c:pt idx="884">
                  <c:v>0.19999999999999901</c:v>
                </c:pt>
                <c:pt idx="885">
                  <c:v>0.2</c:v>
                </c:pt>
                <c:pt idx="886">
                  <c:v>-0.64999999999999902</c:v>
                </c:pt>
                <c:pt idx="887">
                  <c:v>-0.1125</c:v>
                </c:pt>
                <c:pt idx="888">
                  <c:v>-0.185714285714285</c:v>
                </c:pt>
                <c:pt idx="889">
                  <c:v>-0.23529411764705799</c:v>
                </c:pt>
                <c:pt idx="890">
                  <c:v>0.17</c:v>
                </c:pt>
                <c:pt idx="891">
                  <c:v>0.27500000000000002</c:v>
                </c:pt>
                <c:pt idx="892">
                  <c:v>0.41</c:v>
                </c:pt>
                <c:pt idx="893">
                  <c:v>0.32999999999999902</c:v>
                </c:pt>
                <c:pt idx="894">
                  <c:v>0.211111111111111</c:v>
                </c:pt>
                <c:pt idx="895">
                  <c:v>-0.308823529411764</c:v>
                </c:pt>
                <c:pt idx="896">
                  <c:v>2.5000000000000001E-2</c:v>
                </c:pt>
                <c:pt idx="897">
                  <c:v>-0.68</c:v>
                </c:pt>
                <c:pt idx="898">
                  <c:v>0.42</c:v>
                </c:pt>
                <c:pt idx="899">
                  <c:v>0.15</c:v>
                </c:pt>
                <c:pt idx="900">
                  <c:v>0.05</c:v>
                </c:pt>
                <c:pt idx="901">
                  <c:v>-0.1125</c:v>
                </c:pt>
                <c:pt idx="902">
                  <c:v>0.31</c:v>
                </c:pt>
                <c:pt idx="903">
                  <c:v>0.27500000000000002</c:v>
                </c:pt>
                <c:pt idx="904">
                  <c:v>0.22222222222222199</c:v>
                </c:pt>
                <c:pt idx="905">
                  <c:v>0.43</c:v>
                </c:pt>
                <c:pt idx="906">
                  <c:v>-0.85</c:v>
                </c:pt>
                <c:pt idx="907">
                  <c:v>-2.8571428571428501E-2</c:v>
                </c:pt>
                <c:pt idx="908">
                  <c:v>0.21</c:v>
                </c:pt>
                <c:pt idx="909">
                  <c:v>0.1</c:v>
                </c:pt>
                <c:pt idx="910">
                  <c:v>-0.125</c:v>
                </c:pt>
                <c:pt idx="911">
                  <c:v>-0.32857142857142801</c:v>
                </c:pt>
                <c:pt idx="912">
                  <c:v>-5.7142857142857099E-2</c:v>
                </c:pt>
                <c:pt idx="913">
                  <c:v>-0.13750000000000001</c:v>
                </c:pt>
                <c:pt idx="914">
                  <c:v>-0.27142857142857102</c:v>
                </c:pt>
                <c:pt idx="915">
                  <c:v>0.17499999999999999</c:v>
                </c:pt>
                <c:pt idx="916">
                  <c:v>0.26</c:v>
                </c:pt>
                <c:pt idx="917">
                  <c:v>-0.1125</c:v>
                </c:pt>
                <c:pt idx="918">
                  <c:v>0.25</c:v>
                </c:pt>
                <c:pt idx="919">
                  <c:v>0.28999999999999998</c:v>
                </c:pt>
                <c:pt idx="920">
                  <c:v>0.37999999999999901</c:v>
                </c:pt>
                <c:pt idx="921">
                  <c:v>0.19</c:v>
                </c:pt>
                <c:pt idx="922">
                  <c:v>0.31999999999999901</c:v>
                </c:pt>
                <c:pt idx="923">
                  <c:v>0.33999999999999903</c:v>
                </c:pt>
                <c:pt idx="924">
                  <c:v>0.17647058823529399</c:v>
                </c:pt>
                <c:pt idx="925">
                  <c:v>-9.9999999999999895E-2</c:v>
                </c:pt>
                <c:pt idx="926">
                  <c:v>9.9999999999999895E-2</c:v>
                </c:pt>
                <c:pt idx="927">
                  <c:v>-4.9999999999999899E-2</c:v>
                </c:pt>
                <c:pt idx="928">
                  <c:v>-0.185714285714285</c:v>
                </c:pt>
                <c:pt idx="929">
                  <c:v>-0.24285714285714199</c:v>
                </c:pt>
                <c:pt idx="930">
                  <c:v>-0.54999999999999905</c:v>
                </c:pt>
                <c:pt idx="931">
                  <c:v>0.35</c:v>
                </c:pt>
                <c:pt idx="932">
                  <c:v>0.22</c:v>
                </c:pt>
                <c:pt idx="933">
                  <c:v>1.2500000000000001E-2</c:v>
                </c:pt>
                <c:pt idx="934">
                  <c:v>0.17499999999999999</c:v>
                </c:pt>
                <c:pt idx="935">
                  <c:v>-5.7142857142857099E-2</c:v>
                </c:pt>
                <c:pt idx="936">
                  <c:v>8.2352941176470504E-2</c:v>
                </c:pt>
                <c:pt idx="937">
                  <c:v>0.23</c:v>
                </c:pt>
                <c:pt idx="938">
                  <c:v>-3.7499999999999999E-2</c:v>
                </c:pt>
                <c:pt idx="939">
                  <c:v>0.46</c:v>
                </c:pt>
                <c:pt idx="940">
                  <c:v>0.25999999999999901</c:v>
                </c:pt>
                <c:pt idx="941">
                  <c:v>0.34</c:v>
                </c:pt>
                <c:pt idx="942">
                  <c:v>0.27</c:v>
                </c:pt>
                <c:pt idx="943">
                  <c:v>0.37</c:v>
                </c:pt>
                <c:pt idx="944">
                  <c:v>0.17777777777777701</c:v>
                </c:pt>
                <c:pt idx="945">
                  <c:v>0.112499999999999</c:v>
                </c:pt>
                <c:pt idx="946">
                  <c:v>0.31</c:v>
                </c:pt>
                <c:pt idx="947">
                  <c:v>-5.7142857142857099E-2</c:v>
                </c:pt>
                <c:pt idx="948">
                  <c:v>-1.42857142857142E-2</c:v>
                </c:pt>
                <c:pt idx="949">
                  <c:v>-0.27499999999999902</c:v>
                </c:pt>
                <c:pt idx="950">
                  <c:v>1.2500000000000001E-2</c:v>
                </c:pt>
                <c:pt idx="951">
                  <c:v>9.9999999999999895E-2</c:v>
                </c:pt>
                <c:pt idx="952">
                  <c:v>-7.1428571428571397E-2</c:v>
                </c:pt>
                <c:pt idx="953">
                  <c:v>0.38</c:v>
                </c:pt>
                <c:pt idx="954">
                  <c:v>-0.13749999999999901</c:v>
                </c:pt>
                <c:pt idx="955">
                  <c:v>0.35</c:v>
                </c:pt>
                <c:pt idx="956">
                  <c:v>0.26</c:v>
                </c:pt>
                <c:pt idx="957">
                  <c:v>0.15</c:v>
                </c:pt>
                <c:pt idx="958">
                  <c:v>0.42</c:v>
                </c:pt>
                <c:pt idx="959">
                  <c:v>-3.7499999999999999E-2</c:v>
                </c:pt>
                <c:pt idx="960">
                  <c:v>3.7499999999999999E-2</c:v>
                </c:pt>
                <c:pt idx="961">
                  <c:v>0.28999999999999998</c:v>
                </c:pt>
                <c:pt idx="962">
                  <c:v>0.44</c:v>
                </c:pt>
                <c:pt idx="963">
                  <c:v>0.25999999999999901</c:v>
                </c:pt>
                <c:pt idx="964">
                  <c:v>0.3</c:v>
                </c:pt>
                <c:pt idx="965">
                  <c:v>0.36</c:v>
                </c:pt>
                <c:pt idx="966">
                  <c:v>0.09</c:v>
                </c:pt>
                <c:pt idx="967">
                  <c:v>5.8823529411764698E-2</c:v>
                </c:pt>
                <c:pt idx="968">
                  <c:v>-0.05</c:v>
                </c:pt>
                <c:pt idx="969">
                  <c:v>-5.5555555555555497E-2</c:v>
                </c:pt>
                <c:pt idx="970">
                  <c:v>0.14444444444444399</c:v>
                </c:pt>
                <c:pt idx="971">
                  <c:v>-4.2857142857142802E-2</c:v>
                </c:pt>
                <c:pt idx="972">
                  <c:v>0.43</c:v>
                </c:pt>
                <c:pt idx="973">
                  <c:v>-0.191176470588235</c:v>
                </c:pt>
                <c:pt idx="974">
                  <c:v>0.11</c:v>
                </c:pt>
                <c:pt idx="975">
                  <c:v>0.1</c:v>
                </c:pt>
                <c:pt idx="976">
                  <c:v>-0.233333333333333</c:v>
                </c:pt>
                <c:pt idx="977">
                  <c:v>-0.5</c:v>
                </c:pt>
                <c:pt idx="978">
                  <c:v>0.19999999999999901</c:v>
                </c:pt>
                <c:pt idx="979">
                  <c:v>-0.17499999999999999</c:v>
                </c:pt>
                <c:pt idx="980">
                  <c:v>0.16</c:v>
                </c:pt>
                <c:pt idx="981">
                  <c:v>0.26999999999999902</c:v>
                </c:pt>
                <c:pt idx="982">
                  <c:v>0.25</c:v>
                </c:pt>
                <c:pt idx="983">
                  <c:v>7.0000000000000007E-2</c:v>
                </c:pt>
                <c:pt idx="984">
                  <c:v>-0.875</c:v>
                </c:pt>
                <c:pt idx="985">
                  <c:v>0.1</c:v>
                </c:pt>
                <c:pt idx="986">
                  <c:v>-1.325</c:v>
                </c:pt>
                <c:pt idx="987">
                  <c:v>0.16999999999999901</c:v>
                </c:pt>
                <c:pt idx="988">
                  <c:v>-0.77999999999999903</c:v>
                </c:pt>
                <c:pt idx="989">
                  <c:v>-0.13749999999999901</c:v>
                </c:pt>
                <c:pt idx="990">
                  <c:v>0.48</c:v>
                </c:pt>
                <c:pt idx="991">
                  <c:v>0.22222222222222199</c:v>
                </c:pt>
                <c:pt idx="992">
                  <c:v>-2.5000000000000001E-2</c:v>
                </c:pt>
                <c:pt idx="993">
                  <c:v>0.34</c:v>
                </c:pt>
                <c:pt idx="994">
                  <c:v>-0.112499999999999</c:v>
                </c:pt>
                <c:pt idx="995">
                  <c:v>-0.625</c:v>
                </c:pt>
                <c:pt idx="996">
                  <c:v>0.16666666666666599</c:v>
                </c:pt>
                <c:pt idx="997">
                  <c:v>0</c:v>
                </c:pt>
                <c:pt idx="998">
                  <c:v>-2.0666666666666602</c:v>
                </c:pt>
                <c:pt idx="999">
                  <c:v>0.28749999999999998</c:v>
                </c:pt>
                <c:pt idx="1000">
                  <c:v>0.19999999999999901</c:v>
                </c:pt>
                <c:pt idx="1001">
                  <c:v>-0.68</c:v>
                </c:pt>
                <c:pt idx="1002">
                  <c:v>0.42</c:v>
                </c:pt>
                <c:pt idx="1003">
                  <c:v>0.27499999999999902</c:v>
                </c:pt>
                <c:pt idx="1004">
                  <c:v>0.21249999999999999</c:v>
                </c:pt>
                <c:pt idx="1005">
                  <c:v>-5.7142857142857099E-2</c:v>
                </c:pt>
                <c:pt idx="1006">
                  <c:v>0.19999999999999901</c:v>
                </c:pt>
                <c:pt idx="1007">
                  <c:v>-7.1428571428571397E-2</c:v>
                </c:pt>
                <c:pt idx="1008">
                  <c:v>0.2</c:v>
                </c:pt>
                <c:pt idx="1009">
                  <c:v>0.42</c:v>
                </c:pt>
                <c:pt idx="1010">
                  <c:v>0.125</c:v>
                </c:pt>
                <c:pt idx="1011">
                  <c:v>0.36</c:v>
                </c:pt>
                <c:pt idx="1012">
                  <c:v>0.48</c:v>
                </c:pt>
                <c:pt idx="1013">
                  <c:v>0.49</c:v>
                </c:pt>
                <c:pt idx="1014">
                  <c:v>0.19999999999999901</c:v>
                </c:pt>
                <c:pt idx="1015">
                  <c:v>6.25E-2</c:v>
                </c:pt>
                <c:pt idx="1016">
                  <c:v>0.3</c:v>
                </c:pt>
                <c:pt idx="1017">
                  <c:v>0.28999999999999998</c:v>
                </c:pt>
                <c:pt idx="1018">
                  <c:v>-4.2857142857142802E-2</c:v>
                </c:pt>
                <c:pt idx="1019">
                  <c:v>-2.8571428571428501E-2</c:v>
                </c:pt>
                <c:pt idx="1020">
                  <c:v>-0.128571428571428</c:v>
                </c:pt>
                <c:pt idx="1021">
                  <c:v>0.22</c:v>
                </c:pt>
                <c:pt idx="1022">
                  <c:v>-0.73999999999999899</c:v>
                </c:pt>
                <c:pt idx="1023">
                  <c:v>0.28000000000000003</c:v>
                </c:pt>
                <c:pt idx="1024">
                  <c:v>1.1764705882352899E-2</c:v>
                </c:pt>
                <c:pt idx="1025">
                  <c:v>0.21</c:v>
                </c:pt>
                <c:pt idx="1026">
                  <c:v>0.28999999999999998</c:v>
                </c:pt>
                <c:pt idx="1027">
                  <c:v>0.32</c:v>
                </c:pt>
                <c:pt idx="1028">
                  <c:v>0.38</c:v>
                </c:pt>
                <c:pt idx="1029">
                  <c:v>0.1125</c:v>
                </c:pt>
                <c:pt idx="1030">
                  <c:v>0.13999999999999899</c:v>
                </c:pt>
                <c:pt idx="1031">
                  <c:v>-0.13749999999999901</c:v>
                </c:pt>
                <c:pt idx="1032">
                  <c:v>0.16250000000000001</c:v>
                </c:pt>
                <c:pt idx="1033">
                  <c:v>0.1125</c:v>
                </c:pt>
                <c:pt idx="1034">
                  <c:v>0.17499999999999999</c:v>
                </c:pt>
                <c:pt idx="1035">
                  <c:v>-1.69999999999999</c:v>
                </c:pt>
                <c:pt idx="1036">
                  <c:v>0.27500000000000002</c:v>
                </c:pt>
                <c:pt idx="1037">
                  <c:v>0.32</c:v>
                </c:pt>
                <c:pt idx="1038">
                  <c:v>0.27999999999999903</c:v>
                </c:pt>
                <c:pt idx="1039">
                  <c:v>0.24</c:v>
                </c:pt>
                <c:pt idx="1040">
                  <c:v>0.12</c:v>
                </c:pt>
                <c:pt idx="1041">
                  <c:v>7.0000000000000007E-2</c:v>
                </c:pt>
                <c:pt idx="1042">
                  <c:v>0.17</c:v>
                </c:pt>
                <c:pt idx="1043">
                  <c:v>-0.185714285714285</c:v>
                </c:pt>
                <c:pt idx="1044">
                  <c:v>0.41</c:v>
                </c:pt>
                <c:pt idx="1045">
                  <c:v>-0.32352941176470501</c:v>
                </c:pt>
                <c:pt idx="1046">
                  <c:v>0.09</c:v>
                </c:pt>
                <c:pt idx="1047">
                  <c:v>-0.36666666666666597</c:v>
                </c:pt>
                <c:pt idx="1048">
                  <c:v>0.42</c:v>
                </c:pt>
                <c:pt idx="1049">
                  <c:v>-0.128571428571428</c:v>
                </c:pt>
                <c:pt idx="1050">
                  <c:v>-0.32857142857142801</c:v>
                </c:pt>
                <c:pt idx="1051">
                  <c:v>-8.2352941176470504E-2</c:v>
                </c:pt>
                <c:pt idx="1052">
                  <c:v>-0.56000000000000005</c:v>
                </c:pt>
                <c:pt idx="1053">
                  <c:v>-0.45</c:v>
                </c:pt>
                <c:pt idx="1054">
                  <c:v>7.4999999999999997E-2</c:v>
                </c:pt>
                <c:pt idx="1055">
                  <c:v>-0.42499999999999999</c:v>
                </c:pt>
                <c:pt idx="1056">
                  <c:v>-0.233333333333333</c:v>
                </c:pt>
                <c:pt idx="1057">
                  <c:v>0.37</c:v>
                </c:pt>
                <c:pt idx="1058">
                  <c:v>0.43</c:v>
                </c:pt>
                <c:pt idx="1059">
                  <c:v>0.22222222222222199</c:v>
                </c:pt>
                <c:pt idx="1060">
                  <c:v>0.33999999999999903</c:v>
                </c:pt>
                <c:pt idx="1061">
                  <c:v>0.22500000000000001</c:v>
                </c:pt>
                <c:pt idx="1062">
                  <c:v>0.125</c:v>
                </c:pt>
                <c:pt idx="1063">
                  <c:v>0.16</c:v>
                </c:pt>
                <c:pt idx="1064">
                  <c:v>-0.314285714285714</c:v>
                </c:pt>
                <c:pt idx="1065">
                  <c:v>-0.72499999999999998</c:v>
                </c:pt>
                <c:pt idx="1066">
                  <c:v>0.19</c:v>
                </c:pt>
                <c:pt idx="1067">
                  <c:v>0.11</c:v>
                </c:pt>
                <c:pt idx="1068">
                  <c:v>-9.9999999999999895E-2</c:v>
                </c:pt>
                <c:pt idx="1069">
                  <c:v>0.19999999999999901</c:v>
                </c:pt>
                <c:pt idx="1070">
                  <c:v>0.2</c:v>
                </c:pt>
                <c:pt idx="1071">
                  <c:v>-0.27941176470588203</c:v>
                </c:pt>
                <c:pt idx="1072">
                  <c:v>0.42</c:v>
                </c:pt>
                <c:pt idx="1073">
                  <c:v>0.26</c:v>
                </c:pt>
                <c:pt idx="1074">
                  <c:v>0.109999999999999</c:v>
                </c:pt>
                <c:pt idx="1075">
                  <c:v>0.26999999999999902</c:v>
                </c:pt>
                <c:pt idx="1076">
                  <c:v>0.27</c:v>
                </c:pt>
                <c:pt idx="1077">
                  <c:v>0.27</c:v>
                </c:pt>
                <c:pt idx="1078">
                  <c:v>-0.125</c:v>
                </c:pt>
                <c:pt idx="1079">
                  <c:v>1.24999999999999E-2</c:v>
                </c:pt>
                <c:pt idx="1080">
                  <c:v>0.41</c:v>
                </c:pt>
                <c:pt idx="1081">
                  <c:v>0.24</c:v>
                </c:pt>
                <c:pt idx="1082">
                  <c:v>1.2500000000000001E-2</c:v>
                </c:pt>
                <c:pt idx="1083">
                  <c:v>0.31</c:v>
                </c:pt>
                <c:pt idx="1084">
                  <c:v>9.9999999999999895E-2</c:v>
                </c:pt>
                <c:pt idx="1085">
                  <c:v>0.1125</c:v>
                </c:pt>
                <c:pt idx="1086">
                  <c:v>-7.1428571428571397E-2</c:v>
                </c:pt>
                <c:pt idx="1087">
                  <c:v>-0.16250000000000001</c:v>
                </c:pt>
                <c:pt idx="1088">
                  <c:v>-0.114285714285714</c:v>
                </c:pt>
                <c:pt idx="1089">
                  <c:v>0.36</c:v>
                </c:pt>
                <c:pt idx="1090">
                  <c:v>0.28999999999999998</c:v>
                </c:pt>
                <c:pt idx="1091">
                  <c:v>-3.7499999999999999E-2</c:v>
                </c:pt>
                <c:pt idx="1092">
                  <c:v>0.25</c:v>
                </c:pt>
                <c:pt idx="1093">
                  <c:v>-2.8571428571428501E-2</c:v>
                </c:pt>
                <c:pt idx="1094">
                  <c:v>0.48</c:v>
                </c:pt>
                <c:pt idx="1095">
                  <c:v>-1.7</c:v>
                </c:pt>
                <c:pt idx="1096">
                  <c:v>-1.42857142857142E-2</c:v>
                </c:pt>
                <c:pt idx="1097">
                  <c:v>-0.3</c:v>
                </c:pt>
                <c:pt idx="1098">
                  <c:v>0.26999999999999902</c:v>
                </c:pt>
                <c:pt idx="1099">
                  <c:v>0.16999999999999901</c:v>
                </c:pt>
                <c:pt idx="1100">
                  <c:v>-2.8571428571428501E-2</c:v>
                </c:pt>
                <c:pt idx="1101">
                  <c:v>-0.875</c:v>
                </c:pt>
                <c:pt idx="1102">
                  <c:v>0.42</c:v>
                </c:pt>
                <c:pt idx="1103">
                  <c:v>-0.24285714285714199</c:v>
                </c:pt>
                <c:pt idx="1104">
                  <c:v>0.33</c:v>
                </c:pt>
                <c:pt idx="1105">
                  <c:v>6.25E-2</c:v>
                </c:pt>
                <c:pt idx="1106">
                  <c:v>0.1125</c:v>
                </c:pt>
                <c:pt idx="1107">
                  <c:v>0.16249999999999901</c:v>
                </c:pt>
                <c:pt idx="1108">
                  <c:v>-0.43333333333333302</c:v>
                </c:pt>
                <c:pt idx="1109">
                  <c:v>0.3</c:v>
                </c:pt>
                <c:pt idx="1110">
                  <c:v>0.36</c:v>
                </c:pt>
                <c:pt idx="1111">
                  <c:v>0.39</c:v>
                </c:pt>
                <c:pt idx="1112">
                  <c:v>0.38</c:v>
                </c:pt>
                <c:pt idx="1113">
                  <c:v>7.4999999999999997E-2</c:v>
                </c:pt>
                <c:pt idx="1114">
                  <c:v>-0.16250000000000001</c:v>
                </c:pt>
                <c:pt idx="1115">
                  <c:v>0.34</c:v>
                </c:pt>
                <c:pt idx="1116">
                  <c:v>0.26</c:v>
                </c:pt>
                <c:pt idx="1117">
                  <c:v>0.26</c:v>
                </c:pt>
                <c:pt idx="1118">
                  <c:v>-0.2</c:v>
                </c:pt>
                <c:pt idx="1119">
                  <c:v>0.22999999999999901</c:v>
                </c:pt>
                <c:pt idx="1120">
                  <c:v>0.37</c:v>
                </c:pt>
                <c:pt idx="1121">
                  <c:v>1.1764705882352899E-2</c:v>
                </c:pt>
                <c:pt idx="1122">
                  <c:v>0.45999999999999902</c:v>
                </c:pt>
                <c:pt idx="1123">
                  <c:v>5.8823529411764698E-2</c:v>
                </c:pt>
                <c:pt idx="1124">
                  <c:v>6.25E-2</c:v>
                </c:pt>
                <c:pt idx="1125">
                  <c:v>0.27500000000000002</c:v>
                </c:pt>
                <c:pt idx="1126">
                  <c:v>7.4999999999999997E-2</c:v>
                </c:pt>
                <c:pt idx="1127">
                  <c:v>0.32</c:v>
                </c:pt>
                <c:pt idx="1128">
                  <c:v>0.3</c:v>
                </c:pt>
                <c:pt idx="1129">
                  <c:v>6.25E-2</c:v>
                </c:pt>
                <c:pt idx="1130">
                  <c:v>0.48</c:v>
                </c:pt>
                <c:pt idx="1131">
                  <c:v>-1.7666666666666599</c:v>
                </c:pt>
                <c:pt idx="1132">
                  <c:v>0.112499999999999</c:v>
                </c:pt>
                <c:pt idx="1133">
                  <c:v>0.125</c:v>
                </c:pt>
                <c:pt idx="1134">
                  <c:v>0.3</c:v>
                </c:pt>
                <c:pt idx="1135">
                  <c:v>-1.7999999999999901</c:v>
                </c:pt>
                <c:pt idx="1136">
                  <c:v>-0.16249999999999901</c:v>
                </c:pt>
                <c:pt idx="1137">
                  <c:v>-8.7499999999999994E-2</c:v>
                </c:pt>
                <c:pt idx="1138">
                  <c:v>-1.1764705882352899E-2</c:v>
                </c:pt>
                <c:pt idx="1139">
                  <c:v>0.133333333333333</c:v>
                </c:pt>
                <c:pt idx="1140">
                  <c:v>0.2</c:v>
                </c:pt>
                <c:pt idx="1141">
                  <c:v>0.43</c:v>
                </c:pt>
                <c:pt idx="1142">
                  <c:v>-4.2857142857142802E-2</c:v>
                </c:pt>
                <c:pt idx="1143">
                  <c:v>0.125</c:v>
                </c:pt>
                <c:pt idx="1144">
                  <c:v>-0.3</c:v>
                </c:pt>
                <c:pt idx="1145">
                  <c:v>-0.48</c:v>
                </c:pt>
                <c:pt idx="1146">
                  <c:v>0.42</c:v>
                </c:pt>
                <c:pt idx="1147">
                  <c:v>-0.191176470588235</c:v>
                </c:pt>
                <c:pt idx="1148">
                  <c:v>0.34</c:v>
                </c:pt>
                <c:pt idx="1149">
                  <c:v>0.32</c:v>
                </c:pt>
                <c:pt idx="1150">
                  <c:v>-2.8571428571428501E-2</c:v>
                </c:pt>
                <c:pt idx="1151">
                  <c:v>0.32</c:v>
                </c:pt>
                <c:pt idx="1152">
                  <c:v>-6.25E-2</c:v>
                </c:pt>
                <c:pt idx="1153">
                  <c:v>0.43</c:v>
                </c:pt>
                <c:pt idx="1154">
                  <c:v>0.32</c:v>
                </c:pt>
                <c:pt idx="1155">
                  <c:v>0.11</c:v>
                </c:pt>
                <c:pt idx="1156">
                  <c:v>6.25E-2</c:v>
                </c:pt>
                <c:pt idx="1157">
                  <c:v>-0.1125</c:v>
                </c:pt>
                <c:pt idx="1158">
                  <c:v>0.27500000000000002</c:v>
                </c:pt>
                <c:pt idx="1159">
                  <c:v>0.25</c:v>
                </c:pt>
                <c:pt idx="1160">
                  <c:v>0.25</c:v>
                </c:pt>
                <c:pt idx="1161">
                  <c:v>0.48</c:v>
                </c:pt>
                <c:pt idx="1162">
                  <c:v>0.16999999999999901</c:v>
                </c:pt>
                <c:pt idx="1163">
                  <c:v>-4.9999999999999899E-2</c:v>
                </c:pt>
                <c:pt idx="1164">
                  <c:v>-0.41666666666666602</c:v>
                </c:pt>
                <c:pt idx="1165">
                  <c:v>0.06</c:v>
                </c:pt>
                <c:pt idx="1166">
                  <c:v>0.37999999999999901</c:v>
                </c:pt>
                <c:pt idx="1167">
                  <c:v>0.1125</c:v>
                </c:pt>
                <c:pt idx="1168">
                  <c:v>6.25E-2</c:v>
                </c:pt>
                <c:pt idx="1169">
                  <c:v>0.44</c:v>
                </c:pt>
                <c:pt idx="1170">
                  <c:v>0.27</c:v>
                </c:pt>
                <c:pt idx="1171">
                  <c:v>0.36</c:v>
                </c:pt>
                <c:pt idx="1172">
                  <c:v>0.17647058823529399</c:v>
                </c:pt>
                <c:pt idx="1173">
                  <c:v>-0.7</c:v>
                </c:pt>
                <c:pt idx="1174">
                  <c:v>0.35</c:v>
                </c:pt>
                <c:pt idx="1175">
                  <c:v>0.26</c:v>
                </c:pt>
                <c:pt idx="1176">
                  <c:v>-1.3</c:v>
                </c:pt>
                <c:pt idx="1177">
                  <c:v>9.9999999999999895E-2</c:v>
                </c:pt>
                <c:pt idx="1178">
                  <c:v>-0.32857142857142801</c:v>
                </c:pt>
                <c:pt idx="1179">
                  <c:v>0.25999999999999901</c:v>
                </c:pt>
                <c:pt idx="1180">
                  <c:v>-2.5000000000000001E-2</c:v>
                </c:pt>
                <c:pt idx="1181">
                  <c:v>-0.38333333333333303</c:v>
                </c:pt>
                <c:pt idx="1182">
                  <c:v>0.38</c:v>
                </c:pt>
                <c:pt idx="1183">
                  <c:v>0.16666666666666599</c:v>
                </c:pt>
                <c:pt idx="1184">
                  <c:v>0.09</c:v>
                </c:pt>
                <c:pt idx="1185">
                  <c:v>0.28999999999999998</c:v>
                </c:pt>
                <c:pt idx="1186">
                  <c:v>0.33999999999999903</c:v>
                </c:pt>
                <c:pt idx="1187">
                  <c:v>0.3</c:v>
                </c:pt>
                <c:pt idx="1188">
                  <c:v>0.38</c:v>
                </c:pt>
                <c:pt idx="1189">
                  <c:v>0.32</c:v>
                </c:pt>
                <c:pt idx="1190">
                  <c:v>-0.52</c:v>
                </c:pt>
                <c:pt idx="1191">
                  <c:v>0.26</c:v>
                </c:pt>
                <c:pt idx="1192">
                  <c:v>0.26250000000000001</c:v>
                </c:pt>
                <c:pt idx="1193">
                  <c:v>0.36</c:v>
                </c:pt>
                <c:pt idx="1194">
                  <c:v>0.14444444444444399</c:v>
                </c:pt>
                <c:pt idx="1195">
                  <c:v>0.31</c:v>
                </c:pt>
                <c:pt idx="1196">
                  <c:v>-0.05</c:v>
                </c:pt>
                <c:pt idx="1197">
                  <c:v>9.9999999999999895E-2</c:v>
                </c:pt>
                <c:pt idx="1198">
                  <c:v>-1.7666666666666599</c:v>
                </c:pt>
                <c:pt idx="1199">
                  <c:v>0.15</c:v>
                </c:pt>
                <c:pt idx="1200">
                  <c:v>0</c:v>
                </c:pt>
                <c:pt idx="1201">
                  <c:v>0.3</c:v>
                </c:pt>
                <c:pt idx="1202">
                  <c:v>0.31</c:v>
                </c:pt>
                <c:pt idx="1203">
                  <c:v>-1.42857142857142E-2</c:v>
                </c:pt>
                <c:pt idx="1204">
                  <c:v>-0.13235294117647001</c:v>
                </c:pt>
                <c:pt idx="1205">
                  <c:v>-0.13750000000000001</c:v>
                </c:pt>
                <c:pt idx="1206">
                  <c:v>0.17</c:v>
                </c:pt>
                <c:pt idx="1207">
                  <c:v>-3.7499999999999999E-2</c:v>
                </c:pt>
                <c:pt idx="1208">
                  <c:v>0.155555555555555</c:v>
                </c:pt>
                <c:pt idx="1209">
                  <c:v>-4.4444444444444398E-2</c:v>
                </c:pt>
                <c:pt idx="1210">
                  <c:v>0.17999999999999899</c:v>
                </c:pt>
                <c:pt idx="1211">
                  <c:v>0.26999999999999902</c:v>
                </c:pt>
                <c:pt idx="1212">
                  <c:v>0</c:v>
                </c:pt>
                <c:pt idx="1213">
                  <c:v>0.23</c:v>
                </c:pt>
                <c:pt idx="1214">
                  <c:v>0.36</c:v>
                </c:pt>
                <c:pt idx="1215">
                  <c:v>1.24999999999999E-2</c:v>
                </c:pt>
                <c:pt idx="1216">
                  <c:v>0.42</c:v>
                </c:pt>
                <c:pt idx="1217">
                  <c:v>0.44</c:v>
                </c:pt>
                <c:pt idx="1218">
                  <c:v>-0.77500000000000002</c:v>
                </c:pt>
                <c:pt idx="1219">
                  <c:v>5.8823529411764698E-2</c:v>
                </c:pt>
                <c:pt idx="1220">
                  <c:v>0.15</c:v>
                </c:pt>
                <c:pt idx="1221">
                  <c:v>0.26</c:v>
                </c:pt>
                <c:pt idx="1222">
                  <c:v>6.25E-2</c:v>
                </c:pt>
                <c:pt idx="1223">
                  <c:v>6.25E-2</c:v>
                </c:pt>
                <c:pt idx="1224">
                  <c:v>0.16999999999999901</c:v>
                </c:pt>
                <c:pt idx="1225">
                  <c:v>6.25E-2</c:v>
                </c:pt>
                <c:pt idx="1226">
                  <c:v>-0.112499999999999</c:v>
                </c:pt>
                <c:pt idx="1227">
                  <c:v>0.26</c:v>
                </c:pt>
                <c:pt idx="1228">
                  <c:v>0.31</c:v>
                </c:pt>
                <c:pt idx="1229">
                  <c:v>0.33</c:v>
                </c:pt>
                <c:pt idx="1230">
                  <c:v>0.39</c:v>
                </c:pt>
                <c:pt idx="1231">
                  <c:v>4.4444444444444398E-2</c:v>
                </c:pt>
                <c:pt idx="1232">
                  <c:v>3.7499999999999999E-2</c:v>
                </c:pt>
                <c:pt idx="1233">
                  <c:v>-1.24999999999999E-2</c:v>
                </c:pt>
                <c:pt idx="1234">
                  <c:v>-0.38333333333333303</c:v>
                </c:pt>
                <c:pt idx="1235">
                  <c:v>0.26</c:v>
                </c:pt>
                <c:pt idx="1236">
                  <c:v>0.44</c:v>
                </c:pt>
                <c:pt idx="1237">
                  <c:v>-0.52</c:v>
                </c:pt>
                <c:pt idx="1238">
                  <c:v>0.33999999999999903</c:v>
                </c:pt>
                <c:pt idx="1239">
                  <c:v>0.42</c:v>
                </c:pt>
                <c:pt idx="1240">
                  <c:v>0.32500000000000001</c:v>
                </c:pt>
                <c:pt idx="1241">
                  <c:v>-0.47999999999999898</c:v>
                </c:pt>
                <c:pt idx="1242">
                  <c:v>0.1</c:v>
                </c:pt>
                <c:pt idx="1243">
                  <c:v>0.31</c:v>
                </c:pt>
                <c:pt idx="1244">
                  <c:v>0.36</c:v>
                </c:pt>
                <c:pt idx="1245">
                  <c:v>0.125</c:v>
                </c:pt>
                <c:pt idx="1246">
                  <c:v>0.26</c:v>
                </c:pt>
                <c:pt idx="1247">
                  <c:v>0.27999999999999903</c:v>
                </c:pt>
                <c:pt idx="1248">
                  <c:v>0.41</c:v>
                </c:pt>
                <c:pt idx="1249">
                  <c:v>0.25</c:v>
                </c:pt>
                <c:pt idx="1250">
                  <c:v>-0.1125</c:v>
                </c:pt>
                <c:pt idx="1251">
                  <c:v>-0.3</c:v>
                </c:pt>
                <c:pt idx="1252">
                  <c:v>-0.45</c:v>
                </c:pt>
                <c:pt idx="1253">
                  <c:v>1.2500000000000001E-2</c:v>
                </c:pt>
                <c:pt idx="1254">
                  <c:v>8.7499999999999994E-2</c:v>
                </c:pt>
                <c:pt idx="1255">
                  <c:v>0.42</c:v>
                </c:pt>
                <c:pt idx="1256">
                  <c:v>7.7777777777777696E-2</c:v>
                </c:pt>
                <c:pt idx="1257">
                  <c:v>0.16999999999999901</c:v>
                </c:pt>
                <c:pt idx="1258">
                  <c:v>0.17</c:v>
                </c:pt>
                <c:pt idx="1259">
                  <c:v>0.39</c:v>
                </c:pt>
                <c:pt idx="1260">
                  <c:v>9.9999999999999895E-2</c:v>
                </c:pt>
                <c:pt idx="1261">
                  <c:v>0.31</c:v>
                </c:pt>
                <c:pt idx="1262">
                  <c:v>0.34</c:v>
                </c:pt>
                <c:pt idx="1263">
                  <c:v>0.39</c:v>
                </c:pt>
                <c:pt idx="1264">
                  <c:v>0.27500000000000002</c:v>
                </c:pt>
                <c:pt idx="1265">
                  <c:v>-0.1125</c:v>
                </c:pt>
                <c:pt idx="1266">
                  <c:v>0.375</c:v>
                </c:pt>
                <c:pt idx="1267">
                  <c:v>0.25</c:v>
                </c:pt>
                <c:pt idx="1268">
                  <c:v>0.27500000000000002</c:v>
                </c:pt>
                <c:pt idx="1269">
                  <c:v>-0.1875</c:v>
                </c:pt>
                <c:pt idx="1270">
                  <c:v>0.48</c:v>
                </c:pt>
                <c:pt idx="1271">
                  <c:v>0.32</c:v>
                </c:pt>
                <c:pt idx="1272">
                  <c:v>-0.44999999999999901</c:v>
                </c:pt>
                <c:pt idx="1273">
                  <c:v>0.44</c:v>
                </c:pt>
                <c:pt idx="1274">
                  <c:v>6.6666666666666596E-2</c:v>
                </c:pt>
                <c:pt idx="1275">
                  <c:v>0.1</c:v>
                </c:pt>
                <c:pt idx="1276">
                  <c:v>0.211111111111111</c:v>
                </c:pt>
                <c:pt idx="1277">
                  <c:v>0.16666666666666599</c:v>
                </c:pt>
                <c:pt idx="1278">
                  <c:v>-0.266666666666666</c:v>
                </c:pt>
                <c:pt idx="1279">
                  <c:v>-1.42857142857142E-2</c:v>
                </c:pt>
                <c:pt idx="1280">
                  <c:v>0</c:v>
                </c:pt>
                <c:pt idx="1281">
                  <c:v>-2.8571428571428501E-2</c:v>
                </c:pt>
                <c:pt idx="1282">
                  <c:v>0.15</c:v>
                </c:pt>
                <c:pt idx="1283">
                  <c:v>-1.7666666666666599</c:v>
                </c:pt>
                <c:pt idx="1284">
                  <c:v>0.16666666666666599</c:v>
                </c:pt>
                <c:pt idx="1285">
                  <c:v>0.211111111111111</c:v>
                </c:pt>
                <c:pt idx="1286">
                  <c:v>7.4999999999999997E-2</c:v>
                </c:pt>
                <c:pt idx="1287">
                  <c:v>-5.8823529411764698E-2</c:v>
                </c:pt>
                <c:pt idx="1288">
                  <c:v>-9.9999999999999895E-2</c:v>
                </c:pt>
                <c:pt idx="1289">
                  <c:v>0.25</c:v>
                </c:pt>
                <c:pt idx="1290">
                  <c:v>5.8823529411764698E-2</c:v>
                </c:pt>
                <c:pt idx="1291">
                  <c:v>0.19999999999999901</c:v>
                </c:pt>
                <c:pt idx="1292">
                  <c:v>0.22500000000000001</c:v>
                </c:pt>
                <c:pt idx="1293">
                  <c:v>0.27500000000000002</c:v>
                </c:pt>
                <c:pt idx="1294">
                  <c:v>0.27500000000000002</c:v>
                </c:pt>
                <c:pt idx="1295">
                  <c:v>0.25</c:v>
                </c:pt>
                <c:pt idx="1296">
                  <c:v>6.25E-2</c:v>
                </c:pt>
                <c:pt idx="1297">
                  <c:v>0.26</c:v>
                </c:pt>
                <c:pt idx="1298">
                  <c:v>1.2500000000000001E-2</c:v>
                </c:pt>
                <c:pt idx="1299">
                  <c:v>0.22500000000000001</c:v>
                </c:pt>
                <c:pt idx="1300">
                  <c:v>-0.25714285714285701</c:v>
                </c:pt>
                <c:pt idx="1301">
                  <c:v>0.34</c:v>
                </c:pt>
                <c:pt idx="1302">
                  <c:v>0.41</c:v>
                </c:pt>
                <c:pt idx="1303">
                  <c:v>0.26250000000000001</c:v>
                </c:pt>
                <c:pt idx="1304">
                  <c:v>-1.56666666666666</c:v>
                </c:pt>
                <c:pt idx="1305">
                  <c:v>-0.05</c:v>
                </c:pt>
                <c:pt idx="1306">
                  <c:v>4.9999999999999899E-2</c:v>
                </c:pt>
                <c:pt idx="1307">
                  <c:v>0.13</c:v>
                </c:pt>
                <c:pt idx="1308">
                  <c:v>0.41</c:v>
                </c:pt>
                <c:pt idx="1309">
                  <c:v>0.28999999999999998</c:v>
                </c:pt>
                <c:pt idx="1310">
                  <c:v>0.42</c:v>
                </c:pt>
                <c:pt idx="1311">
                  <c:v>0.38</c:v>
                </c:pt>
                <c:pt idx="1312">
                  <c:v>3.7499999999999999E-2</c:v>
                </c:pt>
                <c:pt idx="1313">
                  <c:v>0.36</c:v>
                </c:pt>
                <c:pt idx="1314">
                  <c:v>0.44</c:v>
                </c:pt>
                <c:pt idx="1315">
                  <c:v>0.15</c:v>
                </c:pt>
                <c:pt idx="1316">
                  <c:v>9.9999999999999895E-2</c:v>
                </c:pt>
                <c:pt idx="1317">
                  <c:v>-0.35</c:v>
                </c:pt>
                <c:pt idx="1318">
                  <c:v>-0.17499999999999999</c:v>
                </c:pt>
                <c:pt idx="1319">
                  <c:v>0.1125</c:v>
                </c:pt>
                <c:pt idx="1320">
                  <c:v>0.28000000000000003</c:v>
                </c:pt>
                <c:pt idx="1321">
                  <c:v>0.24</c:v>
                </c:pt>
                <c:pt idx="1322">
                  <c:v>0.37</c:v>
                </c:pt>
                <c:pt idx="1323">
                  <c:v>-0.13749999999999901</c:v>
                </c:pt>
                <c:pt idx="1324">
                  <c:v>-0.15</c:v>
                </c:pt>
                <c:pt idx="1325">
                  <c:v>0.16999999999999901</c:v>
                </c:pt>
                <c:pt idx="1326">
                  <c:v>0.11</c:v>
                </c:pt>
                <c:pt idx="1327">
                  <c:v>0.33</c:v>
                </c:pt>
                <c:pt idx="1328">
                  <c:v>0.34</c:v>
                </c:pt>
                <c:pt idx="1329">
                  <c:v>1.1111111111111099E-2</c:v>
                </c:pt>
                <c:pt idx="1330">
                  <c:v>-0.97499999999999998</c:v>
                </c:pt>
                <c:pt idx="1331">
                  <c:v>-0.77500000000000002</c:v>
                </c:pt>
                <c:pt idx="1332">
                  <c:v>0.1125</c:v>
                </c:pt>
                <c:pt idx="1333">
                  <c:v>0.25999999999999901</c:v>
                </c:pt>
                <c:pt idx="1334">
                  <c:v>0.125</c:v>
                </c:pt>
                <c:pt idx="1335">
                  <c:v>0.28999999999999998</c:v>
                </c:pt>
                <c:pt idx="1336">
                  <c:v>-0.55999999999999905</c:v>
                </c:pt>
                <c:pt idx="1337">
                  <c:v>0.5</c:v>
                </c:pt>
                <c:pt idx="1338">
                  <c:v>0.14000000000000001</c:v>
                </c:pt>
                <c:pt idx="1339">
                  <c:v>0.38</c:v>
                </c:pt>
                <c:pt idx="1340">
                  <c:v>1.2500000000000001E-2</c:v>
                </c:pt>
                <c:pt idx="1341">
                  <c:v>-1.42857142857142E-2</c:v>
                </c:pt>
                <c:pt idx="1342">
                  <c:v>0.219999999999999</c:v>
                </c:pt>
                <c:pt idx="1343">
                  <c:v>-0.16250000000000001</c:v>
                </c:pt>
                <c:pt idx="1344">
                  <c:v>-0.31666666666666599</c:v>
                </c:pt>
                <c:pt idx="1345">
                  <c:v>-0.125</c:v>
                </c:pt>
                <c:pt idx="1346">
                  <c:v>0.42</c:v>
                </c:pt>
                <c:pt idx="1347">
                  <c:v>-9.9999999999999895E-2</c:v>
                </c:pt>
                <c:pt idx="1348">
                  <c:v>-1.1111111111111099E-2</c:v>
                </c:pt>
                <c:pt idx="1349">
                  <c:v>0.40999999999999898</c:v>
                </c:pt>
                <c:pt idx="1350">
                  <c:v>-0.75</c:v>
                </c:pt>
                <c:pt idx="1351">
                  <c:v>0.31</c:v>
                </c:pt>
                <c:pt idx="1352">
                  <c:v>0.09</c:v>
                </c:pt>
                <c:pt idx="1353">
                  <c:v>0.48</c:v>
                </c:pt>
                <c:pt idx="1354">
                  <c:v>0.32999999999999902</c:v>
                </c:pt>
                <c:pt idx="1355">
                  <c:v>-0.86</c:v>
                </c:pt>
                <c:pt idx="1356">
                  <c:v>0</c:v>
                </c:pt>
                <c:pt idx="1357">
                  <c:v>-0.3</c:v>
                </c:pt>
                <c:pt idx="1358">
                  <c:v>0.16250000000000001</c:v>
                </c:pt>
                <c:pt idx="1359">
                  <c:v>3.7499999999999999E-2</c:v>
                </c:pt>
                <c:pt idx="1360">
                  <c:v>0.28999999999999998</c:v>
                </c:pt>
                <c:pt idx="1361">
                  <c:v>-7.4999999999999997E-2</c:v>
                </c:pt>
                <c:pt idx="1362">
                  <c:v>0</c:v>
                </c:pt>
                <c:pt idx="1363">
                  <c:v>0.2</c:v>
                </c:pt>
                <c:pt idx="1364">
                  <c:v>0.24</c:v>
                </c:pt>
                <c:pt idx="1365">
                  <c:v>-1.24999999999999E-2</c:v>
                </c:pt>
                <c:pt idx="1366">
                  <c:v>-0.45</c:v>
                </c:pt>
                <c:pt idx="1367">
                  <c:v>0.26</c:v>
                </c:pt>
                <c:pt idx="1368">
                  <c:v>0.17</c:v>
                </c:pt>
                <c:pt idx="1369">
                  <c:v>-0.27142857142857102</c:v>
                </c:pt>
                <c:pt idx="1370">
                  <c:v>0.25</c:v>
                </c:pt>
                <c:pt idx="1371">
                  <c:v>6.6666666666666596E-2</c:v>
                </c:pt>
                <c:pt idx="1372">
                  <c:v>0.11111111111111099</c:v>
                </c:pt>
                <c:pt idx="1373">
                  <c:v>-0.2</c:v>
                </c:pt>
                <c:pt idx="1374">
                  <c:v>0.27999999999999903</c:v>
                </c:pt>
                <c:pt idx="1375">
                  <c:v>-5.7142857142857099E-2</c:v>
                </c:pt>
                <c:pt idx="1376">
                  <c:v>-9.9999999999999895E-2</c:v>
                </c:pt>
                <c:pt idx="1377">
                  <c:v>0.3</c:v>
                </c:pt>
                <c:pt idx="1378">
                  <c:v>0.439999999999999</c:v>
                </c:pt>
                <c:pt idx="1379">
                  <c:v>0.22999999999999901</c:v>
                </c:pt>
                <c:pt idx="1380">
                  <c:v>0.39</c:v>
                </c:pt>
                <c:pt idx="1381">
                  <c:v>0.26999999999999902</c:v>
                </c:pt>
                <c:pt idx="1382">
                  <c:v>-0.17499999999999999</c:v>
                </c:pt>
                <c:pt idx="1383">
                  <c:v>0.26999999999999902</c:v>
                </c:pt>
                <c:pt idx="1384">
                  <c:v>0.17</c:v>
                </c:pt>
                <c:pt idx="1385">
                  <c:v>5.8823529411764698E-2</c:v>
                </c:pt>
                <c:pt idx="1386">
                  <c:v>0.25</c:v>
                </c:pt>
                <c:pt idx="1387">
                  <c:v>0.28999999999999998</c:v>
                </c:pt>
                <c:pt idx="1388">
                  <c:v>-0.128571428571428</c:v>
                </c:pt>
                <c:pt idx="1389">
                  <c:v>-4.2857142857142802E-2</c:v>
                </c:pt>
                <c:pt idx="1390">
                  <c:v>7.4999999999999997E-2</c:v>
                </c:pt>
                <c:pt idx="1391">
                  <c:v>0.36</c:v>
                </c:pt>
                <c:pt idx="1392">
                  <c:v>-0.51666666666666605</c:v>
                </c:pt>
                <c:pt idx="1393">
                  <c:v>-0.53999999999999904</c:v>
                </c:pt>
                <c:pt idx="1394">
                  <c:v>-0.54999999999999905</c:v>
                </c:pt>
                <c:pt idx="1395">
                  <c:v>-0.185714285714285</c:v>
                </c:pt>
                <c:pt idx="1396">
                  <c:v>0.23749999999999999</c:v>
                </c:pt>
                <c:pt idx="1397">
                  <c:v>-0.48</c:v>
                </c:pt>
                <c:pt idx="1398">
                  <c:v>0.16999999999999901</c:v>
                </c:pt>
                <c:pt idx="1399">
                  <c:v>0.36</c:v>
                </c:pt>
                <c:pt idx="1400">
                  <c:v>0.18</c:v>
                </c:pt>
                <c:pt idx="1401">
                  <c:v>7.4999999999999997E-2</c:v>
                </c:pt>
                <c:pt idx="1402">
                  <c:v>0.44</c:v>
                </c:pt>
                <c:pt idx="1403">
                  <c:v>-0.47499999999999998</c:v>
                </c:pt>
                <c:pt idx="1404">
                  <c:v>9.9999999999999895E-2</c:v>
                </c:pt>
                <c:pt idx="1405">
                  <c:v>0.125</c:v>
                </c:pt>
                <c:pt idx="1406">
                  <c:v>0.1125</c:v>
                </c:pt>
                <c:pt idx="1407">
                  <c:v>8.7499999999999994E-2</c:v>
                </c:pt>
                <c:pt idx="1408">
                  <c:v>-1.1000000000000001</c:v>
                </c:pt>
                <c:pt idx="1409">
                  <c:v>-0.47499999999999998</c:v>
                </c:pt>
                <c:pt idx="1410">
                  <c:v>0.2</c:v>
                </c:pt>
                <c:pt idx="1411">
                  <c:v>0.16250000000000001</c:v>
                </c:pt>
                <c:pt idx="1412">
                  <c:v>8.7499999999999994E-2</c:v>
                </c:pt>
                <c:pt idx="1413">
                  <c:v>-1.42857142857142E-2</c:v>
                </c:pt>
                <c:pt idx="1414">
                  <c:v>-0.1125</c:v>
                </c:pt>
                <c:pt idx="1415">
                  <c:v>0.17</c:v>
                </c:pt>
                <c:pt idx="1416">
                  <c:v>0.4</c:v>
                </c:pt>
                <c:pt idx="1417">
                  <c:v>0.28000000000000003</c:v>
                </c:pt>
                <c:pt idx="1418">
                  <c:v>0.122222222222222</c:v>
                </c:pt>
                <c:pt idx="1419">
                  <c:v>-5.7142857142857099E-2</c:v>
                </c:pt>
                <c:pt idx="1420">
                  <c:v>-0.42499999999999999</c:v>
                </c:pt>
                <c:pt idx="1421">
                  <c:v>0.09</c:v>
                </c:pt>
                <c:pt idx="1422">
                  <c:v>0.28999999999999998</c:v>
                </c:pt>
                <c:pt idx="1423">
                  <c:v>0.15</c:v>
                </c:pt>
                <c:pt idx="1424">
                  <c:v>-0.25</c:v>
                </c:pt>
                <c:pt idx="1425">
                  <c:v>9.9999999999999895E-2</c:v>
                </c:pt>
                <c:pt idx="1426">
                  <c:v>0.27999999999999903</c:v>
                </c:pt>
                <c:pt idx="1427">
                  <c:v>-0.45</c:v>
                </c:pt>
                <c:pt idx="1428">
                  <c:v>-0.82499999999999996</c:v>
                </c:pt>
                <c:pt idx="1429">
                  <c:v>-0.5</c:v>
                </c:pt>
                <c:pt idx="1430">
                  <c:v>-0.67999999999999905</c:v>
                </c:pt>
                <c:pt idx="1431">
                  <c:v>8.7499999999999897E-2</c:v>
                </c:pt>
                <c:pt idx="1432">
                  <c:v>-0.35</c:v>
                </c:pt>
                <c:pt idx="1433">
                  <c:v>-0.25714285714285701</c:v>
                </c:pt>
                <c:pt idx="1434">
                  <c:v>3.7499999999999999E-2</c:v>
                </c:pt>
                <c:pt idx="1435">
                  <c:v>0.42</c:v>
                </c:pt>
                <c:pt idx="1436">
                  <c:v>-0.3</c:v>
                </c:pt>
                <c:pt idx="1437">
                  <c:v>-2.8571428571428501E-2</c:v>
                </c:pt>
                <c:pt idx="1438">
                  <c:v>-0.47499999999999998</c:v>
                </c:pt>
                <c:pt idx="1439">
                  <c:v>0.11</c:v>
                </c:pt>
                <c:pt idx="1440">
                  <c:v>-8.7499999999999994E-2</c:v>
                </c:pt>
                <c:pt idx="1441">
                  <c:v>0.41</c:v>
                </c:pt>
                <c:pt idx="1442">
                  <c:v>0.28999999999999998</c:v>
                </c:pt>
                <c:pt idx="1443">
                  <c:v>9.9999999999999895E-2</c:v>
                </c:pt>
                <c:pt idx="1444">
                  <c:v>0.45999999999999902</c:v>
                </c:pt>
                <c:pt idx="1445">
                  <c:v>0.26</c:v>
                </c:pt>
                <c:pt idx="1446">
                  <c:v>-8.7499999999999994E-2</c:v>
                </c:pt>
                <c:pt idx="1447">
                  <c:v>6.25E-2</c:v>
                </c:pt>
                <c:pt idx="1448">
                  <c:v>0.19</c:v>
                </c:pt>
                <c:pt idx="1449">
                  <c:v>-0.72499999999999998</c:v>
                </c:pt>
                <c:pt idx="1450">
                  <c:v>6.25E-2</c:v>
                </c:pt>
                <c:pt idx="1451">
                  <c:v>0.21</c:v>
                </c:pt>
                <c:pt idx="1452">
                  <c:v>0.3</c:v>
                </c:pt>
                <c:pt idx="1453">
                  <c:v>0.34</c:v>
                </c:pt>
                <c:pt idx="1454">
                  <c:v>-0.27142857142857102</c:v>
                </c:pt>
                <c:pt idx="1455">
                  <c:v>0.28999999999999998</c:v>
                </c:pt>
                <c:pt idx="1456">
                  <c:v>0.22</c:v>
                </c:pt>
                <c:pt idx="1457">
                  <c:v>4.9999999999999899E-2</c:v>
                </c:pt>
                <c:pt idx="1458">
                  <c:v>6.25E-2</c:v>
                </c:pt>
                <c:pt idx="1459">
                  <c:v>3.7499999999999999E-2</c:v>
                </c:pt>
                <c:pt idx="1460">
                  <c:v>-0.9</c:v>
                </c:pt>
                <c:pt idx="1461">
                  <c:v>-0.05</c:v>
                </c:pt>
                <c:pt idx="1462">
                  <c:v>-0.185714285714285</c:v>
                </c:pt>
                <c:pt idx="1463">
                  <c:v>-0.36666666666666597</c:v>
                </c:pt>
                <c:pt idx="1464">
                  <c:v>0.3</c:v>
                </c:pt>
                <c:pt idx="1465">
                  <c:v>0.31</c:v>
                </c:pt>
                <c:pt idx="1466">
                  <c:v>7.4999999999999997E-2</c:v>
                </c:pt>
                <c:pt idx="1467">
                  <c:v>0.22</c:v>
                </c:pt>
                <c:pt idx="1468">
                  <c:v>-0.3</c:v>
                </c:pt>
                <c:pt idx="1469">
                  <c:v>0.09</c:v>
                </c:pt>
                <c:pt idx="1470">
                  <c:v>6.6666666666666596E-2</c:v>
                </c:pt>
                <c:pt idx="1471">
                  <c:v>-0.875</c:v>
                </c:pt>
                <c:pt idx="1472">
                  <c:v>-7.1428571428571397E-2</c:v>
                </c:pt>
                <c:pt idx="1473">
                  <c:v>-0.15</c:v>
                </c:pt>
                <c:pt idx="1474">
                  <c:v>0.105882352941176</c:v>
                </c:pt>
                <c:pt idx="1475">
                  <c:v>0.3</c:v>
                </c:pt>
                <c:pt idx="1476">
                  <c:v>3.3333333333333298E-2</c:v>
                </c:pt>
                <c:pt idx="1477">
                  <c:v>9.9999999999999895E-2</c:v>
                </c:pt>
                <c:pt idx="1478">
                  <c:v>0.22</c:v>
                </c:pt>
                <c:pt idx="1479">
                  <c:v>-7.1428571428571397E-2</c:v>
                </c:pt>
                <c:pt idx="1480">
                  <c:v>2.4999999999999901E-2</c:v>
                </c:pt>
                <c:pt idx="1481">
                  <c:v>-8.7499999999999994E-2</c:v>
                </c:pt>
                <c:pt idx="1482">
                  <c:v>0.125</c:v>
                </c:pt>
                <c:pt idx="1483">
                  <c:v>-0.31666666666666599</c:v>
                </c:pt>
                <c:pt idx="1484">
                  <c:v>-5.7142857142857099E-2</c:v>
                </c:pt>
                <c:pt idx="1485">
                  <c:v>0.1875</c:v>
                </c:pt>
                <c:pt idx="1486">
                  <c:v>0.19</c:v>
                </c:pt>
                <c:pt idx="1487">
                  <c:v>0.28999999999999998</c:v>
                </c:pt>
                <c:pt idx="1488">
                  <c:v>0.44</c:v>
                </c:pt>
                <c:pt idx="1489">
                  <c:v>0.32999999999999902</c:v>
                </c:pt>
                <c:pt idx="1490">
                  <c:v>0.26</c:v>
                </c:pt>
                <c:pt idx="1491">
                  <c:v>0.36</c:v>
                </c:pt>
                <c:pt idx="1492">
                  <c:v>0.28999999999999998</c:v>
                </c:pt>
                <c:pt idx="1493">
                  <c:v>-0.125</c:v>
                </c:pt>
                <c:pt idx="1494">
                  <c:v>0.27999999999999903</c:v>
                </c:pt>
                <c:pt idx="1495">
                  <c:v>0.439999999999999</c:v>
                </c:pt>
                <c:pt idx="1496">
                  <c:v>-0.3</c:v>
                </c:pt>
                <c:pt idx="1497">
                  <c:v>0.25</c:v>
                </c:pt>
                <c:pt idx="1498">
                  <c:v>-0.73999999999999899</c:v>
                </c:pt>
                <c:pt idx="1499">
                  <c:v>0.17</c:v>
                </c:pt>
                <c:pt idx="1500">
                  <c:v>0.1</c:v>
                </c:pt>
                <c:pt idx="1501">
                  <c:v>0.1125</c:v>
                </c:pt>
                <c:pt idx="1502">
                  <c:v>2.2222222222222199E-2</c:v>
                </c:pt>
                <c:pt idx="1503">
                  <c:v>0.25</c:v>
                </c:pt>
                <c:pt idx="1504">
                  <c:v>-2.8571428571428501E-2</c:v>
                </c:pt>
                <c:pt idx="1505">
                  <c:v>-1.325</c:v>
                </c:pt>
                <c:pt idx="1506">
                  <c:v>-1.24999999999999E-2</c:v>
                </c:pt>
                <c:pt idx="1507">
                  <c:v>0.37</c:v>
                </c:pt>
                <c:pt idx="1508">
                  <c:v>-0.34545454545454501</c:v>
                </c:pt>
                <c:pt idx="1509">
                  <c:v>0.1</c:v>
                </c:pt>
                <c:pt idx="1510">
                  <c:v>-0.54999999999999905</c:v>
                </c:pt>
                <c:pt idx="1511">
                  <c:v>0.33999999999999903</c:v>
                </c:pt>
                <c:pt idx="1512">
                  <c:v>0.32999999999999902</c:v>
                </c:pt>
                <c:pt idx="1513">
                  <c:v>0.39</c:v>
                </c:pt>
                <c:pt idx="1514">
                  <c:v>0.42</c:v>
                </c:pt>
                <c:pt idx="1515">
                  <c:v>0.4</c:v>
                </c:pt>
                <c:pt idx="1516">
                  <c:v>0.32999999999999902</c:v>
                </c:pt>
                <c:pt idx="1517">
                  <c:v>-0.14285714285714199</c:v>
                </c:pt>
                <c:pt idx="1518">
                  <c:v>-0.66</c:v>
                </c:pt>
                <c:pt idx="1519">
                  <c:v>0.44999999999999901</c:v>
                </c:pt>
                <c:pt idx="1520">
                  <c:v>-0.22857142857142801</c:v>
                </c:pt>
                <c:pt idx="1521">
                  <c:v>9.9999999999999895E-2</c:v>
                </c:pt>
                <c:pt idx="1522">
                  <c:v>-4.7058823529411702E-2</c:v>
                </c:pt>
                <c:pt idx="1523">
                  <c:v>0.34</c:v>
                </c:pt>
                <c:pt idx="1524">
                  <c:v>-0.13750000000000001</c:v>
                </c:pt>
                <c:pt idx="1525">
                  <c:v>0.41</c:v>
                </c:pt>
                <c:pt idx="1526">
                  <c:v>0.36</c:v>
                </c:pt>
                <c:pt idx="1527">
                  <c:v>0.39</c:v>
                </c:pt>
                <c:pt idx="1528">
                  <c:v>-0.59999999999999898</c:v>
                </c:pt>
                <c:pt idx="1529">
                  <c:v>-0.875</c:v>
                </c:pt>
                <c:pt idx="1530">
                  <c:v>-7.1428571428571397E-2</c:v>
                </c:pt>
                <c:pt idx="1531">
                  <c:v>6.25E-2</c:v>
                </c:pt>
                <c:pt idx="1532">
                  <c:v>-0.17142857142857101</c:v>
                </c:pt>
                <c:pt idx="1533">
                  <c:v>8.7499999999999994E-2</c:v>
                </c:pt>
                <c:pt idx="1534">
                  <c:v>-0.266666666666666</c:v>
                </c:pt>
                <c:pt idx="1535">
                  <c:v>0.27999999999999903</c:v>
                </c:pt>
                <c:pt idx="1536">
                  <c:v>0.25999999999999901</c:v>
                </c:pt>
                <c:pt idx="1537">
                  <c:v>0.13</c:v>
                </c:pt>
                <c:pt idx="1538">
                  <c:v>-0.375</c:v>
                </c:pt>
                <c:pt idx="1539">
                  <c:v>0.15</c:v>
                </c:pt>
                <c:pt idx="1540">
                  <c:v>0.26250000000000001</c:v>
                </c:pt>
                <c:pt idx="1541">
                  <c:v>0.125</c:v>
                </c:pt>
                <c:pt idx="1542">
                  <c:v>0.188888888888888</c:v>
                </c:pt>
                <c:pt idx="1543">
                  <c:v>0.27</c:v>
                </c:pt>
                <c:pt idx="1544">
                  <c:v>0.36</c:v>
                </c:pt>
                <c:pt idx="1545">
                  <c:v>-0.58181818181818101</c:v>
                </c:pt>
                <c:pt idx="1546">
                  <c:v>-0.1875</c:v>
                </c:pt>
                <c:pt idx="1547">
                  <c:v>0</c:v>
                </c:pt>
                <c:pt idx="1548">
                  <c:v>-0.36666666666666597</c:v>
                </c:pt>
                <c:pt idx="1549">
                  <c:v>-0.1875</c:v>
                </c:pt>
                <c:pt idx="1550">
                  <c:v>-7.1428571428571397E-2</c:v>
                </c:pt>
                <c:pt idx="1551">
                  <c:v>0.28999999999999998</c:v>
                </c:pt>
                <c:pt idx="1552">
                  <c:v>0.125</c:v>
                </c:pt>
                <c:pt idx="1553">
                  <c:v>0.1875</c:v>
                </c:pt>
                <c:pt idx="1554">
                  <c:v>-0.38333333333333303</c:v>
                </c:pt>
                <c:pt idx="1555">
                  <c:v>0.19999999999999901</c:v>
                </c:pt>
                <c:pt idx="1556">
                  <c:v>0.33999999999999903</c:v>
                </c:pt>
                <c:pt idx="1557">
                  <c:v>8.2352941176470504E-2</c:v>
                </c:pt>
                <c:pt idx="1558">
                  <c:v>0.28000000000000003</c:v>
                </c:pt>
                <c:pt idx="1559">
                  <c:v>-6.25E-2</c:v>
                </c:pt>
                <c:pt idx="1560">
                  <c:v>0.1125</c:v>
                </c:pt>
                <c:pt idx="1561">
                  <c:v>6.9999999999999896E-2</c:v>
                </c:pt>
                <c:pt idx="1562">
                  <c:v>-0.54999999999999905</c:v>
                </c:pt>
                <c:pt idx="1563">
                  <c:v>-2.4999999999999901E-2</c:v>
                </c:pt>
                <c:pt idx="1564">
                  <c:v>-1.42857142857142E-2</c:v>
                </c:pt>
                <c:pt idx="1565">
                  <c:v>0.17499999999999999</c:v>
                </c:pt>
                <c:pt idx="1566">
                  <c:v>-7.1428571428571397E-2</c:v>
                </c:pt>
                <c:pt idx="1567">
                  <c:v>-0.79999999999999905</c:v>
                </c:pt>
                <c:pt idx="1568">
                  <c:v>0.28000000000000003</c:v>
                </c:pt>
                <c:pt idx="1569">
                  <c:v>-1.2500000000000001E-2</c:v>
                </c:pt>
                <c:pt idx="1570">
                  <c:v>-1.175</c:v>
                </c:pt>
                <c:pt idx="1571">
                  <c:v>0.16250000000000001</c:v>
                </c:pt>
                <c:pt idx="1572">
                  <c:v>-0.24285714285714199</c:v>
                </c:pt>
                <c:pt idx="1573">
                  <c:v>0.1</c:v>
                </c:pt>
                <c:pt idx="1574">
                  <c:v>0.24</c:v>
                </c:pt>
                <c:pt idx="1575">
                  <c:v>0.33999999999999903</c:v>
                </c:pt>
                <c:pt idx="1576">
                  <c:v>0.42999999999999899</c:v>
                </c:pt>
                <c:pt idx="1577">
                  <c:v>0.28999999999999998</c:v>
                </c:pt>
                <c:pt idx="1578">
                  <c:v>-0.24285714285714199</c:v>
                </c:pt>
                <c:pt idx="1579">
                  <c:v>-0.1</c:v>
                </c:pt>
                <c:pt idx="1580">
                  <c:v>0.309999999999999</c:v>
                </c:pt>
                <c:pt idx="1581">
                  <c:v>-0.128571428571428</c:v>
                </c:pt>
                <c:pt idx="1582">
                  <c:v>0.18</c:v>
                </c:pt>
                <c:pt idx="1583">
                  <c:v>0.42</c:v>
                </c:pt>
                <c:pt idx="1584">
                  <c:v>0.375</c:v>
                </c:pt>
                <c:pt idx="1585">
                  <c:v>-1.42857142857142E-2</c:v>
                </c:pt>
                <c:pt idx="1586">
                  <c:v>0.1</c:v>
                </c:pt>
                <c:pt idx="1587">
                  <c:v>0.31999999999999901</c:v>
                </c:pt>
                <c:pt idx="1588">
                  <c:v>-0.05</c:v>
                </c:pt>
                <c:pt idx="1589">
                  <c:v>0.1125</c:v>
                </c:pt>
                <c:pt idx="1590">
                  <c:v>-0.1125</c:v>
                </c:pt>
                <c:pt idx="1591">
                  <c:v>2.5000000000000001E-2</c:v>
                </c:pt>
                <c:pt idx="1592">
                  <c:v>-1.0499999999999901</c:v>
                </c:pt>
                <c:pt idx="1593">
                  <c:v>-1.5</c:v>
                </c:pt>
                <c:pt idx="1594">
                  <c:v>0</c:v>
                </c:pt>
                <c:pt idx="1595">
                  <c:v>7.4999999999999997E-2</c:v>
                </c:pt>
                <c:pt idx="1596">
                  <c:v>-0.55000000000000004</c:v>
                </c:pt>
                <c:pt idx="1597">
                  <c:v>-0.62</c:v>
                </c:pt>
                <c:pt idx="1598">
                  <c:v>0.31</c:v>
                </c:pt>
                <c:pt idx="1599">
                  <c:v>0</c:v>
                </c:pt>
                <c:pt idx="1600">
                  <c:v>0</c:v>
                </c:pt>
                <c:pt idx="1601">
                  <c:v>-0.13749999999999901</c:v>
                </c:pt>
                <c:pt idx="1602">
                  <c:v>0.16</c:v>
                </c:pt>
                <c:pt idx="1603">
                  <c:v>0.19</c:v>
                </c:pt>
                <c:pt idx="1604">
                  <c:v>0.19999999999999901</c:v>
                </c:pt>
                <c:pt idx="1605">
                  <c:v>2.2222222222222199E-2</c:v>
                </c:pt>
                <c:pt idx="1606">
                  <c:v>0.3</c:v>
                </c:pt>
                <c:pt idx="1607">
                  <c:v>0.2</c:v>
                </c:pt>
                <c:pt idx="1608">
                  <c:v>-0.27142857142857102</c:v>
                </c:pt>
                <c:pt idx="1609">
                  <c:v>-7.1428571428571397E-2</c:v>
                </c:pt>
                <c:pt idx="1610">
                  <c:v>-1.325</c:v>
                </c:pt>
                <c:pt idx="1611">
                  <c:v>-0.3</c:v>
                </c:pt>
                <c:pt idx="1612">
                  <c:v>0.31</c:v>
                </c:pt>
                <c:pt idx="1613">
                  <c:v>0.05</c:v>
                </c:pt>
                <c:pt idx="1614">
                  <c:v>7.49999999999999E-2</c:v>
                </c:pt>
                <c:pt idx="1615">
                  <c:v>0.26</c:v>
                </c:pt>
                <c:pt idx="1616">
                  <c:v>-7.1428571428571397E-2</c:v>
                </c:pt>
                <c:pt idx="1617">
                  <c:v>0.26</c:v>
                </c:pt>
                <c:pt idx="1618">
                  <c:v>0.28999999999999998</c:v>
                </c:pt>
                <c:pt idx="1619">
                  <c:v>0.3</c:v>
                </c:pt>
                <c:pt idx="1620">
                  <c:v>0.23</c:v>
                </c:pt>
                <c:pt idx="1621">
                  <c:v>9.9999999999999895E-2</c:v>
                </c:pt>
                <c:pt idx="1622">
                  <c:v>6.25E-2</c:v>
                </c:pt>
                <c:pt idx="1623">
                  <c:v>-0.3</c:v>
                </c:pt>
                <c:pt idx="1624">
                  <c:v>0.36</c:v>
                </c:pt>
                <c:pt idx="1625">
                  <c:v>0.41</c:v>
                </c:pt>
                <c:pt idx="1626">
                  <c:v>-0.7</c:v>
                </c:pt>
                <c:pt idx="1627">
                  <c:v>0.08</c:v>
                </c:pt>
                <c:pt idx="1628">
                  <c:v>0.19</c:v>
                </c:pt>
                <c:pt idx="1629">
                  <c:v>0.12</c:v>
                </c:pt>
                <c:pt idx="1630">
                  <c:v>0</c:v>
                </c:pt>
                <c:pt idx="1631">
                  <c:v>0.23</c:v>
                </c:pt>
                <c:pt idx="1632">
                  <c:v>0.25</c:v>
                </c:pt>
                <c:pt idx="1633">
                  <c:v>0.21</c:v>
                </c:pt>
                <c:pt idx="1634">
                  <c:v>0.18</c:v>
                </c:pt>
                <c:pt idx="1635">
                  <c:v>8.7499999999999994E-2</c:v>
                </c:pt>
                <c:pt idx="1636">
                  <c:v>-0.1</c:v>
                </c:pt>
                <c:pt idx="1637">
                  <c:v>0.22</c:v>
                </c:pt>
                <c:pt idx="1638">
                  <c:v>0.2</c:v>
                </c:pt>
                <c:pt idx="1639">
                  <c:v>-1.42857142857142E-2</c:v>
                </c:pt>
                <c:pt idx="1640">
                  <c:v>-8.7499999999999994E-2</c:v>
                </c:pt>
                <c:pt idx="1641">
                  <c:v>0.32</c:v>
                </c:pt>
                <c:pt idx="1642">
                  <c:v>6.25E-2</c:v>
                </c:pt>
                <c:pt idx="1643">
                  <c:v>0.2</c:v>
                </c:pt>
                <c:pt idx="1644">
                  <c:v>0.21</c:v>
                </c:pt>
                <c:pt idx="1645">
                  <c:v>-0.33333333333333298</c:v>
                </c:pt>
                <c:pt idx="1646">
                  <c:v>-0.45</c:v>
                </c:pt>
                <c:pt idx="1647">
                  <c:v>1.1111111111111099E-2</c:v>
                </c:pt>
                <c:pt idx="1648">
                  <c:v>0.36</c:v>
                </c:pt>
                <c:pt idx="1649">
                  <c:v>-8.5714285714285701E-2</c:v>
                </c:pt>
                <c:pt idx="1650">
                  <c:v>0.439999999999999</c:v>
                </c:pt>
                <c:pt idx="1651">
                  <c:v>9.41176470588235E-2</c:v>
                </c:pt>
                <c:pt idx="1652">
                  <c:v>7.4999999999999997E-2</c:v>
                </c:pt>
                <c:pt idx="1653">
                  <c:v>0.16666666666666599</c:v>
                </c:pt>
                <c:pt idx="1654">
                  <c:v>0.1</c:v>
                </c:pt>
                <c:pt idx="1655">
                  <c:v>-6.25E-2</c:v>
                </c:pt>
                <c:pt idx="1656">
                  <c:v>-3.7499999999999999E-2</c:v>
                </c:pt>
                <c:pt idx="1657">
                  <c:v>0.09</c:v>
                </c:pt>
                <c:pt idx="1658">
                  <c:v>-0.17142857142857101</c:v>
                </c:pt>
                <c:pt idx="1659">
                  <c:v>-0.42499999999999999</c:v>
                </c:pt>
                <c:pt idx="1660">
                  <c:v>0.1125</c:v>
                </c:pt>
                <c:pt idx="1661">
                  <c:v>-1.5</c:v>
                </c:pt>
                <c:pt idx="1662">
                  <c:v>0.1125</c:v>
                </c:pt>
                <c:pt idx="1663">
                  <c:v>-1.25</c:v>
                </c:pt>
                <c:pt idx="1664">
                  <c:v>-0.35</c:v>
                </c:pt>
                <c:pt idx="1665">
                  <c:v>0.3</c:v>
                </c:pt>
                <c:pt idx="1666">
                  <c:v>0.2</c:v>
                </c:pt>
                <c:pt idx="1667">
                  <c:v>0.28749999999999998</c:v>
                </c:pt>
                <c:pt idx="1668">
                  <c:v>0.39999999999999902</c:v>
                </c:pt>
                <c:pt idx="1669">
                  <c:v>0</c:v>
                </c:pt>
                <c:pt idx="1670">
                  <c:v>0.1125</c:v>
                </c:pt>
                <c:pt idx="1671">
                  <c:v>2.4999999999999901E-2</c:v>
                </c:pt>
                <c:pt idx="1672">
                  <c:v>-5.8823529411764698E-2</c:v>
                </c:pt>
                <c:pt idx="1673">
                  <c:v>-1.05</c:v>
                </c:pt>
                <c:pt idx="1674">
                  <c:v>-0.27142857142857102</c:v>
                </c:pt>
                <c:pt idx="1675">
                  <c:v>0.18</c:v>
                </c:pt>
                <c:pt idx="1676">
                  <c:v>-1.42857142857142E-2</c:v>
                </c:pt>
                <c:pt idx="1677">
                  <c:v>9.9999999999999895E-2</c:v>
                </c:pt>
                <c:pt idx="1678">
                  <c:v>-0.112499999999999</c:v>
                </c:pt>
                <c:pt idx="1679">
                  <c:v>0</c:v>
                </c:pt>
                <c:pt idx="1680">
                  <c:v>-0.55000000000000004</c:v>
                </c:pt>
                <c:pt idx="1681">
                  <c:v>-0.13749999999999901</c:v>
                </c:pt>
                <c:pt idx="1682">
                  <c:v>0.369999999999999</c:v>
                </c:pt>
                <c:pt idx="1683">
                  <c:v>2.5000000000000001E-2</c:v>
                </c:pt>
                <c:pt idx="1684">
                  <c:v>-2.1</c:v>
                </c:pt>
                <c:pt idx="1685">
                  <c:v>0.1125</c:v>
                </c:pt>
                <c:pt idx="1686">
                  <c:v>0</c:v>
                </c:pt>
                <c:pt idx="1687">
                  <c:v>0.3</c:v>
                </c:pt>
                <c:pt idx="1688">
                  <c:v>-1.7</c:v>
                </c:pt>
                <c:pt idx="1689">
                  <c:v>1.2500000000000001E-2</c:v>
                </c:pt>
                <c:pt idx="1690">
                  <c:v>0.32</c:v>
                </c:pt>
                <c:pt idx="1691">
                  <c:v>0.33999999999999903</c:v>
                </c:pt>
                <c:pt idx="1692">
                  <c:v>0.33</c:v>
                </c:pt>
                <c:pt idx="1693">
                  <c:v>0.28999999999999998</c:v>
                </c:pt>
                <c:pt idx="1694">
                  <c:v>0.32</c:v>
                </c:pt>
                <c:pt idx="1695">
                  <c:v>0.21249999999999999</c:v>
                </c:pt>
                <c:pt idx="1696">
                  <c:v>-0.14285714285714199</c:v>
                </c:pt>
                <c:pt idx="1697">
                  <c:v>0.24</c:v>
                </c:pt>
                <c:pt idx="1698">
                  <c:v>-0.47499999999999998</c:v>
                </c:pt>
                <c:pt idx="1699">
                  <c:v>-0.27499999999999902</c:v>
                </c:pt>
                <c:pt idx="1700">
                  <c:v>1.1764705882352899E-2</c:v>
                </c:pt>
                <c:pt idx="1701">
                  <c:v>9.9999999999999895E-2</c:v>
                </c:pt>
                <c:pt idx="1702">
                  <c:v>0.44</c:v>
                </c:pt>
                <c:pt idx="1703">
                  <c:v>0.22499999999999901</c:v>
                </c:pt>
                <c:pt idx="1704">
                  <c:v>9.41176470588235E-2</c:v>
                </c:pt>
                <c:pt idx="1705">
                  <c:v>0.42</c:v>
                </c:pt>
                <c:pt idx="1706">
                  <c:v>0.38</c:v>
                </c:pt>
                <c:pt idx="1707">
                  <c:v>-1.325</c:v>
                </c:pt>
                <c:pt idx="1708">
                  <c:v>-8.5714285714285701E-2</c:v>
                </c:pt>
                <c:pt idx="1709">
                  <c:v>0.34</c:v>
                </c:pt>
                <c:pt idx="1710">
                  <c:v>0.3</c:v>
                </c:pt>
                <c:pt idx="1711">
                  <c:v>0.44</c:v>
                </c:pt>
                <c:pt idx="1712">
                  <c:v>-0.191176470588235</c:v>
                </c:pt>
                <c:pt idx="1713">
                  <c:v>-0.27142857142857102</c:v>
                </c:pt>
                <c:pt idx="1714">
                  <c:v>-0.2</c:v>
                </c:pt>
                <c:pt idx="1715">
                  <c:v>-7.1428571428571397E-2</c:v>
                </c:pt>
                <c:pt idx="1716">
                  <c:v>-1.42857142857142E-2</c:v>
                </c:pt>
                <c:pt idx="1717">
                  <c:v>0.27999999999999903</c:v>
                </c:pt>
                <c:pt idx="1718">
                  <c:v>-0.14285714285714199</c:v>
                </c:pt>
                <c:pt idx="1719">
                  <c:v>0.25999999999999901</c:v>
                </c:pt>
                <c:pt idx="1720">
                  <c:v>0</c:v>
                </c:pt>
                <c:pt idx="1721">
                  <c:v>-0.17499999999999999</c:v>
                </c:pt>
                <c:pt idx="1722">
                  <c:v>-0.67500000000000004</c:v>
                </c:pt>
                <c:pt idx="1723">
                  <c:v>-0.97499999999999998</c:v>
                </c:pt>
                <c:pt idx="1724">
                  <c:v>-0.45454545454545398</c:v>
                </c:pt>
                <c:pt idx="1725">
                  <c:v>0.37999999999999901</c:v>
                </c:pt>
                <c:pt idx="1726">
                  <c:v>1.2500000000000001E-2</c:v>
                </c:pt>
                <c:pt idx="1727">
                  <c:v>0.28000000000000003</c:v>
                </c:pt>
                <c:pt idx="1728">
                  <c:v>-9.9999999999999895E-2</c:v>
                </c:pt>
                <c:pt idx="1729">
                  <c:v>0.159999999999999</c:v>
                </c:pt>
                <c:pt idx="1730">
                  <c:v>0.35</c:v>
                </c:pt>
                <c:pt idx="1731">
                  <c:v>-5.8823529411764698E-2</c:v>
                </c:pt>
                <c:pt idx="1732">
                  <c:v>-3.7499999999999999E-2</c:v>
                </c:pt>
                <c:pt idx="1733">
                  <c:v>0.18</c:v>
                </c:pt>
                <c:pt idx="1734">
                  <c:v>-0.16250000000000001</c:v>
                </c:pt>
                <c:pt idx="1735">
                  <c:v>-0.67999999999999905</c:v>
                </c:pt>
                <c:pt idx="1736">
                  <c:v>-0.38333333333333303</c:v>
                </c:pt>
                <c:pt idx="1737">
                  <c:v>-0.45</c:v>
                </c:pt>
                <c:pt idx="1738">
                  <c:v>-0.52500000000000002</c:v>
                </c:pt>
                <c:pt idx="1739">
                  <c:v>-7.1428571428571397E-2</c:v>
                </c:pt>
                <c:pt idx="1740">
                  <c:v>0.41</c:v>
                </c:pt>
                <c:pt idx="1741">
                  <c:v>7.4999999999999997E-2</c:v>
                </c:pt>
                <c:pt idx="1742">
                  <c:v>0.39999999999999902</c:v>
                </c:pt>
                <c:pt idx="1743">
                  <c:v>0.2</c:v>
                </c:pt>
                <c:pt idx="1744">
                  <c:v>-0.4</c:v>
                </c:pt>
                <c:pt idx="1745">
                  <c:v>-0.39999999999999902</c:v>
                </c:pt>
                <c:pt idx="1746">
                  <c:v>-0.6</c:v>
                </c:pt>
                <c:pt idx="1747">
                  <c:v>0.09</c:v>
                </c:pt>
                <c:pt idx="1748">
                  <c:v>0.23</c:v>
                </c:pt>
                <c:pt idx="1749">
                  <c:v>-0.49090909090909002</c:v>
                </c:pt>
                <c:pt idx="1750">
                  <c:v>0</c:v>
                </c:pt>
                <c:pt idx="1751">
                  <c:v>0.13750000000000001</c:v>
                </c:pt>
                <c:pt idx="1752">
                  <c:v>0.37</c:v>
                </c:pt>
                <c:pt idx="1753">
                  <c:v>-0.4</c:v>
                </c:pt>
                <c:pt idx="1754">
                  <c:v>-0.67999999999999905</c:v>
                </c:pt>
                <c:pt idx="1755">
                  <c:v>0.122222222222222</c:v>
                </c:pt>
                <c:pt idx="1756">
                  <c:v>1.24999999999999E-2</c:v>
                </c:pt>
                <c:pt idx="1757">
                  <c:v>0.125</c:v>
                </c:pt>
                <c:pt idx="1758">
                  <c:v>-0.64999999999999902</c:v>
                </c:pt>
                <c:pt idx="1759">
                  <c:v>0.15</c:v>
                </c:pt>
                <c:pt idx="1760">
                  <c:v>0.125</c:v>
                </c:pt>
                <c:pt idx="1761">
                  <c:v>7.4999999999999997E-2</c:v>
                </c:pt>
                <c:pt idx="1762">
                  <c:v>-0.114285714285714</c:v>
                </c:pt>
                <c:pt idx="1763">
                  <c:v>0.39</c:v>
                </c:pt>
                <c:pt idx="1764">
                  <c:v>-2.8571428571428501E-2</c:v>
                </c:pt>
                <c:pt idx="1765">
                  <c:v>0.25</c:v>
                </c:pt>
                <c:pt idx="1766">
                  <c:v>-8.7499999999999994E-2</c:v>
                </c:pt>
                <c:pt idx="1767">
                  <c:v>0.2</c:v>
                </c:pt>
                <c:pt idx="1768">
                  <c:v>-4.9999999999999899E-2</c:v>
                </c:pt>
                <c:pt idx="1769">
                  <c:v>0.42</c:v>
                </c:pt>
                <c:pt idx="1770">
                  <c:v>0.39999999999999902</c:v>
                </c:pt>
                <c:pt idx="1771">
                  <c:v>0.43</c:v>
                </c:pt>
                <c:pt idx="1772">
                  <c:v>0.22499999999999901</c:v>
                </c:pt>
                <c:pt idx="1773">
                  <c:v>-0.3</c:v>
                </c:pt>
                <c:pt idx="1774">
                  <c:v>0.22</c:v>
                </c:pt>
                <c:pt idx="1775">
                  <c:v>-0.185714285714285</c:v>
                </c:pt>
                <c:pt idx="1776">
                  <c:v>3.7499999999999999E-2</c:v>
                </c:pt>
                <c:pt idx="1777">
                  <c:v>0.17647058823529399</c:v>
                </c:pt>
                <c:pt idx="1778">
                  <c:v>0.40999999999999898</c:v>
                </c:pt>
                <c:pt idx="1779">
                  <c:v>0</c:v>
                </c:pt>
                <c:pt idx="1780">
                  <c:v>0.36</c:v>
                </c:pt>
                <c:pt idx="1781">
                  <c:v>0.439999999999999</c:v>
                </c:pt>
                <c:pt idx="1782">
                  <c:v>-0.128571428571428</c:v>
                </c:pt>
                <c:pt idx="1783">
                  <c:v>-0.22857142857142801</c:v>
                </c:pt>
                <c:pt idx="1784">
                  <c:v>7.7777777777777696E-2</c:v>
                </c:pt>
                <c:pt idx="1785">
                  <c:v>6.9999999999999896E-2</c:v>
                </c:pt>
                <c:pt idx="1786">
                  <c:v>0.23</c:v>
                </c:pt>
                <c:pt idx="1787">
                  <c:v>-0.31666666666666599</c:v>
                </c:pt>
                <c:pt idx="1788">
                  <c:v>-0.185714285714285</c:v>
                </c:pt>
                <c:pt idx="1789">
                  <c:v>0.219999999999999</c:v>
                </c:pt>
                <c:pt idx="1790">
                  <c:v>0.43</c:v>
                </c:pt>
                <c:pt idx="1791">
                  <c:v>0.06</c:v>
                </c:pt>
                <c:pt idx="1792">
                  <c:v>-9.9999999999999895E-2</c:v>
                </c:pt>
                <c:pt idx="1793">
                  <c:v>0.41</c:v>
                </c:pt>
                <c:pt idx="1794">
                  <c:v>-0.67499999999999905</c:v>
                </c:pt>
                <c:pt idx="1795">
                  <c:v>-5.7142857142857099E-2</c:v>
                </c:pt>
                <c:pt idx="1796">
                  <c:v>0.42</c:v>
                </c:pt>
                <c:pt idx="1797">
                  <c:v>0.24</c:v>
                </c:pt>
                <c:pt idx="1798">
                  <c:v>-0.2</c:v>
                </c:pt>
                <c:pt idx="1799">
                  <c:v>-0.27142857142857102</c:v>
                </c:pt>
                <c:pt idx="1800">
                  <c:v>-0.52500000000000002</c:v>
                </c:pt>
                <c:pt idx="1801">
                  <c:v>-0.27142857142857102</c:v>
                </c:pt>
                <c:pt idx="1802">
                  <c:v>0.09</c:v>
                </c:pt>
                <c:pt idx="1803">
                  <c:v>-3.7499999999999999E-2</c:v>
                </c:pt>
                <c:pt idx="1804">
                  <c:v>-0.15</c:v>
                </c:pt>
                <c:pt idx="1805">
                  <c:v>0.36</c:v>
                </c:pt>
                <c:pt idx="1806">
                  <c:v>0.37999999999999901</c:v>
                </c:pt>
                <c:pt idx="1807">
                  <c:v>-0.1125</c:v>
                </c:pt>
                <c:pt idx="1808">
                  <c:v>-0.3</c:v>
                </c:pt>
                <c:pt idx="1809">
                  <c:v>-1.05</c:v>
                </c:pt>
                <c:pt idx="1810">
                  <c:v>-0.57499999999999996</c:v>
                </c:pt>
                <c:pt idx="1811">
                  <c:v>0.12</c:v>
                </c:pt>
                <c:pt idx="1812">
                  <c:v>0.25</c:v>
                </c:pt>
                <c:pt idx="1813">
                  <c:v>0.06</c:v>
                </c:pt>
                <c:pt idx="1814">
                  <c:v>0.16250000000000001</c:v>
                </c:pt>
                <c:pt idx="1815">
                  <c:v>0.15</c:v>
                </c:pt>
                <c:pt idx="1816">
                  <c:v>-0.15</c:v>
                </c:pt>
                <c:pt idx="1817">
                  <c:v>8.99999999999999E-2</c:v>
                </c:pt>
                <c:pt idx="1818">
                  <c:v>0</c:v>
                </c:pt>
                <c:pt idx="1819">
                  <c:v>0.43</c:v>
                </c:pt>
                <c:pt idx="1820">
                  <c:v>0.27999999999999903</c:v>
                </c:pt>
                <c:pt idx="1821">
                  <c:v>0.16249999999999901</c:v>
                </c:pt>
                <c:pt idx="1822">
                  <c:v>0.15</c:v>
                </c:pt>
                <c:pt idx="1823">
                  <c:v>-0.32500000000000001</c:v>
                </c:pt>
                <c:pt idx="1824">
                  <c:v>0.26</c:v>
                </c:pt>
                <c:pt idx="1825">
                  <c:v>-3.7499999999999999E-2</c:v>
                </c:pt>
                <c:pt idx="1826">
                  <c:v>0.26</c:v>
                </c:pt>
                <c:pt idx="1827">
                  <c:v>0.16</c:v>
                </c:pt>
                <c:pt idx="1828">
                  <c:v>-0.57499999999999996</c:v>
                </c:pt>
                <c:pt idx="1829">
                  <c:v>0.28749999999999998</c:v>
                </c:pt>
                <c:pt idx="1830">
                  <c:v>0.37</c:v>
                </c:pt>
                <c:pt idx="1831">
                  <c:v>-0.125</c:v>
                </c:pt>
                <c:pt idx="1832">
                  <c:v>0.48</c:v>
                </c:pt>
                <c:pt idx="1833">
                  <c:v>-3.7499999999999999E-2</c:v>
                </c:pt>
                <c:pt idx="1834">
                  <c:v>-0.65</c:v>
                </c:pt>
                <c:pt idx="1835">
                  <c:v>-0.25</c:v>
                </c:pt>
                <c:pt idx="1836">
                  <c:v>-0.44</c:v>
                </c:pt>
                <c:pt idx="1837">
                  <c:v>-0.68</c:v>
                </c:pt>
                <c:pt idx="1838">
                  <c:v>0.27999999999999903</c:v>
                </c:pt>
                <c:pt idx="1839">
                  <c:v>0.3</c:v>
                </c:pt>
                <c:pt idx="1840">
                  <c:v>9.9999999999999895E-2</c:v>
                </c:pt>
                <c:pt idx="1841">
                  <c:v>0.1125</c:v>
                </c:pt>
                <c:pt idx="1842">
                  <c:v>0.38999999999999901</c:v>
                </c:pt>
                <c:pt idx="1843">
                  <c:v>-0.1125</c:v>
                </c:pt>
                <c:pt idx="1844">
                  <c:v>-0.72499999999999998</c:v>
                </c:pt>
                <c:pt idx="1845">
                  <c:v>0.42</c:v>
                </c:pt>
                <c:pt idx="1846">
                  <c:v>-9.9999999999999895E-2</c:v>
                </c:pt>
                <c:pt idx="1847">
                  <c:v>-1.42857142857142E-2</c:v>
                </c:pt>
                <c:pt idx="1848">
                  <c:v>-0.47499999999999998</c:v>
                </c:pt>
                <c:pt idx="1849">
                  <c:v>-0.157142857142857</c:v>
                </c:pt>
                <c:pt idx="1850">
                  <c:v>3.7499999999999999E-2</c:v>
                </c:pt>
                <c:pt idx="1851">
                  <c:v>0.3</c:v>
                </c:pt>
                <c:pt idx="1852">
                  <c:v>-0.233333333333333</c:v>
                </c:pt>
                <c:pt idx="1853">
                  <c:v>7.7777777777777696E-2</c:v>
                </c:pt>
                <c:pt idx="1854">
                  <c:v>8.2352941176470601E-2</c:v>
                </c:pt>
                <c:pt idx="1855">
                  <c:v>-3.7499999999999999E-2</c:v>
                </c:pt>
                <c:pt idx="1856">
                  <c:v>-8.2352941176470504E-2</c:v>
                </c:pt>
                <c:pt idx="1857">
                  <c:v>-0.65</c:v>
                </c:pt>
                <c:pt idx="1858">
                  <c:v>-0.314285714285714</c:v>
                </c:pt>
                <c:pt idx="1859">
                  <c:v>0.3</c:v>
                </c:pt>
                <c:pt idx="1860">
                  <c:v>6.25E-2</c:v>
                </c:pt>
                <c:pt idx="1861">
                  <c:v>0.32</c:v>
                </c:pt>
                <c:pt idx="1862">
                  <c:v>0.27499999999999902</c:v>
                </c:pt>
                <c:pt idx="1863">
                  <c:v>0.06</c:v>
                </c:pt>
                <c:pt idx="1864">
                  <c:v>0.34</c:v>
                </c:pt>
                <c:pt idx="1865">
                  <c:v>6.25E-2</c:v>
                </c:pt>
                <c:pt idx="1866">
                  <c:v>0</c:v>
                </c:pt>
                <c:pt idx="1867">
                  <c:v>2.4999999999999901E-2</c:v>
                </c:pt>
                <c:pt idx="1868">
                  <c:v>-2.94117647058823E-2</c:v>
                </c:pt>
                <c:pt idx="1869">
                  <c:v>0.22999999999999901</c:v>
                </c:pt>
                <c:pt idx="1870">
                  <c:v>7.4999999999999997E-2</c:v>
                </c:pt>
                <c:pt idx="1871">
                  <c:v>-0.05</c:v>
                </c:pt>
                <c:pt idx="1872">
                  <c:v>0.16</c:v>
                </c:pt>
                <c:pt idx="1873">
                  <c:v>0.36</c:v>
                </c:pt>
                <c:pt idx="1874">
                  <c:v>0.05</c:v>
                </c:pt>
                <c:pt idx="1875">
                  <c:v>0.36</c:v>
                </c:pt>
                <c:pt idx="1876">
                  <c:v>0.28749999999999998</c:v>
                </c:pt>
                <c:pt idx="1877">
                  <c:v>0.44</c:v>
                </c:pt>
                <c:pt idx="1878">
                  <c:v>-0.14285714285714199</c:v>
                </c:pt>
                <c:pt idx="1879">
                  <c:v>0.439999999999999</c:v>
                </c:pt>
                <c:pt idx="1880">
                  <c:v>0.16999999999999901</c:v>
                </c:pt>
                <c:pt idx="1881">
                  <c:v>0.25</c:v>
                </c:pt>
                <c:pt idx="1882">
                  <c:v>9.9999999999999895E-2</c:v>
                </c:pt>
                <c:pt idx="1883">
                  <c:v>8.5714285714285701E-2</c:v>
                </c:pt>
                <c:pt idx="1884">
                  <c:v>0.14000000000000001</c:v>
                </c:pt>
                <c:pt idx="1885">
                  <c:v>-0.39999999999999902</c:v>
                </c:pt>
                <c:pt idx="1886">
                  <c:v>-0.2</c:v>
                </c:pt>
                <c:pt idx="1887">
                  <c:v>0.26</c:v>
                </c:pt>
                <c:pt idx="1888">
                  <c:v>0.22499999999999901</c:v>
                </c:pt>
                <c:pt idx="1889">
                  <c:v>-0.86</c:v>
                </c:pt>
                <c:pt idx="1890">
                  <c:v>-0.185714285714285</c:v>
                </c:pt>
                <c:pt idx="1891">
                  <c:v>-0.214285714285714</c:v>
                </c:pt>
                <c:pt idx="1892">
                  <c:v>0.22999999999999901</c:v>
                </c:pt>
                <c:pt idx="1893">
                  <c:v>0.26</c:v>
                </c:pt>
                <c:pt idx="1894">
                  <c:v>-0.2</c:v>
                </c:pt>
                <c:pt idx="1895">
                  <c:v>-0.266666666666666</c:v>
                </c:pt>
                <c:pt idx="1896">
                  <c:v>-0.05</c:v>
                </c:pt>
                <c:pt idx="1897">
                  <c:v>0.27500000000000002</c:v>
                </c:pt>
                <c:pt idx="1898">
                  <c:v>-2.8571428571428501E-2</c:v>
                </c:pt>
                <c:pt idx="1899">
                  <c:v>0.26</c:v>
                </c:pt>
                <c:pt idx="1900">
                  <c:v>0.1</c:v>
                </c:pt>
                <c:pt idx="1901">
                  <c:v>-2.8571428571428501E-2</c:v>
                </c:pt>
                <c:pt idx="1902">
                  <c:v>0.22222222222222199</c:v>
                </c:pt>
                <c:pt idx="1903">
                  <c:v>8.2352941176470504E-2</c:v>
                </c:pt>
                <c:pt idx="1904">
                  <c:v>-0.24285714285714199</c:v>
                </c:pt>
                <c:pt idx="1905">
                  <c:v>-1.2250000000000001</c:v>
                </c:pt>
                <c:pt idx="1906">
                  <c:v>-0.68</c:v>
                </c:pt>
                <c:pt idx="1907">
                  <c:v>0.16250000000000001</c:v>
                </c:pt>
                <c:pt idx="1908">
                  <c:v>0.39</c:v>
                </c:pt>
                <c:pt idx="1909">
                  <c:v>-0.51666666666666605</c:v>
                </c:pt>
                <c:pt idx="1910">
                  <c:v>-0.27142857142857102</c:v>
                </c:pt>
                <c:pt idx="1911">
                  <c:v>0.47</c:v>
                </c:pt>
                <c:pt idx="1912">
                  <c:v>0.49</c:v>
                </c:pt>
                <c:pt idx="1913">
                  <c:v>0.33</c:v>
                </c:pt>
                <c:pt idx="1914">
                  <c:v>0.1</c:v>
                </c:pt>
                <c:pt idx="1915">
                  <c:v>1.1111111111111099E-2</c:v>
                </c:pt>
                <c:pt idx="1916">
                  <c:v>0.33999999999999903</c:v>
                </c:pt>
                <c:pt idx="1917">
                  <c:v>0.42</c:v>
                </c:pt>
                <c:pt idx="1918">
                  <c:v>0.32</c:v>
                </c:pt>
                <c:pt idx="1919">
                  <c:v>0.16</c:v>
                </c:pt>
                <c:pt idx="1920">
                  <c:v>0.3</c:v>
                </c:pt>
                <c:pt idx="1921">
                  <c:v>-0.62</c:v>
                </c:pt>
                <c:pt idx="1922">
                  <c:v>4.9999999999999899E-2</c:v>
                </c:pt>
                <c:pt idx="1923">
                  <c:v>0.211111111111111</c:v>
                </c:pt>
                <c:pt idx="1924">
                  <c:v>0.32</c:v>
                </c:pt>
                <c:pt idx="1925">
                  <c:v>7.4999999999999997E-2</c:v>
                </c:pt>
                <c:pt idx="1926">
                  <c:v>0.3</c:v>
                </c:pt>
                <c:pt idx="1927">
                  <c:v>-1.2500000000000001E-2</c:v>
                </c:pt>
                <c:pt idx="1928">
                  <c:v>0.23749999999999999</c:v>
                </c:pt>
                <c:pt idx="1929">
                  <c:v>0.11</c:v>
                </c:pt>
                <c:pt idx="1930">
                  <c:v>-0.3</c:v>
                </c:pt>
                <c:pt idx="1931">
                  <c:v>-0.78</c:v>
                </c:pt>
                <c:pt idx="1932">
                  <c:v>-1.3</c:v>
                </c:pt>
                <c:pt idx="1933">
                  <c:v>0.2</c:v>
                </c:pt>
                <c:pt idx="1934">
                  <c:v>-7.1428571428571397E-2</c:v>
                </c:pt>
                <c:pt idx="1935">
                  <c:v>-0.4</c:v>
                </c:pt>
                <c:pt idx="1936">
                  <c:v>-0.39999999999999902</c:v>
                </c:pt>
                <c:pt idx="1937">
                  <c:v>-0.79999999999999905</c:v>
                </c:pt>
                <c:pt idx="1938">
                  <c:v>0.36</c:v>
                </c:pt>
                <c:pt idx="1939">
                  <c:v>0.16249999999999901</c:v>
                </c:pt>
                <c:pt idx="1940">
                  <c:v>0.08</c:v>
                </c:pt>
                <c:pt idx="1941">
                  <c:v>0.26</c:v>
                </c:pt>
                <c:pt idx="1942">
                  <c:v>0.05</c:v>
                </c:pt>
                <c:pt idx="1943">
                  <c:v>0.3</c:v>
                </c:pt>
                <c:pt idx="1944">
                  <c:v>0.125</c:v>
                </c:pt>
                <c:pt idx="1945">
                  <c:v>0.125</c:v>
                </c:pt>
                <c:pt idx="1946">
                  <c:v>0.1</c:v>
                </c:pt>
                <c:pt idx="1947">
                  <c:v>0.27999999999999903</c:v>
                </c:pt>
                <c:pt idx="1948">
                  <c:v>0.36</c:v>
                </c:pt>
                <c:pt idx="1949">
                  <c:v>-0.67999999999999905</c:v>
                </c:pt>
                <c:pt idx="1950">
                  <c:v>0.23</c:v>
                </c:pt>
                <c:pt idx="1951">
                  <c:v>0.32999999999999902</c:v>
                </c:pt>
                <c:pt idx="1952">
                  <c:v>0.05</c:v>
                </c:pt>
                <c:pt idx="1953">
                  <c:v>-2.4999999999999901E-2</c:v>
                </c:pt>
                <c:pt idx="1954">
                  <c:v>5.8823529411764698E-2</c:v>
                </c:pt>
                <c:pt idx="1955">
                  <c:v>0.25</c:v>
                </c:pt>
                <c:pt idx="1956">
                  <c:v>0.16</c:v>
                </c:pt>
                <c:pt idx="1957">
                  <c:v>-1.2500000000000001E-2</c:v>
                </c:pt>
                <c:pt idx="1958">
                  <c:v>8.99999999999999E-2</c:v>
                </c:pt>
                <c:pt idx="1959">
                  <c:v>0.38</c:v>
                </c:pt>
                <c:pt idx="1960">
                  <c:v>6.6666666666666596E-2</c:v>
                </c:pt>
                <c:pt idx="1961">
                  <c:v>0.44</c:v>
                </c:pt>
                <c:pt idx="1962">
                  <c:v>-7.1428571428571397E-2</c:v>
                </c:pt>
                <c:pt idx="1963">
                  <c:v>0.25</c:v>
                </c:pt>
                <c:pt idx="1964">
                  <c:v>0.11</c:v>
                </c:pt>
                <c:pt idx="1965">
                  <c:v>0.26250000000000001</c:v>
                </c:pt>
                <c:pt idx="1966">
                  <c:v>-0.185714285714285</c:v>
                </c:pt>
                <c:pt idx="1967">
                  <c:v>-1.42857142857142E-2</c:v>
                </c:pt>
                <c:pt idx="1968">
                  <c:v>-0.56000000000000005</c:v>
                </c:pt>
                <c:pt idx="1969">
                  <c:v>-0.35714285714285698</c:v>
                </c:pt>
                <c:pt idx="1970">
                  <c:v>0.155555555555555</c:v>
                </c:pt>
                <c:pt idx="1971">
                  <c:v>0.17</c:v>
                </c:pt>
                <c:pt idx="1972">
                  <c:v>-0.5</c:v>
                </c:pt>
                <c:pt idx="1973">
                  <c:v>-1.2749999999999999</c:v>
                </c:pt>
                <c:pt idx="1974">
                  <c:v>9.9999999999999895E-2</c:v>
                </c:pt>
                <c:pt idx="1975">
                  <c:v>0.43</c:v>
                </c:pt>
                <c:pt idx="1976">
                  <c:v>-0.05</c:v>
                </c:pt>
                <c:pt idx="1977">
                  <c:v>-0.233333333333333</c:v>
                </c:pt>
                <c:pt idx="1978">
                  <c:v>0.27500000000000002</c:v>
                </c:pt>
                <c:pt idx="1979">
                  <c:v>-1.42857142857142E-2</c:v>
                </c:pt>
                <c:pt idx="1980">
                  <c:v>0.24</c:v>
                </c:pt>
                <c:pt idx="1981">
                  <c:v>0.25999999999999901</c:v>
                </c:pt>
                <c:pt idx="1982">
                  <c:v>-0.1125</c:v>
                </c:pt>
                <c:pt idx="1983">
                  <c:v>-2.8571428571428501E-2</c:v>
                </c:pt>
                <c:pt idx="1984">
                  <c:v>-0.31666666666666599</c:v>
                </c:pt>
                <c:pt idx="1985">
                  <c:v>0.17</c:v>
                </c:pt>
                <c:pt idx="1986">
                  <c:v>0.28999999999999998</c:v>
                </c:pt>
                <c:pt idx="1987">
                  <c:v>0.159999999999999</c:v>
                </c:pt>
                <c:pt idx="1988">
                  <c:v>-9.9999999999999895E-2</c:v>
                </c:pt>
                <c:pt idx="1989">
                  <c:v>-0.27142857142857102</c:v>
                </c:pt>
                <c:pt idx="1990">
                  <c:v>9.9999999999999895E-2</c:v>
                </c:pt>
                <c:pt idx="1991">
                  <c:v>0.27500000000000002</c:v>
                </c:pt>
                <c:pt idx="1992">
                  <c:v>-0.05</c:v>
                </c:pt>
                <c:pt idx="1993">
                  <c:v>0.22222222222222199</c:v>
                </c:pt>
                <c:pt idx="1994">
                  <c:v>-1.2500000000000001E-2</c:v>
                </c:pt>
                <c:pt idx="1995">
                  <c:v>0.22500000000000001</c:v>
                </c:pt>
                <c:pt idx="1996">
                  <c:v>-0.31666666666666599</c:v>
                </c:pt>
                <c:pt idx="1997">
                  <c:v>0.32999999999999902</c:v>
                </c:pt>
                <c:pt idx="1998">
                  <c:v>0.17499999999999999</c:v>
                </c:pt>
                <c:pt idx="1999">
                  <c:v>0</c:v>
                </c:pt>
                <c:pt idx="2000">
                  <c:v>0.32</c:v>
                </c:pt>
                <c:pt idx="2001">
                  <c:v>0.11111111111111099</c:v>
                </c:pt>
                <c:pt idx="2002">
                  <c:v>0.19999999999999901</c:v>
                </c:pt>
                <c:pt idx="2003">
                  <c:v>-5.7142857142857099E-2</c:v>
                </c:pt>
                <c:pt idx="2004">
                  <c:v>-0.157142857142857</c:v>
                </c:pt>
                <c:pt idx="2005">
                  <c:v>0.28999999999999998</c:v>
                </c:pt>
                <c:pt idx="2006">
                  <c:v>0.24</c:v>
                </c:pt>
                <c:pt idx="2007">
                  <c:v>0.05</c:v>
                </c:pt>
                <c:pt idx="2008">
                  <c:v>-0.39999999999999902</c:v>
                </c:pt>
                <c:pt idx="2009">
                  <c:v>0.188888888888888</c:v>
                </c:pt>
                <c:pt idx="2010">
                  <c:v>0.37999999999999901</c:v>
                </c:pt>
                <c:pt idx="2011">
                  <c:v>-1.2</c:v>
                </c:pt>
                <c:pt idx="2012">
                  <c:v>-0.17647058823529399</c:v>
                </c:pt>
                <c:pt idx="2013">
                  <c:v>-0.114285714285714</c:v>
                </c:pt>
                <c:pt idx="2014">
                  <c:v>0.22</c:v>
                </c:pt>
                <c:pt idx="2015">
                  <c:v>0.42</c:v>
                </c:pt>
                <c:pt idx="2016">
                  <c:v>0.25</c:v>
                </c:pt>
                <c:pt idx="2017">
                  <c:v>-2.94117647058823E-2</c:v>
                </c:pt>
                <c:pt idx="2018">
                  <c:v>0.19999999999999901</c:v>
                </c:pt>
                <c:pt idx="2019">
                  <c:v>0.188888888888888</c:v>
                </c:pt>
                <c:pt idx="2020">
                  <c:v>-0.77500000000000002</c:v>
                </c:pt>
                <c:pt idx="2021">
                  <c:v>0.17647058823529399</c:v>
                </c:pt>
                <c:pt idx="2022">
                  <c:v>8.7499999999999994E-2</c:v>
                </c:pt>
                <c:pt idx="2023">
                  <c:v>-0.308823529411764</c:v>
                </c:pt>
                <c:pt idx="2024">
                  <c:v>0.125</c:v>
                </c:pt>
                <c:pt idx="2025">
                  <c:v>0.13749999999999901</c:v>
                </c:pt>
                <c:pt idx="2026">
                  <c:v>-0.3</c:v>
                </c:pt>
                <c:pt idx="2027">
                  <c:v>0.19999999999999901</c:v>
                </c:pt>
                <c:pt idx="2028">
                  <c:v>8.7499999999999994E-2</c:v>
                </c:pt>
                <c:pt idx="2029">
                  <c:v>0.33</c:v>
                </c:pt>
                <c:pt idx="2030">
                  <c:v>-0.27142857142857102</c:v>
                </c:pt>
                <c:pt idx="2031">
                  <c:v>-4.2857142857142802E-2</c:v>
                </c:pt>
                <c:pt idx="2032">
                  <c:v>-1.1111111111111099E-2</c:v>
                </c:pt>
                <c:pt idx="2033">
                  <c:v>-1.2500000000000001E-2</c:v>
                </c:pt>
                <c:pt idx="2034">
                  <c:v>-0.4</c:v>
                </c:pt>
                <c:pt idx="2035">
                  <c:v>-1.24999999999999</c:v>
                </c:pt>
                <c:pt idx="2036">
                  <c:v>0.32</c:v>
                </c:pt>
                <c:pt idx="2037">
                  <c:v>-0.56666666666666599</c:v>
                </c:pt>
                <c:pt idx="2038">
                  <c:v>7.0000000000000007E-2</c:v>
                </c:pt>
                <c:pt idx="2039">
                  <c:v>-0.128571428571428</c:v>
                </c:pt>
                <c:pt idx="2040">
                  <c:v>-0.23529411764705799</c:v>
                </c:pt>
                <c:pt idx="2041">
                  <c:v>0.16</c:v>
                </c:pt>
                <c:pt idx="2042">
                  <c:v>0.4</c:v>
                </c:pt>
                <c:pt idx="2043">
                  <c:v>0.13</c:v>
                </c:pt>
                <c:pt idx="2044">
                  <c:v>-0.43333333333333302</c:v>
                </c:pt>
                <c:pt idx="2045">
                  <c:v>0.05</c:v>
                </c:pt>
                <c:pt idx="2046">
                  <c:v>0.1125</c:v>
                </c:pt>
                <c:pt idx="2047">
                  <c:v>4.7058823529411702E-2</c:v>
                </c:pt>
                <c:pt idx="2048">
                  <c:v>0.5</c:v>
                </c:pt>
                <c:pt idx="2049">
                  <c:v>0.36</c:v>
                </c:pt>
                <c:pt idx="2050">
                  <c:v>0.14444444444444399</c:v>
                </c:pt>
                <c:pt idx="2051">
                  <c:v>0.2</c:v>
                </c:pt>
                <c:pt idx="2052">
                  <c:v>0.36</c:v>
                </c:pt>
                <c:pt idx="2053">
                  <c:v>0.33999999999999903</c:v>
                </c:pt>
                <c:pt idx="2054">
                  <c:v>0.27</c:v>
                </c:pt>
                <c:pt idx="2055">
                  <c:v>-2.94117647058823E-2</c:v>
                </c:pt>
                <c:pt idx="2056">
                  <c:v>0.3125</c:v>
                </c:pt>
                <c:pt idx="2057">
                  <c:v>0.05</c:v>
                </c:pt>
                <c:pt idx="2058">
                  <c:v>0.27999999999999903</c:v>
                </c:pt>
                <c:pt idx="2059">
                  <c:v>-0.125</c:v>
                </c:pt>
                <c:pt idx="2060">
                  <c:v>0.39999999999999902</c:v>
                </c:pt>
                <c:pt idx="2061">
                  <c:v>0.122222222222222</c:v>
                </c:pt>
                <c:pt idx="2062">
                  <c:v>0.28999999999999998</c:v>
                </c:pt>
                <c:pt idx="2063">
                  <c:v>0.23</c:v>
                </c:pt>
                <c:pt idx="2064">
                  <c:v>2.5000000000000001E-2</c:v>
                </c:pt>
                <c:pt idx="2065">
                  <c:v>-2.5000000000000001E-2</c:v>
                </c:pt>
                <c:pt idx="2066">
                  <c:v>-0.72499999999999998</c:v>
                </c:pt>
                <c:pt idx="2067">
                  <c:v>-7.1428571428571397E-2</c:v>
                </c:pt>
                <c:pt idx="2068">
                  <c:v>0.19999999999999901</c:v>
                </c:pt>
                <c:pt idx="2069">
                  <c:v>4.9999999999999899E-2</c:v>
                </c:pt>
                <c:pt idx="2070">
                  <c:v>2.4999999999999901E-2</c:v>
                </c:pt>
                <c:pt idx="2071">
                  <c:v>-0.57499999999999996</c:v>
                </c:pt>
                <c:pt idx="2072">
                  <c:v>0.36</c:v>
                </c:pt>
                <c:pt idx="2073">
                  <c:v>0.26999999999999902</c:v>
                </c:pt>
                <c:pt idx="2074">
                  <c:v>-2.94117647058823E-2</c:v>
                </c:pt>
                <c:pt idx="2075">
                  <c:v>-1.42857142857142E-2</c:v>
                </c:pt>
                <c:pt idx="2076">
                  <c:v>-0.314285714285714</c:v>
                </c:pt>
                <c:pt idx="2077">
                  <c:v>-0.27142857142857102</c:v>
                </c:pt>
                <c:pt idx="2078">
                  <c:v>0.28999999999999998</c:v>
                </c:pt>
                <c:pt idx="2079">
                  <c:v>0.21249999999999999</c:v>
                </c:pt>
                <c:pt idx="2080">
                  <c:v>6.25E-2</c:v>
                </c:pt>
                <c:pt idx="2081">
                  <c:v>0.26250000000000001</c:v>
                </c:pt>
                <c:pt idx="2082">
                  <c:v>-6.25E-2</c:v>
                </c:pt>
                <c:pt idx="2083">
                  <c:v>6.25E-2</c:v>
                </c:pt>
                <c:pt idx="2084">
                  <c:v>-0.3</c:v>
                </c:pt>
                <c:pt idx="2085">
                  <c:v>-0.45</c:v>
                </c:pt>
                <c:pt idx="2086">
                  <c:v>0.125</c:v>
                </c:pt>
                <c:pt idx="2087">
                  <c:v>-0.65</c:v>
                </c:pt>
                <c:pt idx="2088">
                  <c:v>0.26</c:v>
                </c:pt>
                <c:pt idx="2089">
                  <c:v>0.31999999999999901</c:v>
                </c:pt>
                <c:pt idx="2090">
                  <c:v>0.39</c:v>
                </c:pt>
                <c:pt idx="2091">
                  <c:v>0.42</c:v>
                </c:pt>
                <c:pt idx="2092">
                  <c:v>0.18</c:v>
                </c:pt>
                <c:pt idx="2093">
                  <c:v>0.44999999999999901</c:v>
                </c:pt>
                <c:pt idx="2094">
                  <c:v>0.23749999999999999</c:v>
                </c:pt>
                <c:pt idx="2095">
                  <c:v>0.11111111111111099</c:v>
                </c:pt>
                <c:pt idx="2096">
                  <c:v>0.24</c:v>
                </c:pt>
                <c:pt idx="2097">
                  <c:v>0.28999999999999998</c:v>
                </c:pt>
                <c:pt idx="2098">
                  <c:v>7.4999999999999997E-2</c:v>
                </c:pt>
                <c:pt idx="2099">
                  <c:v>0</c:v>
                </c:pt>
                <c:pt idx="2100">
                  <c:v>-0.43333333333333302</c:v>
                </c:pt>
                <c:pt idx="2101">
                  <c:v>0.3125</c:v>
                </c:pt>
                <c:pt idx="2102">
                  <c:v>-0.27499999999999902</c:v>
                </c:pt>
                <c:pt idx="2103">
                  <c:v>0.42</c:v>
                </c:pt>
                <c:pt idx="2104">
                  <c:v>0.1</c:v>
                </c:pt>
                <c:pt idx="2105">
                  <c:v>0.12</c:v>
                </c:pt>
                <c:pt idx="2106">
                  <c:v>0.27</c:v>
                </c:pt>
                <c:pt idx="2107">
                  <c:v>-0.15</c:v>
                </c:pt>
                <c:pt idx="2108">
                  <c:v>0.31</c:v>
                </c:pt>
                <c:pt idx="2109">
                  <c:v>-0.27142857142857102</c:v>
                </c:pt>
                <c:pt idx="2110">
                  <c:v>0.36</c:v>
                </c:pt>
                <c:pt idx="2111">
                  <c:v>-5.8823529411764698E-2</c:v>
                </c:pt>
                <c:pt idx="2112">
                  <c:v>-2.5000000000000001E-2</c:v>
                </c:pt>
                <c:pt idx="2113">
                  <c:v>0.33</c:v>
                </c:pt>
                <c:pt idx="2114">
                  <c:v>0.27999999999999903</c:v>
                </c:pt>
                <c:pt idx="2115">
                  <c:v>3.7499999999999999E-2</c:v>
                </c:pt>
                <c:pt idx="2116">
                  <c:v>-0.17647058823529399</c:v>
                </c:pt>
                <c:pt idx="2117">
                  <c:v>0.48</c:v>
                </c:pt>
                <c:pt idx="2118">
                  <c:v>0.26</c:v>
                </c:pt>
                <c:pt idx="2119">
                  <c:v>0.16250000000000001</c:v>
                </c:pt>
                <c:pt idx="2120">
                  <c:v>0.17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9009776"/>
        <c:axId val="-859008688"/>
      </c:scatterChart>
      <c:valAx>
        <c:axId val="-85900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9008688"/>
        <c:crosses val="autoZero"/>
        <c:crossBetween val="midCat"/>
      </c:valAx>
      <c:valAx>
        <c:axId val="-8590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900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_cleaned_data27.xlsx]Categ_Time_Profit!PivotTable2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How the profit for each product subcategory varies over time?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Categ_Time_Profit!$B$3:$B$4</c:f>
              <c:strCache>
                <c:ptCount val="1"/>
                <c:pt idx="0">
                  <c:v>Bookcases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Categ_Time_Profit!$A$5:$A$21</c:f>
              <c:strCache>
                <c:ptCount val="16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</c:v>
                </c:pt>
                <c:pt idx="10">
                  <c:v>2016 Q3</c:v>
                </c:pt>
                <c:pt idx="11">
                  <c:v>2016 Q4</c:v>
                </c:pt>
                <c:pt idx="12">
                  <c:v>2017 Q1</c:v>
                </c:pt>
                <c:pt idx="13">
                  <c:v>2017 Q2</c:v>
                </c:pt>
                <c:pt idx="14">
                  <c:v>2017 Q3</c:v>
                </c:pt>
                <c:pt idx="15">
                  <c:v>2017 Q4</c:v>
                </c:pt>
              </c:strCache>
            </c:strRef>
          </c:cat>
          <c:val>
            <c:numRef>
              <c:f>Categ_Time_Profit!$B$5:$B$21</c:f>
              <c:numCache>
                <c:formatCode>General</c:formatCode>
                <c:ptCount val="16"/>
                <c:pt idx="0">
                  <c:v>-58.501224999999998</c:v>
                </c:pt>
                <c:pt idx="1">
                  <c:v>-35.724183333333329</c:v>
                </c:pt>
                <c:pt idx="2">
                  <c:v>34.524222222222214</c:v>
                </c:pt>
                <c:pt idx="3">
                  <c:v>1.8190142857142906</c:v>
                </c:pt>
                <c:pt idx="4">
                  <c:v>-75.25162499999999</c:v>
                </c:pt>
                <c:pt idx="5">
                  <c:v>-55.979659999999988</c:v>
                </c:pt>
                <c:pt idx="6">
                  <c:v>-77.511563636363633</c:v>
                </c:pt>
                <c:pt idx="7">
                  <c:v>-6.4640192307692326</c:v>
                </c:pt>
                <c:pt idx="8">
                  <c:v>-10.596419999999998</c:v>
                </c:pt>
                <c:pt idx="9">
                  <c:v>46.256066666666669</c:v>
                </c:pt>
                <c:pt idx="10">
                  <c:v>-6.4357888888888883</c:v>
                </c:pt>
                <c:pt idx="11">
                  <c:v>1.057341176470588</c:v>
                </c:pt>
                <c:pt idx="12">
                  <c:v>17.557490909090912</c:v>
                </c:pt>
                <c:pt idx="13">
                  <c:v>4.2072423076923089</c:v>
                </c:pt>
                <c:pt idx="14">
                  <c:v>0.54414285714285981</c:v>
                </c:pt>
                <c:pt idx="15">
                  <c:v>-35.750592000000005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Categ_Time_Profit!$C$3:$C$4</c:f>
              <c:strCache>
                <c:ptCount val="1"/>
                <c:pt idx="0">
                  <c:v>Chairs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Categ_Time_Profit!$A$5:$A$21</c:f>
              <c:strCache>
                <c:ptCount val="16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</c:v>
                </c:pt>
                <c:pt idx="10">
                  <c:v>2016 Q3</c:v>
                </c:pt>
                <c:pt idx="11">
                  <c:v>2016 Q4</c:v>
                </c:pt>
                <c:pt idx="12">
                  <c:v>2017 Q1</c:v>
                </c:pt>
                <c:pt idx="13">
                  <c:v>2017 Q2</c:v>
                </c:pt>
                <c:pt idx="14">
                  <c:v>2017 Q3</c:v>
                </c:pt>
                <c:pt idx="15">
                  <c:v>2017 Q4</c:v>
                </c:pt>
              </c:strCache>
            </c:strRef>
          </c:cat>
          <c:val>
            <c:numRef>
              <c:f>Categ_Time_Profit!$C$5:$C$21</c:f>
              <c:numCache>
                <c:formatCode>General</c:formatCode>
                <c:ptCount val="16"/>
                <c:pt idx="0">
                  <c:v>82.535011764705885</c:v>
                </c:pt>
                <c:pt idx="1">
                  <c:v>44.669470833333328</c:v>
                </c:pt>
                <c:pt idx="2">
                  <c:v>56.723993939393935</c:v>
                </c:pt>
                <c:pt idx="3">
                  <c:v>47.418049090909079</c:v>
                </c:pt>
                <c:pt idx="4">
                  <c:v>33.556070588235301</c:v>
                </c:pt>
                <c:pt idx="5">
                  <c:v>35.854177777777785</c:v>
                </c:pt>
                <c:pt idx="6">
                  <c:v>59.186700000000002</c:v>
                </c:pt>
                <c:pt idx="7">
                  <c:v>48.286394339622639</c:v>
                </c:pt>
                <c:pt idx="8">
                  <c:v>19.23083157894737</c:v>
                </c:pt>
                <c:pt idx="9">
                  <c:v>50.046712499999991</c:v>
                </c:pt>
                <c:pt idx="10">
                  <c:v>19.057452083333331</c:v>
                </c:pt>
                <c:pt idx="11">
                  <c:v>43.659327272727268</c:v>
                </c:pt>
                <c:pt idx="12">
                  <c:v>49.032799999999995</c:v>
                </c:pt>
                <c:pt idx="13">
                  <c:v>34.350075675675676</c:v>
                </c:pt>
                <c:pt idx="14">
                  <c:v>42.491231578947371</c:v>
                </c:pt>
                <c:pt idx="15">
                  <c:v>38.809117567567576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Categ_Time_Profit!$D$3:$D$4</c:f>
              <c:strCache>
                <c:ptCount val="1"/>
                <c:pt idx="0">
                  <c:v>Furnishings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Categ_Time_Profit!$A$5:$A$21</c:f>
              <c:strCache>
                <c:ptCount val="16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</c:v>
                </c:pt>
                <c:pt idx="10">
                  <c:v>2016 Q3</c:v>
                </c:pt>
                <c:pt idx="11">
                  <c:v>2016 Q4</c:v>
                </c:pt>
                <c:pt idx="12">
                  <c:v>2017 Q1</c:v>
                </c:pt>
                <c:pt idx="13">
                  <c:v>2017 Q2</c:v>
                </c:pt>
                <c:pt idx="14">
                  <c:v>2017 Q3</c:v>
                </c:pt>
                <c:pt idx="15">
                  <c:v>2017 Q4</c:v>
                </c:pt>
              </c:strCache>
            </c:strRef>
          </c:cat>
          <c:val>
            <c:numRef>
              <c:f>Categ_Time_Profit!$D$5:$D$21</c:f>
              <c:numCache>
                <c:formatCode>General</c:formatCode>
                <c:ptCount val="16"/>
                <c:pt idx="0">
                  <c:v>7.3432760000000021</c:v>
                </c:pt>
                <c:pt idx="1">
                  <c:v>11.350887096774194</c:v>
                </c:pt>
                <c:pt idx="2">
                  <c:v>21.259238461538473</c:v>
                </c:pt>
                <c:pt idx="3">
                  <c:v>4.3677907894736858</c:v>
                </c:pt>
                <c:pt idx="4">
                  <c:v>15.440904761904763</c:v>
                </c:pt>
                <c:pt idx="5">
                  <c:v>21.577851020408165</c:v>
                </c:pt>
                <c:pt idx="6">
                  <c:v>15.645736363636361</c:v>
                </c:pt>
                <c:pt idx="7">
                  <c:v>10.796395999999996</c:v>
                </c:pt>
                <c:pt idx="8">
                  <c:v>17.50146153846153</c:v>
                </c:pt>
                <c:pt idx="9">
                  <c:v>6.3116999999999965</c:v>
                </c:pt>
                <c:pt idx="10">
                  <c:v>11.516326562500002</c:v>
                </c:pt>
                <c:pt idx="11">
                  <c:v>22.225785567010302</c:v>
                </c:pt>
                <c:pt idx="12">
                  <c:v>8.331604761904762</c:v>
                </c:pt>
                <c:pt idx="13">
                  <c:v>13.988883582089555</c:v>
                </c:pt>
                <c:pt idx="14">
                  <c:v>15.232283950617285</c:v>
                </c:pt>
                <c:pt idx="15">
                  <c:v>12.525120634920638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Categ_Time_Profit!$E$3:$E$4</c:f>
              <c:strCache>
                <c:ptCount val="1"/>
                <c:pt idx="0">
                  <c:v>Tables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Categ_Time_Profit!$A$5:$A$21</c:f>
              <c:strCache>
                <c:ptCount val="16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</c:v>
                </c:pt>
                <c:pt idx="10">
                  <c:v>2016 Q3</c:v>
                </c:pt>
                <c:pt idx="11">
                  <c:v>2016 Q4</c:v>
                </c:pt>
                <c:pt idx="12">
                  <c:v>2017 Q1</c:v>
                </c:pt>
                <c:pt idx="13">
                  <c:v>2017 Q2</c:v>
                </c:pt>
                <c:pt idx="14">
                  <c:v>2017 Q3</c:v>
                </c:pt>
                <c:pt idx="15">
                  <c:v>2017 Q4</c:v>
                </c:pt>
              </c:strCache>
            </c:strRef>
          </c:cat>
          <c:val>
            <c:numRef>
              <c:f>Categ_Time_Profit!$E$5:$E$21</c:f>
              <c:numCache>
                <c:formatCode>General</c:formatCode>
                <c:ptCount val="16"/>
                <c:pt idx="0">
                  <c:v>-132.11641</c:v>
                </c:pt>
                <c:pt idx="1">
                  <c:v>-21.514836842105264</c:v>
                </c:pt>
                <c:pt idx="2">
                  <c:v>-20.619694736842106</c:v>
                </c:pt>
                <c:pt idx="3">
                  <c:v>-43.579239130434786</c:v>
                </c:pt>
                <c:pt idx="4">
                  <c:v>-182.11838749999998</c:v>
                </c:pt>
                <c:pt idx="5">
                  <c:v>-114.863</c:v>
                </c:pt>
                <c:pt idx="6">
                  <c:v>-39.390973684210529</c:v>
                </c:pt>
                <c:pt idx="7">
                  <c:v>-16.761839130434787</c:v>
                </c:pt>
                <c:pt idx="8">
                  <c:v>-58.303621428571425</c:v>
                </c:pt>
                <c:pt idx="9">
                  <c:v>-16.362527777777782</c:v>
                </c:pt>
                <c:pt idx="10">
                  <c:v>-13.742585714285719</c:v>
                </c:pt>
                <c:pt idx="11">
                  <c:v>-47.017312121212093</c:v>
                </c:pt>
                <c:pt idx="12">
                  <c:v>-66.108499999999992</c:v>
                </c:pt>
                <c:pt idx="13">
                  <c:v>-71.278955555555527</c:v>
                </c:pt>
                <c:pt idx="14">
                  <c:v>-66.722095454545439</c:v>
                </c:pt>
                <c:pt idx="15">
                  <c:v>-88.830919607843157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761200128"/>
        <c:axId val="-761180000"/>
      </c:lineChart>
      <c:catAx>
        <c:axId val="-7612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80000"/>
        <c:crosses val="autoZero"/>
        <c:auto val="1"/>
        <c:lblAlgn val="ctr"/>
        <c:lblOffset val="100"/>
        <c:noMultiLvlLbl val="0"/>
      </c:catAx>
      <c:valAx>
        <c:axId val="-76118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2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_cleaned_data27.xlsx]CustomerSeg_Profit_Categ!PivotTable2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CustomerSeg_Profit_Categ!$B$3:$B$4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CustomerSeg_Profit_Categ!$A$5:$A$8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CustomerSeg_Profit_Categ!$B$5:$B$8</c:f>
              <c:numCache>
                <c:formatCode>General</c:formatCode>
                <c:ptCount val="3"/>
                <c:pt idx="0">
                  <c:v>-33.859833587786241</c:v>
                </c:pt>
                <c:pt idx="1">
                  <c:v>9.9757843750000035</c:v>
                </c:pt>
                <c:pt idx="2">
                  <c:v>9.8373333333333282</c:v>
                </c:pt>
              </c:numCache>
            </c:numRef>
          </c:val>
        </c:ser>
        <c:ser>
          <c:idx val="1"/>
          <c:order val="1"/>
          <c:tx>
            <c:strRef>
              <c:f>CustomerSeg_Profit_Categ!$C$3:$C$4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CustomerSeg_Profit_Categ!$A$5:$A$8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CustomerSeg_Profit_Categ!$C$5:$C$8</c:f>
              <c:numCache>
                <c:formatCode>General</c:formatCode>
                <c:ptCount val="3"/>
                <c:pt idx="0">
                  <c:v>40.228972340425543</c:v>
                </c:pt>
                <c:pt idx="1">
                  <c:v>44.386470744680878</c:v>
                </c:pt>
                <c:pt idx="2">
                  <c:v>50.101779000000008</c:v>
                </c:pt>
              </c:numCache>
            </c:numRef>
          </c:val>
        </c:ser>
        <c:ser>
          <c:idx val="2"/>
          <c:order val="2"/>
          <c:tx>
            <c:strRef>
              <c:f>CustomerSeg_Profit_Categ!$D$3:$D$4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CustomerSeg_Profit_Categ!$A$5:$A$8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CustomerSeg_Profit_Categ!$D$5:$D$8</c:f>
              <c:numCache>
                <c:formatCode>General</c:formatCode>
                <c:ptCount val="3"/>
                <c:pt idx="0">
                  <c:v>16.031220040485834</c:v>
                </c:pt>
                <c:pt idx="1">
                  <c:v>12.181276736111109</c:v>
                </c:pt>
                <c:pt idx="2">
                  <c:v>9.3229325714285629</c:v>
                </c:pt>
              </c:numCache>
            </c:numRef>
          </c:val>
        </c:ser>
        <c:ser>
          <c:idx val="3"/>
          <c:order val="3"/>
          <c:tx>
            <c:strRef>
              <c:f>CustomerSeg_Profit_Categ!$E$3:$E$4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CustomerSeg_Profit_Categ!$A$5:$A$8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CustomerSeg_Profit_Categ!$E$5:$E$8</c:f>
              <c:numCache>
                <c:formatCode>General</c:formatCode>
                <c:ptCount val="3"/>
                <c:pt idx="0">
                  <c:v>-61.182627672955988</c:v>
                </c:pt>
                <c:pt idx="1">
                  <c:v>-46.28772264150944</c:v>
                </c:pt>
                <c:pt idx="2">
                  <c:v>-57.239716666666681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761197408"/>
        <c:axId val="-761205568"/>
      </c:barChart>
      <c:catAx>
        <c:axId val="-76119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205568"/>
        <c:crosses val="autoZero"/>
        <c:auto val="1"/>
        <c:lblAlgn val="ctr"/>
        <c:lblOffset val="100"/>
        <c:noMultiLvlLbl val="0"/>
      </c:catAx>
      <c:valAx>
        <c:axId val="-76120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_cleaned_data27.xlsx]CustomerSeg_Profit!PivotTable2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CustomerSeg_Profit!$B$3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CustomerSeg_Profit!$A$4:$A$7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CustomerSeg_Profit!$B$4:$B$7</c:f>
              <c:numCache>
                <c:formatCode>General</c:formatCode>
                <c:ptCount val="3"/>
                <c:pt idx="0">
                  <c:v>6991.0785999999962</c:v>
                </c:pt>
                <c:pt idx="1">
                  <c:v>7584.8158000000003</c:v>
                </c:pt>
                <c:pt idx="2">
                  <c:v>3875.3783999999982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_cleaned_data27.xlsx]Cat_Qty_Time (2)!PivotTable1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Quarterly Sales Trends by Product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'Cat_Qty_Time (2)'!$B$3:$B$4</c:f>
              <c:strCache>
                <c:ptCount val="1"/>
                <c:pt idx="0">
                  <c:v>Bookcases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'Cat_Qty_Time (2)'!$A$5:$A$9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'Cat_Qty_Time (2)'!$B$5:$B$9</c:f>
              <c:numCache>
                <c:formatCode>General</c:formatCode>
                <c:ptCount val="4"/>
                <c:pt idx="0">
                  <c:v>127</c:v>
                </c:pt>
                <c:pt idx="1">
                  <c:v>202</c:v>
                </c:pt>
                <c:pt idx="2">
                  <c:v>236</c:v>
                </c:pt>
                <c:pt idx="3">
                  <c:v>303</c:v>
                </c:pt>
              </c:numCache>
            </c:numRef>
          </c:val>
        </c:ser>
        <c:ser>
          <c:idx val="1"/>
          <c:order val="1"/>
          <c:tx>
            <c:strRef>
              <c:f>'Cat_Qty_Time (2)'!$C$3:$C$4</c:f>
              <c:strCache>
                <c:ptCount val="1"/>
                <c:pt idx="0">
                  <c:v>Chairs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'Cat_Qty_Time (2)'!$A$5:$A$9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'Cat_Qty_Time (2)'!$C$5:$C$9</c:f>
              <c:numCache>
                <c:formatCode>General</c:formatCode>
                <c:ptCount val="4"/>
                <c:pt idx="0">
                  <c:v>292</c:v>
                </c:pt>
                <c:pt idx="1">
                  <c:v>462</c:v>
                </c:pt>
                <c:pt idx="2">
                  <c:v>620</c:v>
                </c:pt>
                <c:pt idx="3">
                  <c:v>982</c:v>
                </c:pt>
              </c:numCache>
            </c:numRef>
          </c:val>
        </c:ser>
        <c:ser>
          <c:idx val="2"/>
          <c:order val="2"/>
          <c:tx>
            <c:strRef>
              <c:f>'Cat_Qty_Time (2)'!$D$3:$D$4</c:f>
              <c:strCache>
                <c:ptCount val="1"/>
                <c:pt idx="0">
                  <c:v>Furnishings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'Cat_Qty_Time (2)'!$A$5:$A$9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'Cat_Qty_Time (2)'!$D$5:$D$9</c:f>
              <c:numCache>
                <c:formatCode>General</c:formatCode>
                <c:ptCount val="4"/>
                <c:pt idx="0">
                  <c:v>480</c:v>
                </c:pt>
                <c:pt idx="1">
                  <c:v>742</c:v>
                </c:pt>
                <c:pt idx="2">
                  <c:v>926</c:v>
                </c:pt>
                <c:pt idx="3">
                  <c:v>1415</c:v>
                </c:pt>
              </c:numCache>
            </c:numRef>
          </c:val>
        </c:ser>
        <c:ser>
          <c:idx val="3"/>
          <c:order val="3"/>
          <c:tx>
            <c:strRef>
              <c:f>'Cat_Qty_Time (2)'!$E$3:$E$4</c:f>
              <c:strCache>
                <c:ptCount val="1"/>
                <c:pt idx="0">
                  <c:v>Tables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'Cat_Qty_Time (2)'!$A$5:$A$9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'Cat_Qty_Time (2)'!$E$5:$E$9</c:f>
              <c:numCache>
                <c:formatCode>General</c:formatCode>
                <c:ptCount val="4"/>
                <c:pt idx="0">
                  <c:v>181</c:v>
                </c:pt>
                <c:pt idx="1">
                  <c:v>229</c:v>
                </c:pt>
                <c:pt idx="2">
                  <c:v>296</c:v>
                </c:pt>
                <c:pt idx="3">
                  <c:v>535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761191968"/>
        <c:axId val="-761201216"/>
      </c:barChart>
      <c:catAx>
        <c:axId val="-761191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201216"/>
        <c:crosses val="autoZero"/>
        <c:auto val="1"/>
        <c:lblAlgn val="ctr"/>
        <c:lblOffset val="100"/>
        <c:noMultiLvlLbl val="0"/>
      </c:catAx>
      <c:valAx>
        <c:axId val="-7612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Ordered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[Excel_Retail Analysis _cleaned_data27.xlsx]Cat_Qty_Time!PivotTable1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Quarterly Sales Performance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Cat_Qty_Time!$B$3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Cat_Qty_Time!$A$4:$A$20</c:f>
              <c:strCache>
                <c:ptCount val="16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</c:v>
                </c:pt>
                <c:pt idx="10">
                  <c:v>2016 Q3</c:v>
                </c:pt>
                <c:pt idx="11">
                  <c:v>2016 Q4</c:v>
                </c:pt>
                <c:pt idx="12">
                  <c:v>2017 Q1</c:v>
                </c:pt>
                <c:pt idx="13">
                  <c:v>2017 Q2</c:v>
                </c:pt>
                <c:pt idx="14">
                  <c:v>2017 Q3</c:v>
                </c:pt>
                <c:pt idx="15">
                  <c:v>2017 Q4</c:v>
                </c:pt>
              </c:strCache>
            </c:strRef>
          </c:cat>
          <c:val>
            <c:numRef>
              <c:f>Cat_Qty_Time!$B$4:$B$20</c:f>
              <c:numCache>
                <c:formatCode>General</c:formatCode>
                <c:ptCount val="16"/>
                <c:pt idx="0">
                  <c:v>224</c:v>
                </c:pt>
                <c:pt idx="1">
                  <c:v>300</c:v>
                </c:pt>
                <c:pt idx="2">
                  <c:v>429</c:v>
                </c:pt>
                <c:pt idx="3">
                  <c:v>670</c:v>
                </c:pt>
                <c:pt idx="4">
                  <c:v>244</c:v>
                </c:pt>
                <c:pt idx="5">
                  <c:v>345</c:v>
                </c:pt>
                <c:pt idx="6">
                  <c:v>479</c:v>
                </c:pt>
                <c:pt idx="7">
                  <c:v>707</c:v>
                </c:pt>
                <c:pt idx="8">
                  <c:v>332</c:v>
                </c:pt>
                <c:pt idx="9">
                  <c:v>455</c:v>
                </c:pt>
                <c:pt idx="10">
                  <c:v>558</c:v>
                </c:pt>
                <c:pt idx="11">
                  <c:v>848</c:v>
                </c:pt>
                <c:pt idx="12">
                  <c:v>280</c:v>
                </c:pt>
                <c:pt idx="13">
                  <c:v>535</c:v>
                </c:pt>
                <c:pt idx="14">
                  <c:v>612</c:v>
                </c:pt>
                <c:pt idx="15">
                  <c:v>1010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61195232"/>
        <c:axId val="-761184896"/>
      </c:barChart>
      <c:catAx>
        <c:axId val="-761195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- Quarter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84896"/>
        <c:crosses val="autoZero"/>
        <c:auto val="1"/>
        <c:lblAlgn val="ctr"/>
        <c:lblOffset val="100"/>
        <c:noMultiLvlLbl val="0"/>
      </c:catAx>
      <c:valAx>
        <c:axId val="-7611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_cleaned_data27.xlsx]Profit_Time!PivotTable2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Profit_Time!$B$3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Profit_Time!$A$4:$A$20</c:f>
              <c:strCache>
                <c:ptCount val="16"/>
                <c:pt idx="0">
                  <c:v>2014 Q1</c:v>
                </c:pt>
                <c:pt idx="1">
                  <c:v>2014 Q2</c:v>
                </c:pt>
                <c:pt idx="2">
                  <c:v>2014 Q3</c:v>
                </c:pt>
                <c:pt idx="3">
                  <c:v>2014 Q4</c:v>
                </c:pt>
                <c:pt idx="4">
                  <c:v>2015 Q1</c:v>
                </c:pt>
                <c:pt idx="5">
                  <c:v>2015 Q2</c:v>
                </c:pt>
                <c:pt idx="6">
                  <c:v>2015 Q3</c:v>
                </c:pt>
                <c:pt idx="7">
                  <c:v>2015 Q4</c:v>
                </c:pt>
                <c:pt idx="8">
                  <c:v>2016 Q1</c:v>
                </c:pt>
                <c:pt idx="9">
                  <c:v>2016 Q2</c:v>
                </c:pt>
                <c:pt idx="10">
                  <c:v>2016 Q3</c:v>
                </c:pt>
                <c:pt idx="11">
                  <c:v>2016 Q4</c:v>
                </c:pt>
                <c:pt idx="12">
                  <c:v>2017 Q1</c:v>
                </c:pt>
                <c:pt idx="13">
                  <c:v>2017 Q2</c:v>
                </c:pt>
                <c:pt idx="14">
                  <c:v>2017 Q3</c:v>
                </c:pt>
                <c:pt idx="15">
                  <c:v>2017 Q4</c:v>
                </c:pt>
              </c:strCache>
            </c:strRef>
          </c:cat>
          <c:val>
            <c:numRef>
              <c:f>Profit_Time!$B$4:$B$20</c:f>
              <c:numCache>
                <c:formatCode>General</c:formatCode>
                <c:ptCount val="16"/>
                <c:pt idx="0">
                  <c:v>1.1212262682851032E-2</c:v>
                </c:pt>
                <c:pt idx="1">
                  <c:v>4.0978816526610659E-2</c:v>
                </c:pt>
                <c:pt idx="2">
                  <c:v>9.1039798595758975E-2</c:v>
                </c:pt>
                <c:pt idx="3">
                  <c:v>3.7328959361521844E-3</c:v>
                </c:pt>
                <c:pt idx="4">
                  <c:v>1.8518388837016418E-2</c:v>
                </c:pt>
                <c:pt idx="5">
                  <c:v>6.4862356927789813E-2</c:v>
                </c:pt>
                <c:pt idx="6">
                  <c:v>4.7085084033613403E-2</c:v>
                </c:pt>
                <c:pt idx="7">
                  <c:v>3.2523486538940209E-2</c:v>
                </c:pt>
                <c:pt idx="8">
                  <c:v>3.3742086265400505E-2</c:v>
                </c:pt>
                <c:pt idx="9">
                  <c:v>2.4221038990308721E-2</c:v>
                </c:pt>
                <c:pt idx="10">
                  <c:v>4.2430614228432716E-2</c:v>
                </c:pt>
                <c:pt idx="11">
                  <c:v>4.7874406271257906E-2</c:v>
                </c:pt>
                <c:pt idx="12">
                  <c:v>5.4228630846277853E-2</c:v>
                </c:pt>
                <c:pt idx="13">
                  <c:v>8.190428300722424E-3</c:v>
                </c:pt>
                <c:pt idx="14">
                  <c:v>6.5909371411399881E-2</c:v>
                </c:pt>
                <c:pt idx="15">
                  <c:v>3.2667687408736074E-2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1193056"/>
        <c:axId val="-761199040"/>
      </c:lineChart>
      <c:catAx>
        <c:axId val="-76119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9040"/>
        <c:crosses val="autoZero"/>
        <c:auto val="1"/>
        <c:lblAlgn val="ctr"/>
        <c:lblOffset val="100"/>
        <c:noMultiLvlLbl val="0"/>
      </c:catAx>
      <c:valAx>
        <c:axId val="-7611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'Retail Analysis _cleaned_data'!$M$2:$M$2122</c:f>
              <c:numCache>
                <c:formatCode>General</c:formatCode>
                <c:ptCount val="2121"/>
                <c:pt idx="0">
                  <c:v>261.95999999999998</c:v>
                </c:pt>
                <c:pt idx="1">
                  <c:v>731.94</c:v>
                </c:pt>
                <c:pt idx="2">
                  <c:v>957.57749999999999</c:v>
                </c:pt>
                <c:pt idx="3">
                  <c:v>48.86</c:v>
                </c:pt>
                <c:pt idx="4">
                  <c:v>1706.184</c:v>
                </c:pt>
                <c:pt idx="5">
                  <c:v>71.372</c:v>
                </c:pt>
                <c:pt idx="6">
                  <c:v>1044.6300000000001</c:v>
                </c:pt>
                <c:pt idx="7">
                  <c:v>3083.43</c:v>
                </c:pt>
                <c:pt idx="8">
                  <c:v>124.2</c:v>
                </c:pt>
                <c:pt idx="9">
                  <c:v>190.92</c:v>
                </c:pt>
                <c:pt idx="10">
                  <c:v>532.39919999999995</c:v>
                </c:pt>
                <c:pt idx="11">
                  <c:v>212.05799999999999</c:v>
                </c:pt>
                <c:pt idx="12">
                  <c:v>6.16</c:v>
                </c:pt>
                <c:pt idx="13">
                  <c:v>89.99</c:v>
                </c:pt>
                <c:pt idx="14">
                  <c:v>319.41000000000003</c:v>
                </c:pt>
                <c:pt idx="15">
                  <c:v>79.760000000000005</c:v>
                </c:pt>
                <c:pt idx="16">
                  <c:v>213.11500000000001</c:v>
                </c:pt>
                <c:pt idx="17">
                  <c:v>831.93600000000004</c:v>
                </c:pt>
                <c:pt idx="18">
                  <c:v>97.04</c:v>
                </c:pt>
                <c:pt idx="19">
                  <c:v>9.7080000000000002</c:v>
                </c:pt>
                <c:pt idx="20">
                  <c:v>19.3</c:v>
                </c:pt>
                <c:pt idx="21">
                  <c:v>301.95999999999998</c:v>
                </c:pt>
                <c:pt idx="22">
                  <c:v>53.34</c:v>
                </c:pt>
                <c:pt idx="23">
                  <c:v>96.53</c:v>
                </c:pt>
                <c:pt idx="24">
                  <c:v>102.36</c:v>
                </c:pt>
                <c:pt idx="25">
                  <c:v>41.96</c:v>
                </c:pt>
                <c:pt idx="26">
                  <c:v>787.53</c:v>
                </c:pt>
                <c:pt idx="27">
                  <c:v>47.04</c:v>
                </c:pt>
                <c:pt idx="28">
                  <c:v>600.55799999999999</c:v>
                </c:pt>
                <c:pt idx="29">
                  <c:v>617.70000000000005</c:v>
                </c:pt>
                <c:pt idx="30">
                  <c:v>81.424000000000007</c:v>
                </c:pt>
                <c:pt idx="31">
                  <c:v>238.56</c:v>
                </c:pt>
                <c:pt idx="32">
                  <c:v>43.12</c:v>
                </c:pt>
                <c:pt idx="33">
                  <c:v>82.8</c:v>
                </c:pt>
                <c:pt idx="34">
                  <c:v>93.888000000000005</c:v>
                </c:pt>
                <c:pt idx="35">
                  <c:v>1951.84</c:v>
                </c:pt>
                <c:pt idx="36">
                  <c:v>457.56799999999998</c:v>
                </c:pt>
                <c:pt idx="37">
                  <c:v>1740.06</c:v>
                </c:pt>
                <c:pt idx="38">
                  <c:v>340.14400000000001</c:v>
                </c:pt>
                <c:pt idx="39">
                  <c:v>396.80200000000002</c:v>
                </c:pt>
                <c:pt idx="40">
                  <c:v>899.13599999999997</c:v>
                </c:pt>
                <c:pt idx="41">
                  <c:v>626.35199999999998</c:v>
                </c:pt>
                <c:pt idx="42">
                  <c:v>218.75</c:v>
                </c:pt>
                <c:pt idx="43">
                  <c:v>35.167999999999999</c:v>
                </c:pt>
                <c:pt idx="44">
                  <c:v>452.45</c:v>
                </c:pt>
                <c:pt idx="45">
                  <c:v>72.703999999999994</c:v>
                </c:pt>
                <c:pt idx="46">
                  <c:v>622.45000000000005</c:v>
                </c:pt>
                <c:pt idx="47">
                  <c:v>161.56800000000001</c:v>
                </c:pt>
                <c:pt idx="48">
                  <c:v>389.69600000000003</c:v>
                </c:pt>
                <c:pt idx="49">
                  <c:v>233.86</c:v>
                </c:pt>
                <c:pt idx="50">
                  <c:v>620.61450000000002</c:v>
                </c:pt>
                <c:pt idx="51">
                  <c:v>258.072</c:v>
                </c:pt>
                <c:pt idx="52">
                  <c:v>419.68</c:v>
                </c:pt>
                <c:pt idx="53">
                  <c:v>11.688000000000001</c:v>
                </c:pt>
                <c:pt idx="54">
                  <c:v>177.22499999999999</c:v>
                </c:pt>
                <c:pt idx="55">
                  <c:v>4.0439999999999996</c:v>
                </c:pt>
                <c:pt idx="56">
                  <c:v>2001.86</c:v>
                </c:pt>
                <c:pt idx="57">
                  <c:v>321.56799999999998</c:v>
                </c:pt>
                <c:pt idx="58">
                  <c:v>12.132</c:v>
                </c:pt>
                <c:pt idx="59">
                  <c:v>5.28</c:v>
                </c:pt>
                <c:pt idx="60">
                  <c:v>1038.8399999999999</c:v>
                </c:pt>
                <c:pt idx="61">
                  <c:v>86.97</c:v>
                </c:pt>
                <c:pt idx="62">
                  <c:v>300.416</c:v>
                </c:pt>
                <c:pt idx="63">
                  <c:v>230.352</c:v>
                </c:pt>
                <c:pt idx="64">
                  <c:v>218.352</c:v>
                </c:pt>
                <c:pt idx="65">
                  <c:v>77.599999999999994</c:v>
                </c:pt>
                <c:pt idx="66">
                  <c:v>219.07499999999999</c:v>
                </c:pt>
                <c:pt idx="67">
                  <c:v>26.8</c:v>
                </c:pt>
                <c:pt idx="68">
                  <c:v>15.135999999999999</c:v>
                </c:pt>
                <c:pt idx="69">
                  <c:v>466.76799999999997</c:v>
                </c:pt>
                <c:pt idx="70">
                  <c:v>15.231999999999999</c:v>
                </c:pt>
                <c:pt idx="71">
                  <c:v>87.54</c:v>
                </c:pt>
                <c:pt idx="72">
                  <c:v>135.88200000000001</c:v>
                </c:pt>
                <c:pt idx="73">
                  <c:v>15.992000000000001</c:v>
                </c:pt>
                <c:pt idx="74">
                  <c:v>786.74400000000003</c:v>
                </c:pt>
                <c:pt idx="75">
                  <c:v>698.35199999999998</c:v>
                </c:pt>
                <c:pt idx="76">
                  <c:v>388.70400000000001</c:v>
                </c:pt>
                <c:pt idx="77">
                  <c:v>488.64600000000002</c:v>
                </c:pt>
                <c:pt idx="78">
                  <c:v>47.12</c:v>
                </c:pt>
                <c:pt idx="79">
                  <c:v>1043.92</c:v>
                </c:pt>
                <c:pt idx="80">
                  <c:v>1488.424</c:v>
                </c:pt>
                <c:pt idx="81">
                  <c:v>375.45749999999998</c:v>
                </c:pt>
                <c:pt idx="82">
                  <c:v>2.96</c:v>
                </c:pt>
                <c:pt idx="83">
                  <c:v>2396.2656000000002</c:v>
                </c:pt>
                <c:pt idx="84">
                  <c:v>1004.024</c:v>
                </c:pt>
                <c:pt idx="85">
                  <c:v>1336.829</c:v>
                </c:pt>
                <c:pt idx="86">
                  <c:v>113.568</c:v>
                </c:pt>
                <c:pt idx="87">
                  <c:v>307.13600000000002</c:v>
                </c:pt>
                <c:pt idx="88">
                  <c:v>383.8</c:v>
                </c:pt>
                <c:pt idx="89">
                  <c:v>56.56</c:v>
                </c:pt>
                <c:pt idx="90">
                  <c:v>866.4</c:v>
                </c:pt>
                <c:pt idx="91">
                  <c:v>28.4</c:v>
                </c:pt>
                <c:pt idx="92">
                  <c:v>207.846</c:v>
                </c:pt>
                <c:pt idx="93">
                  <c:v>12.22</c:v>
                </c:pt>
                <c:pt idx="94">
                  <c:v>242.94</c:v>
                </c:pt>
                <c:pt idx="95">
                  <c:v>2.91</c:v>
                </c:pt>
                <c:pt idx="96">
                  <c:v>284.36399999999998</c:v>
                </c:pt>
                <c:pt idx="97">
                  <c:v>129.56800000000001</c:v>
                </c:pt>
                <c:pt idx="98">
                  <c:v>747.55799999999999</c:v>
                </c:pt>
                <c:pt idx="99">
                  <c:v>23.56</c:v>
                </c:pt>
                <c:pt idx="100">
                  <c:v>1272.6300000000001</c:v>
                </c:pt>
                <c:pt idx="101">
                  <c:v>254.744</c:v>
                </c:pt>
                <c:pt idx="102">
                  <c:v>205.33279999999999</c:v>
                </c:pt>
                <c:pt idx="103">
                  <c:v>222.666</c:v>
                </c:pt>
                <c:pt idx="104">
                  <c:v>40.200000000000003</c:v>
                </c:pt>
                <c:pt idx="105">
                  <c:v>514.16499999999996</c:v>
                </c:pt>
                <c:pt idx="106">
                  <c:v>189.88200000000001</c:v>
                </c:pt>
                <c:pt idx="107">
                  <c:v>255.76</c:v>
                </c:pt>
                <c:pt idx="108">
                  <c:v>241.56800000000001</c:v>
                </c:pt>
                <c:pt idx="109">
                  <c:v>69.3</c:v>
                </c:pt>
                <c:pt idx="110">
                  <c:v>801.56799999999998</c:v>
                </c:pt>
                <c:pt idx="111">
                  <c:v>126.3</c:v>
                </c:pt>
                <c:pt idx="112">
                  <c:v>210.98</c:v>
                </c:pt>
                <c:pt idx="113">
                  <c:v>683.952</c:v>
                </c:pt>
                <c:pt idx="114">
                  <c:v>45.695999999999998</c:v>
                </c:pt>
                <c:pt idx="115">
                  <c:v>190.72</c:v>
                </c:pt>
                <c:pt idx="116">
                  <c:v>47.94</c:v>
                </c:pt>
                <c:pt idx="117">
                  <c:v>283.92</c:v>
                </c:pt>
                <c:pt idx="118">
                  <c:v>66.111999999999995</c:v>
                </c:pt>
                <c:pt idx="119">
                  <c:v>1121.568</c:v>
                </c:pt>
                <c:pt idx="120">
                  <c:v>34.503999999999998</c:v>
                </c:pt>
                <c:pt idx="121">
                  <c:v>1335.68</c:v>
                </c:pt>
                <c:pt idx="122">
                  <c:v>42.6</c:v>
                </c:pt>
                <c:pt idx="123">
                  <c:v>13.128</c:v>
                </c:pt>
                <c:pt idx="124">
                  <c:v>451.15199999999999</c:v>
                </c:pt>
                <c:pt idx="125">
                  <c:v>8.7919999999999998</c:v>
                </c:pt>
                <c:pt idx="126">
                  <c:v>70.98</c:v>
                </c:pt>
                <c:pt idx="127">
                  <c:v>327.76</c:v>
                </c:pt>
                <c:pt idx="128">
                  <c:v>45.695999999999998</c:v>
                </c:pt>
                <c:pt idx="129">
                  <c:v>40.479999999999997</c:v>
                </c:pt>
                <c:pt idx="130">
                  <c:v>9.94</c:v>
                </c:pt>
                <c:pt idx="131">
                  <c:v>88.02</c:v>
                </c:pt>
                <c:pt idx="132">
                  <c:v>301.95999999999998</c:v>
                </c:pt>
                <c:pt idx="133">
                  <c:v>35.56</c:v>
                </c:pt>
                <c:pt idx="134">
                  <c:v>392.94</c:v>
                </c:pt>
                <c:pt idx="135">
                  <c:v>1049.2</c:v>
                </c:pt>
                <c:pt idx="136">
                  <c:v>18.84</c:v>
                </c:pt>
                <c:pt idx="137">
                  <c:v>14.8</c:v>
                </c:pt>
                <c:pt idx="138">
                  <c:v>701.37199999999996</c:v>
                </c:pt>
                <c:pt idx="139">
                  <c:v>918.78499999999997</c:v>
                </c:pt>
                <c:pt idx="140">
                  <c:v>30.36</c:v>
                </c:pt>
                <c:pt idx="141">
                  <c:v>23.975999999999999</c:v>
                </c:pt>
                <c:pt idx="142">
                  <c:v>108.925</c:v>
                </c:pt>
                <c:pt idx="143">
                  <c:v>82.524000000000001</c:v>
                </c:pt>
                <c:pt idx="144">
                  <c:v>191.98400000000001</c:v>
                </c:pt>
                <c:pt idx="145">
                  <c:v>104.01</c:v>
                </c:pt>
                <c:pt idx="146">
                  <c:v>15.071999999999999</c:v>
                </c:pt>
                <c:pt idx="147">
                  <c:v>209.88</c:v>
                </c:pt>
                <c:pt idx="148">
                  <c:v>369.91199999999998</c:v>
                </c:pt>
                <c:pt idx="149">
                  <c:v>883.92</c:v>
                </c:pt>
                <c:pt idx="150">
                  <c:v>9.94</c:v>
                </c:pt>
                <c:pt idx="151">
                  <c:v>103.056</c:v>
                </c:pt>
                <c:pt idx="152">
                  <c:v>73.319999999999993</c:v>
                </c:pt>
                <c:pt idx="153">
                  <c:v>1652.94</c:v>
                </c:pt>
                <c:pt idx="154">
                  <c:v>129.91999999999999</c:v>
                </c:pt>
                <c:pt idx="155">
                  <c:v>400.03199999999998</c:v>
                </c:pt>
                <c:pt idx="156">
                  <c:v>542.64599999999996</c:v>
                </c:pt>
                <c:pt idx="157">
                  <c:v>84.98</c:v>
                </c:pt>
                <c:pt idx="158">
                  <c:v>567.12</c:v>
                </c:pt>
                <c:pt idx="159">
                  <c:v>157.74</c:v>
                </c:pt>
                <c:pt idx="160">
                  <c:v>79.92</c:v>
                </c:pt>
                <c:pt idx="161">
                  <c:v>383.43799999999999</c:v>
                </c:pt>
                <c:pt idx="162">
                  <c:v>310.88</c:v>
                </c:pt>
                <c:pt idx="163">
                  <c:v>641.96</c:v>
                </c:pt>
                <c:pt idx="164">
                  <c:v>34.58</c:v>
                </c:pt>
                <c:pt idx="165">
                  <c:v>544.00800000000004</c:v>
                </c:pt>
                <c:pt idx="166">
                  <c:v>35.49</c:v>
                </c:pt>
                <c:pt idx="167">
                  <c:v>348.928</c:v>
                </c:pt>
                <c:pt idx="168">
                  <c:v>332.94</c:v>
                </c:pt>
                <c:pt idx="169">
                  <c:v>283.92</c:v>
                </c:pt>
                <c:pt idx="170">
                  <c:v>22.23</c:v>
                </c:pt>
                <c:pt idx="171">
                  <c:v>18.28</c:v>
                </c:pt>
                <c:pt idx="172">
                  <c:v>28.4</c:v>
                </c:pt>
                <c:pt idx="173">
                  <c:v>1298.55</c:v>
                </c:pt>
                <c:pt idx="174">
                  <c:v>18.28</c:v>
                </c:pt>
                <c:pt idx="175">
                  <c:v>1228.4649999999999</c:v>
                </c:pt>
                <c:pt idx="176">
                  <c:v>301.95999999999998</c:v>
                </c:pt>
                <c:pt idx="177">
                  <c:v>186.048</c:v>
                </c:pt>
                <c:pt idx="178">
                  <c:v>287.94</c:v>
                </c:pt>
                <c:pt idx="179">
                  <c:v>48.896000000000001</c:v>
                </c:pt>
                <c:pt idx="180">
                  <c:v>44.46</c:v>
                </c:pt>
                <c:pt idx="181">
                  <c:v>51.94</c:v>
                </c:pt>
                <c:pt idx="182">
                  <c:v>322.58999999999997</c:v>
                </c:pt>
                <c:pt idx="183">
                  <c:v>1242.9000000000001</c:v>
                </c:pt>
                <c:pt idx="184">
                  <c:v>31.4</c:v>
                </c:pt>
                <c:pt idx="185">
                  <c:v>17.46</c:v>
                </c:pt>
                <c:pt idx="186">
                  <c:v>323.13600000000002</c:v>
                </c:pt>
                <c:pt idx="187">
                  <c:v>22.2</c:v>
                </c:pt>
                <c:pt idx="188">
                  <c:v>46.94</c:v>
                </c:pt>
                <c:pt idx="189">
                  <c:v>99.918000000000006</c:v>
                </c:pt>
                <c:pt idx="190">
                  <c:v>797.94399999999996</c:v>
                </c:pt>
                <c:pt idx="191">
                  <c:v>1114.2719999999999</c:v>
                </c:pt>
                <c:pt idx="192">
                  <c:v>393.16500000000002</c:v>
                </c:pt>
                <c:pt idx="193">
                  <c:v>516.48800000000006</c:v>
                </c:pt>
                <c:pt idx="194">
                  <c:v>1007.232</c:v>
                </c:pt>
                <c:pt idx="195">
                  <c:v>2065.3200000000002</c:v>
                </c:pt>
                <c:pt idx="196">
                  <c:v>25.472000000000001</c:v>
                </c:pt>
                <c:pt idx="197">
                  <c:v>78.852800000000002</c:v>
                </c:pt>
                <c:pt idx="198">
                  <c:v>204.6</c:v>
                </c:pt>
                <c:pt idx="199">
                  <c:v>321.56799999999998</c:v>
                </c:pt>
                <c:pt idx="200">
                  <c:v>127.104</c:v>
                </c:pt>
                <c:pt idx="201">
                  <c:v>599.29200000000003</c:v>
                </c:pt>
                <c:pt idx="202">
                  <c:v>603.91999999999996</c:v>
                </c:pt>
                <c:pt idx="203">
                  <c:v>520.04999999999995</c:v>
                </c:pt>
                <c:pt idx="204">
                  <c:v>1166.92</c:v>
                </c:pt>
                <c:pt idx="205">
                  <c:v>24.1</c:v>
                </c:pt>
                <c:pt idx="206">
                  <c:v>33.11</c:v>
                </c:pt>
                <c:pt idx="207">
                  <c:v>1090.7819999999999</c:v>
                </c:pt>
                <c:pt idx="208">
                  <c:v>151.72</c:v>
                </c:pt>
                <c:pt idx="209">
                  <c:v>155.25</c:v>
                </c:pt>
                <c:pt idx="210">
                  <c:v>1618.37</c:v>
                </c:pt>
                <c:pt idx="211">
                  <c:v>13.96</c:v>
                </c:pt>
                <c:pt idx="212">
                  <c:v>155.82</c:v>
                </c:pt>
                <c:pt idx="213">
                  <c:v>1267.53</c:v>
                </c:pt>
                <c:pt idx="214">
                  <c:v>854.94</c:v>
                </c:pt>
                <c:pt idx="215">
                  <c:v>124.11</c:v>
                </c:pt>
                <c:pt idx="216">
                  <c:v>86.62</c:v>
                </c:pt>
                <c:pt idx="217">
                  <c:v>697.16</c:v>
                </c:pt>
                <c:pt idx="218">
                  <c:v>722.35199999999998</c:v>
                </c:pt>
                <c:pt idx="219">
                  <c:v>254.60400000000001</c:v>
                </c:pt>
                <c:pt idx="220">
                  <c:v>102.36</c:v>
                </c:pt>
                <c:pt idx="221">
                  <c:v>168.464</c:v>
                </c:pt>
                <c:pt idx="222">
                  <c:v>282.88799999999998</c:v>
                </c:pt>
                <c:pt idx="223">
                  <c:v>108.4</c:v>
                </c:pt>
                <c:pt idx="224">
                  <c:v>107.77200000000001</c:v>
                </c:pt>
                <c:pt idx="225">
                  <c:v>194.84800000000001</c:v>
                </c:pt>
                <c:pt idx="226">
                  <c:v>1106.9100000000001</c:v>
                </c:pt>
                <c:pt idx="227">
                  <c:v>836.59199999999998</c:v>
                </c:pt>
                <c:pt idx="228">
                  <c:v>31.984000000000002</c:v>
                </c:pt>
                <c:pt idx="229">
                  <c:v>447.84</c:v>
                </c:pt>
                <c:pt idx="230">
                  <c:v>8.73</c:v>
                </c:pt>
                <c:pt idx="231">
                  <c:v>2.3279999999999998</c:v>
                </c:pt>
                <c:pt idx="232">
                  <c:v>119.833</c:v>
                </c:pt>
                <c:pt idx="233">
                  <c:v>38.6</c:v>
                </c:pt>
                <c:pt idx="234">
                  <c:v>1067.94</c:v>
                </c:pt>
                <c:pt idx="235">
                  <c:v>343.92</c:v>
                </c:pt>
                <c:pt idx="236">
                  <c:v>204.6</c:v>
                </c:pt>
                <c:pt idx="237">
                  <c:v>8.3520000000000003</c:v>
                </c:pt>
                <c:pt idx="238">
                  <c:v>2244.48</c:v>
                </c:pt>
                <c:pt idx="239">
                  <c:v>455.1</c:v>
                </c:pt>
                <c:pt idx="240">
                  <c:v>195.184</c:v>
                </c:pt>
                <c:pt idx="241">
                  <c:v>109.48</c:v>
                </c:pt>
                <c:pt idx="242">
                  <c:v>172.5</c:v>
                </c:pt>
                <c:pt idx="243">
                  <c:v>892.22400000000005</c:v>
                </c:pt>
                <c:pt idx="244">
                  <c:v>15.712</c:v>
                </c:pt>
                <c:pt idx="245">
                  <c:v>55.968000000000004</c:v>
                </c:pt>
                <c:pt idx="246">
                  <c:v>95.983999999999995</c:v>
                </c:pt>
                <c:pt idx="247">
                  <c:v>544.00800000000004</c:v>
                </c:pt>
                <c:pt idx="248">
                  <c:v>854.35199999999998</c:v>
                </c:pt>
                <c:pt idx="249">
                  <c:v>579.13599999999997</c:v>
                </c:pt>
                <c:pt idx="250">
                  <c:v>141.37200000000001</c:v>
                </c:pt>
                <c:pt idx="251">
                  <c:v>17.024000000000001</c:v>
                </c:pt>
                <c:pt idx="252">
                  <c:v>113.79</c:v>
                </c:pt>
                <c:pt idx="253">
                  <c:v>8.73</c:v>
                </c:pt>
                <c:pt idx="254">
                  <c:v>47.951999999999998</c:v>
                </c:pt>
                <c:pt idx="255">
                  <c:v>63.968000000000004</c:v>
                </c:pt>
                <c:pt idx="256">
                  <c:v>165.048</c:v>
                </c:pt>
                <c:pt idx="257">
                  <c:v>12.35</c:v>
                </c:pt>
                <c:pt idx="258">
                  <c:v>764.68799999999999</c:v>
                </c:pt>
                <c:pt idx="259">
                  <c:v>3610.848</c:v>
                </c:pt>
                <c:pt idx="260">
                  <c:v>254.97450000000001</c:v>
                </c:pt>
                <c:pt idx="261">
                  <c:v>1141.9380000000001</c:v>
                </c:pt>
                <c:pt idx="262">
                  <c:v>6.6959999999999997</c:v>
                </c:pt>
                <c:pt idx="263">
                  <c:v>43.872</c:v>
                </c:pt>
                <c:pt idx="264">
                  <c:v>41.85</c:v>
                </c:pt>
                <c:pt idx="265">
                  <c:v>292.27199999999999</c:v>
                </c:pt>
                <c:pt idx="266">
                  <c:v>29.327999999999999</c:v>
                </c:pt>
                <c:pt idx="267">
                  <c:v>388.43</c:v>
                </c:pt>
                <c:pt idx="268">
                  <c:v>39.880000000000003</c:v>
                </c:pt>
                <c:pt idx="269">
                  <c:v>572.76</c:v>
                </c:pt>
                <c:pt idx="270">
                  <c:v>286.38</c:v>
                </c:pt>
                <c:pt idx="271">
                  <c:v>61.96</c:v>
                </c:pt>
                <c:pt idx="272">
                  <c:v>23.99</c:v>
                </c:pt>
                <c:pt idx="273">
                  <c:v>161.56800000000001</c:v>
                </c:pt>
                <c:pt idx="274">
                  <c:v>155.37200000000001</c:v>
                </c:pt>
                <c:pt idx="275">
                  <c:v>183.84</c:v>
                </c:pt>
                <c:pt idx="276">
                  <c:v>51.072000000000003</c:v>
                </c:pt>
                <c:pt idx="277">
                  <c:v>37.049999999999997</c:v>
                </c:pt>
                <c:pt idx="278">
                  <c:v>25.11</c:v>
                </c:pt>
                <c:pt idx="279">
                  <c:v>29.78</c:v>
                </c:pt>
                <c:pt idx="280">
                  <c:v>258.279</c:v>
                </c:pt>
                <c:pt idx="281">
                  <c:v>300.904</c:v>
                </c:pt>
                <c:pt idx="282">
                  <c:v>1.988</c:v>
                </c:pt>
                <c:pt idx="283">
                  <c:v>145.56800000000001</c:v>
                </c:pt>
                <c:pt idx="284">
                  <c:v>899.13599999999997</c:v>
                </c:pt>
                <c:pt idx="285">
                  <c:v>145.9</c:v>
                </c:pt>
                <c:pt idx="286">
                  <c:v>590.05799999999999</c:v>
                </c:pt>
                <c:pt idx="287">
                  <c:v>912.75</c:v>
                </c:pt>
                <c:pt idx="288">
                  <c:v>83.951999999999998</c:v>
                </c:pt>
                <c:pt idx="289">
                  <c:v>18.84</c:v>
                </c:pt>
                <c:pt idx="290">
                  <c:v>239.98</c:v>
                </c:pt>
                <c:pt idx="291">
                  <c:v>652.45000000000005</c:v>
                </c:pt>
                <c:pt idx="292">
                  <c:v>66.644999999999996</c:v>
                </c:pt>
                <c:pt idx="293">
                  <c:v>205.17599999999999</c:v>
                </c:pt>
                <c:pt idx="294">
                  <c:v>154.76400000000001</c:v>
                </c:pt>
                <c:pt idx="295">
                  <c:v>39.979999999999997</c:v>
                </c:pt>
                <c:pt idx="296">
                  <c:v>393.16500000000002</c:v>
                </c:pt>
                <c:pt idx="297">
                  <c:v>408.00599999999997</c:v>
                </c:pt>
                <c:pt idx="298">
                  <c:v>165.28</c:v>
                </c:pt>
                <c:pt idx="299">
                  <c:v>37.74</c:v>
                </c:pt>
                <c:pt idx="300">
                  <c:v>4.9279999999999999</c:v>
                </c:pt>
                <c:pt idx="301">
                  <c:v>1819.86</c:v>
                </c:pt>
                <c:pt idx="302">
                  <c:v>2453.4299999999998</c:v>
                </c:pt>
                <c:pt idx="303">
                  <c:v>470.30200000000002</c:v>
                </c:pt>
                <c:pt idx="304">
                  <c:v>452.94</c:v>
                </c:pt>
                <c:pt idx="305">
                  <c:v>27.46</c:v>
                </c:pt>
                <c:pt idx="306">
                  <c:v>244.006</c:v>
                </c:pt>
                <c:pt idx="307">
                  <c:v>1024.7159999999999</c:v>
                </c:pt>
                <c:pt idx="308">
                  <c:v>121.376</c:v>
                </c:pt>
                <c:pt idx="309">
                  <c:v>872.94</c:v>
                </c:pt>
                <c:pt idx="310">
                  <c:v>6.6879999999999997</c:v>
                </c:pt>
                <c:pt idx="311">
                  <c:v>42.6</c:v>
                </c:pt>
                <c:pt idx="312">
                  <c:v>977.29200000000003</c:v>
                </c:pt>
                <c:pt idx="313">
                  <c:v>9.64</c:v>
                </c:pt>
                <c:pt idx="314">
                  <c:v>9.94</c:v>
                </c:pt>
                <c:pt idx="315">
                  <c:v>1004.976</c:v>
                </c:pt>
                <c:pt idx="316">
                  <c:v>8.36</c:v>
                </c:pt>
                <c:pt idx="317">
                  <c:v>63.686</c:v>
                </c:pt>
                <c:pt idx="318">
                  <c:v>1669.6</c:v>
                </c:pt>
                <c:pt idx="319">
                  <c:v>206.11199999999999</c:v>
                </c:pt>
                <c:pt idx="320">
                  <c:v>11.648</c:v>
                </c:pt>
                <c:pt idx="321">
                  <c:v>203.983</c:v>
                </c:pt>
                <c:pt idx="322">
                  <c:v>782.94</c:v>
                </c:pt>
                <c:pt idx="323">
                  <c:v>8.32</c:v>
                </c:pt>
                <c:pt idx="324">
                  <c:v>1573.4880000000001</c:v>
                </c:pt>
                <c:pt idx="325">
                  <c:v>171.96</c:v>
                </c:pt>
                <c:pt idx="326">
                  <c:v>1044.6300000000001</c:v>
                </c:pt>
                <c:pt idx="327">
                  <c:v>603.91999999999996</c:v>
                </c:pt>
                <c:pt idx="328">
                  <c:v>381.44</c:v>
                </c:pt>
                <c:pt idx="329">
                  <c:v>763.28</c:v>
                </c:pt>
                <c:pt idx="330">
                  <c:v>382.80599999999998</c:v>
                </c:pt>
                <c:pt idx="331">
                  <c:v>47.04</c:v>
                </c:pt>
                <c:pt idx="332">
                  <c:v>6.16</c:v>
                </c:pt>
                <c:pt idx="333">
                  <c:v>359.05799999999999</c:v>
                </c:pt>
                <c:pt idx="334">
                  <c:v>47.991999999999997</c:v>
                </c:pt>
                <c:pt idx="335">
                  <c:v>547.29999999999995</c:v>
                </c:pt>
                <c:pt idx="336">
                  <c:v>15.992000000000001</c:v>
                </c:pt>
                <c:pt idx="337">
                  <c:v>211.96</c:v>
                </c:pt>
                <c:pt idx="338">
                  <c:v>290.666</c:v>
                </c:pt>
                <c:pt idx="339">
                  <c:v>198.46</c:v>
                </c:pt>
                <c:pt idx="340">
                  <c:v>517.5</c:v>
                </c:pt>
                <c:pt idx="341">
                  <c:v>17.920000000000002</c:v>
                </c:pt>
                <c:pt idx="342">
                  <c:v>41.37</c:v>
                </c:pt>
                <c:pt idx="343">
                  <c:v>34.79</c:v>
                </c:pt>
                <c:pt idx="344">
                  <c:v>1018.104</c:v>
                </c:pt>
                <c:pt idx="345">
                  <c:v>21.936</c:v>
                </c:pt>
                <c:pt idx="346">
                  <c:v>42.368000000000002</c:v>
                </c:pt>
                <c:pt idx="347">
                  <c:v>14.82</c:v>
                </c:pt>
                <c:pt idx="348">
                  <c:v>310.88</c:v>
                </c:pt>
                <c:pt idx="349">
                  <c:v>853.09199999999998</c:v>
                </c:pt>
                <c:pt idx="350">
                  <c:v>21.88</c:v>
                </c:pt>
                <c:pt idx="351">
                  <c:v>515.88</c:v>
                </c:pt>
                <c:pt idx="352">
                  <c:v>1931.04</c:v>
                </c:pt>
                <c:pt idx="353">
                  <c:v>71.992000000000004</c:v>
                </c:pt>
                <c:pt idx="354">
                  <c:v>765.625</c:v>
                </c:pt>
                <c:pt idx="355">
                  <c:v>307.666</c:v>
                </c:pt>
                <c:pt idx="356">
                  <c:v>35.92</c:v>
                </c:pt>
                <c:pt idx="357">
                  <c:v>39.76</c:v>
                </c:pt>
                <c:pt idx="358">
                  <c:v>359.05799999999999</c:v>
                </c:pt>
                <c:pt idx="359">
                  <c:v>1048.3499999999999</c:v>
                </c:pt>
                <c:pt idx="360">
                  <c:v>7.1680000000000001</c:v>
                </c:pt>
                <c:pt idx="361">
                  <c:v>206.96199999999999</c:v>
                </c:pt>
                <c:pt idx="362">
                  <c:v>9.4600000000000009</c:v>
                </c:pt>
                <c:pt idx="363">
                  <c:v>411.33199999999999</c:v>
                </c:pt>
                <c:pt idx="364">
                  <c:v>293.19900000000001</c:v>
                </c:pt>
                <c:pt idx="365">
                  <c:v>109.8</c:v>
                </c:pt>
                <c:pt idx="366">
                  <c:v>2807.84</c:v>
                </c:pt>
                <c:pt idx="367">
                  <c:v>215.65</c:v>
                </c:pt>
                <c:pt idx="368">
                  <c:v>4.18</c:v>
                </c:pt>
                <c:pt idx="369">
                  <c:v>16.155999999999999</c:v>
                </c:pt>
                <c:pt idx="370">
                  <c:v>1441.3</c:v>
                </c:pt>
                <c:pt idx="371">
                  <c:v>77.599999999999994</c:v>
                </c:pt>
                <c:pt idx="372">
                  <c:v>4.6559999999999997</c:v>
                </c:pt>
                <c:pt idx="373">
                  <c:v>170.136</c:v>
                </c:pt>
                <c:pt idx="374">
                  <c:v>29.32</c:v>
                </c:pt>
                <c:pt idx="375">
                  <c:v>62.957999999999998</c:v>
                </c:pt>
                <c:pt idx="376">
                  <c:v>11.84</c:v>
                </c:pt>
                <c:pt idx="377">
                  <c:v>22.783999999999999</c:v>
                </c:pt>
                <c:pt idx="378">
                  <c:v>262.11</c:v>
                </c:pt>
                <c:pt idx="379">
                  <c:v>207</c:v>
                </c:pt>
                <c:pt idx="380">
                  <c:v>44.128</c:v>
                </c:pt>
                <c:pt idx="381">
                  <c:v>140.81</c:v>
                </c:pt>
                <c:pt idx="382">
                  <c:v>40.783999999999999</c:v>
                </c:pt>
                <c:pt idx="383">
                  <c:v>37.68</c:v>
                </c:pt>
                <c:pt idx="384">
                  <c:v>362.35199999999998</c:v>
                </c:pt>
                <c:pt idx="385">
                  <c:v>257.56799999999998</c:v>
                </c:pt>
                <c:pt idx="386">
                  <c:v>727.45</c:v>
                </c:pt>
                <c:pt idx="387">
                  <c:v>24.96</c:v>
                </c:pt>
                <c:pt idx="388">
                  <c:v>196.45</c:v>
                </c:pt>
                <c:pt idx="389">
                  <c:v>801.56799999999998</c:v>
                </c:pt>
                <c:pt idx="390">
                  <c:v>272.84800000000001</c:v>
                </c:pt>
                <c:pt idx="391">
                  <c:v>70.98</c:v>
                </c:pt>
                <c:pt idx="392">
                  <c:v>176.78399999999999</c:v>
                </c:pt>
                <c:pt idx="393">
                  <c:v>393.56799999999998</c:v>
                </c:pt>
                <c:pt idx="394">
                  <c:v>383.60700000000003</c:v>
                </c:pt>
                <c:pt idx="395">
                  <c:v>31.56</c:v>
                </c:pt>
                <c:pt idx="396">
                  <c:v>409.59</c:v>
                </c:pt>
                <c:pt idx="397">
                  <c:v>174.05850000000001</c:v>
                </c:pt>
                <c:pt idx="398">
                  <c:v>478.48</c:v>
                </c:pt>
                <c:pt idx="399">
                  <c:v>136.91999999999999</c:v>
                </c:pt>
                <c:pt idx="400">
                  <c:v>18.96</c:v>
                </c:pt>
                <c:pt idx="401">
                  <c:v>462.56400000000002</c:v>
                </c:pt>
                <c:pt idx="402">
                  <c:v>145.74</c:v>
                </c:pt>
                <c:pt idx="403">
                  <c:v>15.4</c:v>
                </c:pt>
                <c:pt idx="404">
                  <c:v>14.73</c:v>
                </c:pt>
                <c:pt idx="405">
                  <c:v>662.88</c:v>
                </c:pt>
                <c:pt idx="406">
                  <c:v>11.54</c:v>
                </c:pt>
                <c:pt idx="407">
                  <c:v>254.52600000000001</c:v>
                </c:pt>
                <c:pt idx="408">
                  <c:v>1282.4100000000001</c:v>
                </c:pt>
                <c:pt idx="409">
                  <c:v>545.88</c:v>
                </c:pt>
                <c:pt idx="410">
                  <c:v>933.53599999999994</c:v>
                </c:pt>
                <c:pt idx="411">
                  <c:v>23.88</c:v>
                </c:pt>
                <c:pt idx="412">
                  <c:v>1024.3800000000001</c:v>
                </c:pt>
                <c:pt idx="413">
                  <c:v>8.7520000000000007</c:v>
                </c:pt>
                <c:pt idx="414">
                  <c:v>304.45</c:v>
                </c:pt>
                <c:pt idx="415">
                  <c:v>183.37200000000001</c:v>
                </c:pt>
                <c:pt idx="416">
                  <c:v>350.98</c:v>
                </c:pt>
                <c:pt idx="417">
                  <c:v>872.32</c:v>
                </c:pt>
                <c:pt idx="418">
                  <c:v>141.96</c:v>
                </c:pt>
                <c:pt idx="419">
                  <c:v>269.97000000000003</c:v>
                </c:pt>
                <c:pt idx="420">
                  <c:v>75.36</c:v>
                </c:pt>
                <c:pt idx="421">
                  <c:v>289.8</c:v>
                </c:pt>
                <c:pt idx="422">
                  <c:v>341.488</c:v>
                </c:pt>
                <c:pt idx="423">
                  <c:v>25.344000000000001</c:v>
                </c:pt>
                <c:pt idx="424">
                  <c:v>17.309999999999999</c:v>
                </c:pt>
                <c:pt idx="425">
                  <c:v>1586.69</c:v>
                </c:pt>
                <c:pt idx="426">
                  <c:v>411.8</c:v>
                </c:pt>
                <c:pt idx="427">
                  <c:v>146.352</c:v>
                </c:pt>
                <c:pt idx="428">
                  <c:v>710.83199999999999</c:v>
                </c:pt>
                <c:pt idx="429">
                  <c:v>283.92</c:v>
                </c:pt>
                <c:pt idx="430">
                  <c:v>58.2</c:v>
                </c:pt>
                <c:pt idx="431">
                  <c:v>7.7119999999999997</c:v>
                </c:pt>
                <c:pt idx="432">
                  <c:v>310.44299999999998</c:v>
                </c:pt>
                <c:pt idx="433">
                  <c:v>479.9</c:v>
                </c:pt>
                <c:pt idx="434">
                  <c:v>259.13600000000002</c:v>
                </c:pt>
                <c:pt idx="435">
                  <c:v>323.13600000000002</c:v>
                </c:pt>
                <c:pt idx="436">
                  <c:v>425.83300000000003</c:v>
                </c:pt>
                <c:pt idx="437">
                  <c:v>209.67</c:v>
                </c:pt>
                <c:pt idx="438">
                  <c:v>215.976</c:v>
                </c:pt>
                <c:pt idx="439">
                  <c:v>241.96</c:v>
                </c:pt>
                <c:pt idx="440">
                  <c:v>64.944000000000003</c:v>
                </c:pt>
                <c:pt idx="441">
                  <c:v>139.86000000000001</c:v>
                </c:pt>
                <c:pt idx="442">
                  <c:v>14.76</c:v>
                </c:pt>
                <c:pt idx="443">
                  <c:v>991.76400000000001</c:v>
                </c:pt>
                <c:pt idx="444">
                  <c:v>422.05799999999999</c:v>
                </c:pt>
                <c:pt idx="445">
                  <c:v>43.31</c:v>
                </c:pt>
                <c:pt idx="446">
                  <c:v>233.05799999999999</c:v>
                </c:pt>
                <c:pt idx="447">
                  <c:v>22.608000000000001</c:v>
                </c:pt>
                <c:pt idx="448">
                  <c:v>79.384</c:v>
                </c:pt>
                <c:pt idx="449">
                  <c:v>139.91999999999999</c:v>
                </c:pt>
                <c:pt idx="450">
                  <c:v>305.31200000000001</c:v>
                </c:pt>
                <c:pt idx="451">
                  <c:v>442.76400000000001</c:v>
                </c:pt>
                <c:pt idx="452">
                  <c:v>63.68</c:v>
                </c:pt>
                <c:pt idx="453">
                  <c:v>121.3</c:v>
                </c:pt>
                <c:pt idx="454">
                  <c:v>22.2</c:v>
                </c:pt>
                <c:pt idx="455">
                  <c:v>191.82</c:v>
                </c:pt>
                <c:pt idx="456">
                  <c:v>20.103999999999999</c:v>
                </c:pt>
                <c:pt idx="457">
                  <c:v>27.42</c:v>
                </c:pt>
                <c:pt idx="458">
                  <c:v>108.608</c:v>
                </c:pt>
                <c:pt idx="459">
                  <c:v>70.686000000000007</c:v>
                </c:pt>
                <c:pt idx="460">
                  <c:v>72.293999999999997</c:v>
                </c:pt>
                <c:pt idx="461">
                  <c:v>330.58800000000002</c:v>
                </c:pt>
                <c:pt idx="462">
                  <c:v>526.45000000000005</c:v>
                </c:pt>
                <c:pt idx="463">
                  <c:v>44.4</c:v>
                </c:pt>
                <c:pt idx="464">
                  <c:v>109.48</c:v>
                </c:pt>
                <c:pt idx="465">
                  <c:v>1212.96</c:v>
                </c:pt>
                <c:pt idx="466">
                  <c:v>359.97</c:v>
                </c:pt>
                <c:pt idx="467">
                  <c:v>435.26</c:v>
                </c:pt>
                <c:pt idx="468">
                  <c:v>143.43199999999999</c:v>
                </c:pt>
                <c:pt idx="469">
                  <c:v>122.352</c:v>
                </c:pt>
                <c:pt idx="470">
                  <c:v>85.98</c:v>
                </c:pt>
                <c:pt idx="471">
                  <c:v>97.567999999999998</c:v>
                </c:pt>
                <c:pt idx="472">
                  <c:v>614.27200000000005</c:v>
                </c:pt>
                <c:pt idx="473">
                  <c:v>199.98</c:v>
                </c:pt>
                <c:pt idx="474">
                  <c:v>892.98</c:v>
                </c:pt>
                <c:pt idx="475">
                  <c:v>595.38</c:v>
                </c:pt>
                <c:pt idx="476">
                  <c:v>181.95</c:v>
                </c:pt>
                <c:pt idx="477">
                  <c:v>259.7</c:v>
                </c:pt>
                <c:pt idx="478">
                  <c:v>723.92</c:v>
                </c:pt>
                <c:pt idx="479">
                  <c:v>141.37200000000001</c:v>
                </c:pt>
                <c:pt idx="480">
                  <c:v>280.79199999999997</c:v>
                </c:pt>
                <c:pt idx="481">
                  <c:v>182.94</c:v>
                </c:pt>
                <c:pt idx="482">
                  <c:v>46.384</c:v>
                </c:pt>
                <c:pt idx="483">
                  <c:v>547.13599999999997</c:v>
                </c:pt>
                <c:pt idx="484">
                  <c:v>63.2</c:v>
                </c:pt>
                <c:pt idx="485">
                  <c:v>557.58500000000004</c:v>
                </c:pt>
                <c:pt idx="486">
                  <c:v>1552.8309999999999</c:v>
                </c:pt>
                <c:pt idx="487">
                  <c:v>1579.7460000000001</c:v>
                </c:pt>
                <c:pt idx="488">
                  <c:v>1071.576</c:v>
                </c:pt>
                <c:pt idx="489">
                  <c:v>613.90800000000002</c:v>
                </c:pt>
                <c:pt idx="490">
                  <c:v>127.88</c:v>
                </c:pt>
                <c:pt idx="491">
                  <c:v>120.712</c:v>
                </c:pt>
                <c:pt idx="492">
                  <c:v>532.70399999999995</c:v>
                </c:pt>
                <c:pt idx="493">
                  <c:v>60.287999999999997</c:v>
                </c:pt>
                <c:pt idx="494">
                  <c:v>253.37200000000001</c:v>
                </c:pt>
                <c:pt idx="495">
                  <c:v>54.712000000000003</c:v>
                </c:pt>
                <c:pt idx="496">
                  <c:v>113.92</c:v>
                </c:pt>
                <c:pt idx="497">
                  <c:v>956.66480000000001</c:v>
                </c:pt>
                <c:pt idx="498">
                  <c:v>211.84</c:v>
                </c:pt>
                <c:pt idx="499">
                  <c:v>629.06399999999996</c:v>
                </c:pt>
                <c:pt idx="500">
                  <c:v>754.45</c:v>
                </c:pt>
                <c:pt idx="501">
                  <c:v>301.95999999999998</c:v>
                </c:pt>
                <c:pt idx="502">
                  <c:v>273.06</c:v>
                </c:pt>
                <c:pt idx="503">
                  <c:v>12.544</c:v>
                </c:pt>
                <c:pt idx="504">
                  <c:v>7.4</c:v>
                </c:pt>
                <c:pt idx="505">
                  <c:v>366.786</c:v>
                </c:pt>
                <c:pt idx="506">
                  <c:v>545.85</c:v>
                </c:pt>
                <c:pt idx="507">
                  <c:v>145.97999999999999</c:v>
                </c:pt>
                <c:pt idx="508">
                  <c:v>7.9039999999999999</c:v>
                </c:pt>
                <c:pt idx="509">
                  <c:v>174.286</c:v>
                </c:pt>
                <c:pt idx="510">
                  <c:v>492.83499999999998</c:v>
                </c:pt>
                <c:pt idx="511">
                  <c:v>14.272</c:v>
                </c:pt>
                <c:pt idx="512">
                  <c:v>451.13600000000002</c:v>
                </c:pt>
                <c:pt idx="513">
                  <c:v>217.584</c:v>
                </c:pt>
                <c:pt idx="514">
                  <c:v>1322.3520000000001</c:v>
                </c:pt>
                <c:pt idx="515">
                  <c:v>1137.75</c:v>
                </c:pt>
                <c:pt idx="516">
                  <c:v>300.93</c:v>
                </c:pt>
                <c:pt idx="517">
                  <c:v>647.84</c:v>
                </c:pt>
                <c:pt idx="518">
                  <c:v>77.92</c:v>
                </c:pt>
                <c:pt idx="519">
                  <c:v>47.991999999999997</c:v>
                </c:pt>
                <c:pt idx="520">
                  <c:v>129.93</c:v>
                </c:pt>
                <c:pt idx="521">
                  <c:v>181.98599999999999</c:v>
                </c:pt>
                <c:pt idx="522">
                  <c:v>1348.704</c:v>
                </c:pt>
                <c:pt idx="523">
                  <c:v>700.15200000000004</c:v>
                </c:pt>
                <c:pt idx="524">
                  <c:v>111.88800000000001</c:v>
                </c:pt>
                <c:pt idx="525">
                  <c:v>173.94</c:v>
                </c:pt>
                <c:pt idx="526">
                  <c:v>102.833</c:v>
                </c:pt>
                <c:pt idx="527">
                  <c:v>821.88</c:v>
                </c:pt>
                <c:pt idx="528">
                  <c:v>51.712000000000003</c:v>
                </c:pt>
                <c:pt idx="529">
                  <c:v>1406.86</c:v>
                </c:pt>
                <c:pt idx="530">
                  <c:v>2665.62</c:v>
                </c:pt>
                <c:pt idx="531">
                  <c:v>526.45000000000005</c:v>
                </c:pt>
                <c:pt idx="532">
                  <c:v>62.82</c:v>
                </c:pt>
                <c:pt idx="533">
                  <c:v>12.42</c:v>
                </c:pt>
                <c:pt idx="534">
                  <c:v>22.23</c:v>
                </c:pt>
                <c:pt idx="535">
                  <c:v>14.135999999999999</c:v>
                </c:pt>
                <c:pt idx="536">
                  <c:v>601.47</c:v>
                </c:pt>
                <c:pt idx="537">
                  <c:v>136.78399999999999</c:v>
                </c:pt>
                <c:pt idx="538">
                  <c:v>61.12</c:v>
                </c:pt>
                <c:pt idx="539">
                  <c:v>1218.7349999999999</c:v>
                </c:pt>
                <c:pt idx="540">
                  <c:v>6.0960000000000001</c:v>
                </c:pt>
                <c:pt idx="541">
                  <c:v>41.567999999999998</c:v>
                </c:pt>
                <c:pt idx="542">
                  <c:v>230.28</c:v>
                </c:pt>
                <c:pt idx="543">
                  <c:v>39.96</c:v>
                </c:pt>
                <c:pt idx="544">
                  <c:v>42.624000000000002</c:v>
                </c:pt>
                <c:pt idx="545">
                  <c:v>220.96</c:v>
                </c:pt>
                <c:pt idx="546">
                  <c:v>4.9279999999999999</c:v>
                </c:pt>
                <c:pt idx="547">
                  <c:v>858.24</c:v>
                </c:pt>
                <c:pt idx="548">
                  <c:v>18.623999999999999</c:v>
                </c:pt>
                <c:pt idx="549">
                  <c:v>57.69</c:v>
                </c:pt>
                <c:pt idx="550">
                  <c:v>821.88</c:v>
                </c:pt>
                <c:pt idx="551">
                  <c:v>424.95749999999998</c:v>
                </c:pt>
                <c:pt idx="552">
                  <c:v>1292.94</c:v>
                </c:pt>
                <c:pt idx="553">
                  <c:v>883.84</c:v>
                </c:pt>
                <c:pt idx="554">
                  <c:v>370.62</c:v>
                </c:pt>
                <c:pt idx="555">
                  <c:v>40.783999999999999</c:v>
                </c:pt>
                <c:pt idx="556">
                  <c:v>785.88</c:v>
                </c:pt>
                <c:pt idx="557">
                  <c:v>109.9</c:v>
                </c:pt>
                <c:pt idx="558">
                  <c:v>15.384</c:v>
                </c:pt>
                <c:pt idx="559">
                  <c:v>30.768000000000001</c:v>
                </c:pt>
                <c:pt idx="560">
                  <c:v>122.352</c:v>
                </c:pt>
                <c:pt idx="561">
                  <c:v>227.36</c:v>
                </c:pt>
                <c:pt idx="562">
                  <c:v>45.887999999999998</c:v>
                </c:pt>
                <c:pt idx="563">
                  <c:v>23.975999999999999</c:v>
                </c:pt>
                <c:pt idx="564">
                  <c:v>350.35199999999998</c:v>
                </c:pt>
                <c:pt idx="565">
                  <c:v>107.53</c:v>
                </c:pt>
                <c:pt idx="566">
                  <c:v>299.97000000000003</c:v>
                </c:pt>
                <c:pt idx="567">
                  <c:v>35.340000000000003</c:v>
                </c:pt>
                <c:pt idx="568">
                  <c:v>257.64</c:v>
                </c:pt>
                <c:pt idx="569">
                  <c:v>700.05600000000004</c:v>
                </c:pt>
                <c:pt idx="570">
                  <c:v>585.55200000000002</c:v>
                </c:pt>
                <c:pt idx="571">
                  <c:v>225.29599999999999</c:v>
                </c:pt>
                <c:pt idx="572">
                  <c:v>76.92</c:v>
                </c:pt>
                <c:pt idx="573">
                  <c:v>19.103999999999999</c:v>
                </c:pt>
                <c:pt idx="574">
                  <c:v>195.46600000000001</c:v>
                </c:pt>
                <c:pt idx="575">
                  <c:v>23.68</c:v>
                </c:pt>
                <c:pt idx="576">
                  <c:v>601.53599999999994</c:v>
                </c:pt>
                <c:pt idx="577">
                  <c:v>58.36</c:v>
                </c:pt>
                <c:pt idx="578">
                  <c:v>39.96</c:v>
                </c:pt>
                <c:pt idx="579">
                  <c:v>308.49900000000002</c:v>
                </c:pt>
                <c:pt idx="580">
                  <c:v>41.37</c:v>
                </c:pt>
                <c:pt idx="581">
                  <c:v>47.515999999999998</c:v>
                </c:pt>
                <c:pt idx="582">
                  <c:v>704.9</c:v>
                </c:pt>
                <c:pt idx="583">
                  <c:v>561.56799999999998</c:v>
                </c:pt>
                <c:pt idx="584">
                  <c:v>185.58</c:v>
                </c:pt>
                <c:pt idx="585">
                  <c:v>214.11</c:v>
                </c:pt>
                <c:pt idx="586">
                  <c:v>653.54999999999995</c:v>
                </c:pt>
                <c:pt idx="587">
                  <c:v>60.74</c:v>
                </c:pt>
                <c:pt idx="588">
                  <c:v>124.36</c:v>
                </c:pt>
                <c:pt idx="589">
                  <c:v>298.77600000000001</c:v>
                </c:pt>
                <c:pt idx="590">
                  <c:v>300.53280000000001</c:v>
                </c:pt>
                <c:pt idx="591">
                  <c:v>1139.92</c:v>
                </c:pt>
                <c:pt idx="592">
                  <c:v>845.48800000000006</c:v>
                </c:pt>
                <c:pt idx="593">
                  <c:v>56.28</c:v>
                </c:pt>
                <c:pt idx="594">
                  <c:v>14.98</c:v>
                </c:pt>
                <c:pt idx="595">
                  <c:v>20.32</c:v>
                </c:pt>
                <c:pt idx="596">
                  <c:v>1603.136</c:v>
                </c:pt>
                <c:pt idx="597">
                  <c:v>225.29599999999999</c:v>
                </c:pt>
                <c:pt idx="598">
                  <c:v>1628.82</c:v>
                </c:pt>
                <c:pt idx="599">
                  <c:v>17.088000000000001</c:v>
                </c:pt>
                <c:pt idx="600">
                  <c:v>314.35199999999998</c:v>
                </c:pt>
                <c:pt idx="601">
                  <c:v>153.56800000000001</c:v>
                </c:pt>
                <c:pt idx="602">
                  <c:v>1013.4880000000001</c:v>
                </c:pt>
                <c:pt idx="603">
                  <c:v>6.96</c:v>
                </c:pt>
                <c:pt idx="604">
                  <c:v>307.92</c:v>
                </c:pt>
                <c:pt idx="605">
                  <c:v>51.96</c:v>
                </c:pt>
                <c:pt idx="606">
                  <c:v>69.08</c:v>
                </c:pt>
                <c:pt idx="607">
                  <c:v>408.42200000000003</c:v>
                </c:pt>
                <c:pt idx="608">
                  <c:v>539.65800000000002</c:v>
                </c:pt>
                <c:pt idx="609">
                  <c:v>14.368</c:v>
                </c:pt>
                <c:pt idx="610">
                  <c:v>70.447999999999993</c:v>
                </c:pt>
                <c:pt idx="611">
                  <c:v>70.709999999999994</c:v>
                </c:pt>
                <c:pt idx="612">
                  <c:v>18.84</c:v>
                </c:pt>
                <c:pt idx="613">
                  <c:v>19.760000000000002</c:v>
                </c:pt>
                <c:pt idx="614">
                  <c:v>144.78399999999999</c:v>
                </c:pt>
                <c:pt idx="615">
                  <c:v>90.99</c:v>
                </c:pt>
                <c:pt idx="616">
                  <c:v>1526.56</c:v>
                </c:pt>
                <c:pt idx="617">
                  <c:v>368.97</c:v>
                </c:pt>
                <c:pt idx="618">
                  <c:v>18.7</c:v>
                </c:pt>
                <c:pt idx="619">
                  <c:v>38.29</c:v>
                </c:pt>
                <c:pt idx="620">
                  <c:v>26.25</c:v>
                </c:pt>
                <c:pt idx="621">
                  <c:v>113.88800000000001</c:v>
                </c:pt>
                <c:pt idx="622">
                  <c:v>113.568</c:v>
                </c:pt>
                <c:pt idx="623">
                  <c:v>191.64599999999999</c:v>
                </c:pt>
                <c:pt idx="624">
                  <c:v>81.567999999999998</c:v>
                </c:pt>
                <c:pt idx="625">
                  <c:v>97.183999999999997</c:v>
                </c:pt>
                <c:pt idx="626">
                  <c:v>18.96</c:v>
                </c:pt>
                <c:pt idx="627">
                  <c:v>32.951999999999998</c:v>
                </c:pt>
                <c:pt idx="628">
                  <c:v>28.271999999999998</c:v>
                </c:pt>
                <c:pt idx="629">
                  <c:v>244.006</c:v>
                </c:pt>
                <c:pt idx="630">
                  <c:v>188.55199999999999</c:v>
                </c:pt>
                <c:pt idx="631">
                  <c:v>545.94000000000005</c:v>
                </c:pt>
                <c:pt idx="632">
                  <c:v>43.295999999999999</c:v>
                </c:pt>
                <c:pt idx="633">
                  <c:v>123.136</c:v>
                </c:pt>
                <c:pt idx="634">
                  <c:v>275.49</c:v>
                </c:pt>
                <c:pt idx="635">
                  <c:v>24.96</c:v>
                </c:pt>
                <c:pt idx="636">
                  <c:v>3.984</c:v>
                </c:pt>
                <c:pt idx="637">
                  <c:v>191.82</c:v>
                </c:pt>
                <c:pt idx="638">
                  <c:v>344.22</c:v>
                </c:pt>
                <c:pt idx="639">
                  <c:v>22.608000000000001</c:v>
                </c:pt>
                <c:pt idx="640">
                  <c:v>66.69</c:v>
                </c:pt>
                <c:pt idx="641">
                  <c:v>327.7328</c:v>
                </c:pt>
                <c:pt idx="642">
                  <c:v>254.352</c:v>
                </c:pt>
                <c:pt idx="643">
                  <c:v>504.9</c:v>
                </c:pt>
                <c:pt idx="644">
                  <c:v>194.32</c:v>
                </c:pt>
                <c:pt idx="645">
                  <c:v>195.136</c:v>
                </c:pt>
                <c:pt idx="646">
                  <c:v>29.16</c:v>
                </c:pt>
                <c:pt idx="647">
                  <c:v>171.28800000000001</c:v>
                </c:pt>
                <c:pt idx="648">
                  <c:v>16.72</c:v>
                </c:pt>
                <c:pt idx="649">
                  <c:v>2054.2719999999999</c:v>
                </c:pt>
                <c:pt idx="650">
                  <c:v>411.8</c:v>
                </c:pt>
                <c:pt idx="651">
                  <c:v>41.96</c:v>
                </c:pt>
                <c:pt idx="652">
                  <c:v>30.56</c:v>
                </c:pt>
                <c:pt idx="653">
                  <c:v>24.367999999999999</c:v>
                </c:pt>
                <c:pt idx="654">
                  <c:v>124.41</c:v>
                </c:pt>
                <c:pt idx="655">
                  <c:v>120.666</c:v>
                </c:pt>
                <c:pt idx="656">
                  <c:v>16.739999999999998</c:v>
                </c:pt>
                <c:pt idx="657">
                  <c:v>981.37199999999996</c:v>
                </c:pt>
                <c:pt idx="658">
                  <c:v>3.984</c:v>
                </c:pt>
                <c:pt idx="659">
                  <c:v>61</c:v>
                </c:pt>
                <c:pt idx="660">
                  <c:v>220.26560000000001</c:v>
                </c:pt>
                <c:pt idx="661">
                  <c:v>242.352</c:v>
                </c:pt>
                <c:pt idx="662">
                  <c:v>220.98</c:v>
                </c:pt>
                <c:pt idx="663">
                  <c:v>532.70399999999995</c:v>
                </c:pt>
                <c:pt idx="664">
                  <c:v>1123.92</c:v>
                </c:pt>
                <c:pt idx="665">
                  <c:v>48.671999999999997</c:v>
                </c:pt>
                <c:pt idx="666">
                  <c:v>44.46</c:v>
                </c:pt>
                <c:pt idx="667">
                  <c:v>241.56800000000001</c:v>
                </c:pt>
                <c:pt idx="668">
                  <c:v>13.28</c:v>
                </c:pt>
                <c:pt idx="669">
                  <c:v>22.847999999999999</c:v>
                </c:pt>
                <c:pt idx="670">
                  <c:v>347.80200000000002</c:v>
                </c:pt>
                <c:pt idx="671">
                  <c:v>963.13599999999997</c:v>
                </c:pt>
                <c:pt idx="672">
                  <c:v>262.86399999999998</c:v>
                </c:pt>
                <c:pt idx="673">
                  <c:v>284.36399999999998</c:v>
                </c:pt>
                <c:pt idx="674">
                  <c:v>67</c:v>
                </c:pt>
                <c:pt idx="675">
                  <c:v>390.27199999999999</c:v>
                </c:pt>
                <c:pt idx="676">
                  <c:v>528.42999999999995</c:v>
                </c:pt>
                <c:pt idx="677">
                  <c:v>180.58799999999999</c:v>
                </c:pt>
                <c:pt idx="678">
                  <c:v>20.94</c:v>
                </c:pt>
                <c:pt idx="679">
                  <c:v>58.68</c:v>
                </c:pt>
                <c:pt idx="680">
                  <c:v>149.232</c:v>
                </c:pt>
                <c:pt idx="681">
                  <c:v>39.880000000000003</c:v>
                </c:pt>
                <c:pt idx="682">
                  <c:v>53.2</c:v>
                </c:pt>
                <c:pt idx="683">
                  <c:v>114.9</c:v>
                </c:pt>
                <c:pt idx="684">
                  <c:v>181.797</c:v>
                </c:pt>
                <c:pt idx="685">
                  <c:v>318.43</c:v>
                </c:pt>
                <c:pt idx="686">
                  <c:v>7.0679999999999996</c:v>
                </c:pt>
                <c:pt idx="687">
                  <c:v>317.05799999999999</c:v>
                </c:pt>
                <c:pt idx="688">
                  <c:v>113.88800000000001</c:v>
                </c:pt>
                <c:pt idx="689">
                  <c:v>60.311999999999998</c:v>
                </c:pt>
                <c:pt idx="690">
                  <c:v>79.974000000000004</c:v>
                </c:pt>
                <c:pt idx="691">
                  <c:v>203.92</c:v>
                </c:pt>
                <c:pt idx="692">
                  <c:v>15.24</c:v>
                </c:pt>
                <c:pt idx="693">
                  <c:v>3.48</c:v>
                </c:pt>
                <c:pt idx="694">
                  <c:v>60.311999999999998</c:v>
                </c:pt>
                <c:pt idx="695">
                  <c:v>86.45</c:v>
                </c:pt>
                <c:pt idx="696">
                  <c:v>603.91999999999996</c:v>
                </c:pt>
                <c:pt idx="697">
                  <c:v>271.76400000000001</c:v>
                </c:pt>
                <c:pt idx="698">
                  <c:v>341.96</c:v>
                </c:pt>
                <c:pt idx="699">
                  <c:v>662.88</c:v>
                </c:pt>
                <c:pt idx="700">
                  <c:v>128.82</c:v>
                </c:pt>
                <c:pt idx="701">
                  <c:v>2.032</c:v>
                </c:pt>
                <c:pt idx="702">
                  <c:v>129.91999999999999</c:v>
                </c:pt>
                <c:pt idx="703">
                  <c:v>568.72799999999995</c:v>
                </c:pt>
                <c:pt idx="704">
                  <c:v>244.61500000000001</c:v>
                </c:pt>
                <c:pt idx="705">
                  <c:v>435.99900000000002</c:v>
                </c:pt>
                <c:pt idx="706">
                  <c:v>70.56</c:v>
                </c:pt>
                <c:pt idx="707">
                  <c:v>35.28</c:v>
                </c:pt>
                <c:pt idx="708">
                  <c:v>9.5519999999999996</c:v>
                </c:pt>
                <c:pt idx="709">
                  <c:v>290.666</c:v>
                </c:pt>
                <c:pt idx="710">
                  <c:v>141.96</c:v>
                </c:pt>
                <c:pt idx="711">
                  <c:v>28.44</c:v>
                </c:pt>
                <c:pt idx="712">
                  <c:v>364.41</c:v>
                </c:pt>
                <c:pt idx="713">
                  <c:v>361.76400000000001</c:v>
                </c:pt>
                <c:pt idx="714">
                  <c:v>24.047999999999998</c:v>
                </c:pt>
                <c:pt idx="715">
                  <c:v>384.17399999999998</c:v>
                </c:pt>
                <c:pt idx="716">
                  <c:v>154.76400000000001</c:v>
                </c:pt>
                <c:pt idx="717">
                  <c:v>22.288</c:v>
                </c:pt>
                <c:pt idx="718">
                  <c:v>65.424000000000007</c:v>
                </c:pt>
                <c:pt idx="719">
                  <c:v>281.37200000000001</c:v>
                </c:pt>
                <c:pt idx="720">
                  <c:v>281.37200000000001</c:v>
                </c:pt>
                <c:pt idx="721">
                  <c:v>22.335999999999999</c:v>
                </c:pt>
                <c:pt idx="722">
                  <c:v>271.76400000000001</c:v>
                </c:pt>
                <c:pt idx="723">
                  <c:v>1408.1</c:v>
                </c:pt>
                <c:pt idx="724">
                  <c:v>215.148</c:v>
                </c:pt>
                <c:pt idx="725">
                  <c:v>128.9</c:v>
                </c:pt>
                <c:pt idx="726">
                  <c:v>24.288</c:v>
                </c:pt>
                <c:pt idx="727">
                  <c:v>16.192</c:v>
                </c:pt>
                <c:pt idx="728">
                  <c:v>251.006</c:v>
                </c:pt>
                <c:pt idx="729">
                  <c:v>22.512</c:v>
                </c:pt>
                <c:pt idx="730">
                  <c:v>361.96</c:v>
                </c:pt>
                <c:pt idx="731">
                  <c:v>133.38</c:v>
                </c:pt>
                <c:pt idx="732">
                  <c:v>16.739999999999998</c:v>
                </c:pt>
                <c:pt idx="733">
                  <c:v>180.98</c:v>
                </c:pt>
                <c:pt idx="734">
                  <c:v>1421.664</c:v>
                </c:pt>
                <c:pt idx="735">
                  <c:v>8.9600000000000009</c:v>
                </c:pt>
                <c:pt idx="736">
                  <c:v>29.12</c:v>
                </c:pt>
                <c:pt idx="737">
                  <c:v>1202.94</c:v>
                </c:pt>
                <c:pt idx="738">
                  <c:v>408.42200000000003</c:v>
                </c:pt>
                <c:pt idx="739">
                  <c:v>382.11599999999999</c:v>
                </c:pt>
                <c:pt idx="740">
                  <c:v>603.91999999999996</c:v>
                </c:pt>
                <c:pt idx="741">
                  <c:v>513.024</c:v>
                </c:pt>
                <c:pt idx="742">
                  <c:v>193.06559999999999</c:v>
                </c:pt>
                <c:pt idx="743">
                  <c:v>825.17399999999998</c:v>
                </c:pt>
                <c:pt idx="744">
                  <c:v>796.42499999999995</c:v>
                </c:pt>
                <c:pt idx="745">
                  <c:v>5.3520000000000003</c:v>
                </c:pt>
                <c:pt idx="746">
                  <c:v>99.372</c:v>
                </c:pt>
                <c:pt idx="747">
                  <c:v>33.94</c:v>
                </c:pt>
                <c:pt idx="748">
                  <c:v>844.11599999999999</c:v>
                </c:pt>
                <c:pt idx="749">
                  <c:v>15.007999999999999</c:v>
                </c:pt>
                <c:pt idx="750">
                  <c:v>2430.08</c:v>
                </c:pt>
                <c:pt idx="751">
                  <c:v>801.96</c:v>
                </c:pt>
                <c:pt idx="752">
                  <c:v>191.96</c:v>
                </c:pt>
                <c:pt idx="753">
                  <c:v>17.472000000000001</c:v>
                </c:pt>
                <c:pt idx="754">
                  <c:v>657.93</c:v>
                </c:pt>
                <c:pt idx="755">
                  <c:v>25.16</c:v>
                </c:pt>
                <c:pt idx="756">
                  <c:v>91.92</c:v>
                </c:pt>
                <c:pt idx="757">
                  <c:v>718.11599999999999</c:v>
                </c:pt>
                <c:pt idx="758">
                  <c:v>142.4</c:v>
                </c:pt>
                <c:pt idx="759">
                  <c:v>681.40800000000002</c:v>
                </c:pt>
                <c:pt idx="760">
                  <c:v>148.28800000000001</c:v>
                </c:pt>
                <c:pt idx="761">
                  <c:v>30.88</c:v>
                </c:pt>
                <c:pt idx="762">
                  <c:v>6.4080000000000004</c:v>
                </c:pt>
                <c:pt idx="763">
                  <c:v>127.372</c:v>
                </c:pt>
                <c:pt idx="764">
                  <c:v>44.46</c:v>
                </c:pt>
                <c:pt idx="765">
                  <c:v>181.96</c:v>
                </c:pt>
                <c:pt idx="766">
                  <c:v>15.488</c:v>
                </c:pt>
                <c:pt idx="767">
                  <c:v>141.96</c:v>
                </c:pt>
                <c:pt idx="768">
                  <c:v>37.93</c:v>
                </c:pt>
                <c:pt idx="769">
                  <c:v>15.167999999999999</c:v>
                </c:pt>
                <c:pt idx="770">
                  <c:v>6.3680000000000003</c:v>
                </c:pt>
                <c:pt idx="771">
                  <c:v>510.24</c:v>
                </c:pt>
                <c:pt idx="772">
                  <c:v>162.6</c:v>
                </c:pt>
                <c:pt idx="773">
                  <c:v>603.91999999999996</c:v>
                </c:pt>
                <c:pt idx="774">
                  <c:v>18.920000000000002</c:v>
                </c:pt>
                <c:pt idx="775">
                  <c:v>71.97</c:v>
                </c:pt>
                <c:pt idx="776">
                  <c:v>368.97</c:v>
                </c:pt>
                <c:pt idx="777">
                  <c:v>198.46</c:v>
                </c:pt>
                <c:pt idx="778">
                  <c:v>230.28</c:v>
                </c:pt>
                <c:pt idx="779">
                  <c:v>563.42999999999995</c:v>
                </c:pt>
                <c:pt idx="780">
                  <c:v>24.4</c:v>
                </c:pt>
                <c:pt idx="781">
                  <c:v>241.96</c:v>
                </c:pt>
                <c:pt idx="782">
                  <c:v>99.372</c:v>
                </c:pt>
                <c:pt idx="783">
                  <c:v>1013.832</c:v>
                </c:pt>
                <c:pt idx="784">
                  <c:v>2003.52</c:v>
                </c:pt>
                <c:pt idx="785">
                  <c:v>665.88</c:v>
                </c:pt>
                <c:pt idx="786">
                  <c:v>333</c:v>
                </c:pt>
                <c:pt idx="787">
                  <c:v>523.76400000000001</c:v>
                </c:pt>
                <c:pt idx="788">
                  <c:v>102.592</c:v>
                </c:pt>
                <c:pt idx="789">
                  <c:v>523.91999999999996</c:v>
                </c:pt>
                <c:pt idx="790">
                  <c:v>146.136</c:v>
                </c:pt>
                <c:pt idx="791">
                  <c:v>801.96</c:v>
                </c:pt>
                <c:pt idx="792">
                  <c:v>1056.8599999999999</c:v>
                </c:pt>
                <c:pt idx="793">
                  <c:v>314.35199999999998</c:v>
                </c:pt>
                <c:pt idx="794">
                  <c:v>1458.65</c:v>
                </c:pt>
                <c:pt idx="795">
                  <c:v>26.64</c:v>
                </c:pt>
                <c:pt idx="796">
                  <c:v>476.8</c:v>
                </c:pt>
                <c:pt idx="797">
                  <c:v>76.14</c:v>
                </c:pt>
                <c:pt idx="798">
                  <c:v>611.05799999999999</c:v>
                </c:pt>
                <c:pt idx="799">
                  <c:v>674.35199999999998</c:v>
                </c:pt>
                <c:pt idx="800">
                  <c:v>134.01</c:v>
                </c:pt>
                <c:pt idx="801">
                  <c:v>170.352</c:v>
                </c:pt>
                <c:pt idx="802">
                  <c:v>616.99800000000005</c:v>
                </c:pt>
                <c:pt idx="803">
                  <c:v>85.3</c:v>
                </c:pt>
                <c:pt idx="804">
                  <c:v>4.95</c:v>
                </c:pt>
                <c:pt idx="805">
                  <c:v>480.96</c:v>
                </c:pt>
                <c:pt idx="806">
                  <c:v>151.96</c:v>
                </c:pt>
                <c:pt idx="807">
                  <c:v>240.78399999999999</c:v>
                </c:pt>
                <c:pt idx="808">
                  <c:v>191.96799999999999</c:v>
                </c:pt>
                <c:pt idx="809">
                  <c:v>842.35199999999998</c:v>
                </c:pt>
                <c:pt idx="810">
                  <c:v>364.70400000000001</c:v>
                </c:pt>
                <c:pt idx="811">
                  <c:v>40.256</c:v>
                </c:pt>
                <c:pt idx="812">
                  <c:v>1684.752</c:v>
                </c:pt>
                <c:pt idx="813">
                  <c:v>547.13599999999997</c:v>
                </c:pt>
                <c:pt idx="814">
                  <c:v>7.5839999999999996</c:v>
                </c:pt>
                <c:pt idx="815">
                  <c:v>352.45</c:v>
                </c:pt>
                <c:pt idx="816">
                  <c:v>9.82</c:v>
                </c:pt>
                <c:pt idx="817">
                  <c:v>801.6</c:v>
                </c:pt>
                <c:pt idx="818">
                  <c:v>161.56800000000001</c:v>
                </c:pt>
                <c:pt idx="819">
                  <c:v>311.976</c:v>
                </c:pt>
                <c:pt idx="820">
                  <c:v>35.340000000000003</c:v>
                </c:pt>
                <c:pt idx="821">
                  <c:v>241.33199999999999</c:v>
                </c:pt>
                <c:pt idx="822">
                  <c:v>197.37200000000001</c:v>
                </c:pt>
                <c:pt idx="823">
                  <c:v>1424.9</c:v>
                </c:pt>
                <c:pt idx="824">
                  <c:v>14.56</c:v>
                </c:pt>
                <c:pt idx="825">
                  <c:v>255.108</c:v>
                </c:pt>
                <c:pt idx="826">
                  <c:v>5.47</c:v>
                </c:pt>
                <c:pt idx="827">
                  <c:v>22.14</c:v>
                </c:pt>
                <c:pt idx="828">
                  <c:v>44.76</c:v>
                </c:pt>
                <c:pt idx="829">
                  <c:v>44.67</c:v>
                </c:pt>
                <c:pt idx="830">
                  <c:v>414</c:v>
                </c:pt>
                <c:pt idx="831">
                  <c:v>39.92</c:v>
                </c:pt>
                <c:pt idx="832">
                  <c:v>53.316000000000003</c:v>
                </c:pt>
                <c:pt idx="833">
                  <c:v>22.77</c:v>
                </c:pt>
                <c:pt idx="834">
                  <c:v>287.96800000000002</c:v>
                </c:pt>
                <c:pt idx="835">
                  <c:v>257.49900000000002</c:v>
                </c:pt>
                <c:pt idx="836">
                  <c:v>79.12</c:v>
                </c:pt>
                <c:pt idx="837">
                  <c:v>52.96</c:v>
                </c:pt>
                <c:pt idx="838">
                  <c:v>63.552</c:v>
                </c:pt>
                <c:pt idx="839">
                  <c:v>512.94000000000005</c:v>
                </c:pt>
                <c:pt idx="840">
                  <c:v>860.93</c:v>
                </c:pt>
                <c:pt idx="841">
                  <c:v>373.08</c:v>
                </c:pt>
                <c:pt idx="842">
                  <c:v>231.92</c:v>
                </c:pt>
                <c:pt idx="843">
                  <c:v>63.47</c:v>
                </c:pt>
                <c:pt idx="844">
                  <c:v>637.89599999999996</c:v>
                </c:pt>
                <c:pt idx="845">
                  <c:v>474.43</c:v>
                </c:pt>
                <c:pt idx="846">
                  <c:v>170.05799999999999</c:v>
                </c:pt>
                <c:pt idx="847">
                  <c:v>853.93</c:v>
                </c:pt>
                <c:pt idx="848">
                  <c:v>556.66499999999996</c:v>
                </c:pt>
                <c:pt idx="849">
                  <c:v>232.88</c:v>
                </c:pt>
                <c:pt idx="850">
                  <c:v>24.9</c:v>
                </c:pt>
                <c:pt idx="851">
                  <c:v>70.56</c:v>
                </c:pt>
                <c:pt idx="852">
                  <c:v>204.85</c:v>
                </c:pt>
                <c:pt idx="853">
                  <c:v>276.69</c:v>
                </c:pt>
                <c:pt idx="854">
                  <c:v>172.76400000000001</c:v>
                </c:pt>
                <c:pt idx="855">
                  <c:v>409.27199999999999</c:v>
                </c:pt>
                <c:pt idx="856">
                  <c:v>67.176000000000002</c:v>
                </c:pt>
                <c:pt idx="857">
                  <c:v>572.16</c:v>
                </c:pt>
                <c:pt idx="858">
                  <c:v>156.37280000000001</c:v>
                </c:pt>
                <c:pt idx="859">
                  <c:v>220.06399999999999</c:v>
                </c:pt>
                <c:pt idx="860">
                  <c:v>339.13600000000002</c:v>
                </c:pt>
                <c:pt idx="861">
                  <c:v>638.82000000000005</c:v>
                </c:pt>
                <c:pt idx="862">
                  <c:v>15.92</c:v>
                </c:pt>
                <c:pt idx="863">
                  <c:v>27.414000000000001</c:v>
                </c:pt>
                <c:pt idx="864">
                  <c:v>160.97999999999999</c:v>
                </c:pt>
                <c:pt idx="865">
                  <c:v>91.031999999999996</c:v>
                </c:pt>
                <c:pt idx="866">
                  <c:v>79.12</c:v>
                </c:pt>
                <c:pt idx="867">
                  <c:v>120.78400000000001</c:v>
                </c:pt>
                <c:pt idx="868">
                  <c:v>322.58999999999997</c:v>
                </c:pt>
                <c:pt idx="869">
                  <c:v>433.56799999999998</c:v>
                </c:pt>
                <c:pt idx="870">
                  <c:v>81.94</c:v>
                </c:pt>
                <c:pt idx="871">
                  <c:v>696.42</c:v>
                </c:pt>
                <c:pt idx="872">
                  <c:v>24.7</c:v>
                </c:pt>
                <c:pt idx="873">
                  <c:v>14.76</c:v>
                </c:pt>
                <c:pt idx="874">
                  <c:v>17.670000000000002</c:v>
                </c:pt>
                <c:pt idx="875">
                  <c:v>1604.9</c:v>
                </c:pt>
                <c:pt idx="876">
                  <c:v>385.68599999999998</c:v>
                </c:pt>
                <c:pt idx="877">
                  <c:v>482.66399999999999</c:v>
                </c:pt>
                <c:pt idx="878">
                  <c:v>174.42</c:v>
                </c:pt>
                <c:pt idx="879">
                  <c:v>94.427999999999997</c:v>
                </c:pt>
                <c:pt idx="880">
                  <c:v>61.584000000000003</c:v>
                </c:pt>
                <c:pt idx="881">
                  <c:v>332.02800000000002</c:v>
                </c:pt>
                <c:pt idx="882">
                  <c:v>1049.2</c:v>
                </c:pt>
                <c:pt idx="883">
                  <c:v>20.9</c:v>
                </c:pt>
                <c:pt idx="884">
                  <c:v>751.92</c:v>
                </c:pt>
                <c:pt idx="885">
                  <c:v>887.10299999999995</c:v>
                </c:pt>
                <c:pt idx="886">
                  <c:v>10.476000000000001</c:v>
                </c:pt>
                <c:pt idx="887">
                  <c:v>196.78399999999999</c:v>
                </c:pt>
                <c:pt idx="888">
                  <c:v>863.12800000000004</c:v>
                </c:pt>
                <c:pt idx="889">
                  <c:v>956.66480000000001</c:v>
                </c:pt>
                <c:pt idx="890">
                  <c:v>871.4</c:v>
                </c:pt>
                <c:pt idx="891">
                  <c:v>692.47199999999998</c:v>
                </c:pt>
                <c:pt idx="892">
                  <c:v>207.76</c:v>
                </c:pt>
                <c:pt idx="893">
                  <c:v>9.9600000000000009</c:v>
                </c:pt>
                <c:pt idx="894">
                  <c:v>69.263999999999996</c:v>
                </c:pt>
                <c:pt idx="895">
                  <c:v>246.1328</c:v>
                </c:pt>
                <c:pt idx="896">
                  <c:v>896.32799999999997</c:v>
                </c:pt>
                <c:pt idx="897">
                  <c:v>177.22499999999999</c:v>
                </c:pt>
                <c:pt idx="898">
                  <c:v>129.38999999999999</c:v>
                </c:pt>
                <c:pt idx="899">
                  <c:v>2.7839999999999998</c:v>
                </c:pt>
                <c:pt idx="900">
                  <c:v>63.92</c:v>
                </c:pt>
                <c:pt idx="901">
                  <c:v>573.72799999999995</c:v>
                </c:pt>
                <c:pt idx="902">
                  <c:v>82.38</c:v>
                </c:pt>
                <c:pt idx="903">
                  <c:v>14.368</c:v>
                </c:pt>
                <c:pt idx="904">
                  <c:v>631.78200000000004</c:v>
                </c:pt>
                <c:pt idx="905">
                  <c:v>60.72</c:v>
                </c:pt>
                <c:pt idx="906">
                  <c:v>77.72</c:v>
                </c:pt>
                <c:pt idx="907">
                  <c:v>520.46400000000006</c:v>
                </c:pt>
                <c:pt idx="908">
                  <c:v>303.25</c:v>
                </c:pt>
                <c:pt idx="909">
                  <c:v>1487.04</c:v>
                </c:pt>
                <c:pt idx="910">
                  <c:v>253.17599999999999</c:v>
                </c:pt>
                <c:pt idx="911">
                  <c:v>384.94400000000002</c:v>
                </c:pt>
                <c:pt idx="912">
                  <c:v>913.43</c:v>
                </c:pt>
                <c:pt idx="913">
                  <c:v>183.96799999999999</c:v>
                </c:pt>
                <c:pt idx="914">
                  <c:v>172.18600000000001</c:v>
                </c:pt>
                <c:pt idx="915">
                  <c:v>69.007999999999996</c:v>
                </c:pt>
                <c:pt idx="916">
                  <c:v>971.5</c:v>
                </c:pt>
                <c:pt idx="917">
                  <c:v>190.84800000000001</c:v>
                </c:pt>
                <c:pt idx="918">
                  <c:v>302.94</c:v>
                </c:pt>
                <c:pt idx="919">
                  <c:v>1805.88</c:v>
                </c:pt>
                <c:pt idx="920">
                  <c:v>24.1</c:v>
                </c:pt>
                <c:pt idx="921">
                  <c:v>842.94</c:v>
                </c:pt>
                <c:pt idx="922">
                  <c:v>12.56</c:v>
                </c:pt>
                <c:pt idx="923">
                  <c:v>25.4</c:v>
                </c:pt>
                <c:pt idx="924">
                  <c:v>1279.165</c:v>
                </c:pt>
                <c:pt idx="925">
                  <c:v>129.56800000000001</c:v>
                </c:pt>
                <c:pt idx="926">
                  <c:v>32.776000000000003</c:v>
                </c:pt>
                <c:pt idx="927">
                  <c:v>321.56799999999998</c:v>
                </c:pt>
                <c:pt idx="928">
                  <c:v>128.05799999999999</c:v>
                </c:pt>
                <c:pt idx="929">
                  <c:v>63.686</c:v>
                </c:pt>
                <c:pt idx="930">
                  <c:v>344.22</c:v>
                </c:pt>
                <c:pt idx="931">
                  <c:v>21.248000000000001</c:v>
                </c:pt>
                <c:pt idx="932">
                  <c:v>248.98</c:v>
                </c:pt>
                <c:pt idx="933">
                  <c:v>418.29599999999999</c:v>
                </c:pt>
                <c:pt idx="934">
                  <c:v>8.1280000000000001</c:v>
                </c:pt>
                <c:pt idx="935">
                  <c:v>909.72</c:v>
                </c:pt>
                <c:pt idx="936">
                  <c:v>917.92349999999999</c:v>
                </c:pt>
                <c:pt idx="937">
                  <c:v>23.99</c:v>
                </c:pt>
                <c:pt idx="938">
                  <c:v>171.28800000000001</c:v>
                </c:pt>
                <c:pt idx="939">
                  <c:v>37.299999999999997</c:v>
                </c:pt>
                <c:pt idx="940">
                  <c:v>290.98</c:v>
                </c:pt>
                <c:pt idx="941">
                  <c:v>20.32</c:v>
                </c:pt>
                <c:pt idx="942">
                  <c:v>89.34</c:v>
                </c:pt>
                <c:pt idx="943">
                  <c:v>39.08</c:v>
                </c:pt>
                <c:pt idx="944">
                  <c:v>408.00599999999997</c:v>
                </c:pt>
                <c:pt idx="945">
                  <c:v>122.352</c:v>
                </c:pt>
                <c:pt idx="946">
                  <c:v>15.84</c:v>
                </c:pt>
                <c:pt idx="947">
                  <c:v>493.92</c:v>
                </c:pt>
                <c:pt idx="948">
                  <c:v>383.60700000000003</c:v>
                </c:pt>
                <c:pt idx="949">
                  <c:v>7.76</c:v>
                </c:pt>
                <c:pt idx="950">
                  <c:v>351.21600000000001</c:v>
                </c:pt>
                <c:pt idx="951">
                  <c:v>230.28</c:v>
                </c:pt>
                <c:pt idx="952">
                  <c:v>127.869</c:v>
                </c:pt>
                <c:pt idx="953">
                  <c:v>36.4</c:v>
                </c:pt>
                <c:pt idx="954">
                  <c:v>419.13600000000002</c:v>
                </c:pt>
                <c:pt idx="955">
                  <c:v>76.14</c:v>
                </c:pt>
                <c:pt idx="956">
                  <c:v>33.479999999999997</c:v>
                </c:pt>
                <c:pt idx="957">
                  <c:v>25.632000000000001</c:v>
                </c:pt>
                <c:pt idx="958">
                  <c:v>25.02</c:v>
                </c:pt>
                <c:pt idx="959">
                  <c:v>146.352</c:v>
                </c:pt>
                <c:pt idx="960">
                  <c:v>902.71199999999999</c:v>
                </c:pt>
                <c:pt idx="961">
                  <c:v>150.97999999999999</c:v>
                </c:pt>
                <c:pt idx="962">
                  <c:v>47.12</c:v>
                </c:pt>
                <c:pt idx="963">
                  <c:v>542.94000000000005</c:v>
                </c:pt>
                <c:pt idx="964">
                  <c:v>14.135999999999999</c:v>
                </c:pt>
                <c:pt idx="965">
                  <c:v>17.14</c:v>
                </c:pt>
                <c:pt idx="966">
                  <c:v>123.96</c:v>
                </c:pt>
                <c:pt idx="967">
                  <c:v>586.39800000000002</c:v>
                </c:pt>
                <c:pt idx="968">
                  <c:v>579.13599999999997</c:v>
                </c:pt>
                <c:pt idx="969">
                  <c:v>145.76400000000001</c:v>
                </c:pt>
                <c:pt idx="970">
                  <c:v>434.64600000000002</c:v>
                </c:pt>
                <c:pt idx="971">
                  <c:v>844.11599999999999</c:v>
                </c:pt>
                <c:pt idx="972">
                  <c:v>79.92</c:v>
                </c:pt>
                <c:pt idx="973">
                  <c:v>623.46479999999997</c:v>
                </c:pt>
                <c:pt idx="974">
                  <c:v>272.94</c:v>
                </c:pt>
                <c:pt idx="975">
                  <c:v>15.007999999999999</c:v>
                </c:pt>
                <c:pt idx="976">
                  <c:v>241.92</c:v>
                </c:pt>
                <c:pt idx="977">
                  <c:v>163.88</c:v>
                </c:pt>
                <c:pt idx="978">
                  <c:v>51.968000000000004</c:v>
                </c:pt>
                <c:pt idx="979">
                  <c:v>242.352</c:v>
                </c:pt>
                <c:pt idx="980">
                  <c:v>302.94</c:v>
                </c:pt>
                <c:pt idx="981">
                  <c:v>142.36000000000001</c:v>
                </c:pt>
                <c:pt idx="982">
                  <c:v>546.66</c:v>
                </c:pt>
                <c:pt idx="983">
                  <c:v>212.13</c:v>
                </c:pt>
                <c:pt idx="984">
                  <c:v>7.9960000000000004</c:v>
                </c:pt>
                <c:pt idx="985">
                  <c:v>173.24</c:v>
                </c:pt>
                <c:pt idx="986">
                  <c:v>56.567999999999998</c:v>
                </c:pt>
                <c:pt idx="987">
                  <c:v>521.96</c:v>
                </c:pt>
                <c:pt idx="988">
                  <c:v>268.935</c:v>
                </c:pt>
                <c:pt idx="989">
                  <c:v>275.952</c:v>
                </c:pt>
                <c:pt idx="990">
                  <c:v>19.920000000000002</c:v>
                </c:pt>
                <c:pt idx="991">
                  <c:v>658.74599999999998</c:v>
                </c:pt>
                <c:pt idx="992">
                  <c:v>35.543999999999997</c:v>
                </c:pt>
                <c:pt idx="993">
                  <c:v>35.28</c:v>
                </c:pt>
                <c:pt idx="994">
                  <c:v>209.56800000000001</c:v>
                </c:pt>
                <c:pt idx="995">
                  <c:v>6.4640000000000004</c:v>
                </c:pt>
                <c:pt idx="996">
                  <c:v>63.881999999999998</c:v>
                </c:pt>
                <c:pt idx="997">
                  <c:v>683.14400000000001</c:v>
                </c:pt>
                <c:pt idx="998">
                  <c:v>69.575999999999993</c:v>
                </c:pt>
                <c:pt idx="999">
                  <c:v>52.415999999999997</c:v>
                </c:pt>
                <c:pt idx="1000">
                  <c:v>54.92</c:v>
                </c:pt>
                <c:pt idx="1001">
                  <c:v>364.95</c:v>
                </c:pt>
                <c:pt idx="1002">
                  <c:v>43.13</c:v>
                </c:pt>
                <c:pt idx="1003">
                  <c:v>30.192</c:v>
                </c:pt>
                <c:pt idx="1004">
                  <c:v>91.007999999999996</c:v>
                </c:pt>
                <c:pt idx="1005">
                  <c:v>380.05799999999999</c:v>
                </c:pt>
                <c:pt idx="1006">
                  <c:v>48.576000000000001</c:v>
                </c:pt>
                <c:pt idx="1007">
                  <c:v>127.554</c:v>
                </c:pt>
                <c:pt idx="1008">
                  <c:v>77.951999999999998</c:v>
                </c:pt>
                <c:pt idx="1009">
                  <c:v>27.58</c:v>
                </c:pt>
                <c:pt idx="1010">
                  <c:v>975.92</c:v>
                </c:pt>
                <c:pt idx="1011">
                  <c:v>12.54</c:v>
                </c:pt>
                <c:pt idx="1012">
                  <c:v>9.24</c:v>
                </c:pt>
                <c:pt idx="1013">
                  <c:v>77.599999999999994</c:v>
                </c:pt>
                <c:pt idx="1014">
                  <c:v>464.85</c:v>
                </c:pt>
                <c:pt idx="1015">
                  <c:v>2404.7040000000002</c:v>
                </c:pt>
                <c:pt idx="1016">
                  <c:v>975.92</c:v>
                </c:pt>
                <c:pt idx="1017">
                  <c:v>182.67</c:v>
                </c:pt>
                <c:pt idx="1018">
                  <c:v>183.37200000000001</c:v>
                </c:pt>
                <c:pt idx="1019">
                  <c:v>674.05799999999999</c:v>
                </c:pt>
                <c:pt idx="1020">
                  <c:v>254.05799999999999</c:v>
                </c:pt>
                <c:pt idx="1021">
                  <c:v>173.94</c:v>
                </c:pt>
                <c:pt idx="1022">
                  <c:v>91.275000000000006</c:v>
                </c:pt>
                <c:pt idx="1023">
                  <c:v>897.15</c:v>
                </c:pt>
                <c:pt idx="1024">
                  <c:v>333.99900000000002</c:v>
                </c:pt>
                <c:pt idx="1025">
                  <c:v>1268.82</c:v>
                </c:pt>
                <c:pt idx="1026">
                  <c:v>283.92</c:v>
                </c:pt>
                <c:pt idx="1027">
                  <c:v>18.84</c:v>
                </c:pt>
                <c:pt idx="1028">
                  <c:v>37.4</c:v>
                </c:pt>
                <c:pt idx="1029">
                  <c:v>48.712000000000003</c:v>
                </c:pt>
                <c:pt idx="1030">
                  <c:v>110.98</c:v>
                </c:pt>
                <c:pt idx="1031">
                  <c:v>207.98400000000001</c:v>
                </c:pt>
                <c:pt idx="1032">
                  <c:v>35.567999999999998</c:v>
                </c:pt>
                <c:pt idx="1033">
                  <c:v>1325.76</c:v>
                </c:pt>
                <c:pt idx="1034">
                  <c:v>20.32</c:v>
                </c:pt>
                <c:pt idx="1035">
                  <c:v>209.97900000000001</c:v>
                </c:pt>
                <c:pt idx="1036">
                  <c:v>35.167999999999999</c:v>
                </c:pt>
                <c:pt idx="1037">
                  <c:v>10.11</c:v>
                </c:pt>
                <c:pt idx="1038">
                  <c:v>39.92</c:v>
                </c:pt>
                <c:pt idx="1039">
                  <c:v>302.67</c:v>
                </c:pt>
                <c:pt idx="1040">
                  <c:v>212.94</c:v>
                </c:pt>
                <c:pt idx="1041">
                  <c:v>687.4</c:v>
                </c:pt>
                <c:pt idx="1042">
                  <c:v>653.54999999999995</c:v>
                </c:pt>
                <c:pt idx="1043">
                  <c:v>199.83600000000001</c:v>
                </c:pt>
                <c:pt idx="1044">
                  <c:v>467.46</c:v>
                </c:pt>
                <c:pt idx="1045">
                  <c:v>1352.3976</c:v>
                </c:pt>
                <c:pt idx="1046">
                  <c:v>123.96</c:v>
                </c:pt>
                <c:pt idx="1047">
                  <c:v>1781.682</c:v>
                </c:pt>
                <c:pt idx="1048">
                  <c:v>53.88</c:v>
                </c:pt>
                <c:pt idx="1049">
                  <c:v>744.1</c:v>
                </c:pt>
                <c:pt idx="1050">
                  <c:v>401.59</c:v>
                </c:pt>
                <c:pt idx="1051">
                  <c:v>359.49900000000002</c:v>
                </c:pt>
                <c:pt idx="1052">
                  <c:v>214.95</c:v>
                </c:pt>
                <c:pt idx="1053">
                  <c:v>10.776</c:v>
                </c:pt>
                <c:pt idx="1054">
                  <c:v>186.304</c:v>
                </c:pt>
                <c:pt idx="1055">
                  <c:v>17.495999999999999</c:v>
                </c:pt>
                <c:pt idx="1056">
                  <c:v>464.29199999999997</c:v>
                </c:pt>
                <c:pt idx="1057">
                  <c:v>101.12</c:v>
                </c:pt>
                <c:pt idx="1058">
                  <c:v>30.36</c:v>
                </c:pt>
                <c:pt idx="1059">
                  <c:v>1317.492</c:v>
                </c:pt>
                <c:pt idx="1060">
                  <c:v>86.26</c:v>
                </c:pt>
                <c:pt idx="1061">
                  <c:v>8.5440000000000005</c:v>
                </c:pt>
                <c:pt idx="1062">
                  <c:v>842.37599999999998</c:v>
                </c:pt>
                <c:pt idx="1063">
                  <c:v>212.94</c:v>
                </c:pt>
                <c:pt idx="1064">
                  <c:v>569.05799999999999</c:v>
                </c:pt>
                <c:pt idx="1065">
                  <c:v>14.224</c:v>
                </c:pt>
                <c:pt idx="1066">
                  <c:v>1367.84</c:v>
                </c:pt>
                <c:pt idx="1067">
                  <c:v>301.95999999999998</c:v>
                </c:pt>
                <c:pt idx="1068">
                  <c:v>170.352</c:v>
                </c:pt>
                <c:pt idx="1069">
                  <c:v>563.94000000000005</c:v>
                </c:pt>
                <c:pt idx="1070">
                  <c:v>3504.9</c:v>
                </c:pt>
                <c:pt idx="1071">
                  <c:v>328.39920000000001</c:v>
                </c:pt>
                <c:pt idx="1072">
                  <c:v>37.68</c:v>
                </c:pt>
                <c:pt idx="1073">
                  <c:v>1516.2</c:v>
                </c:pt>
                <c:pt idx="1074">
                  <c:v>397.6</c:v>
                </c:pt>
                <c:pt idx="1075">
                  <c:v>104.23</c:v>
                </c:pt>
                <c:pt idx="1076">
                  <c:v>498.26</c:v>
                </c:pt>
                <c:pt idx="1077">
                  <c:v>212.94</c:v>
                </c:pt>
                <c:pt idx="1078">
                  <c:v>353.56799999999998</c:v>
                </c:pt>
                <c:pt idx="1079">
                  <c:v>697.16</c:v>
                </c:pt>
                <c:pt idx="1080">
                  <c:v>30.93</c:v>
                </c:pt>
                <c:pt idx="1081">
                  <c:v>605.34</c:v>
                </c:pt>
                <c:pt idx="1082">
                  <c:v>210.00800000000001</c:v>
                </c:pt>
                <c:pt idx="1083">
                  <c:v>164.22</c:v>
                </c:pt>
                <c:pt idx="1084">
                  <c:v>362.94</c:v>
                </c:pt>
                <c:pt idx="1085">
                  <c:v>136.464</c:v>
                </c:pt>
                <c:pt idx="1086">
                  <c:v>99.372</c:v>
                </c:pt>
                <c:pt idx="1087">
                  <c:v>33.567999999999998</c:v>
                </c:pt>
                <c:pt idx="1088">
                  <c:v>200.79499999999999</c:v>
                </c:pt>
                <c:pt idx="1089">
                  <c:v>32.36</c:v>
                </c:pt>
                <c:pt idx="1090">
                  <c:v>27.92</c:v>
                </c:pt>
                <c:pt idx="1091">
                  <c:v>399.67200000000003</c:v>
                </c:pt>
                <c:pt idx="1092">
                  <c:v>715.2</c:v>
                </c:pt>
                <c:pt idx="1093">
                  <c:v>340.11599999999999</c:v>
                </c:pt>
                <c:pt idx="1094">
                  <c:v>6.16</c:v>
                </c:pt>
                <c:pt idx="1095">
                  <c:v>89.991</c:v>
                </c:pt>
                <c:pt idx="1096">
                  <c:v>966.7</c:v>
                </c:pt>
                <c:pt idx="1097">
                  <c:v>51.588000000000001</c:v>
                </c:pt>
                <c:pt idx="1098">
                  <c:v>14.89</c:v>
                </c:pt>
                <c:pt idx="1099">
                  <c:v>2275.5</c:v>
                </c:pt>
                <c:pt idx="1100">
                  <c:v>37.295999999999999</c:v>
                </c:pt>
                <c:pt idx="1101">
                  <c:v>8.5440000000000005</c:v>
                </c:pt>
                <c:pt idx="1102">
                  <c:v>68.95</c:v>
                </c:pt>
                <c:pt idx="1103">
                  <c:v>191.05799999999999</c:v>
                </c:pt>
                <c:pt idx="1104">
                  <c:v>64.959999999999994</c:v>
                </c:pt>
                <c:pt idx="1105">
                  <c:v>187.05600000000001</c:v>
                </c:pt>
                <c:pt idx="1106">
                  <c:v>11.808</c:v>
                </c:pt>
                <c:pt idx="1107">
                  <c:v>9.6560000000000006</c:v>
                </c:pt>
                <c:pt idx="1108">
                  <c:v>2314.116</c:v>
                </c:pt>
                <c:pt idx="1109">
                  <c:v>19.760000000000002</c:v>
                </c:pt>
                <c:pt idx="1110">
                  <c:v>25.08</c:v>
                </c:pt>
                <c:pt idx="1111">
                  <c:v>63.94</c:v>
                </c:pt>
                <c:pt idx="1112">
                  <c:v>10.68</c:v>
                </c:pt>
                <c:pt idx="1113">
                  <c:v>279.45600000000002</c:v>
                </c:pt>
                <c:pt idx="1114">
                  <c:v>198.27199999999999</c:v>
                </c:pt>
                <c:pt idx="1115">
                  <c:v>70.56</c:v>
                </c:pt>
                <c:pt idx="1116">
                  <c:v>273.95999999999998</c:v>
                </c:pt>
                <c:pt idx="1117">
                  <c:v>306.89999999999998</c:v>
                </c:pt>
                <c:pt idx="1118">
                  <c:v>347.36099999999999</c:v>
                </c:pt>
                <c:pt idx="1119">
                  <c:v>1025.8800000000001</c:v>
                </c:pt>
                <c:pt idx="1120">
                  <c:v>63.2</c:v>
                </c:pt>
                <c:pt idx="1121">
                  <c:v>556.66499999999996</c:v>
                </c:pt>
                <c:pt idx="1122">
                  <c:v>111.9</c:v>
                </c:pt>
                <c:pt idx="1123">
                  <c:v>599.16499999999996</c:v>
                </c:pt>
                <c:pt idx="1124">
                  <c:v>31.984000000000002</c:v>
                </c:pt>
                <c:pt idx="1125">
                  <c:v>19.52</c:v>
                </c:pt>
                <c:pt idx="1126">
                  <c:v>213.21600000000001</c:v>
                </c:pt>
                <c:pt idx="1127">
                  <c:v>40.56</c:v>
                </c:pt>
                <c:pt idx="1128">
                  <c:v>68.459999999999994</c:v>
                </c:pt>
                <c:pt idx="1129">
                  <c:v>1478.2719999999999</c:v>
                </c:pt>
                <c:pt idx="1130">
                  <c:v>9.24</c:v>
                </c:pt>
                <c:pt idx="1131">
                  <c:v>181.47</c:v>
                </c:pt>
                <c:pt idx="1132">
                  <c:v>122.352</c:v>
                </c:pt>
                <c:pt idx="1133">
                  <c:v>585.55200000000002</c:v>
                </c:pt>
                <c:pt idx="1134">
                  <c:v>13.36</c:v>
                </c:pt>
                <c:pt idx="1135">
                  <c:v>102.018</c:v>
                </c:pt>
                <c:pt idx="1136">
                  <c:v>419.13600000000002</c:v>
                </c:pt>
                <c:pt idx="1137">
                  <c:v>218.352</c:v>
                </c:pt>
                <c:pt idx="1138">
                  <c:v>411.33199999999999</c:v>
                </c:pt>
                <c:pt idx="1139">
                  <c:v>664.14599999999996</c:v>
                </c:pt>
                <c:pt idx="1140">
                  <c:v>3.3119999999999998</c:v>
                </c:pt>
                <c:pt idx="1141">
                  <c:v>145.9</c:v>
                </c:pt>
                <c:pt idx="1142">
                  <c:v>239.96</c:v>
                </c:pt>
                <c:pt idx="1143">
                  <c:v>54.768000000000001</c:v>
                </c:pt>
                <c:pt idx="1144">
                  <c:v>181.98599999999999</c:v>
                </c:pt>
                <c:pt idx="1145">
                  <c:v>455.97</c:v>
                </c:pt>
                <c:pt idx="1146">
                  <c:v>25.16</c:v>
                </c:pt>
                <c:pt idx="1147">
                  <c:v>67.993200000000002</c:v>
                </c:pt>
                <c:pt idx="1148">
                  <c:v>10.16</c:v>
                </c:pt>
                <c:pt idx="1149">
                  <c:v>6.16</c:v>
                </c:pt>
                <c:pt idx="1150">
                  <c:v>89.768000000000001</c:v>
                </c:pt>
                <c:pt idx="1151">
                  <c:v>383.64</c:v>
                </c:pt>
                <c:pt idx="1152">
                  <c:v>243.92</c:v>
                </c:pt>
                <c:pt idx="1153">
                  <c:v>19.98</c:v>
                </c:pt>
                <c:pt idx="1154">
                  <c:v>6.16</c:v>
                </c:pt>
                <c:pt idx="1155">
                  <c:v>245.98</c:v>
                </c:pt>
                <c:pt idx="1156">
                  <c:v>17.088000000000001</c:v>
                </c:pt>
                <c:pt idx="1157">
                  <c:v>98.391999999999996</c:v>
                </c:pt>
                <c:pt idx="1158">
                  <c:v>19.52</c:v>
                </c:pt>
                <c:pt idx="1159">
                  <c:v>201.96</c:v>
                </c:pt>
                <c:pt idx="1160">
                  <c:v>68.64</c:v>
                </c:pt>
                <c:pt idx="1161">
                  <c:v>6.16</c:v>
                </c:pt>
                <c:pt idx="1162">
                  <c:v>2348.8200000000002</c:v>
                </c:pt>
                <c:pt idx="1163">
                  <c:v>273.55200000000002</c:v>
                </c:pt>
                <c:pt idx="1164">
                  <c:v>815.29200000000003</c:v>
                </c:pt>
                <c:pt idx="1165">
                  <c:v>1256.22</c:v>
                </c:pt>
                <c:pt idx="1166">
                  <c:v>60.84</c:v>
                </c:pt>
                <c:pt idx="1167">
                  <c:v>1325.76</c:v>
                </c:pt>
                <c:pt idx="1168">
                  <c:v>572.16</c:v>
                </c:pt>
                <c:pt idx="1169">
                  <c:v>7.04</c:v>
                </c:pt>
                <c:pt idx="1170">
                  <c:v>74.45</c:v>
                </c:pt>
                <c:pt idx="1171">
                  <c:v>192.22</c:v>
                </c:pt>
                <c:pt idx="1172">
                  <c:v>1194.165</c:v>
                </c:pt>
                <c:pt idx="1173">
                  <c:v>377.45</c:v>
                </c:pt>
                <c:pt idx="1174">
                  <c:v>21.44</c:v>
                </c:pt>
                <c:pt idx="1175">
                  <c:v>355.36</c:v>
                </c:pt>
                <c:pt idx="1176">
                  <c:v>38.975999999999999</c:v>
                </c:pt>
                <c:pt idx="1177">
                  <c:v>129.88800000000001</c:v>
                </c:pt>
                <c:pt idx="1178">
                  <c:v>275.05799999999999</c:v>
                </c:pt>
                <c:pt idx="1179">
                  <c:v>542.94000000000005</c:v>
                </c:pt>
                <c:pt idx="1180">
                  <c:v>71.087999999999994</c:v>
                </c:pt>
                <c:pt idx="1181">
                  <c:v>136.53</c:v>
                </c:pt>
                <c:pt idx="1182">
                  <c:v>79.44</c:v>
                </c:pt>
                <c:pt idx="1183">
                  <c:v>127.764</c:v>
                </c:pt>
                <c:pt idx="1184">
                  <c:v>459.92</c:v>
                </c:pt>
                <c:pt idx="1185">
                  <c:v>638.82000000000005</c:v>
                </c:pt>
                <c:pt idx="1186">
                  <c:v>25.16</c:v>
                </c:pt>
                <c:pt idx="1187">
                  <c:v>19.3</c:v>
                </c:pt>
                <c:pt idx="1188">
                  <c:v>26.48</c:v>
                </c:pt>
                <c:pt idx="1189">
                  <c:v>21.56</c:v>
                </c:pt>
                <c:pt idx="1190">
                  <c:v>355.45499999999998</c:v>
                </c:pt>
                <c:pt idx="1191">
                  <c:v>866.4</c:v>
                </c:pt>
                <c:pt idx="1192">
                  <c:v>46.152000000000001</c:v>
                </c:pt>
                <c:pt idx="1193">
                  <c:v>54.92</c:v>
                </c:pt>
                <c:pt idx="1194">
                  <c:v>1448.82</c:v>
                </c:pt>
                <c:pt idx="1195">
                  <c:v>14.91</c:v>
                </c:pt>
                <c:pt idx="1196">
                  <c:v>638.28800000000001</c:v>
                </c:pt>
                <c:pt idx="1197">
                  <c:v>112.648</c:v>
                </c:pt>
                <c:pt idx="1198">
                  <c:v>217.76400000000001</c:v>
                </c:pt>
                <c:pt idx="1199">
                  <c:v>12.32</c:v>
                </c:pt>
                <c:pt idx="1200">
                  <c:v>72.784000000000006</c:v>
                </c:pt>
                <c:pt idx="1201">
                  <c:v>51.75</c:v>
                </c:pt>
                <c:pt idx="1202">
                  <c:v>117.36</c:v>
                </c:pt>
                <c:pt idx="1203">
                  <c:v>421.37200000000001</c:v>
                </c:pt>
                <c:pt idx="1204">
                  <c:v>205.9992</c:v>
                </c:pt>
                <c:pt idx="1205">
                  <c:v>132.22399999999999</c:v>
                </c:pt>
                <c:pt idx="1206">
                  <c:v>91.96</c:v>
                </c:pt>
                <c:pt idx="1207">
                  <c:v>285.48</c:v>
                </c:pt>
                <c:pt idx="1208">
                  <c:v>90.801000000000002</c:v>
                </c:pt>
                <c:pt idx="1209">
                  <c:v>181.76400000000001</c:v>
                </c:pt>
                <c:pt idx="1210">
                  <c:v>581.96</c:v>
                </c:pt>
                <c:pt idx="1211">
                  <c:v>29.98</c:v>
                </c:pt>
                <c:pt idx="1212">
                  <c:v>363.92</c:v>
                </c:pt>
                <c:pt idx="1213">
                  <c:v>47.98</c:v>
                </c:pt>
                <c:pt idx="1214">
                  <c:v>80.959999999999994</c:v>
                </c:pt>
                <c:pt idx="1215">
                  <c:v>225.56800000000001</c:v>
                </c:pt>
                <c:pt idx="1216">
                  <c:v>36.6</c:v>
                </c:pt>
                <c:pt idx="1217">
                  <c:v>29.22</c:v>
                </c:pt>
                <c:pt idx="1218">
                  <c:v>14.76</c:v>
                </c:pt>
                <c:pt idx="1219">
                  <c:v>239.666</c:v>
                </c:pt>
                <c:pt idx="1220">
                  <c:v>301.95999999999998</c:v>
                </c:pt>
                <c:pt idx="1221">
                  <c:v>1133.3499999999999</c:v>
                </c:pt>
                <c:pt idx="1222">
                  <c:v>1603.136</c:v>
                </c:pt>
                <c:pt idx="1223">
                  <c:v>1293.4880000000001</c:v>
                </c:pt>
                <c:pt idx="1224">
                  <c:v>127.95</c:v>
                </c:pt>
                <c:pt idx="1225">
                  <c:v>801.56799999999998</c:v>
                </c:pt>
                <c:pt idx="1226">
                  <c:v>885.52800000000002</c:v>
                </c:pt>
                <c:pt idx="1227">
                  <c:v>28.28</c:v>
                </c:pt>
                <c:pt idx="1228">
                  <c:v>71.12</c:v>
                </c:pt>
                <c:pt idx="1229">
                  <c:v>31.56</c:v>
                </c:pt>
                <c:pt idx="1230">
                  <c:v>14.52</c:v>
                </c:pt>
                <c:pt idx="1231">
                  <c:v>199.76400000000001</c:v>
                </c:pt>
                <c:pt idx="1232">
                  <c:v>4228.7039999999997</c:v>
                </c:pt>
                <c:pt idx="1233">
                  <c:v>2003.92</c:v>
                </c:pt>
                <c:pt idx="1234">
                  <c:v>313.17599999999999</c:v>
                </c:pt>
                <c:pt idx="1235">
                  <c:v>1215.92</c:v>
                </c:pt>
                <c:pt idx="1236">
                  <c:v>8.92</c:v>
                </c:pt>
                <c:pt idx="1237">
                  <c:v>87.21</c:v>
                </c:pt>
                <c:pt idx="1238">
                  <c:v>25.4</c:v>
                </c:pt>
                <c:pt idx="1239">
                  <c:v>6.28</c:v>
                </c:pt>
                <c:pt idx="1240">
                  <c:v>23.968</c:v>
                </c:pt>
                <c:pt idx="1241">
                  <c:v>521.96</c:v>
                </c:pt>
                <c:pt idx="1242">
                  <c:v>770.35199999999998</c:v>
                </c:pt>
                <c:pt idx="1243">
                  <c:v>21.12</c:v>
                </c:pt>
                <c:pt idx="1244">
                  <c:v>43.02</c:v>
                </c:pt>
                <c:pt idx="1245">
                  <c:v>240.78399999999999</c:v>
                </c:pt>
                <c:pt idx="1246">
                  <c:v>429.9</c:v>
                </c:pt>
                <c:pt idx="1247">
                  <c:v>161.96</c:v>
                </c:pt>
                <c:pt idx="1248">
                  <c:v>185.58</c:v>
                </c:pt>
                <c:pt idx="1249">
                  <c:v>504.9</c:v>
                </c:pt>
                <c:pt idx="1250">
                  <c:v>184.75200000000001</c:v>
                </c:pt>
                <c:pt idx="1251">
                  <c:v>458.43</c:v>
                </c:pt>
                <c:pt idx="1252">
                  <c:v>328.59</c:v>
                </c:pt>
                <c:pt idx="1253">
                  <c:v>338.35199999999998</c:v>
                </c:pt>
                <c:pt idx="1254">
                  <c:v>87.96</c:v>
                </c:pt>
                <c:pt idx="1255">
                  <c:v>19.760000000000002</c:v>
                </c:pt>
                <c:pt idx="1256">
                  <c:v>109.764</c:v>
                </c:pt>
                <c:pt idx="1257">
                  <c:v>127.95</c:v>
                </c:pt>
                <c:pt idx="1258">
                  <c:v>91.96</c:v>
                </c:pt>
                <c:pt idx="1259">
                  <c:v>33.11</c:v>
                </c:pt>
                <c:pt idx="1260">
                  <c:v>239.24</c:v>
                </c:pt>
                <c:pt idx="1261">
                  <c:v>21.12</c:v>
                </c:pt>
                <c:pt idx="1262">
                  <c:v>15.24</c:v>
                </c:pt>
                <c:pt idx="1263">
                  <c:v>42.6</c:v>
                </c:pt>
                <c:pt idx="1264">
                  <c:v>14.368</c:v>
                </c:pt>
                <c:pt idx="1265">
                  <c:v>314.35199999999998</c:v>
                </c:pt>
                <c:pt idx="1266">
                  <c:v>238.15199999999999</c:v>
                </c:pt>
                <c:pt idx="1267">
                  <c:v>692.94</c:v>
                </c:pt>
                <c:pt idx="1268">
                  <c:v>28</c:v>
                </c:pt>
                <c:pt idx="1269">
                  <c:v>518.27200000000005</c:v>
                </c:pt>
                <c:pt idx="1270">
                  <c:v>6.98</c:v>
                </c:pt>
                <c:pt idx="1271">
                  <c:v>191.82</c:v>
                </c:pt>
                <c:pt idx="1272">
                  <c:v>25.16</c:v>
                </c:pt>
                <c:pt idx="1273">
                  <c:v>29.22</c:v>
                </c:pt>
                <c:pt idx="1274">
                  <c:v>272.64600000000002</c:v>
                </c:pt>
                <c:pt idx="1275">
                  <c:v>80.991</c:v>
                </c:pt>
                <c:pt idx="1276">
                  <c:v>2888.127</c:v>
                </c:pt>
                <c:pt idx="1277">
                  <c:v>2254.41</c:v>
                </c:pt>
                <c:pt idx="1278">
                  <c:v>314.53199999999998</c:v>
                </c:pt>
                <c:pt idx="1279">
                  <c:v>1474.8019999999999</c:v>
                </c:pt>
                <c:pt idx="1280">
                  <c:v>1537.0740000000001</c:v>
                </c:pt>
                <c:pt idx="1281">
                  <c:v>449.37200000000001</c:v>
                </c:pt>
                <c:pt idx="1282">
                  <c:v>409.21600000000001</c:v>
                </c:pt>
                <c:pt idx="1283">
                  <c:v>72.587999999999994</c:v>
                </c:pt>
                <c:pt idx="1284">
                  <c:v>327.99599999999998</c:v>
                </c:pt>
                <c:pt idx="1285">
                  <c:v>767.21400000000006</c:v>
                </c:pt>
                <c:pt idx="1286">
                  <c:v>161.28</c:v>
                </c:pt>
                <c:pt idx="1287">
                  <c:v>205.666</c:v>
                </c:pt>
                <c:pt idx="1288">
                  <c:v>340.70400000000001</c:v>
                </c:pt>
                <c:pt idx="1289">
                  <c:v>354.9</c:v>
                </c:pt>
                <c:pt idx="1290">
                  <c:v>1198.33</c:v>
                </c:pt>
                <c:pt idx="1291">
                  <c:v>51.968000000000004</c:v>
                </c:pt>
                <c:pt idx="1292">
                  <c:v>42.408000000000001</c:v>
                </c:pt>
                <c:pt idx="1293">
                  <c:v>4.992</c:v>
                </c:pt>
                <c:pt idx="1294">
                  <c:v>20.015999999999998</c:v>
                </c:pt>
                <c:pt idx="1295">
                  <c:v>1690.04</c:v>
                </c:pt>
                <c:pt idx="1296">
                  <c:v>403.92</c:v>
                </c:pt>
                <c:pt idx="1297">
                  <c:v>799.56</c:v>
                </c:pt>
                <c:pt idx="1298">
                  <c:v>563.91999999999996</c:v>
                </c:pt>
                <c:pt idx="1299">
                  <c:v>7.7119999999999997</c:v>
                </c:pt>
                <c:pt idx="1300">
                  <c:v>56.686</c:v>
                </c:pt>
                <c:pt idx="1301">
                  <c:v>65.94</c:v>
                </c:pt>
                <c:pt idx="1302">
                  <c:v>68.16</c:v>
                </c:pt>
                <c:pt idx="1303">
                  <c:v>72.703999999999994</c:v>
                </c:pt>
                <c:pt idx="1304">
                  <c:v>66.293999999999997</c:v>
                </c:pt>
                <c:pt idx="1305">
                  <c:v>291.16800000000001</c:v>
                </c:pt>
                <c:pt idx="1306">
                  <c:v>177.56800000000001</c:v>
                </c:pt>
                <c:pt idx="1307">
                  <c:v>166.5</c:v>
                </c:pt>
                <c:pt idx="1308">
                  <c:v>247.44</c:v>
                </c:pt>
                <c:pt idx="1309">
                  <c:v>22.14</c:v>
                </c:pt>
                <c:pt idx="1310">
                  <c:v>6.24</c:v>
                </c:pt>
                <c:pt idx="1311">
                  <c:v>21.36</c:v>
                </c:pt>
                <c:pt idx="1312">
                  <c:v>1159.056</c:v>
                </c:pt>
                <c:pt idx="1313">
                  <c:v>12.42</c:v>
                </c:pt>
                <c:pt idx="1314">
                  <c:v>24.75</c:v>
                </c:pt>
                <c:pt idx="1315">
                  <c:v>63.823999999999998</c:v>
                </c:pt>
                <c:pt idx="1316">
                  <c:v>563.24</c:v>
                </c:pt>
                <c:pt idx="1317">
                  <c:v>661.17600000000004</c:v>
                </c:pt>
                <c:pt idx="1318">
                  <c:v>502.488</c:v>
                </c:pt>
                <c:pt idx="1319">
                  <c:v>915.13599999999997</c:v>
                </c:pt>
                <c:pt idx="1320">
                  <c:v>327.76</c:v>
                </c:pt>
                <c:pt idx="1321">
                  <c:v>701.96</c:v>
                </c:pt>
                <c:pt idx="1322">
                  <c:v>25.83</c:v>
                </c:pt>
                <c:pt idx="1323">
                  <c:v>104.78400000000001</c:v>
                </c:pt>
                <c:pt idx="1324">
                  <c:v>650.35199999999998</c:v>
                </c:pt>
                <c:pt idx="1325">
                  <c:v>127.95</c:v>
                </c:pt>
                <c:pt idx="1326">
                  <c:v>272.94</c:v>
                </c:pt>
                <c:pt idx="1327">
                  <c:v>14.73</c:v>
                </c:pt>
                <c:pt idx="1328">
                  <c:v>47.04</c:v>
                </c:pt>
                <c:pt idx="1329">
                  <c:v>221.38200000000001</c:v>
                </c:pt>
                <c:pt idx="1330">
                  <c:v>108.4</c:v>
                </c:pt>
                <c:pt idx="1331">
                  <c:v>38.08</c:v>
                </c:pt>
                <c:pt idx="1332">
                  <c:v>113.568</c:v>
                </c:pt>
                <c:pt idx="1333">
                  <c:v>83.92</c:v>
                </c:pt>
                <c:pt idx="1334">
                  <c:v>561.58399999999995</c:v>
                </c:pt>
                <c:pt idx="1335">
                  <c:v>14.76</c:v>
                </c:pt>
                <c:pt idx="1336">
                  <c:v>299.97500000000002</c:v>
                </c:pt>
                <c:pt idx="1337">
                  <c:v>396.92</c:v>
                </c:pt>
                <c:pt idx="1338">
                  <c:v>241.96</c:v>
                </c:pt>
                <c:pt idx="1339">
                  <c:v>8.01</c:v>
                </c:pt>
                <c:pt idx="1340">
                  <c:v>569.56799999999998</c:v>
                </c:pt>
                <c:pt idx="1341">
                  <c:v>899.43</c:v>
                </c:pt>
                <c:pt idx="1342">
                  <c:v>368.97</c:v>
                </c:pt>
                <c:pt idx="1343">
                  <c:v>454.27199999999999</c:v>
                </c:pt>
                <c:pt idx="1344">
                  <c:v>945.03599999999994</c:v>
                </c:pt>
                <c:pt idx="1345">
                  <c:v>410.35199999999998</c:v>
                </c:pt>
                <c:pt idx="1346">
                  <c:v>35</c:v>
                </c:pt>
                <c:pt idx="1347">
                  <c:v>974.98800000000006</c:v>
                </c:pt>
                <c:pt idx="1348">
                  <c:v>589.41</c:v>
                </c:pt>
                <c:pt idx="1349">
                  <c:v>82.26</c:v>
                </c:pt>
                <c:pt idx="1350">
                  <c:v>103.5</c:v>
                </c:pt>
                <c:pt idx="1351">
                  <c:v>36.96</c:v>
                </c:pt>
                <c:pt idx="1352">
                  <c:v>261.95999999999998</c:v>
                </c:pt>
                <c:pt idx="1353">
                  <c:v>13.28</c:v>
                </c:pt>
                <c:pt idx="1354">
                  <c:v>72.42</c:v>
                </c:pt>
                <c:pt idx="1355">
                  <c:v>61.96</c:v>
                </c:pt>
                <c:pt idx="1356">
                  <c:v>241.56800000000001</c:v>
                </c:pt>
                <c:pt idx="1357">
                  <c:v>384.76799999999997</c:v>
                </c:pt>
                <c:pt idx="1358">
                  <c:v>103.93600000000001</c:v>
                </c:pt>
                <c:pt idx="1359">
                  <c:v>289.56799999999998</c:v>
                </c:pt>
                <c:pt idx="1360">
                  <c:v>20.94</c:v>
                </c:pt>
                <c:pt idx="1361">
                  <c:v>332.83199999999999</c:v>
                </c:pt>
                <c:pt idx="1362">
                  <c:v>218.352</c:v>
                </c:pt>
                <c:pt idx="1363">
                  <c:v>529.9</c:v>
                </c:pt>
                <c:pt idx="1364">
                  <c:v>302.67</c:v>
                </c:pt>
                <c:pt idx="1365">
                  <c:v>4007.84</c:v>
                </c:pt>
                <c:pt idx="1366">
                  <c:v>328.59</c:v>
                </c:pt>
                <c:pt idx="1367">
                  <c:v>291.10000000000002</c:v>
                </c:pt>
                <c:pt idx="1368">
                  <c:v>139.91999999999999</c:v>
                </c:pt>
                <c:pt idx="1369">
                  <c:v>634.11599999999999</c:v>
                </c:pt>
                <c:pt idx="1370">
                  <c:v>155.88</c:v>
                </c:pt>
                <c:pt idx="1371">
                  <c:v>327.56400000000002</c:v>
                </c:pt>
                <c:pt idx="1372">
                  <c:v>1522.6379999999999</c:v>
                </c:pt>
                <c:pt idx="1373">
                  <c:v>194.25</c:v>
                </c:pt>
                <c:pt idx="1374">
                  <c:v>872.32</c:v>
                </c:pt>
                <c:pt idx="1375">
                  <c:v>317.05799999999999</c:v>
                </c:pt>
                <c:pt idx="1376">
                  <c:v>170.352</c:v>
                </c:pt>
                <c:pt idx="1377">
                  <c:v>101.94</c:v>
                </c:pt>
                <c:pt idx="1378">
                  <c:v>8.8000000000000007</c:v>
                </c:pt>
                <c:pt idx="1379">
                  <c:v>302.94</c:v>
                </c:pt>
                <c:pt idx="1380">
                  <c:v>60.72</c:v>
                </c:pt>
                <c:pt idx="1381">
                  <c:v>239.84</c:v>
                </c:pt>
                <c:pt idx="1382">
                  <c:v>484.70400000000001</c:v>
                </c:pt>
                <c:pt idx="1383">
                  <c:v>191.96</c:v>
                </c:pt>
                <c:pt idx="1384">
                  <c:v>209.88</c:v>
                </c:pt>
                <c:pt idx="1385">
                  <c:v>239.666</c:v>
                </c:pt>
                <c:pt idx="1386">
                  <c:v>212.94</c:v>
                </c:pt>
                <c:pt idx="1387">
                  <c:v>41.88</c:v>
                </c:pt>
                <c:pt idx="1388">
                  <c:v>102.438</c:v>
                </c:pt>
                <c:pt idx="1389">
                  <c:v>199.304</c:v>
                </c:pt>
                <c:pt idx="1390">
                  <c:v>698.35199999999998</c:v>
                </c:pt>
                <c:pt idx="1391">
                  <c:v>1747.25</c:v>
                </c:pt>
                <c:pt idx="1392">
                  <c:v>1421.664</c:v>
                </c:pt>
                <c:pt idx="1393">
                  <c:v>564.19500000000005</c:v>
                </c:pt>
                <c:pt idx="1394">
                  <c:v>21.184000000000001</c:v>
                </c:pt>
                <c:pt idx="1395">
                  <c:v>213.43</c:v>
                </c:pt>
                <c:pt idx="1396">
                  <c:v>68.703999999999994</c:v>
                </c:pt>
                <c:pt idx="1397">
                  <c:v>386.91</c:v>
                </c:pt>
                <c:pt idx="1398">
                  <c:v>356.85</c:v>
                </c:pt>
                <c:pt idx="1399">
                  <c:v>42.85</c:v>
                </c:pt>
                <c:pt idx="1400">
                  <c:v>67.959999999999994</c:v>
                </c:pt>
                <c:pt idx="1401">
                  <c:v>46.872</c:v>
                </c:pt>
                <c:pt idx="1402">
                  <c:v>20.04</c:v>
                </c:pt>
                <c:pt idx="1403">
                  <c:v>41.552</c:v>
                </c:pt>
                <c:pt idx="1404">
                  <c:v>225.29599999999999</c:v>
                </c:pt>
                <c:pt idx="1405">
                  <c:v>163.136</c:v>
                </c:pt>
                <c:pt idx="1406">
                  <c:v>883.84</c:v>
                </c:pt>
                <c:pt idx="1407">
                  <c:v>230.352</c:v>
                </c:pt>
                <c:pt idx="1408">
                  <c:v>266.35199999999998</c:v>
                </c:pt>
                <c:pt idx="1409">
                  <c:v>56.328000000000003</c:v>
                </c:pt>
                <c:pt idx="1410">
                  <c:v>159.91999999999999</c:v>
                </c:pt>
                <c:pt idx="1411">
                  <c:v>50.496000000000002</c:v>
                </c:pt>
                <c:pt idx="1412">
                  <c:v>643.13599999999997</c:v>
                </c:pt>
                <c:pt idx="1413">
                  <c:v>359.77199999999999</c:v>
                </c:pt>
                <c:pt idx="1414">
                  <c:v>122.136</c:v>
                </c:pt>
                <c:pt idx="1415">
                  <c:v>121.96</c:v>
                </c:pt>
                <c:pt idx="1416">
                  <c:v>47.4</c:v>
                </c:pt>
                <c:pt idx="1417">
                  <c:v>512.96</c:v>
                </c:pt>
                <c:pt idx="1418">
                  <c:v>253.76400000000001</c:v>
                </c:pt>
                <c:pt idx="1419">
                  <c:v>317.05799999999999</c:v>
                </c:pt>
                <c:pt idx="1420">
                  <c:v>14.56</c:v>
                </c:pt>
                <c:pt idx="1421">
                  <c:v>344.94</c:v>
                </c:pt>
                <c:pt idx="1422">
                  <c:v>14.76</c:v>
                </c:pt>
                <c:pt idx="1423">
                  <c:v>20.096</c:v>
                </c:pt>
                <c:pt idx="1424">
                  <c:v>138.58799999999999</c:v>
                </c:pt>
                <c:pt idx="1425">
                  <c:v>129.93</c:v>
                </c:pt>
                <c:pt idx="1426">
                  <c:v>9.98</c:v>
                </c:pt>
                <c:pt idx="1427">
                  <c:v>34.503999999999998</c:v>
                </c:pt>
                <c:pt idx="1428">
                  <c:v>20.103999999999999</c:v>
                </c:pt>
                <c:pt idx="1429">
                  <c:v>7.88</c:v>
                </c:pt>
                <c:pt idx="1430">
                  <c:v>35.445</c:v>
                </c:pt>
                <c:pt idx="1431">
                  <c:v>47.968000000000004</c:v>
                </c:pt>
                <c:pt idx="1432">
                  <c:v>22.38</c:v>
                </c:pt>
                <c:pt idx="1433">
                  <c:v>113.372</c:v>
                </c:pt>
                <c:pt idx="1434">
                  <c:v>127.93600000000001</c:v>
                </c:pt>
                <c:pt idx="1435">
                  <c:v>6.24</c:v>
                </c:pt>
                <c:pt idx="1436">
                  <c:v>7.968</c:v>
                </c:pt>
                <c:pt idx="1437">
                  <c:v>113.372</c:v>
                </c:pt>
                <c:pt idx="1438">
                  <c:v>2.96</c:v>
                </c:pt>
                <c:pt idx="1439">
                  <c:v>358.58</c:v>
                </c:pt>
                <c:pt idx="1440">
                  <c:v>146.04</c:v>
                </c:pt>
                <c:pt idx="1441">
                  <c:v>22.72</c:v>
                </c:pt>
                <c:pt idx="1442">
                  <c:v>1059.1199999999999</c:v>
                </c:pt>
                <c:pt idx="1443">
                  <c:v>478.48</c:v>
                </c:pt>
                <c:pt idx="1444">
                  <c:v>59.92</c:v>
                </c:pt>
                <c:pt idx="1445">
                  <c:v>1565.88</c:v>
                </c:pt>
                <c:pt idx="1446">
                  <c:v>218.352</c:v>
                </c:pt>
                <c:pt idx="1447">
                  <c:v>2887.056</c:v>
                </c:pt>
                <c:pt idx="1448">
                  <c:v>1652.94</c:v>
                </c:pt>
                <c:pt idx="1449">
                  <c:v>131.376</c:v>
                </c:pt>
                <c:pt idx="1450">
                  <c:v>2003.92</c:v>
                </c:pt>
                <c:pt idx="1451">
                  <c:v>1913.4</c:v>
                </c:pt>
                <c:pt idx="1452">
                  <c:v>2567.84</c:v>
                </c:pt>
                <c:pt idx="1453">
                  <c:v>20.32</c:v>
                </c:pt>
                <c:pt idx="1454">
                  <c:v>602.65099999999995</c:v>
                </c:pt>
                <c:pt idx="1455">
                  <c:v>14.76</c:v>
                </c:pt>
                <c:pt idx="1456">
                  <c:v>115.96</c:v>
                </c:pt>
                <c:pt idx="1457">
                  <c:v>1403.92</c:v>
                </c:pt>
                <c:pt idx="1458">
                  <c:v>681.40800000000002</c:v>
                </c:pt>
                <c:pt idx="1459">
                  <c:v>31.984000000000002</c:v>
                </c:pt>
                <c:pt idx="1460">
                  <c:v>84.272000000000006</c:v>
                </c:pt>
                <c:pt idx="1461">
                  <c:v>523.91999999999996</c:v>
                </c:pt>
                <c:pt idx="1462">
                  <c:v>128.05799999999999</c:v>
                </c:pt>
                <c:pt idx="1463">
                  <c:v>79.974000000000004</c:v>
                </c:pt>
                <c:pt idx="1464">
                  <c:v>51.75</c:v>
                </c:pt>
                <c:pt idx="1465">
                  <c:v>24.85</c:v>
                </c:pt>
                <c:pt idx="1466">
                  <c:v>621.76</c:v>
                </c:pt>
                <c:pt idx="1467">
                  <c:v>186.54</c:v>
                </c:pt>
                <c:pt idx="1468">
                  <c:v>366.74400000000003</c:v>
                </c:pt>
                <c:pt idx="1469">
                  <c:v>289.24</c:v>
                </c:pt>
                <c:pt idx="1470">
                  <c:v>205.16399999999999</c:v>
                </c:pt>
                <c:pt idx="1471">
                  <c:v>8.5440000000000005</c:v>
                </c:pt>
                <c:pt idx="1472">
                  <c:v>598.45799999999997</c:v>
                </c:pt>
                <c:pt idx="1473">
                  <c:v>25.984000000000002</c:v>
                </c:pt>
                <c:pt idx="1474">
                  <c:v>148.25700000000001</c:v>
                </c:pt>
                <c:pt idx="1475">
                  <c:v>4.2240000000000002</c:v>
                </c:pt>
                <c:pt idx="1476">
                  <c:v>245.64599999999999</c:v>
                </c:pt>
                <c:pt idx="1477">
                  <c:v>523.39200000000005</c:v>
                </c:pt>
                <c:pt idx="1478">
                  <c:v>124.36</c:v>
                </c:pt>
                <c:pt idx="1479">
                  <c:v>198.744</c:v>
                </c:pt>
                <c:pt idx="1480">
                  <c:v>99.591999999999999</c:v>
                </c:pt>
                <c:pt idx="1481">
                  <c:v>363.92</c:v>
                </c:pt>
                <c:pt idx="1482">
                  <c:v>892.13599999999997</c:v>
                </c:pt>
                <c:pt idx="1483">
                  <c:v>472.51799999999997</c:v>
                </c:pt>
                <c:pt idx="1484">
                  <c:v>760.11599999999999</c:v>
                </c:pt>
                <c:pt idx="1485">
                  <c:v>38.783999999999999</c:v>
                </c:pt>
                <c:pt idx="1486">
                  <c:v>1685.88</c:v>
                </c:pt>
                <c:pt idx="1487">
                  <c:v>141.96</c:v>
                </c:pt>
                <c:pt idx="1488">
                  <c:v>10.02</c:v>
                </c:pt>
                <c:pt idx="1489">
                  <c:v>19.920000000000002</c:v>
                </c:pt>
                <c:pt idx="1490">
                  <c:v>257.94</c:v>
                </c:pt>
                <c:pt idx="1491">
                  <c:v>27.46</c:v>
                </c:pt>
                <c:pt idx="1492">
                  <c:v>828.6</c:v>
                </c:pt>
                <c:pt idx="1493">
                  <c:v>290.35199999999998</c:v>
                </c:pt>
                <c:pt idx="1494">
                  <c:v>135.30000000000001</c:v>
                </c:pt>
                <c:pt idx="1495">
                  <c:v>111.15</c:v>
                </c:pt>
                <c:pt idx="1496">
                  <c:v>154.76400000000001</c:v>
                </c:pt>
                <c:pt idx="1497">
                  <c:v>141.96</c:v>
                </c:pt>
                <c:pt idx="1498">
                  <c:v>182.55</c:v>
                </c:pt>
                <c:pt idx="1499">
                  <c:v>275.88</c:v>
                </c:pt>
                <c:pt idx="1500">
                  <c:v>717.72</c:v>
                </c:pt>
                <c:pt idx="1501">
                  <c:v>170.352</c:v>
                </c:pt>
                <c:pt idx="1502">
                  <c:v>145.76400000000001</c:v>
                </c:pt>
                <c:pt idx="1503">
                  <c:v>908.82</c:v>
                </c:pt>
                <c:pt idx="1504">
                  <c:v>74.591999999999999</c:v>
                </c:pt>
                <c:pt idx="1505">
                  <c:v>16.783999999999999</c:v>
                </c:pt>
                <c:pt idx="1506">
                  <c:v>674.35199999999998</c:v>
                </c:pt>
                <c:pt idx="1507">
                  <c:v>19.54</c:v>
                </c:pt>
                <c:pt idx="1508">
                  <c:v>331.02300000000002</c:v>
                </c:pt>
                <c:pt idx="1509">
                  <c:v>756.8</c:v>
                </c:pt>
                <c:pt idx="1510">
                  <c:v>8.7360000000000007</c:v>
                </c:pt>
                <c:pt idx="1511">
                  <c:v>17.46</c:v>
                </c:pt>
                <c:pt idx="1512">
                  <c:v>30.8</c:v>
                </c:pt>
                <c:pt idx="1513">
                  <c:v>113.6</c:v>
                </c:pt>
                <c:pt idx="1514">
                  <c:v>43.96</c:v>
                </c:pt>
                <c:pt idx="1515">
                  <c:v>66.36</c:v>
                </c:pt>
                <c:pt idx="1516">
                  <c:v>24.14</c:v>
                </c:pt>
                <c:pt idx="1517">
                  <c:v>4416.174</c:v>
                </c:pt>
                <c:pt idx="1518">
                  <c:v>302.45</c:v>
                </c:pt>
                <c:pt idx="1519">
                  <c:v>47.4</c:v>
                </c:pt>
                <c:pt idx="1520">
                  <c:v>155.37200000000001</c:v>
                </c:pt>
                <c:pt idx="1521">
                  <c:v>315.77600000000001</c:v>
                </c:pt>
                <c:pt idx="1522">
                  <c:v>273.666</c:v>
                </c:pt>
                <c:pt idx="1523">
                  <c:v>63.98</c:v>
                </c:pt>
                <c:pt idx="1524">
                  <c:v>66.111999999999995</c:v>
                </c:pt>
                <c:pt idx="1525">
                  <c:v>57.69</c:v>
                </c:pt>
                <c:pt idx="1526">
                  <c:v>59.99</c:v>
                </c:pt>
                <c:pt idx="1527">
                  <c:v>20.239999999999998</c:v>
                </c:pt>
                <c:pt idx="1528">
                  <c:v>292.10000000000002</c:v>
                </c:pt>
                <c:pt idx="1529">
                  <c:v>8.5440000000000005</c:v>
                </c:pt>
                <c:pt idx="1530">
                  <c:v>424.11599999999999</c:v>
                </c:pt>
                <c:pt idx="1531">
                  <c:v>97.183999999999997</c:v>
                </c:pt>
                <c:pt idx="1532">
                  <c:v>890.84100000000001</c:v>
                </c:pt>
                <c:pt idx="1533">
                  <c:v>113.88800000000001</c:v>
                </c:pt>
                <c:pt idx="1534">
                  <c:v>142.18199999999999</c:v>
                </c:pt>
                <c:pt idx="1535">
                  <c:v>135.30000000000001</c:v>
                </c:pt>
                <c:pt idx="1536">
                  <c:v>41.96</c:v>
                </c:pt>
                <c:pt idx="1537">
                  <c:v>111</c:v>
                </c:pt>
                <c:pt idx="1538">
                  <c:v>22.751999999999999</c:v>
                </c:pt>
                <c:pt idx="1539">
                  <c:v>67.36</c:v>
                </c:pt>
                <c:pt idx="1540">
                  <c:v>54.527999999999999</c:v>
                </c:pt>
                <c:pt idx="1541">
                  <c:v>449.56799999999998</c:v>
                </c:pt>
                <c:pt idx="1542">
                  <c:v>192.18600000000001</c:v>
                </c:pt>
                <c:pt idx="1543">
                  <c:v>67.88</c:v>
                </c:pt>
                <c:pt idx="1544">
                  <c:v>25.71</c:v>
                </c:pt>
                <c:pt idx="1545">
                  <c:v>721.875</c:v>
                </c:pt>
                <c:pt idx="1546">
                  <c:v>64.784000000000006</c:v>
                </c:pt>
                <c:pt idx="1547">
                  <c:v>169.56800000000001</c:v>
                </c:pt>
                <c:pt idx="1548">
                  <c:v>523.76400000000001</c:v>
                </c:pt>
                <c:pt idx="1549">
                  <c:v>194.352</c:v>
                </c:pt>
                <c:pt idx="1550">
                  <c:v>347.80200000000002</c:v>
                </c:pt>
                <c:pt idx="1551">
                  <c:v>1336.44</c:v>
                </c:pt>
                <c:pt idx="1552">
                  <c:v>390.36799999999999</c:v>
                </c:pt>
                <c:pt idx="1553">
                  <c:v>101.52</c:v>
                </c:pt>
                <c:pt idx="1554">
                  <c:v>313.17599999999999</c:v>
                </c:pt>
                <c:pt idx="1555">
                  <c:v>866.64599999999996</c:v>
                </c:pt>
                <c:pt idx="1556">
                  <c:v>43.13</c:v>
                </c:pt>
                <c:pt idx="1557">
                  <c:v>509.95749999999998</c:v>
                </c:pt>
                <c:pt idx="1558">
                  <c:v>122.91</c:v>
                </c:pt>
                <c:pt idx="1559">
                  <c:v>97.567999999999998</c:v>
                </c:pt>
                <c:pt idx="1560">
                  <c:v>722.35199999999998</c:v>
                </c:pt>
                <c:pt idx="1561">
                  <c:v>167.84</c:v>
                </c:pt>
                <c:pt idx="1562">
                  <c:v>172.11</c:v>
                </c:pt>
                <c:pt idx="1563">
                  <c:v>13.592000000000001</c:v>
                </c:pt>
                <c:pt idx="1564">
                  <c:v>386.68</c:v>
                </c:pt>
                <c:pt idx="1565">
                  <c:v>36.671999999999997</c:v>
                </c:pt>
                <c:pt idx="1566">
                  <c:v>85.245999999999995</c:v>
                </c:pt>
                <c:pt idx="1567">
                  <c:v>32.712000000000003</c:v>
                </c:pt>
                <c:pt idx="1568">
                  <c:v>46.9</c:v>
                </c:pt>
                <c:pt idx="1569">
                  <c:v>236.52799999999999</c:v>
                </c:pt>
                <c:pt idx="1570">
                  <c:v>22.2</c:v>
                </c:pt>
                <c:pt idx="1571">
                  <c:v>88.92</c:v>
                </c:pt>
                <c:pt idx="1572">
                  <c:v>318.43</c:v>
                </c:pt>
                <c:pt idx="1573">
                  <c:v>1196.8599999999999</c:v>
                </c:pt>
                <c:pt idx="1574">
                  <c:v>523.26</c:v>
                </c:pt>
                <c:pt idx="1575">
                  <c:v>34.92</c:v>
                </c:pt>
                <c:pt idx="1576">
                  <c:v>14.56</c:v>
                </c:pt>
                <c:pt idx="1577">
                  <c:v>2573.8200000000002</c:v>
                </c:pt>
                <c:pt idx="1578">
                  <c:v>445.80200000000002</c:v>
                </c:pt>
                <c:pt idx="1579">
                  <c:v>1053.164</c:v>
                </c:pt>
                <c:pt idx="1580">
                  <c:v>106.68</c:v>
                </c:pt>
                <c:pt idx="1581">
                  <c:v>512.19000000000005</c:v>
                </c:pt>
                <c:pt idx="1582">
                  <c:v>276.69</c:v>
                </c:pt>
                <c:pt idx="1583">
                  <c:v>18.84</c:v>
                </c:pt>
                <c:pt idx="1584">
                  <c:v>396.92</c:v>
                </c:pt>
                <c:pt idx="1585">
                  <c:v>85.245999999999995</c:v>
                </c:pt>
                <c:pt idx="1586">
                  <c:v>1487.04</c:v>
                </c:pt>
                <c:pt idx="1587">
                  <c:v>9.24</c:v>
                </c:pt>
                <c:pt idx="1588">
                  <c:v>266.35199999999998</c:v>
                </c:pt>
                <c:pt idx="1589">
                  <c:v>483.13600000000002</c:v>
                </c:pt>
                <c:pt idx="1590">
                  <c:v>196.78399999999999</c:v>
                </c:pt>
                <c:pt idx="1591">
                  <c:v>231.92</c:v>
                </c:pt>
                <c:pt idx="1592">
                  <c:v>13.592000000000001</c:v>
                </c:pt>
                <c:pt idx="1593">
                  <c:v>242.352</c:v>
                </c:pt>
                <c:pt idx="1594">
                  <c:v>508.70400000000001</c:v>
                </c:pt>
                <c:pt idx="1595">
                  <c:v>906.68</c:v>
                </c:pt>
                <c:pt idx="1596">
                  <c:v>21.204000000000001</c:v>
                </c:pt>
                <c:pt idx="1597">
                  <c:v>349.96499999999997</c:v>
                </c:pt>
                <c:pt idx="1598">
                  <c:v>31.68</c:v>
                </c:pt>
                <c:pt idx="1599">
                  <c:v>170.786</c:v>
                </c:pt>
                <c:pt idx="1600">
                  <c:v>198.744</c:v>
                </c:pt>
                <c:pt idx="1601">
                  <c:v>435.16800000000001</c:v>
                </c:pt>
                <c:pt idx="1602">
                  <c:v>48.58</c:v>
                </c:pt>
                <c:pt idx="1603">
                  <c:v>591.32000000000005</c:v>
                </c:pt>
                <c:pt idx="1604">
                  <c:v>563.94000000000005</c:v>
                </c:pt>
                <c:pt idx="1605">
                  <c:v>127.764</c:v>
                </c:pt>
                <c:pt idx="1606">
                  <c:v>17.309999999999999</c:v>
                </c:pt>
                <c:pt idx="1607">
                  <c:v>58.247999999999998</c:v>
                </c:pt>
                <c:pt idx="1608">
                  <c:v>71.245999999999995</c:v>
                </c:pt>
                <c:pt idx="1609">
                  <c:v>887.27099999999996</c:v>
                </c:pt>
                <c:pt idx="1610">
                  <c:v>25.175999999999998</c:v>
                </c:pt>
                <c:pt idx="1611">
                  <c:v>5.5839999999999996</c:v>
                </c:pt>
                <c:pt idx="1612">
                  <c:v>14.91</c:v>
                </c:pt>
                <c:pt idx="1613">
                  <c:v>189.57599999999999</c:v>
                </c:pt>
                <c:pt idx="1614">
                  <c:v>725.34400000000005</c:v>
                </c:pt>
                <c:pt idx="1615">
                  <c:v>75.33</c:v>
                </c:pt>
                <c:pt idx="1616">
                  <c:v>127.30200000000001</c:v>
                </c:pt>
                <c:pt idx="1617">
                  <c:v>1207.8399999999999</c:v>
                </c:pt>
                <c:pt idx="1618">
                  <c:v>300.98</c:v>
                </c:pt>
                <c:pt idx="1619">
                  <c:v>258.75</c:v>
                </c:pt>
                <c:pt idx="1620">
                  <c:v>441.96</c:v>
                </c:pt>
                <c:pt idx="1621">
                  <c:v>892.22400000000005</c:v>
                </c:pt>
                <c:pt idx="1622">
                  <c:v>1352.0319999999999</c:v>
                </c:pt>
                <c:pt idx="1623">
                  <c:v>1548.99</c:v>
                </c:pt>
                <c:pt idx="1624">
                  <c:v>80.959999999999994</c:v>
                </c:pt>
                <c:pt idx="1625">
                  <c:v>187.76</c:v>
                </c:pt>
                <c:pt idx="1626">
                  <c:v>76.727999999999994</c:v>
                </c:pt>
                <c:pt idx="1627">
                  <c:v>129.91999999999999</c:v>
                </c:pt>
                <c:pt idx="1628">
                  <c:v>170.98</c:v>
                </c:pt>
                <c:pt idx="1629">
                  <c:v>38.97</c:v>
                </c:pt>
                <c:pt idx="1630">
                  <c:v>446.06799999999998</c:v>
                </c:pt>
                <c:pt idx="1631">
                  <c:v>341.96</c:v>
                </c:pt>
                <c:pt idx="1632">
                  <c:v>605.88</c:v>
                </c:pt>
                <c:pt idx="1633">
                  <c:v>1568.61</c:v>
                </c:pt>
                <c:pt idx="1634">
                  <c:v>872.94</c:v>
                </c:pt>
                <c:pt idx="1635">
                  <c:v>167.88800000000001</c:v>
                </c:pt>
                <c:pt idx="1636">
                  <c:v>526.58199999999999</c:v>
                </c:pt>
                <c:pt idx="1637">
                  <c:v>447.84</c:v>
                </c:pt>
                <c:pt idx="1638">
                  <c:v>77.951999999999998</c:v>
                </c:pt>
                <c:pt idx="1639">
                  <c:v>179.886</c:v>
                </c:pt>
                <c:pt idx="1640">
                  <c:v>291.13600000000002</c:v>
                </c:pt>
                <c:pt idx="1641">
                  <c:v>60.84</c:v>
                </c:pt>
                <c:pt idx="1642">
                  <c:v>17.088000000000001</c:v>
                </c:pt>
                <c:pt idx="1643">
                  <c:v>154.94999999999999</c:v>
                </c:pt>
                <c:pt idx="1644">
                  <c:v>1779.9</c:v>
                </c:pt>
                <c:pt idx="1645">
                  <c:v>876.3</c:v>
                </c:pt>
                <c:pt idx="1646">
                  <c:v>22.608000000000001</c:v>
                </c:pt>
                <c:pt idx="1647">
                  <c:v>207.846</c:v>
                </c:pt>
                <c:pt idx="1648">
                  <c:v>40.479999999999997</c:v>
                </c:pt>
                <c:pt idx="1649">
                  <c:v>550.43100000000004</c:v>
                </c:pt>
                <c:pt idx="1650">
                  <c:v>10.56</c:v>
                </c:pt>
                <c:pt idx="1651">
                  <c:v>1497.6659999999999</c:v>
                </c:pt>
                <c:pt idx="1652">
                  <c:v>232.88</c:v>
                </c:pt>
                <c:pt idx="1653">
                  <c:v>90.882000000000005</c:v>
                </c:pt>
                <c:pt idx="1654">
                  <c:v>63.936</c:v>
                </c:pt>
                <c:pt idx="1655">
                  <c:v>241.56800000000001</c:v>
                </c:pt>
                <c:pt idx="1656">
                  <c:v>307.13600000000002</c:v>
                </c:pt>
                <c:pt idx="1657">
                  <c:v>1184.72</c:v>
                </c:pt>
                <c:pt idx="1658">
                  <c:v>124.404</c:v>
                </c:pt>
                <c:pt idx="1659">
                  <c:v>16.192</c:v>
                </c:pt>
                <c:pt idx="1660">
                  <c:v>441.92</c:v>
                </c:pt>
                <c:pt idx="1661">
                  <c:v>127.764</c:v>
                </c:pt>
                <c:pt idx="1662">
                  <c:v>915.13599999999997</c:v>
                </c:pt>
                <c:pt idx="1663">
                  <c:v>242.17599999999999</c:v>
                </c:pt>
                <c:pt idx="1664">
                  <c:v>337.17599999999999</c:v>
                </c:pt>
                <c:pt idx="1665">
                  <c:v>23.376000000000001</c:v>
                </c:pt>
                <c:pt idx="1666">
                  <c:v>16.72</c:v>
                </c:pt>
                <c:pt idx="1667">
                  <c:v>16.192</c:v>
                </c:pt>
                <c:pt idx="1668">
                  <c:v>343.85</c:v>
                </c:pt>
                <c:pt idx="1669">
                  <c:v>31.984000000000002</c:v>
                </c:pt>
                <c:pt idx="1670">
                  <c:v>423.64800000000002</c:v>
                </c:pt>
                <c:pt idx="1671">
                  <c:v>268.70400000000001</c:v>
                </c:pt>
                <c:pt idx="1672">
                  <c:v>205.666</c:v>
                </c:pt>
                <c:pt idx="1673">
                  <c:v>30.344000000000001</c:v>
                </c:pt>
                <c:pt idx="1674">
                  <c:v>344.37200000000001</c:v>
                </c:pt>
                <c:pt idx="1675">
                  <c:v>50.97</c:v>
                </c:pt>
                <c:pt idx="1676">
                  <c:v>298.11599999999999</c:v>
                </c:pt>
                <c:pt idx="1677">
                  <c:v>230.28</c:v>
                </c:pt>
                <c:pt idx="1678">
                  <c:v>81.424000000000007</c:v>
                </c:pt>
                <c:pt idx="1679">
                  <c:v>362.25</c:v>
                </c:pt>
                <c:pt idx="1680">
                  <c:v>63.552</c:v>
                </c:pt>
                <c:pt idx="1681">
                  <c:v>435.16800000000001</c:v>
                </c:pt>
                <c:pt idx="1682">
                  <c:v>72.900000000000006</c:v>
                </c:pt>
                <c:pt idx="1683">
                  <c:v>206.352</c:v>
                </c:pt>
                <c:pt idx="1684">
                  <c:v>90.882000000000005</c:v>
                </c:pt>
                <c:pt idx="1685">
                  <c:v>120.78400000000001</c:v>
                </c:pt>
                <c:pt idx="1686">
                  <c:v>254.352</c:v>
                </c:pt>
                <c:pt idx="1687">
                  <c:v>254.9</c:v>
                </c:pt>
                <c:pt idx="1688">
                  <c:v>145.76400000000001</c:v>
                </c:pt>
                <c:pt idx="1689">
                  <c:v>1673.184</c:v>
                </c:pt>
                <c:pt idx="1690">
                  <c:v>12.18</c:v>
                </c:pt>
                <c:pt idx="1691">
                  <c:v>45.84</c:v>
                </c:pt>
                <c:pt idx="1692">
                  <c:v>9.82</c:v>
                </c:pt>
                <c:pt idx="1693">
                  <c:v>1323.9</c:v>
                </c:pt>
                <c:pt idx="1694">
                  <c:v>18.84</c:v>
                </c:pt>
                <c:pt idx="1695">
                  <c:v>60.671999999999997</c:v>
                </c:pt>
                <c:pt idx="1696">
                  <c:v>657.93</c:v>
                </c:pt>
                <c:pt idx="1697">
                  <c:v>210.68</c:v>
                </c:pt>
                <c:pt idx="1698">
                  <c:v>23.076000000000001</c:v>
                </c:pt>
                <c:pt idx="1699">
                  <c:v>75.384</c:v>
                </c:pt>
                <c:pt idx="1700">
                  <c:v>435.99900000000002</c:v>
                </c:pt>
                <c:pt idx="1701">
                  <c:v>388.70400000000001</c:v>
                </c:pt>
                <c:pt idx="1702">
                  <c:v>26.72</c:v>
                </c:pt>
                <c:pt idx="1703">
                  <c:v>21.184000000000001</c:v>
                </c:pt>
                <c:pt idx="1704">
                  <c:v>307.666</c:v>
                </c:pt>
                <c:pt idx="1705">
                  <c:v>4.16</c:v>
                </c:pt>
                <c:pt idx="1706">
                  <c:v>16.02</c:v>
                </c:pt>
                <c:pt idx="1707">
                  <c:v>141.41999999999999</c:v>
                </c:pt>
                <c:pt idx="1708">
                  <c:v>310.74400000000003</c:v>
                </c:pt>
                <c:pt idx="1709">
                  <c:v>27.42</c:v>
                </c:pt>
                <c:pt idx="1710">
                  <c:v>61.1</c:v>
                </c:pt>
                <c:pt idx="1711">
                  <c:v>23.88</c:v>
                </c:pt>
                <c:pt idx="1712">
                  <c:v>89.066400000000002</c:v>
                </c:pt>
                <c:pt idx="1713">
                  <c:v>215.54400000000001</c:v>
                </c:pt>
                <c:pt idx="1714">
                  <c:v>127.386</c:v>
                </c:pt>
                <c:pt idx="1715">
                  <c:v>248.43</c:v>
                </c:pt>
                <c:pt idx="1716">
                  <c:v>85.245999999999995</c:v>
                </c:pt>
                <c:pt idx="1717">
                  <c:v>148.02000000000001</c:v>
                </c:pt>
                <c:pt idx="1718">
                  <c:v>526.34400000000005</c:v>
                </c:pt>
                <c:pt idx="1719">
                  <c:v>41.96</c:v>
                </c:pt>
                <c:pt idx="1720">
                  <c:v>451.15199999999999</c:v>
                </c:pt>
                <c:pt idx="1721">
                  <c:v>161.56800000000001</c:v>
                </c:pt>
                <c:pt idx="1722">
                  <c:v>64.959999999999994</c:v>
                </c:pt>
                <c:pt idx="1723">
                  <c:v>72.78</c:v>
                </c:pt>
                <c:pt idx="1724">
                  <c:v>562.29250000000002</c:v>
                </c:pt>
                <c:pt idx="1725">
                  <c:v>56.52</c:v>
                </c:pt>
                <c:pt idx="1726">
                  <c:v>557.72799999999995</c:v>
                </c:pt>
                <c:pt idx="1727">
                  <c:v>141.96</c:v>
                </c:pt>
                <c:pt idx="1728">
                  <c:v>239.37200000000001</c:v>
                </c:pt>
                <c:pt idx="1729">
                  <c:v>227.96</c:v>
                </c:pt>
                <c:pt idx="1730">
                  <c:v>96.96</c:v>
                </c:pt>
                <c:pt idx="1731">
                  <c:v>512.49900000000002</c:v>
                </c:pt>
                <c:pt idx="1732">
                  <c:v>863.12800000000004</c:v>
                </c:pt>
                <c:pt idx="1733">
                  <c:v>2036.86</c:v>
                </c:pt>
                <c:pt idx="1734">
                  <c:v>449.56799999999998</c:v>
                </c:pt>
                <c:pt idx="1735">
                  <c:v>277.5</c:v>
                </c:pt>
                <c:pt idx="1736">
                  <c:v>1252.704</c:v>
                </c:pt>
                <c:pt idx="1737">
                  <c:v>22.608000000000001</c:v>
                </c:pt>
                <c:pt idx="1738">
                  <c:v>1.8919999999999999</c:v>
                </c:pt>
                <c:pt idx="1739">
                  <c:v>170.072</c:v>
                </c:pt>
                <c:pt idx="1740">
                  <c:v>187.76</c:v>
                </c:pt>
                <c:pt idx="1741">
                  <c:v>335.74400000000003</c:v>
                </c:pt>
                <c:pt idx="1742">
                  <c:v>11.82</c:v>
                </c:pt>
                <c:pt idx="1743">
                  <c:v>577.76400000000001</c:v>
                </c:pt>
                <c:pt idx="1744">
                  <c:v>191.5155</c:v>
                </c:pt>
                <c:pt idx="1745">
                  <c:v>44.46</c:v>
                </c:pt>
                <c:pt idx="1746">
                  <c:v>31.776</c:v>
                </c:pt>
                <c:pt idx="1747">
                  <c:v>82.64</c:v>
                </c:pt>
                <c:pt idx="1748">
                  <c:v>1266.8599999999999</c:v>
                </c:pt>
                <c:pt idx="1749">
                  <c:v>933.26199999999994</c:v>
                </c:pt>
                <c:pt idx="1750">
                  <c:v>2803.92</c:v>
                </c:pt>
                <c:pt idx="1751">
                  <c:v>43.936</c:v>
                </c:pt>
                <c:pt idx="1752">
                  <c:v>85.44</c:v>
                </c:pt>
                <c:pt idx="1753">
                  <c:v>4.7119999999999997</c:v>
                </c:pt>
                <c:pt idx="1754">
                  <c:v>69.375</c:v>
                </c:pt>
                <c:pt idx="1755">
                  <c:v>2563.056</c:v>
                </c:pt>
                <c:pt idx="1756">
                  <c:v>387.13600000000002</c:v>
                </c:pt>
                <c:pt idx="1757">
                  <c:v>207</c:v>
                </c:pt>
                <c:pt idx="1758">
                  <c:v>51.756</c:v>
                </c:pt>
                <c:pt idx="1759">
                  <c:v>4.9279999999999999</c:v>
                </c:pt>
                <c:pt idx="1760">
                  <c:v>362.35199999999998</c:v>
                </c:pt>
                <c:pt idx="1761">
                  <c:v>486.36799999999999</c:v>
                </c:pt>
                <c:pt idx="1762">
                  <c:v>376.50900000000001</c:v>
                </c:pt>
                <c:pt idx="1763">
                  <c:v>62.72</c:v>
                </c:pt>
                <c:pt idx="1764">
                  <c:v>512.35799999999995</c:v>
                </c:pt>
                <c:pt idx="1765">
                  <c:v>354.9</c:v>
                </c:pt>
                <c:pt idx="1766">
                  <c:v>436.70400000000001</c:v>
                </c:pt>
                <c:pt idx="1767">
                  <c:v>32.951999999999998</c:v>
                </c:pt>
                <c:pt idx="1768">
                  <c:v>218.376</c:v>
                </c:pt>
                <c:pt idx="1769">
                  <c:v>31.4</c:v>
                </c:pt>
                <c:pt idx="1770">
                  <c:v>9.48</c:v>
                </c:pt>
                <c:pt idx="1771">
                  <c:v>24.3</c:v>
                </c:pt>
                <c:pt idx="1772">
                  <c:v>32.448</c:v>
                </c:pt>
                <c:pt idx="1773">
                  <c:v>373.47</c:v>
                </c:pt>
                <c:pt idx="1774">
                  <c:v>186.54</c:v>
                </c:pt>
                <c:pt idx="1775">
                  <c:v>913.43</c:v>
                </c:pt>
                <c:pt idx="1776">
                  <c:v>902.71199999999999</c:v>
                </c:pt>
                <c:pt idx="1777">
                  <c:v>120.666</c:v>
                </c:pt>
                <c:pt idx="1778">
                  <c:v>82.26</c:v>
                </c:pt>
                <c:pt idx="1779">
                  <c:v>241.5</c:v>
                </c:pt>
                <c:pt idx="1780">
                  <c:v>27.46</c:v>
                </c:pt>
                <c:pt idx="1781">
                  <c:v>111.15</c:v>
                </c:pt>
                <c:pt idx="1782">
                  <c:v>366.00900000000001</c:v>
                </c:pt>
                <c:pt idx="1783">
                  <c:v>155.37200000000001</c:v>
                </c:pt>
                <c:pt idx="1784">
                  <c:v>164.64599999999999</c:v>
                </c:pt>
                <c:pt idx="1785">
                  <c:v>83.92</c:v>
                </c:pt>
                <c:pt idx="1786">
                  <c:v>39.979999999999997</c:v>
                </c:pt>
                <c:pt idx="1787">
                  <c:v>630.024</c:v>
                </c:pt>
                <c:pt idx="1788">
                  <c:v>933.40800000000002</c:v>
                </c:pt>
                <c:pt idx="1789">
                  <c:v>286.85000000000002</c:v>
                </c:pt>
                <c:pt idx="1790">
                  <c:v>40.479999999999997</c:v>
                </c:pt>
                <c:pt idx="1791">
                  <c:v>2154.9</c:v>
                </c:pt>
                <c:pt idx="1792">
                  <c:v>303.92</c:v>
                </c:pt>
                <c:pt idx="1793">
                  <c:v>274.2</c:v>
                </c:pt>
                <c:pt idx="1794">
                  <c:v>9.9600000000000009</c:v>
                </c:pt>
                <c:pt idx="1795">
                  <c:v>240.744</c:v>
                </c:pt>
                <c:pt idx="1796">
                  <c:v>35</c:v>
                </c:pt>
                <c:pt idx="1797">
                  <c:v>210.68</c:v>
                </c:pt>
                <c:pt idx="1798">
                  <c:v>637.89599999999996</c:v>
                </c:pt>
                <c:pt idx="1799">
                  <c:v>344.37200000000001</c:v>
                </c:pt>
                <c:pt idx="1800">
                  <c:v>127.88</c:v>
                </c:pt>
                <c:pt idx="1801">
                  <c:v>106.869</c:v>
                </c:pt>
                <c:pt idx="1802">
                  <c:v>2678.94</c:v>
                </c:pt>
                <c:pt idx="1803">
                  <c:v>387.13600000000002</c:v>
                </c:pt>
                <c:pt idx="1804">
                  <c:v>77.951999999999998</c:v>
                </c:pt>
                <c:pt idx="1805">
                  <c:v>199.8</c:v>
                </c:pt>
                <c:pt idx="1806">
                  <c:v>18.690000000000001</c:v>
                </c:pt>
                <c:pt idx="1807">
                  <c:v>184.75200000000001</c:v>
                </c:pt>
                <c:pt idx="1808">
                  <c:v>366.74400000000003</c:v>
                </c:pt>
                <c:pt idx="1809">
                  <c:v>73.784000000000006</c:v>
                </c:pt>
                <c:pt idx="1810">
                  <c:v>30.335999999999999</c:v>
                </c:pt>
                <c:pt idx="1811">
                  <c:v>12.99</c:v>
                </c:pt>
                <c:pt idx="1812">
                  <c:v>182.22</c:v>
                </c:pt>
                <c:pt idx="1813">
                  <c:v>302.94</c:v>
                </c:pt>
                <c:pt idx="1814">
                  <c:v>54.991999999999997</c:v>
                </c:pt>
                <c:pt idx="1815">
                  <c:v>51.264000000000003</c:v>
                </c:pt>
                <c:pt idx="1816">
                  <c:v>241.42400000000001</c:v>
                </c:pt>
                <c:pt idx="1817">
                  <c:v>389.97</c:v>
                </c:pt>
                <c:pt idx="1818">
                  <c:v>422.625</c:v>
                </c:pt>
                <c:pt idx="1819">
                  <c:v>20.239999999999998</c:v>
                </c:pt>
                <c:pt idx="1820">
                  <c:v>39.92</c:v>
                </c:pt>
                <c:pt idx="1821">
                  <c:v>24.64</c:v>
                </c:pt>
                <c:pt idx="1822">
                  <c:v>1056.8599999999999</c:v>
                </c:pt>
                <c:pt idx="1823">
                  <c:v>2.3279999999999998</c:v>
                </c:pt>
                <c:pt idx="1824">
                  <c:v>1454.9</c:v>
                </c:pt>
                <c:pt idx="1825">
                  <c:v>220.70400000000001</c:v>
                </c:pt>
                <c:pt idx="1826">
                  <c:v>102.3</c:v>
                </c:pt>
                <c:pt idx="1827">
                  <c:v>607.52</c:v>
                </c:pt>
                <c:pt idx="1828">
                  <c:v>10.332000000000001</c:v>
                </c:pt>
                <c:pt idx="1829">
                  <c:v>11.664</c:v>
                </c:pt>
                <c:pt idx="1830">
                  <c:v>56.96</c:v>
                </c:pt>
                <c:pt idx="1831">
                  <c:v>353.56799999999998</c:v>
                </c:pt>
                <c:pt idx="1832">
                  <c:v>13.96</c:v>
                </c:pt>
                <c:pt idx="1833">
                  <c:v>399.67200000000003</c:v>
                </c:pt>
                <c:pt idx="1834">
                  <c:v>30.56</c:v>
                </c:pt>
                <c:pt idx="1835">
                  <c:v>481.17599999999999</c:v>
                </c:pt>
                <c:pt idx="1836">
                  <c:v>177.45</c:v>
                </c:pt>
                <c:pt idx="1837">
                  <c:v>130.97999999999999</c:v>
                </c:pt>
                <c:pt idx="1838">
                  <c:v>139.58000000000001</c:v>
                </c:pt>
                <c:pt idx="1839">
                  <c:v>4.7119999999999997</c:v>
                </c:pt>
                <c:pt idx="1840">
                  <c:v>194.352</c:v>
                </c:pt>
                <c:pt idx="1841">
                  <c:v>97.424000000000007</c:v>
                </c:pt>
                <c:pt idx="1842">
                  <c:v>14.19</c:v>
                </c:pt>
                <c:pt idx="1843">
                  <c:v>723.92</c:v>
                </c:pt>
                <c:pt idx="1844">
                  <c:v>21.968</c:v>
                </c:pt>
                <c:pt idx="1845">
                  <c:v>94.2</c:v>
                </c:pt>
                <c:pt idx="1846">
                  <c:v>182.352</c:v>
                </c:pt>
                <c:pt idx="1847">
                  <c:v>600.55799999999999</c:v>
                </c:pt>
                <c:pt idx="1848">
                  <c:v>7.6920000000000002</c:v>
                </c:pt>
                <c:pt idx="1849">
                  <c:v>517.40499999999997</c:v>
                </c:pt>
                <c:pt idx="1850">
                  <c:v>300.904</c:v>
                </c:pt>
                <c:pt idx="1851">
                  <c:v>31.167999999999999</c:v>
                </c:pt>
                <c:pt idx="1852">
                  <c:v>120.96</c:v>
                </c:pt>
                <c:pt idx="1853">
                  <c:v>172.76400000000001</c:v>
                </c:pt>
                <c:pt idx="1854">
                  <c:v>305.97449999999998</c:v>
                </c:pt>
                <c:pt idx="1855">
                  <c:v>626.35199999999998</c:v>
                </c:pt>
                <c:pt idx="1856">
                  <c:v>359.49900000000002</c:v>
                </c:pt>
                <c:pt idx="1857">
                  <c:v>6.984</c:v>
                </c:pt>
                <c:pt idx="1858">
                  <c:v>379.37200000000001</c:v>
                </c:pt>
                <c:pt idx="1859">
                  <c:v>53.351999999999997</c:v>
                </c:pt>
                <c:pt idx="1860">
                  <c:v>131.10400000000001</c:v>
                </c:pt>
                <c:pt idx="1861">
                  <c:v>126.3</c:v>
                </c:pt>
                <c:pt idx="1862">
                  <c:v>11.032</c:v>
                </c:pt>
                <c:pt idx="1863">
                  <c:v>210.58</c:v>
                </c:pt>
                <c:pt idx="1864">
                  <c:v>27.42</c:v>
                </c:pt>
                <c:pt idx="1865">
                  <c:v>83.135999999999996</c:v>
                </c:pt>
                <c:pt idx="1866">
                  <c:v>528.42999999999995</c:v>
                </c:pt>
                <c:pt idx="1867">
                  <c:v>287.976</c:v>
                </c:pt>
                <c:pt idx="1868">
                  <c:v>1227.9983999999999</c:v>
                </c:pt>
                <c:pt idx="1869">
                  <c:v>1128.3900000000001</c:v>
                </c:pt>
                <c:pt idx="1870">
                  <c:v>698.35199999999998</c:v>
                </c:pt>
                <c:pt idx="1871">
                  <c:v>77.727999999999994</c:v>
                </c:pt>
                <c:pt idx="1872">
                  <c:v>341.96</c:v>
                </c:pt>
                <c:pt idx="1873">
                  <c:v>40.479999999999997</c:v>
                </c:pt>
                <c:pt idx="1874">
                  <c:v>266.35199999999998</c:v>
                </c:pt>
                <c:pt idx="1875">
                  <c:v>39.96</c:v>
                </c:pt>
                <c:pt idx="1876">
                  <c:v>159.84</c:v>
                </c:pt>
                <c:pt idx="1877">
                  <c:v>8.92</c:v>
                </c:pt>
                <c:pt idx="1878">
                  <c:v>493.43</c:v>
                </c:pt>
                <c:pt idx="1879">
                  <c:v>70.680000000000007</c:v>
                </c:pt>
                <c:pt idx="1880">
                  <c:v>629.64</c:v>
                </c:pt>
                <c:pt idx="1881">
                  <c:v>121.78</c:v>
                </c:pt>
                <c:pt idx="1882">
                  <c:v>2676.672</c:v>
                </c:pt>
                <c:pt idx="1883">
                  <c:v>489.23</c:v>
                </c:pt>
                <c:pt idx="1884">
                  <c:v>312.02999999999997</c:v>
                </c:pt>
                <c:pt idx="1885">
                  <c:v>32.064</c:v>
                </c:pt>
                <c:pt idx="1886">
                  <c:v>191.07900000000001</c:v>
                </c:pt>
                <c:pt idx="1887">
                  <c:v>177.68</c:v>
                </c:pt>
                <c:pt idx="1888">
                  <c:v>11.568</c:v>
                </c:pt>
                <c:pt idx="1889">
                  <c:v>626.1</c:v>
                </c:pt>
                <c:pt idx="1890">
                  <c:v>609.98</c:v>
                </c:pt>
                <c:pt idx="1891">
                  <c:v>211.37200000000001</c:v>
                </c:pt>
                <c:pt idx="1892">
                  <c:v>99.95</c:v>
                </c:pt>
                <c:pt idx="1893">
                  <c:v>16.739999999999998</c:v>
                </c:pt>
                <c:pt idx="1894">
                  <c:v>239.358</c:v>
                </c:pt>
                <c:pt idx="1895">
                  <c:v>934.95600000000002</c:v>
                </c:pt>
                <c:pt idx="1896">
                  <c:v>155.45599999999999</c:v>
                </c:pt>
                <c:pt idx="1897">
                  <c:v>21</c:v>
                </c:pt>
                <c:pt idx="1898">
                  <c:v>853.93</c:v>
                </c:pt>
                <c:pt idx="1899">
                  <c:v>273.95999999999998</c:v>
                </c:pt>
                <c:pt idx="1900">
                  <c:v>756.8</c:v>
                </c:pt>
                <c:pt idx="1901">
                  <c:v>470.15499999999997</c:v>
                </c:pt>
                <c:pt idx="1902">
                  <c:v>271.76400000000001</c:v>
                </c:pt>
                <c:pt idx="1903">
                  <c:v>344.98099999999999</c:v>
                </c:pt>
                <c:pt idx="1904">
                  <c:v>127.785</c:v>
                </c:pt>
                <c:pt idx="1905">
                  <c:v>159.04</c:v>
                </c:pt>
                <c:pt idx="1906">
                  <c:v>145.97999999999999</c:v>
                </c:pt>
                <c:pt idx="1907">
                  <c:v>77.951999999999998</c:v>
                </c:pt>
                <c:pt idx="1908">
                  <c:v>9.68</c:v>
                </c:pt>
                <c:pt idx="1909">
                  <c:v>1875.258</c:v>
                </c:pt>
                <c:pt idx="1910">
                  <c:v>458.43</c:v>
                </c:pt>
                <c:pt idx="1911">
                  <c:v>5.82</c:v>
                </c:pt>
                <c:pt idx="1912">
                  <c:v>135.80000000000001</c:v>
                </c:pt>
                <c:pt idx="1913">
                  <c:v>29.46</c:v>
                </c:pt>
                <c:pt idx="1914">
                  <c:v>98.328000000000003</c:v>
                </c:pt>
                <c:pt idx="1915">
                  <c:v>117.88200000000001</c:v>
                </c:pt>
                <c:pt idx="1916">
                  <c:v>37.74</c:v>
                </c:pt>
                <c:pt idx="1917">
                  <c:v>14.82</c:v>
                </c:pt>
                <c:pt idx="1918">
                  <c:v>191.82</c:v>
                </c:pt>
                <c:pt idx="1919">
                  <c:v>283.56</c:v>
                </c:pt>
                <c:pt idx="1920">
                  <c:v>487.96</c:v>
                </c:pt>
                <c:pt idx="1921">
                  <c:v>73.915000000000006</c:v>
                </c:pt>
                <c:pt idx="1922">
                  <c:v>337.08800000000002</c:v>
                </c:pt>
                <c:pt idx="1923">
                  <c:v>2621.3220000000001</c:v>
                </c:pt>
                <c:pt idx="1924">
                  <c:v>74.760000000000005</c:v>
                </c:pt>
                <c:pt idx="1925">
                  <c:v>364.77600000000001</c:v>
                </c:pt>
                <c:pt idx="1926">
                  <c:v>1115.17</c:v>
                </c:pt>
                <c:pt idx="1927">
                  <c:v>215.976</c:v>
                </c:pt>
                <c:pt idx="1928">
                  <c:v>11.352</c:v>
                </c:pt>
                <c:pt idx="1929">
                  <c:v>318.08</c:v>
                </c:pt>
                <c:pt idx="1930">
                  <c:v>454.96499999999997</c:v>
                </c:pt>
                <c:pt idx="1931">
                  <c:v>482.94</c:v>
                </c:pt>
                <c:pt idx="1932">
                  <c:v>64.959999999999994</c:v>
                </c:pt>
                <c:pt idx="1933">
                  <c:v>31.968</c:v>
                </c:pt>
                <c:pt idx="1934">
                  <c:v>887.27099999999996</c:v>
                </c:pt>
                <c:pt idx="1935">
                  <c:v>9.5519999999999996</c:v>
                </c:pt>
                <c:pt idx="1936">
                  <c:v>5.3440000000000003</c:v>
                </c:pt>
                <c:pt idx="1937">
                  <c:v>301.47000000000003</c:v>
                </c:pt>
                <c:pt idx="1938">
                  <c:v>27.46</c:v>
                </c:pt>
                <c:pt idx="1939">
                  <c:v>19.312000000000001</c:v>
                </c:pt>
                <c:pt idx="1940">
                  <c:v>405.86</c:v>
                </c:pt>
                <c:pt idx="1941">
                  <c:v>680.01</c:v>
                </c:pt>
                <c:pt idx="1942">
                  <c:v>31.96</c:v>
                </c:pt>
                <c:pt idx="1943">
                  <c:v>51.75</c:v>
                </c:pt>
                <c:pt idx="1944">
                  <c:v>207.184</c:v>
                </c:pt>
                <c:pt idx="1945">
                  <c:v>256.78399999999999</c:v>
                </c:pt>
                <c:pt idx="1946">
                  <c:v>120.98</c:v>
                </c:pt>
                <c:pt idx="1947">
                  <c:v>39.880000000000003</c:v>
                </c:pt>
                <c:pt idx="1948">
                  <c:v>79.44</c:v>
                </c:pt>
                <c:pt idx="1949">
                  <c:v>301.47000000000003</c:v>
                </c:pt>
                <c:pt idx="1950">
                  <c:v>1504.52</c:v>
                </c:pt>
                <c:pt idx="1951">
                  <c:v>94.68</c:v>
                </c:pt>
                <c:pt idx="1952">
                  <c:v>568.72799999999995</c:v>
                </c:pt>
                <c:pt idx="1953">
                  <c:v>147.56800000000001</c:v>
                </c:pt>
                <c:pt idx="1954">
                  <c:v>119.833</c:v>
                </c:pt>
                <c:pt idx="1955">
                  <c:v>60.89</c:v>
                </c:pt>
                <c:pt idx="1956">
                  <c:v>332.94</c:v>
                </c:pt>
                <c:pt idx="1957">
                  <c:v>215.976</c:v>
                </c:pt>
                <c:pt idx="1958">
                  <c:v>389.97</c:v>
                </c:pt>
                <c:pt idx="1959">
                  <c:v>14.56</c:v>
                </c:pt>
                <c:pt idx="1960">
                  <c:v>102.58199999999999</c:v>
                </c:pt>
                <c:pt idx="1961">
                  <c:v>10.02</c:v>
                </c:pt>
                <c:pt idx="1962">
                  <c:v>398.97199999999998</c:v>
                </c:pt>
                <c:pt idx="1963">
                  <c:v>163.88</c:v>
                </c:pt>
                <c:pt idx="1964">
                  <c:v>392.94</c:v>
                </c:pt>
                <c:pt idx="1965">
                  <c:v>18.175999999999998</c:v>
                </c:pt>
                <c:pt idx="1966">
                  <c:v>457.48500000000001</c:v>
                </c:pt>
                <c:pt idx="1967">
                  <c:v>1079.316</c:v>
                </c:pt>
                <c:pt idx="1968">
                  <c:v>115.96</c:v>
                </c:pt>
                <c:pt idx="1969">
                  <c:v>56.686</c:v>
                </c:pt>
                <c:pt idx="1970">
                  <c:v>163.76400000000001</c:v>
                </c:pt>
                <c:pt idx="1971">
                  <c:v>183.92</c:v>
                </c:pt>
                <c:pt idx="1972">
                  <c:v>11.375999999999999</c:v>
                </c:pt>
                <c:pt idx="1973">
                  <c:v>66.111999999999995</c:v>
                </c:pt>
                <c:pt idx="1974">
                  <c:v>594.81600000000003</c:v>
                </c:pt>
                <c:pt idx="1975">
                  <c:v>80.959999999999994</c:v>
                </c:pt>
                <c:pt idx="1976">
                  <c:v>314.35199999999998</c:v>
                </c:pt>
                <c:pt idx="1977">
                  <c:v>455.97</c:v>
                </c:pt>
                <c:pt idx="1978">
                  <c:v>30.143999999999998</c:v>
                </c:pt>
                <c:pt idx="1979">
                  <c:v>899.43</c:v>
                </c:pt>
                <c:pt idx="1980">
                  <c:v>842.72</c:v>
                </c:pt>
                <c:pt idx="1981">
                  <c:v>41.96</c:v>
                </c:pt>
                <c:pt idx="1982">
                  <c:v>184.75200000000001</c:v>
                </c:pt>
                <c:pt idx="1983">
                  <c:v>520.46400000000006</c:v>
                </c:pt>
                <c:pt idx="1984">
                  <c:v>313.72199999999998</c:v>
                </c:pt>
                <c:pt idx="1985">
                  <c:v>45.98</c:v>
                </c:pt>
                <c:pt idx="1986">
                  <c:v>22.14</c:v>
                </c:pt>
                <c:pt idx="1987">
                  <c:v>272.97000000000003</c:v>
                </c:pt>
                <c:pt idx="1988">
                  <c:v>41.567999999999998</c:v>
                </c:pt>
                <c:pt idx="1989">
                  <c:v>317.05799999999999</c:v>
                </c:pt>
                <c:pt idx="1990">
                  <c:v>64.784000000000006</c:v>
                </c:pt>
                <c:pt idx="1991">
                  <c:v>120.57599999999999</c:v>
                </c:pt>
                <c:pt idx="1992">
                  <c:v>582.33600000000001</c:v>
                </c:pt>
                <c:pt idx="1993">
                  <c:v>631.78200000000004</c:v>
                </c:pt>
                <c:pt idx="1994">
                  <c:v>801.56799999999998</c:v>
                </c:pt>
                <c:pt idx="1995">
                  <c:v>4.2720000000000002</c:v>
                </c:pt>
                <c:pt idx="1996">
                  <c:v>209.148</c:v>
                </c:pt>
                <c:pt idx="1997">
                  <c:v>12.07</c:v>
                </c:pt>
                <c:pt idx="1998">
                  <c:v>87.92</c:v>
                </c:pt>
                <c:pt idx="1999">
                  <c:v>2803.92</c:v>
                </c:pt>
                <c:pt idx="2000">
                  <c:v>10.11</c:v>
                </c:pt>
                <c:pt idx="2001">
                  <c:v>3785.2919999999999</c:v>
                </c:pt>
                <c:pt idx="2002">
                  <c:v>199.9</c:v>
                </c:pt>
                <c:pt idx="2003">
                  <c:v>1212.96</c:v>
                </c:pt>
                <c:pt idx="2004">
                  <c:v>103.48099999999999</c:v>
                </c:pt>
                <c:pt idx="2005">
                  <c:v>477.3</c:v>
                </c:pt>
                <c:pt idx="2006">
                  <c:v>701.96</c:v>
                </c:pt>
                <c:pt idx="2007">
                  <c:v>31.96</c:v>
                </c:pt>
                <c:pt idx="2008">
                  <c:v>166.5</c:v>
                </c:pt>
                <c:pt idx="2009">
                  <c:v>128.124</c:v>
                </c:pt>
                <c:pt idx="2010">
                  <c:v>101.4</c:v>
                </c:pt>
                <c:pt idx="2011">
                  <c:v>51.56</c:v>
                </c:pt>
                <c:pt idx="2012">
                  <c:v>781.86400000000003</c:v>
                </c:pt>
                <c:pt idx="2013">
                  <c:v>673.34400000000005</c:v>
                </c:pt>
                <c:pt idx="2014">
                  <c:v>1592.85</c:v>
                </c:pt>
                <c:pt idx="2015">
                  <c:v>26.94</c:v>
                </c:pt>
                <c:pt idx="2016">
                  <c:v>32.04</c:v>
                </c:pt>
                <c:pt idx="2017">
                  <c:v>204.66640000000001</c:v>
                </c:pt>
                <c:pt idx="2018">
                  <c:v>199.9</c:v>
                </c:pt>
                <c:pt idx="2019">
                  <c:v>427.64400000000001</c:v>
                </c:pt>
                <c:pt idx="2020">
                  <c:v>8.8559999999999999</c:v>
                </c:pt>
                <c:pt idx="2021">
                  <c:v>477.666</c:v>
                </c:pt>
                <c:pt idx="2022">
                  <c:v>191.96799999999999</c:v>
                </c:pt>
                <c:pt idx="2023">
                  <c:v>369.19920000000002</c:v>
                </c:pt>
                <c:pt idx="2024">
                  <c:v>68.432000000000002</c:v>
                </c:pt>
                <c:pt idx="2025">
                  <c:v>71.12</c:v>
                </c:pt>
                <c:pt idx="2026">
                  <c:v>5.3120000000000003</c:v>
                </c:pt>
                <c:pt idx="2027">
                  <c:v>51.968000000000004</c:v>
                </c:pt>
                <c:pt idx="2028">
                  <c:v>1125.4880000000001</c:v>
                </c:pt>
                <c:pt idx="2029">
                  <c:v>31.56</c:v>
                </c:pt>
                <c:pt idx="2030">
                  <c:v>105.68600000000001</c:v>
                </c:pt>
                <c:pt idx="2031">
                  <c:v>104.93</c:v>
                </c:pt>
                <c:pt idx="2032">
                  <c:v>589.41</c:v>
                </c:pt>
                <c:pt idx="2033">
                  <c:v>400.78399999999999</c:v>
                </c:pt>
                <c:pt idx="2034">
                  <c:v>24.7</c:v>
                </c:pt>
                <c:pt idx="2035">
                  <c:v>302.72000000000003</c:v>
                </c:pt>
                <c:pt idx="2036">
                  <c:v>60.84</c:v>
                </c:pt>
                <c:pt idx="2037">
                  <c:v>376.86599999999999</c:v>
                </c:pt>
                <c:pt idx="2038">
                  <c:v>282.83999999999997</c:v>
                </c:pt>
                <c:pt idx="2039">
                  <c:v>307.31400000000002</c:v>
                </c:pt>
                <c:pt idx="2040">
                  <c:v>409.99919999999997</c:v>
                </c:pt>
                <c:pt idx="2041">
                  <c:v>1628.82</c:v>
                </c:pt>
                <c:pt idx="2042">
                  <c:v>137.54</c:v>
                </c:pt>
                <c:pt idx="2043">
                  <c:v>730.2</c:v>
                </c:pt>
                <c:pt idx="2044">
                  <c:v>4297.6440000000002</c:v>
                </c:pt>
                <c:pt idx="2045">
                  <c:v>436.70400000000001</c:v>
                </c:pt>
                <c:pt idx="2046">
                  <c:v>481.56799999999998</c:v>
                </c:pt>
                <c:pt idx="2047">
                  <c:v>3406.6640000000002</c:v>
                </c:pt>
                <c:pt idx="2048">
                  <c:v>595.38</c:v>
                </c:pt>
                <c:pt idx="2049">
                  <c:v>97.44</c:v>
                </c:pt>
                <c:pt idx="2050">
                  <c:v>579.52800000000002</c:v>
                </c:pt>
                <c:pt idx="2051">
                  <c:v>119.94</c:v>
                </c:pt>
                <c:pt idx="2052">
                  <c:v>12.42</c:v>
                </c:pt>
                <c:pt idx="2053">
                  <c:v>41.6</c:v>
                </c:pt>
                <c:pt idx="2054">
                  <c:v>201.04</c:v>
                </c:pt>
                <c:pt idx="2055">
                  <c:v>613.99919999999997</c:v>
                </c:pt>
                <c:pt idx="2056">
                  <c:v>30.335999999999999</c:v>
                </c:pt>
                <c:pt idx="2057">
                  <c:v>242.136</c:v>
                </c:pt>
                <c:pt idx="2058">
                  <c:v>19.96</c:v>
                </c:pt>
                <c:pt idx="2059">
                  <c:v>273.56799999999998</c:v>
                </c:pt>
                <c:pt idx="2060">
                  <c:v>18.96</c:v>
                </c:pt>
                <c:pt idx="2061">
                  <c:v>326.64600000000002</c:v>
                </c:pt>
                <c:pt idx="2062">
                  <c:v>500.24</c:v>
                </c:pt>
                <c:pt idx="2063">
                  <c:v>4404.8999999999996</c:v>
                </c:pt>
                <c:pt idx="2064">
                  <c:v>364.08</c:v>
                </c:pt>
                <c:pt idx="2065">
                  <c:v>71.087999999999994</c:v>
                </c:pt>
                <c:pt idx="2066">
                  <c:v>10.984</c:v>
                </c:pt>
                <c:pt idx="2067">
                  <c:v>797.94399999999996</c:v>
                </c:pt>
                <c:pt idx="2068">
                  <c:v>292.10000000000002</c:v>
                </c:pt>
                <c:pt idx="2069">
                  <c:v>1403.92</c:v>
                </c:pt>
                <c:pt idx="2070">
                  <c:v>339.92</c:v>
                </c:pt>
                <c:pt idx="2071">
                  <c:v>17.495999999999999</c:v>
                </c:pt>
                <c:pt idx="2072">
                  <c:v>8.2799999999999994</c:v>
                </c:pt>
                <c:pt idx="2073">
                  <c:v>149.9</c:v>
                </c:pt>
                <c:pt idx="2074">
                  <c:v>1023.332</c:v>
                </c:pt>
                <c:pt idx="2075">
                  <c:v>600.55799999999999</c:v>
                </c:pt>
                <c:pt idx="2076">
                  <c:v>211.24600000000001</c:v>
                </c:pt>
                <c:pt idx="2077">
                  <c:v>107.77200000000001</c:v>
                </c:pt>
                <c:pt idx="2078">
                  <c:v>7.38</c:v>
                </c:pt>
                <c:pt idx="2079">
                  <c:v>45.567999999999998</c:v>
                </c:pt>
                <c:pt idx="2080">
                  <c:v>194.84800000000001</c:v>
                </c:pt>
                <c:pt idx="2081">
                  <c:v>173.208</c:v>
                </c:pt>
                <c:pt idx="2082">
                  <c:v>195.136</c:v>
                </c:pt>
                <c:pt idx="2083">
                  <c:v>242.352</c:v>
                </c:pt>
                <c:pt idx="2084">
                  <c:v>8.6240000000000006</c:v>
                </c:pt>
                <c:pt idx="2085">
                  <c:v>14</c:v>
                </c:pt>
                <c:pt idx="2086">
                  <c:v>483.13600000000002</c:v>
                </c:pt>
                <c:pt idx="2087">
                  <c:v>61.543999999999997</c:v>
                </c:pt>
                <c:pt idx="2088">
                  <c:v>511.5</c:v>
                </c:pt>
                <c:pt idx="2089">
                  <c:v>12.56</c:v>
                </c:pt>
                <c:pt idx="2090">
                  <c:v>214.7</c:v>
                </c:pt>
                <c:pt idx="2091">
                  <c:v>50.32</c:v>
                </c:pt>
                <c:pt idx="2092">
                  <c:v>3393.68</c:v>
                </c:pt>
                <c:pt idx="2093">
                  <c:v>18.96</c:v>
                </c:pt>
                <c:pt idx="2094">
                  <c:v>68.703999999999994</c:v>
                </c:pt>
                <c:pt idx="2095">
                  <c:v>573.17399999999998</c:v>
                </c:pt>
                <c:pt idx="2096">
                  <c:v>403.56</c:v>
                </c:pt>
                <c:pt idx="2097">
                  <c:v>95.2</c:v>
                </c:pt>
                <c:pt idx="2098">
                  <c:v>466.32</c:v>
                </c:pt>
                <c:pt idx="2099">
                  <c:v>82.64</c:v>
                </c:pt>
                <c:pt idx="2100">
                  <c:v>330.58800000000002</c:v>
                </c:pt>
                <c:pt idx="2101">
                  <c:v>22.751999999999999</c:v>
                </c:pt>
                <c:pt idx="2102">
                  <c:v>25.128</c:v>
                </c:pt>
                <c:pt idx="2103">
                  <c:v>131.88</c:v>
                </c:pt>
                <c:pt idx="2104">
                  <c:v>717.72</c:v>
                </c:pt>
                <c:pt idx="2105">
                  <c:v>207.35</c:v>
                </c:pt>
                <c:pt idx="2106">
                  <c:v>44.67</c:v>
                </c:pt>
                <c:pt idx="2107">
                  <c:v>362.13600000000002</c:v>
                </c:pt>
                <c:pt idx="2108">
                  <c:v>14.91</c:v>
                </c:pt>
                <c:pt idx="2109">
                  <c:v>528.42999999999995</c:v>
                </c:pt>
                <c:pt idx="2110">
                  <c:v>24.27</c:v>
                </c:pt>
                <c:pt idx="2111">
                  <c:v>683.33199999999999</c:v>
                </c:pt>
                <c:pt idx="2112">
                  <c:v>71.087999999999994</c:v>
                </c:pt>
                <c:pt idx="2113">
                  <c:v>60.35</c:v>
                </c:pt>
                <c:pt idx="2114">
                  <c:v>1925.88</c:v>
                </c:pt>
                <c:pt idx="2115">
                  <c:v>273.56799999999998</c:v>
                </c:pt>
                <c:pt idx="2116">
                  <c:v>383.46559999999999</c:v>
                </c:pt>
                <c:pt idx="2117">
                  <c:v>13.4</c:v>
                </c:pt>
                <c:pt idx="2118">
                  <c:v>85.98</c:v>
                </c:pt>
                <c:pt idx="2119">
                  <c:v>25.248000000000001</c:v>
                </c:pt>
                <c:pt idx="2120">
                  <c:v>91.96</c:v>
                </c:pt>
              </c:numCache>
            </c:numRef>
          </c:xVal>
          <c:yVal>
            <c:numRef>
              <c:f>'Retail Analysis _cleaned_data'!$Q$2:$Q$2122</c:f>
              <c:numCache>
                <c:formatCode>General</c:formatCode>
                <c:ptCount val="2121"/>
                <c:pt idx="0">
                  <c:v>41.913600000000002</c:v>
                </c:pt>
                <c:pt idx="1">
                  <c:v>219.58199999999999</c:v>
                </c:pt>
                <c:pt idx="2">
                  <c:v>-383.03100000000001</c:v>
                </c:pt>
                <c:pt idx="3">
                  <c:v>14.1694</c:v>
                </c:pt>
                <c:pt idx="4">
                  <c:v>85.309200000000004</c:v>
                </c:pt>
                <c:pt idx="5">
                  <c:v>-1.0196000000000001</c:v>
                </c:pt>
                <c:pt idx="6">
                  <c:v>240.26490000000001</c:v>
                </c:pt>
                <c:pt idx="7">
                  <c:v>-1665.0522000000001</c:v>
                </c:pt>
                <c:pt idx="8">
                  <c:v>15.525</c:v>
                </c:pt>
                <c:pt idx="9">
                  <c:v>-147.96299999999999</c:v>
                </c:pt>
                <c:pt idx="10">
                  <c:v>-46.976399999999998</c:v>
                </c:pt>
                <c:pt idx="11">
                  <c:v>-15.147</c:v>
                </c:pt>
                <c:pt idx="12">
                  <c:v>2.9567999999999999</c:v>
                </c:pt>
                <c:pt idx="13">
                  <c:v>17.098099999999999</c:v>
                </c:pt>
                <c:pt idx="14">
                  <c:v>7.0979999999999999</c:v>
                </c:pt>
                <c:pt idx="15">
                  <c:v>22.332799999999999</c:v>
                </c:pt>
                <c:pt idx="16">
                  <c:v>-15.2225</c:v>
                </c:pt>
                <c:pt idx="17">
                  <c:v>-114.3912</c:v>
                </c:pt>
                <c:pt idx="18">
                  <c:v>1.2130000000000001</c:v>
                </c:pt>
                <c:pt idx="19">
                  <c:v>-5.8247999999999998</c:v>
                </c:pt>
                <c:pt idx="20">
                  <c:v>-14.475</c:v>
                </c:pt>
                <c:pt idx="21">
                  <c:v>33.215600000000002</c:v>
                </c:pt>
                <c:pt idx="22">
                  <c:v>16.535399999999999</c:v>
                </c:pt>
                <c:pt idx="23">
                  <c:v>40.5426</c:v>
                </c:pt>
                <c:pt idx="24">
                  <c:v>-3.8384999999999998</c:v>
                </c:pt>
                <c:pt idx="25">
                  <c:v>10.909599999999999</c:v>
                </c:pt>
                <c:pt idx="26">
                  <c:v>165.38130000000001</c:v>
                </c:pt>
                <c:pt idx="27">
                  <c:v>18.345600000000001</c:v>
                </c:pt>
                <c:pt idx="28">
                  <c:v>-8.5793999999999997</c:v>
                </c:pt>
                <c:pt idx="29">
                  <c:v>-407.68200000000002</c:v>
                </c:pt>
                <c:pt idx="30">
                  <c:v>-9.1601999999999997</c:v>
                </c:pt>
                <c:pt idx="31">
                  <c:v>26.241599999999998</c:v>
                </c:pt>
                <c:pt idx="32">
                  <c:v>20.697600000000001</c:v>
                </c:pt>
                <c:pt idx="33">
                  <c:v>10.35</c:v>
                </c:pt>
                <c:pt idx="34">
                  <c:v>12.909599999999999</c:v>
                </c:pt>
                <c:pt idx="35">
                  <c:v>585.55200000000002</c:v>
                </c:pt>
                <c:pt idx="36">
                  <c:v>51.476399999999998</c:v>
                </c:pt>
                <c:pt idx="37">
                  <c:v>-24.858000000000001</c:v>
                </c:pt>
                <c:pt idx="38">
                  <c:v>21.259</c:v>
                </c:pt>
                <c:pt idx="39">
                  <c:v>-11.337199999999999</c:v>
                </c:pt>
                <c:pt idx="40">
                  <c:v>112.392</c:v>
                </c:pt>
                <c:pt idx="41">
                  <c:v>46.976399999999998</c:v>
                </c:pt>
                <c:pt idx="42">
                  <c:v>-161.875</c:v>
                </c:pt>
                <c:pt idx="43">
                  <c:v>9.6712000000000007</c:v>
                </c:pt>
                <c:pt idx="44">
                  <c:v>-244.32300000000001</c:v>
                </c:pt>
                <c:pt idx="45">
                  <c:v>19.084800000000001</c:v>
                </c:pt>
                <c:pt idx="46">
                  <c:v>136.93899999999999</c:v>
                </c:pt>
                <c:pt idx="47">
                  <c:v>-28.2744</c:v>
                </c:pt>
                <c:pt idx="48">
                  <c:v>43.840800000000002</c:v>
                </c:pt>
                <c:pt idx="49">
                  <c:v>-102.048</c:v>
                </c:pt>
                <c:pt idx="50">
                  <c:v>-248.2458</c:v>
                </c:pt>
                <c:pt idx="51">
                  <c:v>0</c:v>
                </c:pt>
                <c:pt idx="52">
                  <c:v>-356.72800000000001</c:v>
                </c:pt>
                <c:pt idx="53">
                  <c:v>-4.6752000000000002</c:v>
                </c:pt>
                <c:pt idx="54">
                  <c:v>-120.51300000000001</c:v>
                </c:pt>
                <c:pt idx="55">
                  <c:v>-2.8308</c:v>
                </c:pt>
                <c:pt idx="56">
                  <c:v>580.5394</c:v>
                </c:pt>
                <c:pt idx="57">
                  <c:v>28.1372</c:v>
                </c:pt>
                <c:pt idx="58">
                  <c:v>-8.4923999999999999</c:v>
                </c:pt>
                <c:pt idx="59">
                  <c:v>2.3231999999999999</c:v>
                </c:pt>
                <c:pt idx="60">
                  <c:v>51.942</c:v>
                </c:pt>
                <c:pt idx="61">
                  <c:v>-48.703200000000002</c:v>
                </c:pt>
                <c:pt idx="62">
                  <c:v>78.859200000000001</c:v>
                </c:pt>
                <c:pt idx="63">
                  <c:v>20.155799999999999</c:v>
                </c:pt>
                <c:pt idx="64">
                  <c:v>-24.564599999999999</c:v>
                </c:pt>
                <c:pt idx="65">
                  <c:v>38.024000000000001</c:v>
                </c:pt>
                <c:pt idx="66">
                  <c:v>-131.44499999999999</c:v>
                </c:pt>
                <c:pt idx="67">
                  <c:v>12.864000000000001</c:v>
                </c:pt>
                <c:pt idx="68">
                  <c:v>3.5948000000000002</c:v>
                </c:pt>
                <c:pt idx="69">
                  <c:v>52.511400000000002</c:v>
                </c:pt>
                <c:pt idx="70">
                  <c:v>1.7136</c:v>
                </c:pt>
                <c:pt idx="71">
                  <c:v>37.642200000000003</c:v>
                </c:pt>
                <c:pt idx="72">
                  <c:v>24.1568</c:v>
                </c:pt>
                <c:pt idx="73">
                  <c:v>0.99950000000000006</c:v>
                </c:pt>
                <c:pt idx="74">
                  <c:v>-258.5016</c:v>
                </c:pt>
                <c:pt idx="75">
                  <c:v>-17.4588</c:v>
                </c:pt>
                <c:pt idx="76">
                  <c:v>-4.8587999999999996</c:v>
                </c:pt>
                <c:pt idx="77">
                  <c:v>86.870400000000004</c:v>
                </c:pt>
                <c:pt idx="78">
                  <c:v>20.732800000000001</c:v>
                </c:pt>
                <c:pt idx="79">
                  <c:v>271.41919999999999</c:v>
                </c:pt>
                <c:pt idx="80">
                  <c:v>-297.6848</c:v>
                </c:pt>
                <c:pt idx="81">
                  <c:v>-157.0095</c:v>
                </c:pt>
                <c:pt idx="82">
                  <c:v>0.77700000000000002</c:v>
                </c:pt>
                <c:pt idx="83">
                  <c:v>-317.15280000000001</c:v>
                </c:pt>
                <c:pt idx="84">
                  <c:v>-112.95269999999999</c:v>
                </c:pt>
                <c:pt idx="85">
                  <c:v>31.454799999999999</c:v>
                </c:pt>
                <c:pt idx="86">
                  <c:v>-18.454799999999999</c:v>
                </c:pt>
                <c:pt idx="87">
                  <c:v>26.874400000000001</c:v>
                </c:pt>
                <c:pt idx="88">
                  <c:v>38.380000000000003</c:v>
                </c:pt>
                <c:pt idx="89">
                  <c:v>14.7056</c:v>
                </c:pt>
                <c:pt idx="90">
                  <c:v>225.26400000000001</c:v>
                </c:pt>
                <c:pt idx="91">
                  <c:v>11.076000000000001</c:v>
                </c:pt>
                <c:pt idx="92">
                  <c:v>2.3094000000000001</c:v>
                </c:pt>
                <c:pt idx="93">
                  <c:v>3.6659999999999999</c:v>
                </c:pt>
                <c:pt idx="94">
                  <c:v>29.152799999999999</c:v>
                </c:pt>
                <c:pt idx="95">
                  <c:v>1.3676999999999999</c:v>
                </c:pt>
                <c:pt idx="96">
                  <c:v>-75.830399999999997</c:v>
                </c:pt>
                <c:pt idx="97">
                  <c:v>-24.294</c:v>
                </c:pt>
                <c:pt idx="98">
                  <c:v>-96.114599999999996</c:v>
                </c:pt>
                <c:pt idx="99">
                  <c:v>7.0679999999999996</c:v>
                </c:pt>
                <c:pt idx="100">
                  <c:v>-814.48320000000001</c:v>
                </c:pt>
                <c:pt idx="101">
                  <c:v>-312.06139999999999</c:v>
                </c:pt>
                <c:pt idx="102">
                  <c:v>-36.235199999999999</c:v>
                </c:pt>
                <c:pt idx="103">
                  <c:v>10.478400000000001</c:v>
                </c:pt>
                <c:pt idx="104">
                  <c:v>19.295999999999999</c:v>
                </c:pt>
                <c:pt idx="105">
                  <c:v>-30.245000000000001</c:v>
                </c:pt>
                <c:pt idx="106">
                  <c:v>-94.941000000000003</c:v>
                </c:pt>
                <c:pt idx="107">
                  <c:v>81.843199999999996</c:v>
                </c:pt>
                <c:pt idx="108">
                  <c:v>18.117599999999999</c:v>
                </c:pt>
                <c:pt idx="109">
                  <c:v>22.869</c:v>
                </c:pt>
                <c:pt idx="110">
                  <c:v>50.097999999999999</c:v>
                </c:pt>
                <c:pt idx="111">
                  <c:v>40.415999999999997</c:v>
                </c:pt>
                <c:pt idx="112">
                  <c:v>21.097999999999999</c:v>
                </c:pt>
                <c:pt idx="113">
                  <c:v>42.747</c:v>
                </c:pt>
                <c:pt idx="114">
                  <c:v>5.1407999999999996</c:v>
                </c:pt>
                <c:pt idx="115">
                  <c:v>11.92</c:v>
                </c:pt>
                <c:pt idx="116">
                  <c:v>2.3969999999999998</c:v>
                </c:pt>
                <c:pt idx="117">
                  <c:v>70.98</c:v>
                </c:pt>
                <c:pt idx="118">
                  <c:v>-84.2928</c:v>
                </c:pt>
                <c:pt idx="119">
                  <c:v>0</c:v>
                </c:pt>
                <c:pt idx="120">
                  <c:v>6.0381999999999998</c:v>
                </c:pt>
                <c:pt idx="121">
                  <c:v>-217.048</c:v>
                </c:pt>
                <c:pt idx="122">
                  <c:v>16.614000000000001</c:v>
                </c:pt>
                <c:pt idx="123">
                  <c:v>3.7743000000000002</c:v>
                </c:pt>
                <c:pt idx="124">
                  <c:v>0</c:v>
                </c:pt>
                <c:pt idx="125">
                  <c:v>-5.7148000000000003</c:v>
                </c:pt>
                <c:pt idx="126">
                  <c:v>4.9686000000000003</c:v>
                </c:pt>
                <c:pt idx="127">
                  <c:v>91.772800000000004</c:v>
                </c:pt>
                <c:pt idx="128">
                  <c:v>5.1407999999999996</c:v>
                </c:pt>
                <c:pt idx="129">
                  <c:v>15.7872</c:v>
                </c:pt>
                <c:pt idx="130">
                  <c:v>3.0813999999999999</c:v>
                </c:pt>
                <c:pt idx="131">
                  <c:v>27.286200000000001</c:v>
                </c:pt>
                <c:pt idx="132">
                  <c:v>87.568399999999997</c:v>
                </c:pt>
                <c:pt idx="133">
                  <c:v>12.090400000000001</c:v>
                </c:pt>
                <c:pt idx="134">
                  <c:v>43.223399999999998</c:v>
                </c:pt>
                <c:pt idx="135">
                  <c:v>272.79199999999997</c:v>
                </c:pt>
                <c:pt idx="136">
                  <c:v>6.0288000000000004</c:v>
                </c:pt>
                <c:pt idx="137">
                  <c:v>6.0679999999999996</c:v>
                </c:pt>
                <c:pt idx="138">
                  <c:v>-50.097999999999999</c:v>
                </c:pt>
                <c:pt idx="139">
                  <c:v>-118.12949999999999</c:v>
                </c:pt>
                <c:pt idx="140">
                  <c:v>8.7285000000000004</c:v>
                </c:pt>
                <c:pt idx="141">
                  <c:v>-14.3856</c:v>
                </c:pt>
                <c:pt idx="142">
                  <c:v>-71.890500000000003</c:v>
                </c:pt>
                <c:pt idx="143">
                  <c:v>-41.262</c:v>
                </c:pt>
                <c:pt idx="144">
                  <c:v>4.7995999999999999</c:v>
                </c:pt>
                <c:pt idx="145">
                  <c:v>14.561400000000001</c:v>
                </c:pt>
                <c:pt idx="146">
                  <c:v>4.1448</c:v>
                </c:pt>
                <c:pt idx="147">
                  <c:v>35.679600000000001</c:v>
                </c:pt>
                <c:pt idx="148">
                  <c:v>-13.871700000000001</c:v>
                </c:pt>
                <c:pt idx="149">
                  <c:v>-110.49</c:v>
                </c:pt>
                <c:pt idx="150">
                  <c:v>3.0813999999999999</c:v>
                </c:pt>
                <c:pt idx="151">
                  <c:v>24.4758</c:v>
                </c:pt>
                <c:pt idx="152">
                  <c:v>21.995999999999999</c:v>
                </c:pt>
                <c:pt idx="153">
                  <c:v>231.41159999999999</c:v>
                </c:pt>
                <c:pt idx="154">
                  <c:v>21.111999999999998</c:v>
                </c:pt>
                <c:pt idx="155">
                  <c:v>-153.34559999999999</c:v>
                </c:pt>
                <c:pt idx="156">
                  <c:v>102.49979999999999</c:v>
                </c:pt>
                <c:pt idx="157">
                  <c:v>18.695599999999999</c:v>
                </c:pt>
                <c:pt idx="158">
                  <c:v>-28.356000000000002</c:v>
                </c:pt>
                <c:pt idx="159">
                  <c:v>56.7864</c:v>
                </c:pt>
                <c:pt idx="160">
                  <c:v>28.7712</c:v>
                </c:pt>
                <c:pt idx="161">
                  <c:v>-167.3184</c:v>
                </c:pt>
                <c:pt idx="162">
                  <c:v>23.315999999999999</c:v>
                </c:pt>
                <c:pt idx="163">
                  <c:v>179.74879999999999</c:v>
                </c:pt>
                <c:pt idx="164">
                  <c:v>14.5236</c:v>
                </c:pt>
                <c:pt idx="165">
                  <c:v>40.800600000000003</c:v>
                </c:pt>
                <c:pt idx="166">
                  <c:v>-15.615600000000001</c:v>
                </c:pt>
                <c:pt idx="167">
                  <c:v>34.892800000000001</c:v>
                </c:pt>
                <c:pt idx="168">
                  <c:v>79.905600000000007</c:v>
                </c:pt>
                <c:pt idx="169">
                  <c:v>17.745000000000001</c:v>
                </c:pt>
                <c:pt idx="170">
                  <c:v>7.3358999999999996</c:v>
                </c:pt>
                <c:pt idx="171">
                  <c:v>6.2152000000000003</c:v>
                </c:pt>
                <c:pt idx="172">
                  <c:v>11.076000000000001</c:v>
                </c:pt>
                <c:pt idx="173">
                  <c:v>311.65199999999999</c:v>
                </c:pt>
                <c:pt idx="174">
                  <c:v>6.2152000000000003</c:v>
                </c:pt>
                <c:pt idx="175">
                  <c:v>0</c:v>
                </c:pt>
                <c:pt idx="176">
                  <c:v>90.587999999999994</c:v>
                </c:pt>
                <c:pt idx="177">
                  <c:v>9.3024000000000004</c:v>
                </c:pt>
                <c:pt idx="178">
                  <c:v>77.743799999999993</c:v>
                </c:pt>
                <c:pt idx="179">
                  <c:v>8.5568000000000008</c:v>
                </c:pt>
                <c:pt idx="180">
                  <c:v>14.671799999999999</c:v>
                </c:pt>
                <c:pt idx="181">
                  <c:v>21.295400000000001</c:v>
                </c:pt>
                <c:pt idx="182">
                  <c:v>64.518000000000001</c:v>
                </c:pt>
                <c:pt idx="183">
                  <c:v>262.39</c:v>
                </c:pt>
                <c:pt idx="184">
                  <c:v>10.048</c:v>
                </c:pt>
                <c:pt idx="185">
                  <c:v>5.9363999999999999</c:v>
                </c:pt>
                <c:pt idx="186">
                  <c:v>12.117599999999999</c:v>
                </c:pt>
                <c:pt idx="187">
                  <c:v>9.1020000000000003</c:v>
                </c:pt>
                <c:pt idx="188">
                  <c:v>19.2454</c:v>
                </c:pt>
                <c:pt idx="189">
                  <c:v>-18.5562</c:v>
                </c:pt>
                <c:pt idx="190">
                  <c:v>-56.996000000000002</c:v>
                </c:pt>
                <c:pt idx="191">
                  <c:v>41.785200000000003</c:v>
                </c:pt>
                <c:pt idx="192">
                  <c:v>-204.44579999999999</c:v>
                </c:pt>
                <c:pt idx="193">
                  <c:v>-12.9122</c:v>
                </c:pt>
                <c:pt idx="194">
                  <c:v>75.542400000000001</c:v>
                </c:pt>
                <c:pt idx="195">
                  <c:v>-619.596</c:v>
                </c:pt>
                <c:pt idx="196">
                  <c:v>7.6416000000000004</c:v>
                </c:pt>
                <c:pt idx="197">
                  <c:v>-11.596</c:v>
                </c:pt>
                <c:pt idx="198">
                  <c:v>53.195999999999998</c:v>
                </c:pt>
                <c:pt idx="199">
                  <c:v>28.1372</c:v>
                </c:pt>
                <c:pt idx="200">
                  <c:v>28.598400000000002</c:v>
                </c:pt>
                <c:pt idx="201">
                  <c:v>93.223200000000006</c:v>
                </c:pt>
                <c:pt idx="202">
                  <c:v>75.489999999999995</c:v>
                </c:pt>
                <c:pt idx="203">
                  <c:v>72.807000000000002</c:v>
                </c:pt>
                <c:pt idx="204">
                  <c:v>131.27850000000001</c:v>
                </c:pt>
                <c:pt idx="205">
                  <c:v>9.1579999999999995</c:v>
                </c:pt>
                <c:pt idx="206">
                  <c:v>12.9129</c:v>
                </c:pt>
                <c:pt idx="207">
                  <c:v>-290.87520000000001</c:v>
                </c:pt>
                <c:pt idx="208">
                  <c:v>27.3096</c:v>
                </c:pt>
                <c:pt idx="209">
                  <c:v>46.575000000000003</c:v>
                </c:pt>
                <c:pt idx="210">
                  <c:v>356.04140000000001</c:v>
                </c:pt>
                <c:pt idx="211">
                  <c:v>6.7008000000000001</c:v>
                </c:pt>
                <c:pt idx="212">
                  <c:v>63.886200000000002</c:v>
                </c:pt>
                <c:pt idx="213">
                  <c:v>316.88249999999999</c:v>
                </c:pt>
                <c:pt idx="214">
                  <c:v>213.73500000000001</c:v>
                </c:pt>
                <c:pt idx="215">
                  <c:v>52.126199999999997</c:v>
                </c:pt>
                <c:pt idx="216">
                  <c:v>8.6620000000000008</c:v>
                </c:pt>
                <c:pt idx="217">
                  <c:v>146.40360000000001</c:v>
                </c:pt>
                <c:pt idx="218">
                  <c:v>90.293999999999997</c:v>
                </c:pt>
                <c:pt idx="219">
                  <c:v>-18.186</c:v>
                </c:pt>
                <c:pt idx="220">
                  <c:v>-3.8384999999999998</c:v>
                </c:pt>
                <c:pt idx="221">
                  <c:v>-29.481200000000001</c:v>
                </c:pt>
                <c:pt idx="222">
                  <c:v>56.577599999999997</c:v>
                </c:pt>
                <c:pt idx="223">
                  <c:v>22.763999999999999</c:v>
                </c:pt>
                <c:pt idx="224">
                  <c:v>-29.252400000000002</c:v>
                </c:pt>
                <c:pt idx="225">
                  <c:v>12.178000000000001</c:v>
                </c:pt>
                <c:pt idx="226">
                  <c:v>121.76009999999999</c:v>
                </c:pt>
                <c:pt idx="227">
                  <c:v>-264.92079999999999</c:v>
                </c:pt>
                <c:pt idx="228">
                  <c:v>1.9990000000000001</c:v>
                </c:pt>
                <c:pt idx="229">
                  <c:v>11.196</c:v>
                </c:pt>
                <c:pt idx="230">
                  <c:v>4.1031000000000004</c:v>
                </c:pt>
                <c:pt idx="231">
                  <c:v>-0.75660000000000005</c:v>
                </c:pt>
                <c:pt idx="232">
                  <c:v>-12.6882</c:v>
                </c:pt>
                <c:pt idx="233">
                  <c:v>11.58</c:v>
                </c:pt>
                <c:pt idx="234">
                  <c:v>224.26740000000001</c:v>
                </c:pt>
                <c:pt idx="235">
                  <c:v>75.662400000000005</c:v>
                </c:pt>
                <c:pt idx="236">
                  <c:v>53.195999999999998</c:v>
                </c:pt>
                <c:pt idx="237">
                  <c:v>1.2527999999999999</c:v>
                </c:pt>
                <c:pt idx="238">
                  <c:v>493.78559999999999</c:v>
                </c:pt>
                <c:pt idx="239">
                  <c:v>100.122</c:v>
                </c:pt>
                <c:pt idx="240">
                  <c:v>19.5184</c:v>
                </c:pt>
                <c:pt idx="241">
                  <c:v>33.938800000000001</c:v>
                </c:pt>
                <c:pt idx="242">
                  <c:v>51.75</c:v>
                </c:pt>
                <c:pt idx="243">
                  <c:v>89.222399999999993</c:v>
                </c:pt>
                <c:pt idx="244">
                  <c:v>2.5531999999999999</c:v>
                </c:pt>
                <c:pt idx="245">
                  <c:v>-2.0988000000000002</c:v>
                </c:pt>
                <c:pt idx="246">
                  <c:v>-4.1135999999999999</c:v>
                </c:pt>
                <c:pt idx="247">
                  <c:v>40.800600000000003</c:v>
                </c:pt>
                <c:pt idx="248">
                  <c:v>10.679399999999999</c:v>
                </c:pt>
                <c:pt idx="249">
                  <c:v>21.717600000000001</c:v>
                </c:pt>
                <c:pt idx="250">
                  <c:v>-48.470399999999998</c:v>
                </c:pt>
                <c:pt idx="251">
                  <c:v>1.7023999999999999</c:v>
                </c:pt>
                <c:pt idx="252">
                  <c:v>20.482199999999999</c:v>
                </c:pt>
                <c:pt idx="253">
                  <c:v>2.9681999999999999</c:v>
                </c:pt>
                <c:pt idx="254">
                  <c:v>13.786199999999999</c:v>
                </c:pt>
                <c:pt idx="255">
                  <c:v>0</c:v>
                </c:pt>
                <c:pt idx="256">
                  <c:v>41.262</c:v>
                </c:pt>
                <c:pt idx="257">
                  <c:v>5.4340000000000002</c:v>
                </c:pt>
                <c:pt idx="258">
                  <c:v>95.585999999999999</c:v>
                </c:pt>
                <c:pt idx="259">
                  <c:v>135.4068</c:v>
                </c:pt>
                <c:pt idx="260">
                  <c:v>11.998799999999999</c:v>
                </c:pt>
                <c:pt idx="261">
                  <c:v>139.5702</c:v>
                </c:pt>
                <c:pt idx="262">
                  <c:v>0.50219999999999998</c:v>
                </c:pt>
                <c:pt idx="263">
                  <c:v>11.516400000000001</c:v>
                </c:pt>
                <c:pt idx="264">
                  <c:v>10.881</c:v>
                </c:pt>
                <c:pt idx="265">
                  <c:v>18.266999999999999</c:v>
                </c:pt>
                <c:pt idx="266">
                  <c:v>3.6659999999999999</c:v>
                </c:pt>
                <c:pt idx="267">
                  <c:v>-88.784000000000006</c:v>
                </c:pt>
                <c:pt idx="268">
                  <c:v>11.166399999999999</c:v>
                </c:pt>
                <c:pt idx="269">
                  <c:v>166.10040000000001</c:v>
                </c:pt>
                <c:pt idx="270">
                  <c:v>83.050200000000004</c:v>
                </c:pt>
                <c:pt idx="271">
                  <c:v>4.3372000000000002</c:v>
                </c:pt>
                <c:pt idx="272">
                  <c:v>5.5176999999999996</c:v>
                </c:pt>
                <c:pt idx="273">
                  <c:v>-8.0784000000000002</c:v>
                </c:pt>
                <c:pt idx="274">
                  <c:v>-13.317600000000001</c:v>
                </c:pt>
                <c:pt idx="275">
                  <c:v>62.505600000000001</c:v>
                </c:pt>
                <c:pt idx="276">
                  <c:v>5.1071999999999997</c:v>
                </c:pt>
                <c:pt idx="277">
                  <c:v>16.302</c:v>
                </c:pt>
                <c:pt idx="278">
                  <c:v>6.5286</c:v>
                </c:pt>
                <c:pt idx="279">
                  <c:v>8.0405999999999995</c:v>
                </c:pt>
                <c:pt idx="280">
                  <c:v>-70.104299999999995</c:v>
                </c:pt>
                <c:pt idx="281">
                  <c:v>11.283899999999999</c:v>
                </c:pt>
                <c:pt idx="282">
                  <c:v>-1.4413</c:v>
                </c:pt>
                <c:pt idx="283">
                  <c:v>0</c:v>
                </c:pt>
                <c:pt idx="284">
                  <c:v>-146.1096</c:v>
                </c:pt>
                <c:pt idx="285">
                  <c:v>62.737000000000002</c:v>
                </c:pt>
                <c:pt idx="286">
                  <c:v>-786.74400000000003</c:v>
                </c:pt>
                <c:pt idx="287">
                  <c:v>118.6575</c:v>
                </c:pt>
                <c:pt idx="288">
                  <c:v>-90.248400000000004</c:v>
                </c:pt>
                <c:pt idx="289">
                  <c:v>7.1592000000000002</c:v>
                </c:pt>
                <c:pt idx="290">
                  <c:v>52.7956</c:v>
                </c:pt>
                <c:pt idx="291">
                  <c:v>-430.61700000000002</c:v>
                </c:pt>
                <c:pt idx="292">
                  <c:v>-42.652799999999999</c:v>
                </c:pt>
                <c:pt idx="293">
                  <c:v>-58.133200000000002</c:v>
                </c:pt>
                <c:pt idx="294">
                  <c:v>-36.111600000000003</c:v>
                </c:pt>
                <c:pt idx="295">
                  <c:v>9.9949999999999992</c:v>
                </c:pt>
                <c:pt idx="296">
                  <c:v>-204.44579999999999</c:v>
                </c:pt>
                <c:pt idx="297">
                  <c:v>72.534400000000005</c:v>
                </c:pt>
                <c:pt idx="298">
                  <c:v>14.8752</c:v>
                </c:pt>
                <c:pt idx="299">
                  <c:v>12.8316</c:v>
                </c:pt>
                <c:pt idx="300">
                  <c:v>-1.4783999999999999</c:v>
                </c:pt>
                <c:pt idx="301">
                  <c:v>163.78739999999999</c:v>
                </c:pt>
                <c:pt idx="302">
                  <c:v>-350.49</c:v>
                </c:pt>
                <c:pt idx="303">
                  <c:v>-87.341800000000006</c:v>
                </c:pt>
                <c:pt idx="304">
                  <c:v>67.941000000000003</c:v>
                </c:pt>
                <c:pt idx="305">
                  <c:v>9.8856000000000002</c:v>
                </c:pt>
                <c:pt idx="306">
                  <c:v>-31.372199999999999</c:v>
                </c:pt>
                <c:pt idx="307">
                  <c:v>-29.2776</c:v>
                </c:pt>
                <c:pt idx="308">
                  <c:v>-3.0344000000000002</c:v>
                </c:pt>
                <c:pt idx="309">
                  <c:v>226.96440000000001</c:v>
                </c:pt>
                <c:pt idx="310">
                  <c:v>-4.0128000000000004</c:v>
                </c:pt>
                <c:pt idx="311">
                  <c:v>16.614000000000001</c:v>
                </c:pt>
                <c:pt idx="312">
                  <c:v>173.74080000000001</c:v>
                </c:pt>
                <c:pt idx="313">
                  <c:v>3.6631999999999998</c:v>
                </c:pt>
                <c:pt idx="314">
                  <c:v>3.0813999999999999</c:v>
                </c:pt>
                <c:pt idx="315">
                  <c:v>-175.8708</c:v>
                </c:pt>
                <c:pt idx="316">
                  <c:v>3.0095999999999998</c:v>
                </c:pt>
                <c:pt idx="317">
                  <c:v>-9.0980000000000008</c:v>
                </c:pt>
                <c:pt idx="318">
                  <c:v>116.872</c:v>
                </c:pt>
                <c:pt idx="319">
                  <c:v>48.951599999999999</c:v>
                </c:pt>
                <c:pt idx="320">
                  <c:v>3.3488000000000002</c:v>
                </c:pt>
                <c:pt idx="321">
                  <c:v>16.7986</c:v>
                </c:pt>
                <c:pt idx="322">
                  <c:v>203.56440000000001</c:v>
                </c:pt>
                <c:pt idx="323">
                  <c:v>2.2879999999999998</c:v>
                </c:pt>
                <c:pt idx="324">
                  <c:v>196.68600000000001</c:v>
                </c:pt>
                <c:pt idx="325">
                  <c:v>44.709600000000002</c:v>
                </c:pt>
                <c:pt idx="326">
                  <c:v>-295.9785</c:v>
                </c:pt>
                <c:pt idx="327">
                  <c:v>-67.941000000000003</c:v>
                </c:pt>
                <c:pt idx="328">
                  <c:v>23.84</c:v>
                </c:pt>
                <c:pt idx="329">
                  <c:v>-21.808</c:v>
                </c:pt>
                <c:pt idx="330">
                  <c:v>-153.1224</c:v>
                </c:pt>
                <c:pt idx="331">
                  <c:v>18.345600000000001</c:v>
                </c:pt>
                <c:pt idx="332">
                  <c:v>2.9567999999999999</c:v>
                </c:pt>
                <c:pt idx="333">
                  <c:v>-35.905799999999999</c:v>
                </c:pt>
                <c:pt idx="334">
                  <c:v>-2.0568</c:v>
                </c:pt>
                <c:pt idx="335">
                  <c:v>175.136</c:v>
                </c:pt>
                <c:pt idx="336">
                  <c:v>-13.993</c:v>
                </c:pt>
                <c:pt idx="337">
                  <c:v>42.392000000000003</c:v>
                </c:pt>
                <c:pt idx="338">
                  <c:v>27.3568</c:v>
                </c:pt>
                <c:pt idx="339">
                  <c:v>99.23</c:v>
                </c:pt>
                <c:pt idx="340">
                  <c:v>155.25</c:v>
                </c:pt>
                <c:pt idx="341">
                  <c:v>2.464</c:v>
                </c:pt>
                <c:pt idx="342">
                  <c:v>17.375399999999999</c:v>
                </c:pt>
                <c:pt idx="343">
                  <c:v>10.7849</c:v>
                </c:pt>
                <c:pt idx="344">
                  <c:v>-373.3048</c:v>
                </c:pt>
                <c:pt idx="345">
                  <c:v>-10.419600000000001</c:v>
                </c:pt>
                <c:pt idx="346">
                  <c:v>8.4735999999999994</c:v>
                </c:pt>
                <c:pt idx="347">
                  <c:v>6.2244000000000002</c:v>
                </c:pt>
                <c:pt idx="348">
                  <c:v>23.315999999999999</c:v>
                </c:pt>
                <c:pt idx="349">
                  <c:v>-227.49119999999999</c:v>
                </c:pt>
                <c:pt idx="350">
                  <c:v>6.2904999999999998</c:v>
                </c:pt>
                <c:pt idx="351">
                  <c:v>113.4936</c:v>
                </c:pt>
                <c:pt idx="352">
                  <c:v>321.83999999999997</c:v>
                </c:pt>
                <c:pt idx="353">
                  <c:v>-0.89990000000000003</c:v>
                </c:pt>
                <c:pt idx="354">
                  <c:v>-566.5625</c:v>
                </c:pt>
                <c:pt idx="355">
                  <c:v>-14.478400000000001</c:v>
                </c:pt>
                <c:pt idx="356">
                  <c:v>15.086399999999999</c:v>
                </c:pt>
                <c:pt idx="357">
                  <c:v>12.3256</c:v>
                </c:pt>
                <c:pt idx="358">
                  <c:v>-71.811599999999999</c:v>
                </c:pt>
                <c:pt idx="359">
                  <c:v>-69.89</c:v>
                </c:pt>
                <c:pt idx="360">
                  <c:v>0.98560000000000003</c:v>
                </c:pt>
                <c:pt idx="361">
                  <c:v>-32.522599999999997</c:v>
                </c:pt>
                <c:pt idx="362">
                  <c:v>3.6894</c:v>
                </c:pt>
                <c:pt idx="363">
                  <c:v>-4.8391999999999999</c:v>
                </c:pt>
                <c:pt idx="364">
                  <c:v>-20.696400000000001</c:v>
                </c:pt>
                <c:pt idx="365">
                  <c:v>46.116</c:v>
                </c:pt>
                <c:pt idx="366">
                  <c:v>673.88160000000005</c:v>
                </c:pt>
                <c:pt idx="367">
                  <c:v>73.320999999999998</c:v>
                </c:pt>
                <c:pt idx="368">
                  <c:v>1.5047999999999999</c:v>
                </c:pt>
                <c:pt idx="369">
                  <c:v>-12.117000000000001</c:v>
                </c:pt>
                <c:pt idx="370">
                  <c:v>245.02099999999999</c:v>
                </c:pt>
                <c:pt idx="371">
                  <c:v>28.13</c:v>
                </c:pt>
                <c:pt idx="372">
                  <c:v>1.5713999999999999</c:v>
                </c:pt>
                <c:pt idx="373">
                  <c:v>-8.5068000000000001</c:v>
                </c:pt>
                <c:pt idx="374">
                  <c:v>-24.189</c:v>
                </c:pt>
                <c:pt idx="375">
                  <c:v>-2.6981999999999999</c:v>
                </c:pt>
                <c:pt idx="376">
                  <c:v>3.1080000000000001</c:v>
                </c:pt>
                <c:pt idx="377">
                  <c:v>4.8415999999999997</c:v>
                </c:pt>
                <c:pt idx="378">
                  <c:v>62.906399999999998</c:v>
                </c:pt>
                <c:pt idx="379">
                  <c:v>25.875</c:v>
                </c:pt>
                <c:pt idx="380">
                  <c:v>12.135199999999999</c:v>
                </c:pt>
                <c:pt idx="381">
                  <c:v>39.4268</c:v>
                </c:pt>
                <c:pt idx="382">
                  <c:v>-30.588000000000001</c:v>
                </c:pt>
                <c:pt idx="383">
                  <c:v>15.8256</c:v>
                </c:pt>
                <c:pt idx="384">
                  <c:v>27.176400000000001</c:v>
                </c:pt>
                <c:pt idx="385">
                  <c:v>-28.976400000000002</c:v>
                </c:pt>
                <c:pt idx="386">
                  <c:v>-465.56799999999998</c:v>
                </c:pt>
                <c:pt idx="387">
                  <c:v>4.3680000000000003</c:v>
                </c:pt>
                <c:pt idx="388">
                  <c:v>70.721999999999994</c:v>
                </c:pt>
                <c:pt idx="389">
                  <c:v>50.097999999999999</c:v>
                </c:pt>
                <c:pt idx="390">
                  <c:v>27.284800000000001</c:v>
                </c:pt>
                <c:pt idx="391">
                  <c:v>20.584199999999999</c:v>
                </c:pt>
                <c:pt idx="392">
                  <c:v>-22.097999999999999</c:v>
                </c:pt>
                <c:pt idx="393">
                  <c:v>-44.276400000000002</c:v>
                </c:pt>
                <c:pt idx="394">
                  <c:v>63.9345</c:v>
                </c:pt>
                <c:pt idx="395">
                  <c:v>10.4148</c:v>
                </c:pt>
                <c:pt idx="396">
                  <c:v>-122.877</c:v>
                </c:pt>
                <c:pt idx="397">
                  <c:v>-110.7645</c:v>
                </c:pt>
                <c:pt idx="398">
                  <c:v>47.847999999999999</c:v>
                </c:pt>
                <c:pt idx="399">
                  <c:v>41.076000000000001</c:v>
                </c:pt>
                <c:pt idx="400">
                  <c:v>8.532</c:v>
                </c:pt>
                <c:pt idx="401">
                  <c:v>97.6524</c:v>
                </c:pt>
                <c:pt idx="402">
                  <c:v>23.3184</c:v>
                </c:pt>
                <c:pt idx="403">
                  <c:v>7.3920000000000003</c:v>
                </c:pt>
                <c:pt idx="404">
                  <c:v>4.8609</c:v>
                </c:pt>
                <c:pt idx="405">
                  <c:v>74.573999999999998</c:v>
                </c:pt>
                <c:pt idx="406">
                  <c:v>3.4620000000000002</c:v>
                </c:pt>
                <c:pt idx="407">
                  <c:v>-93.3262</c:v>
                </c:pt>
                <c:pt idx="408">
                  <c:v>213.73500000000001</c:v>
                </c:pt>
                <c:pt idx="409">
                  <c:v>70.964399999999998</c:v>
                </c:pt>
                <c:pt idx="410">
                  <c:v>105.0228</c:v>
                </c:pt>
                <c:pt idx="411">
                  <c:v>10.507199999999999</c:v>
                </c:pt>
                <c:pt idx="412">
                  <c:v>215.1198</c:v>
                </c:pt>
                <c:pt idx="413">
                  <c:v>-3.7195999999999998</c:v>
                </c:pt>
                <c:pt idx="414">
                  <c:v>76.112499999999997</c:v>
                </c:pt>
                <c:pt idx="415">
                  <c:v>-36.674399999999999</c:v>
                </c:pt>
                <c:pt idx="416">
                  <c:v>84.235200000000006</c:v>
                </c:pt>
                <c:pt idx="417">
                  <c:v>244.24959999999999</c:v>
                </c:pt>
                <c:pt idx="418">
                  <c:v>39.748800000000003</c:v>
                </c:pt>
                <c:pt idx="419">
                  <c:v>51.2943</c:v>
                </c:pt>
                <c:pt idx="420">
                  <c:v>20.724</c:v>
                </c:pt>
                <c:pt idx="421">
                  <c:v>36.225000000000001</c:v>
                </c:pt>
                <c:pt idx="422">
                  <c:v>-73.176000000000002</c:v>
                </c:pt>
                <c:pt idx="423">
                  <c:v>3.4847999999999999</c:v>
                </c:pt>
                <c:pt idx="424">
                  <c:v>5.1929999999999996</c:v>
                </c:pt>
                <c:pt idx="425">
                  <c:v>412.5394</c:v>
                </c:pt>
                <c:pt idx="426">
                  <c:v>70.006</c:v>
                </c:pt>
                <c:pt idx="427">
                  <c:v>-9.1470000000000002</c:v>
                </c:pt>
                <c:pt idx="428">
                  <c:v>-97.739400000000003</c:v>
                </c:pt>
                <c:pt idx="429">
                  <c:v>-46.137</c:v>
                </c:pt>
                <c:pt idx="430">
                  <c:v>28.518000000000001</c:v>
                </c:pt>
                <c:pt idx="431">
                  <c:v>1.7352000000000001</c:v>
                </c:pt>
                <c:pt idx="432">
                  <c:v>-48.783900000000003</c:v>
                </c:pt>
                <c:pt idx="433">
                  <c:v>81.582999999999998</c:v>
                </c:pt>
                <c:pt idx="434">
                  <c:v>-25.913599999999999</c:v>
                </c:pt>
                <c:pt idx="435">
                  <c:v>20.196000000000002</c:v>
                </c:pt>
                <c:pt idx="436">
                  <c:v>20.039200000000001</c:v>
                </c:pt>
                <c:pt idx="437">
                  <c:v>-13.978</c:v>
                </c:pt>
                <c:pt idx="438">
                  <c:v>-2.6997</c:v>
                </c:pt>
                <c:pt idx="439">
                  <c:v>41.133200000000002</c:v>
                </c:pt>
                <c:pt idx="440">
                  <c:v>6.4943999999999997</c:v>
                </c:pt>
                <c:pt idx="441">
                  <c:v>60.139800000000001</c:v>
                </c:pt>
                <c:pt idx="442">
                  <c:v>-11.439</c:v>
                </c:pt>
                <c:pt idx="443">
                  <c:v>-347.11739999999998</c:v>
                </c:pt>
                <c:pt idx="444">
                  <c:v>-18.088200000000001</c:v>
                </c:pt>
                <c:pt idx="445">
                  <c:v>4.3310000000000004</c:v>
                </c:pt>
                <c:pt idx="446">
                  <c:v>-53.270400000000002</c:v>
                </c:pt>
                <c:pt idx="447">
                  <c:v>-10.1736</c:v>
                </c:pt>
                <c:pt idx="448">
                  <c:v>29.768999999999998</c:v>
                </c:pt>
                <c:pt idx="449">
                  <c:v>-150.41399999999999</c:v>
                </c:pt>
                <c:pt idx="450">
                  <c:v>-8.7232000000000003</c:v>
                </c:pt>
                <c:pt idx="451">
                  <c:v>59.035200000000003</c:v>
                </c:pt>
                <c:pt idx="452">
                  <c:v>28.019200000000001</c:v>
                </c:pt>
                <c:pt idx="453">
                  <c:v>25.472999999999999</c:v>
                </c:pt>
                <c:pt idx="454">
                  <c:v>9.1020000000000003</c:v>
                </c:pt>
                <c:pt idx="455">
                  <c:v>74.809799999999996</c:v>
                </c:pt>
                <c:pt idx="456">
                  <c:v>1.7591000000000001</c:v>
                </c:pt>
                <c:pt idx="457">
                  <c:v>11.2422</c:v>
                </c:pt>
                <c:pt idx="458">
                  <c:v>9.5031999999999996</c:v>
                </c:pt>
                <c:pt idx="459">
                  <c:v>-24.235199999999999</c:v>
                </c:pt>
                <c:pt idx="460">
                  <c:v>-98.8018</c:v>
                </c:pt>
                <c:pt idx="461">
                  <c:v>-115.7058</c:v>
                </c:pt>
                <c:pt idx="462">
                  <c:v>31.587</c:v>
                </c:pt>
                <c:pt idx="463">
                  <c:v>-52.17</c:v>
                </c:pt>
                <c:pt idx="464">
                  <c:v>33.938800000000001</c:v>
                </c:pt>
                <c:pt idx="465">
                  <c:v>90.971999999999994</c:v>
                </c:pt>
                <c:pt idx="466">
                  <c:v>79.193399999999997</c:v>
                </c:pt>
                <c:pt idx="467">
                  <c:v>95.757199999999997</c:v>
                </c:pt>
                <c:pt idx="468">
                  <c:v>3.5857999999999999</c:v>
                </c:pt>
                <c:pt idx="469">
                  <c:v>13.7646</c:v>
                </c:pt>
                <c:pt idx="470">
                  <c:v>22.354800000000001</c:v>
                </c:pt>
                <c:pt idx="471">
                  <c:v>-6.0979999999999999</c:v>
                </c:pt>
                <c:pt idx="472">
                  <c:v>-23.0352</c:v>
                </c:pt>
                <c:pt idx="473">
                  <c:v>37.996200000000002</c:v>
                </c:pt>
                <c:pt idx="474">
                  <c:v>80.368200000000002</c:v>
                </c:pt>
                <c:pt idx="475">
                  <c:v>297.69</c:v>
                </c:pt>
                <c:pt idx="476">
                  <c:v>38.209499999999998</c:v>
                </c:pt>
                <c:pt idx="477">
                  <c:v>106.477</c:v>
                </c:pt>
                <c:pt idx="478">
                  <c:v>188.2192</c:v>
                </c:pt>
                <c:pt idx="479">
                  <c:v>-14.1372</c:v>
                </c:pt>
                <c:pt idx="480">
                  <c:v>35.098999999999997</c:v>
                </c:pt>
                <c:pt idx="481">
                  <c:v>27.440999999999999</c:v>
                </c:pt>
                <c:pt idx="482">
                  <c:v>1.1596</c:v>
                </c:pt>
                <c:pt idx="483">
                  <c:v>-68.391999999999996</c:v>
                </c:pt>
                <c:pt idx="484">
                  <c:v>23.384</c:v>
                </c:pt>
                <c:pt idx="485">
                  <c:v>0</c:v>
                </c:pt>
                <c:pt idx="486">
                  <c:v>200.9546</c:v>
                </c:pt>
                <c:pt idx="487">
                  <c:v>-447.59469999999999</c:v>
                </c:pt>
                <c:pt idx="488">
                  <c:v>-553.64760000000001</c:v>
                </c:pt>
                <c:pt idx="489">
                  <c:v>-122.7816</c:v>
                </c:pt>
                <c:pt idx="490">
                  <c:v>40.921599999999998</c:v>
                </c:pt>
                <c:pt idx="491">
                  <c:v>-18.1068</c:v>
                </c:pt>
                <c:pt idx="492">
                  <c:v>-26.635200000000001</c:v>
                </c:pt>
                <c:pt idx="493">
                  <c:v>-27.1296</c:v>
                </c:pt>
                <c:pt idx="494">
                  <c:v>-14.478400000000001</c:v>
                </c:pt>
                <c:pt idx="495">
                  <c:v>11.626300000000001</c:v>
                </c:pt>
                <c:pt idx="496">
                  <c:v>42.150399999999998</c:v>
                </c:pt>
                <c:pt idx="497">
                  <c:v>-225.0976</c:v>
                </c:pt>
                <c:pt idx="498">
                  <c:v>76.2624</c:v>
                </c:pt>
                <c:pt idx="499">
                  <c:v>31.453199999999999</c:v>
                </c:pt>
                <c:pt idx="500">
                  <c:v>60.356000000000002</c:v>
                </c:pt>
                <c:pt idx="501">
                  <c:v>60.392000000000003</c:v>
                </c:pt>
                <c:pt idx="502">
                  <c:v>-104.673</c:v>
                </c:pt>
                <c:pt idx="503">
                  <c:v>-9.0944000000000003</c:v>
                </c:pt>
                <c:pt idx="504">
                  <c:v>3.0339999999999998</c:v>
                </c:pt>
                <c:pt idx="505">
                  <c:v>65.206400000000002</c:v>
                </c:pt>
                <c:pt idx="506">
                  <c:v>114.6285</c:v>
                </c:pt>
                <c:pt idx="507">
                  <c:v>-99.266400000000004</c:v>
                </c:pt>
                <c:pt idx="508">
                  <c:v>2.1736</c:v>
                </c:pt>
                <c:pt idx="509">
                  <c:v>-19.918399999999998</c:v>
                </c:pt>
                <c:pt idx="510">
                  <c:v>-14.081</c:v>
                </c:pt>
                <c:pt idx="511">
                  <c:v>4.2816000000000001</c:v>
                </c:pt>
                <c:pt idx="512">
                  <c:v>-67.670400000000001</c:v>
                </c:pt>
                <c:pt idx="513">
                  <c:v>-29.9178</c:v>
                </c:pt>
                <c:pt idx="514">
                  <c:v>-99.176400000000001</c:v>
                </c:pt>
                <c:pt idx="515">
                  <c:v>250.30500000000001</c:v>
                </c:pt>
                <c:pt idx="516">
                  <c:v>-34.392000000000003</c:v>
                </c:pt>
                <c:pt idx="517">
                  <c:v>32.392000000000003</c:v>
                </c:pt>
                <c:pt idx="518">
                  <c:v>34.284799999999997</c:v>
                </c:pt>
                <c:pt idx="519">
                  <c:v>-2.0568</c:v>
                </c:pt>
                <c:pt idx="520">
                  <c:v>12.993</c:v>
                </c:pt>
                <c:pt idx="521">
                  <c:v>-54.595799999999997</c:v>
                </c:pt>
                <c:pt idx="522">
                  <c:v>-219.1644</c:v>
                </c:pt>
                <c:pt idx="523">
                  <c:v>78.767099999999999</c:v>
                </c:pt>
                <c:pt idx="524">
                  <c:v>22.377600000000001</c:v>
                </c:pt>
                <c:pt idx="525">
                  <c:v>13.9152</c:v>
                </c:pt>
                <c:pt idx="526">
                  <c:v>-6.0490000000000004</c:v>
                </c:pt>
                <c:pt idx="527">
                  <c:v>213.68879999999999</c:v>
                </c:pt>
                <c:pt idx="528">
                  <c:v>-32.32</c:v>
                </c:pt>
                <c:pt idx="529">
                  <c:v>140.68600000000001</c:v>
                </c:pt>
                <c:pt idx="530">
                  <c:v>239.9058</c:v>
                </c:pt>
                <c:pt idx="531">
                  <c:v>31.587</c:v>
                </c:pt>
                <c:pt idx="532">
                  <c:v>30.7818</c:v>
                </c:pt>
                <c:pt idx="533">
                  <c:v>4.4711999999999996</c:v>
                </c:pt>
                <c:pt idx="534">
                  <c:v>9.7812000000000001</c:v>
                </c:pt>
                <c:pt idx="535">
                  <c:v>-7.7747999999999999</c:v>
                </c:pt>
                <c:pt idx="536">
                  <c:v>-300.73500000000001</c:v>
                </c:pt>
                <c:pt idx="537">
                  <c:v>5.1294000000000004</c:v>
                </c:pt>
                <c:pt idx="538">
                  <c:v>20.780799999999999</c:v>
                </c:pt>
                <c:pt idx="539">
                  <c:v>-121.87350000000001</c:v>
                </c:pt>
                <c:pt idx="540">
                  <c:v>-3.9624000000000001</c:v>
                </c:pt>
                <c:pt idx="541">
                  <c:v>2.5979999999999999</c:v>
                </c:pt>
                <c:pt idx="542">
                  <c:v>23.027999999999999</c:v>
                </c:pt>
                <c:pt idx="543">
                  <c:v>17.1828</c:v>
                </c:pt>
                <c:pt idx="544">
                  <c:v>4.2624000000000004</c:v>
                </c:pt>
                <c:pt idx="545">
                  <c:v>24.858000000000001</c:v>
                </c:pt>
                <c:pt idx="546">
                  <c:v>0.73919999999999997</c:v>
                </c:pt>
                <c:pt idx="547">
                  <c:v>143.04</c:v>
                </c:pt>
                <c:pt idx="548">
                  <c:v>6.2855999999999996</c:v>
                </c:pt>
                <c:pt idx="549">
                  <c:v>23.652899999999999</c:v>
                </c:pt>
                <c:pt idx="550">
                  <c:v>213.68879999999999</c:v>
                </c:pt>
                <c:pt idx="551">
                  <c:v>19.998000000000001</c:v>
                </c:pt>
                <c:pt idx="552">
                  <c:v>77.576400000000007</c:v>
                </c:pt>
                <c:pt idx="553">
                  <c:v>99.432000000000002</c:v>
                </c:pt>
                <c:pt idx="554">
                  <c:v>-142.071</c:v>
                </c:pt>
                <c:pt idx="555">
                  <c:v>4.5881999999999996</c:v>
                </c:pt>
                <c:pt idx="556">
                  <c:v>212.1876</c:v>
                </c:pt>
                <c:pt idx="557">
                  <c:v>37.366</c:v>
                </c:pt>
                <c:pt idx="558">
                  <c:v>4.0382999999999996</c:v>
                </c:pt>
                <c:pt idx="559">
                  <c:v>8.0765999999999991</c:v>
                </c:pt>
                <c:pt idx="560">
                  <c:v>15.294</c:v>
                </c:pt>
                <c:pt idx="561">
                  <c:v>81.849599999999995</c:v>
                </c:pt>
                <c:pt idx="562">
                  <c:v>9.1776</c:v>
                </c:pt>
                <c:pt idx="563">
                  <c:v>-14.3856</c:v>
                </c:pt>
                <c:pt idx="564">
                  <c:v>-140.14080000000001</c:v>
                </c:pt>
                <c:pt idx="565">
                  <c:v>21.506</c:v>
                </c:pt>
                <c:pt idx="566">
                  <c:v>56.994300000000003</c:v>
                </c:pt>
                <c:pt idx="567">
                  <c:v>13.4292</c:v>
                </c:pt>
                <c:pt idx="568">
                  <c:v>100.4796</c:v>
                </c:pt>
                <c:pt idx="569">
                  <c:v>-130.0104</c:v>
                </c:pt>
                <c:pt idx="570">
                  <c:v>73.194000000000003</c:v>
                </c:pt>
                <c:pt idx="571">
                  <c:v>22.529599999999999</c:v>
                </c:pt>
                <c:pt idx="572">
                  <c:v>31.537199999999999</c:v>
                </c:pt>
                <c:pt idx="573">
                  <c:v>5.7312000000000003</c:v>
                </c:pt>
                <c:pt idx="574">
                  <c:v>-13.797599999999999</c:v>
                </c:pt>
                <c:pt idx="575">
                  <c:v>6.2160000000000002</c:v>
                </c:pt>
                <c:pt idx="576">
                  <c:v>0</c:v>
                </c:pt>
                <c:pt idx="577">
                  <c:v>-24.803000000000001</c:v>
                </c:pt>
                <c:pt idx="578">
                  <c:v>-23.975999999999999</c:v>
                </c:pt>
                <c:pt idx="579">
                  <c:v>-18.146999999999998</c:v>
                </c:pt>
                <c:pt idx="580">
                  <c:v>17.375399999999999</c:v>
                </c:pt>
                <c:pt idx="581">
                  <c:v>-2.0364</c:v>
                </c:pt>
                <c:pt idx="582">
                  <c:v>56.392000000000003</c:v>
                </c:pt>
                <c:pt idx="583">
                  <c:v>28.078399999999998</c:v>
                </c:pt>
                <c:pt idx="584">
                  <c:v>76.087800000000001</c:v>
                </c:pt>
                <c:pt idx="585">
                  <c:v>36.398699999999998</c:v>
                </c:pt>
                <c:pt idx="586">
                  <c:v>111.1035</c:v>
                </c:pt>
                <c:pt idx="587">
                  <c:v>15.185</c:v>
                </c:pt>
                <c:pt idx="588">
                  <c:v>27.359200000000001</c:v>
                </c:pt>
                <c:pt idx="589">
                  <c:v>7.4694000000000003</c:v>
                </c:pt>
                <c:pt idx="590">
                  <c:v>-97.231200000000001</c:v>
                </c:pt>
                <c:pt idx="591">
                  <c:v>284.98</c:v>
                </c:pt>
                <c:pt idx="592">
                  <c:v>-12.0784</c:v>
                </c:pt>
                <c:pt idx="593">
                  <c:v>15.7584</c:v>
                </c:pt>
                <c:pt idx="594">
                  <c:v>6.8907999999999996</c:v>
                </c:pt>
                <c:pt idx="595">
                  <c:v>6.9088000000000003</c:v>
                </c:pt>
                <c:pt idx="596">
                  <c:v>100.196</c:v>
                </c:pt>
                <c:pt idx="597">
                  <c:v>22.529599999999999</c:v>
                </c:pt>
                <c:pt idx="598">
                  <c:v>374.62860000000001</c:v>
                </c:pt>
                <c:pt idx="599">
                  <c:v>1.0680000000000001</c:v>
                </c:pt>
                <c:pt idx="600">
                  <c:v>-35.364600000000003</c:v>
                </c:pt>
                <c:pt idx="601">
                  <c:v>-5.7587999999999999</c:v>
                </c:pt>
                <c:pt idx="602">
                  <c:v>76.011600000000001</c:v>
                </c:pt>
                <c:pt idx="603">
                  <c:v>2.2271999999999998</c:v>
                </c:pt>
                <c:pt idx="604">
                  <c:v>-34.640999999999998</c:v>
                </c:pt>
                <c:pt idx="605">
                  <c:v>12.99</c:v>
                </c:pt>
                <c:pt idx="606">
                  <c:v>29.0136</c:v>
                </c:pt>
                <c:pt idx="607">
                  <c:v>-5.8346</c:v>
                </c:pt>
                <c:pt idx="608">
                  <c:v>-7.7093999999999996</c:v>
                </c:pt>
                <c:pt idx="609">
                  <c:v>3.9512</c:v>
                </c:pt>
                <c:pt idx="610">
                  <c:v>12.3284</c:v>
                </c:pt>
                <c:pt idx="611">
                  <c:v>4.9497</c:v>
                </c:pt>
                <c:pt idx="612">
                  <c:v>7.9127999999999998</c:v>
                </c:pt>
                <c:pt idx="613">
                  <c:v>8.2992000000000008</c:v>
                </c:pt>
                <c:pt idx="614">
                  <c:v>10.8588</c:v>
                </c:pt>
                <c:pt idx="615">
                  <c:v>14.558400000000001</c:v>
                </c:pt>
                <c:pt idx="616">
                  <c:v>427.43680000000001</c:v>
                </c:pt>
                <c:pt idx="617">
                  <c:v>40.5867</c:v>
                </c:pt>
                <c:pt idx="618">
                  <c:v>7.1059999999999999</c:v>
                </c:pt>
                <c:pt idx="619">
                  <c:v>16.464700000000001</c:v>
                </c:pt>
                <c:pt idx="620">
                  <c:v>11.025</c:v>
                </c:pt>
                <c:pt idx="621">
                  <c:v>9.9651999999999994</c:v>
                </c:pt>
                <c:pt idx="622">
                  <c:v>-5.6783999999999999</c:v>
                </c:pt>
                <c:pt idx="623">
                  <c:v>31.940999999999999</c:v>
                </c:pt>
                <c:pt idx="624">
                  <c:v>9.1763999999999992</c:v>
                </c:pt>
                <c:pt idx="625">
                  <c:v>6.0739999999999998</c:v>
                </c:pt>
                <c:pt idx="626">
                  <c:v>7.5839999999999996</c:v>
                </c:pt>
                <c:pt idx="627">
                  <c:v>-19.7712</c:v>
                </c:pt>
                <c:pt idx="628">
                  <c:v>6.3612000000000002</c:v>
                </c:pt>
                <c:pt idx="629">
                  <c:v>-31.372199999999999</c:v>
                </c:pt>
                <c:pt idx="630">
                  <c:v>-2.6936</c:v>
                </c:pt>
                <c:pt idx="631">
                  <c:v>87.350399999999993</c:v>
                </c:pt>
                <c:pt idx="632">
                  <c:v>4.3296000000000001</c:v>
                </c:pt>
                <c:pt idx="633">
                  <c:v>13.8528</c:v>
                </c:pt>
                <c:pt idx="634">
                  <c:v>-170.8038</c:v>
                </c:pt>
                <c:pt idx="635">
                  <c:v>6.24</c:v>
                </c:pt>
                <c:pt idx="636">
                  <c:v>0.64739999999999998</c:v>
                </c:pt>
                <c:pt idx="637">
                  <c:v>74.809799999999996</c:v>
                </c:pt>
                <c:pt idx="638">
                  <c:v>-103.26600000000001</c:v>
                </c:pt>
                <c:pt idx="639">
                  <c:v>-10.1736</c:v>
                </c:pt>
                <c:pt idx="640">
                  <c:v>22.0077</c:v>
                </c:pt>
                <c:pt idx="641">
                  <c:v>-14.4588</c:v>
                </c:pt>
                <c:pt idx="642">
                  <c:v>0</c:v>
                </c:pt>
                <c:pt idx="643">
                  <c:v>80.784000000000006</c:v>
                </c:pt>
                <c:pt idx="644">
                  <c:v>31.091200000000001</c:v>
                </c:pt>
                <c:pt idx="645">
                  <c:v>-12.196</c:v>
                </c:pt>
                <c:pt idx="646">
                  <c:v>10.789199999999999</c:v>
                </c:pt>
                <c:pt idx="647">
                  <c:v>-6.4233000000000002</c:v>
                </c:pt>
                <c:pt idx="648">
                  <c:v>3.3439999999999999</c:v>
                </c:pt>
                <c:pt idx="649">
                  <c:v>256.78399999999999</c:v>
                </c:pt>
                <c:pt idx="650">
                  <c:v>70.006</c:v>
                </c:pt>
                <c:pt idx="651">
                  <c:v>2.9371999999999998</c:v>
                </c:pt>
                <c:pt idx="652">
                  <c:v>10.3904</c:v>
                </c:pt>
                <c:pt idx="653">
                  <c:v>-3.3506</c:v>
                </c:pt>
                <c:pt idx="654">
                  <c:v>14.9292</c:v>
                </c:pt>
                <c:pt idx="655">
                  <c:v>18.454799999999999</c:v>
                </c:pt>
                <c:pt idx="656">
                  <c:v>-14.228999999999999</c:v>
                </c:pt>
                <c:pt idx="657">
                  <c:v>-140.196</c:v>
                </c:pt>
                <c:pt idx="658">
                  <c:v>-2.6892</c:v>
                </c:pt>
                <c:pt idx="659">
                  <c:v>25.62</c:v>
                </c:pt>
                <c:pt idx="660">
                  <c:v>-42.1096</c:v>
                </c:pt>
                <c:pt idx="661">
                  <c:v>9.0882000000000005</c:v>
                </c:pt>
                <c:pt idx="662">
                  <c:v>50.825400000000002</c:v>
                </c:pt>
                <c:pt idx="663">
                  <c:v>-39.952800000000003</c:v>
                </c:pt>
                <c:pt idx="664">
                  <c:v>-182.637</c:v>
                </c:pt>
                <c:pt idx="665">
                  <c:v>7.3007999999999997</c:v>
                </c:pt>
                <c:pt idx="666">
                  <c:v>14.671799999999999</c:v>
                </c:pt>
                <c:pt idx="667">
                  <c:v>18.117599999999999</c:v>
                </c:pt>
                <c:pt idx="668">
                  <c:v>6.3743999999999996</c:v>
                </c:pt>
                <c:pt idx="669">
                  <c:v>-17.7072</c:v>
                </c:pt>
                <c:pt idx="670">
                  <c:v>-24.843</c:v>
                </c:pt>
                <c:pt idx="671">
                  <c:v>108.3528</c:v>
                </c:pt>
                <c:pt idx="672">
                  <c:v>69.001800000000003</c:v>
                </c:pt>
                <c:pt idx="673">
                  <c:v>-75.830399999999997</c:v>
                </c:pt>
                <c:pt idx="674">
                  <c:v>32.159999999999997</c:v>
                </c:pt>
                <c:pt idx="675">
                  <c:v>-24.391999999999999</c:v>
                </c:pt>
                <c:pt idx="676">
                  <c:v>0</c:v>
                </c:pt>
                <c:pt idx="677">
                  <c:v>-240.78399999999999</c:v>
                </c:pt>
                <c:pt idx="678">
                  <c:v>6.0726000000000004</c:v>
                </c:pt>
                <c:pt idx="679">
                  <c:v>18.190799999999999</c:v>
                </c:pt>
                <c:pt idx="680">
                  <c:v>3.7307999999999999</c:v>
                </c:pt>
                <c:pt idx="681">
                  <c:v>11.166399999999999</c:v>
                </c:pt>
                <c:pt idx="682">
                  <c:v>14.896000000000001</c:v>
                </c:pt>
                <c:pt idx="683">
                  <c:v>39.066000000000003</c:v>
                </c:pt>
                <c:pt idx="684">
                  <c:v>-15.582599999999999</c:v>
                </c:pt>
                <c:pt idx="685">
                  <c:v>-77.332999999999998</c:v>
                </c:pt>
                <c:pt idx="686">
                  <c:v>-2.8271999999999999</c:v>
                </c:pt>
                <c:pt idx="687">
                  <c:v>-18.117599999999999</c:v>
                </c:pt>
                <c:pt idx="688">
                  <c:v>9.9651999999999994</c:v>
                </c:pt>
                <c:pt idx="689">
                  <c:v>5.2773000000000003</c:v>
                </c:pt>
                <c:pt idx="690">
                  <c:v>-29.323799999999999</c:v>
                </c:pt>
                <c:pt idx="691">
                  <c:v>22.940999999999999</c:v>
                </c:pt>
                <c:pt idx="692">
                  <c:v>5.1816000000000004</c:v>
                </c:pt>
                <c:pt idx="693">
                  <c:v>1.1135999999999999</c:v>
                </c:pt>
                <c:pt idx="694">
                  <c:v>5.2773000000000003</c:v>
                </c:pt>
                <c:pt idx="695">
                  <c:v>38.037999999999997</c:v>
                </c:pt>
                <c:pt idx="696">
                  <c:v>45.293999999999997</c:v>
                </c:pt>
                <c:pt idx="697">
                  <c:v>48.313600000000001</c:v>
                </c:pt>
                <c:pt idx="698">
                  <c:v>-427.45</c:v>
                </c:pt>
                <c:pt idx="699">
                  <c:v>74.573999999999998</c:v>
                </c:pt>
                <c:pt idx="700">
                  <c:v>50.239800000000002</c:v>
                </c:pt>
                <c:pt idx="701">
                  <c:v>-1.3208</c:v>
                </c:pt>
                <c:pt idx="702">
                  <c:v>10.393599999999999</c:v>
                </c:pt>
                <c:pt idx="703">
                  <c:v>28.436399999999999</c:v>
                </c:pt>
                <c:pt idx="704">
                  <c:v>20.966999999999999</c:v>
                </c:pt>
                <c:pt idx="705">
                  <c:v>20.517600000000002</c:v>
                </c:pt>
                <c:pt idx="706">
                  <c:v>-4.032</c:v>
                </c:pt>
                <c:pt idx="707">
                  <c:v>11.995200000000001</c:v>
                </c:pt>
                <c:pt idx="708">
                  <c:v>-3.8208000000000002</c:v>
                </c:pt>
                <c:pt idx="709">
                  <c:v>3.4196</c:v>
                </c:pt>
                <c:pt idx="710">
                  <c:v>41.168399999999998</c:v>
                </c:pt>
                <c:pt idx="711">
                  <c:v>11.375999999999999</c:v>
                </c:pt>
                <c:pt idx="712">
                  <c:v>8.0980000000000008</c:v>
                </c:pt>
                <c:pt idx="713">
                  <c:v>68.333200000000005</c:v>
                </c:pt>
                <c:pt idx="714">
                  <c:v>7.2144000000000004</c:v>
                </c:pt>
                <c:pt idx="715">
                  <c:v>29.880199999999999</c:v>
                </c:pt>
                <c:pt idx="716">
                  <c:v>-36.111600000000003</c:v>
                </c:pt>
                <c:pt idx="717">
                  <c:v>-8.9152000000000005</c:v>
                </c:pt>
                <c:pt idx="718">
                  <c:v>-52.339199999999998</c:v>
                </c:pt>
                <c:pt idx="719">
                  <c:v>-12.0588</c:v>
                </c:pt>
                <c:pt idx="720">
                  <c:v>-12.0588</c:v>
                </c:pt>
                <c:pt idx="721">
                  <c:v>7.8175999999999997</c:v>
                </c:pt>
                <c:pt idx="722">
                  <c:v>60.392000000000003</c:v>
                </c:pt>
                <c:pt idx="723">
                  <c:v>394.26799999999997</c:v>
                </c:pt>
                <c:pt idx="724">
                  <c:v>-103.98820000000001</c:v>
                </c:pt>
                <c:pt idx="725">
                  <c:v>15.468</c:v>
                </c:pt>
                <c:pt idx="726">
                  <c:v>-12.751200000000001</c:v>
                </c:pt>
                <c:pt idx="727">
                  <c:v>-8.5007999999999999</c:v>
                </c:pt>
                <c:pt idx="728">
                  <c:v>-68.130200000000002</c:v>
                </c:pt>
                <c:pt idx="729">
                  <c:v>2.2511999999999999</c:v>
                </c:pt>
                <c:pt idx="730">
                  <c:v>83.250799999999998</c:v>
                </c:pt>
                <c:pt idx="731">
                  <c:v>58.687199999999997</c:v>
                </c:pt>
                <c:pt idx="732">
                  <c:v>4.3524000000000003</c:v>
                </c:pt>
                <c:pt idx="733">
                  <c:v>47.0548</c:v>
                </c:pt>
                <c:pt idx="734">
                  <c:v>-195.47880000000001</c:v>
                </c:pt>
                <c:pt idx="735">
                  <c:v>2.7776000000000001</c:v>
                </c:pt>
                <c:pt idx="736">
                  <c:v>12.521599999999999</c:v>
                </c:pt>
                <c:pt idx="737">
                  <c:v>300.73500000000001</c:v>
                </c:pt>
                <c:pt idx="738">
                  <c:v>-5.8346</c:v>
                </c:pt>
                <c:pt idx="739">
                  <c:v>-92.799599999999998</c:v>
                </c:pt>
                <c:pt idx="740">
                  <c:v>181.17599999999999</c:v>
                </c:pt>
                <c:pt idx="741">
                  <c:v>12.8256</c:v>
                </c:pt>
                <c:pt idx="742">
                  <c:v>-19.874400000000001</c:v>
                </c:pt>
                <c:pt idx="743">
                  <c:v>-117.88200000000001</c:v>
                </c:pt>
                <c:pt idx="744">
                  <c:v>-525.64049999999997</c:v>
                </c:pt>
                <c:pt idx="745">
                  <c:v>1.6055999999999999</c:v>
                </c:pt>
                <c:pt idx="746">
                  <c:v>-7.0979999999999999</c:v>
                </c:pt>
                <c:pt idx="747">
                  <c:v>9.1638000000000002</c:v>
                </c:pt>
                <c:pt idx="748">
                  <c:v>-36.176400000000001</c:v>
                </c:pt>
                <c:pt idx="749">
                  <c:v>-12.006399999999999</c:v>
                </c:pt>
                <c:pt idx="750">
                  <c:v>388.81279999999998</c:v>
                </c:pt>
                <c:pt idx="751">
                  <c:v>200.49</c:v>
                </c:pt>
                <c:pt idx="752">
                  <c:v>32.633200000000002</c:v>
                </c:pt>
                <c:pt idx="753">
                  <c:v>5.0232000000000001</c:v>
                </c:pt>
                <c:pt idx="754">
                  <c:v>-93.99</c:v>
                </c:pt>
                <c:pt idx="755">
                  <c:v>8.5543999999999993</c:v>
                </c:pt>
                <c:pt idx="756">
                  <c:v>31.252800000000001</c:v>
                </c:pt>
                <c:pt idx="757">
                  <c:v>-71.811599999999999</c:v>
                </c:pt>
                <c:pt idx="758">
                  <c:v>52.688000000000002</c:v>
                </c:pt>
                <c:pt idx="759">
                  <c:v>42.588000000000001</c:v>
                </c:pt>
                <c:pt idx="760">
                  <c:v>29.657599999999999</c:v>
                </c:pt>
                <c:pt idx="761">
                  <c:v>3.86</c:v>
                </c:pt>
                <c:pt idx="762">
                  <c:v>1.4418</c:v>
                </c:pt>
                <c:pt idx="763">
                  <c:v>-30.933199999999999</c:v>
                </c:pt>
                <c:pt idx="764">
                  <c:v>14.671799999999999</c:v>
                </c:pt>
                <c:pt idx="765">
                  <c:v>20.015599999999999</c:v>
                </c:pt>
                <c:pt idx="766">
                  <c:v>3.6783999999999999</c:v>
                </c:pt>
                <c:pt idx="767">
                  <c:v>22.7136</c:v>
                </c:pt>
                <c:pt idx="768">
                  <c:v>6.8273999999999999</c:v>
                </c:pt>
                <c:pt idx="769">
                  <c:v>3.7919999999999998</c:v>
                </c:pt>
                <c:pt idx="770">
                  <c:v>-2.5472000000000001</c:v>
                </c:pt>
                <c:pt idx="771">
                  <c:v>6.3780000000000001</c:v>
                </c:pt>
                <c:pt idx="772">
                  <c:v>34.146000000000001</c:v>
                </c:pt>
                <c:pt idx="773">
                  <c:v>45.293999999999997</c:v>
                </c:pt>
                <c:pt idx="774">
                  <c:v>7.3788</c:v>
                </c:pt>
                <c:pt idx="775">
                  <c:v>16.553100000000001</c:v>
                </c:pt>
                <c:pt idx="776">
                  <c:v>81.173400000000001</c:v>
                </c:pt>
                <c:pt idx="777">
                  <c:v>99.23</c:v>
                </c:pt>
                <c:pt idx="778">
                  <c:v>23.027999999999999</c:v>
                </c:pt>
                <c:pt idx="779">
                  <c:v>-56.343000000000004</c:v>
                </c:pt>
                <c:pt idx="780">
                  <c:v>10.247999999999999</c:v>
                </c:pt>
                <c:pt idx="781">
                  <c:v>24.196000000000002</c:v>
                </c:pt>
                <c:pt idx="782">
                  <c:v>-1.4196</c:v>
                </c:pt>
                <c:pt idx="783">
                  <c:v>101.3832</c:v>
                </c:pt>
                <c:pt idx="784">
                  <c:v>-325.572</c:v>
                </c:pt>
                <c:pt idx="785">
                  <c:v>106.5408</c:v>
                </c:pt>
                <c:pt idx="786">
                  <c:v>-16.649999999999999</c:v>
                </c:pt>
                <c:pt idx="787">
                  <c:v>-192.04679999999999</c:v>
                </c:pt>
                <c:pt idx="788">
                  <c:v>10.2592</c:v>
                </c:pt>
                <c:pt idx="789">
                  <c:v>-72.039000000000001</c:v>
                </c:pt>
                <c:pt idx="790">
                  <c:v>16.440300000000001</c:v>
                </c:pt>
                <c:pt idx="791">
                  <c:v>200.49</c:v>
                </c:pt>
                <c:pt idx="792">
                  <c:v>306.48939999999999</c:v>
                </c:pt>
                <c:pt idx="793">
                  <c:v>-15.717599999999999</c:v>
                </c:pt>
                <c:pt idx="794">
                  <c:v>423.00850000000003</c:v>
                </c:pt>
                <c:pt idx="795">
                  <c:v>7.4592000000000001</c:v>
                </c:pt>
                <c:pt idx="796">
                  <c:v>119.2</c:v>
                </c:pt>
                <c:pt idx="797">
                  <c:v>26.649000000000001</c:v>
                </c:pt>
                <c:pt idx="798">
                  <c:v>-34.9176</c:v>
                </c:pt>
                <c:pt idx="799">
                  <c:v>-109.5822</c:v>
                </c:pt>
                <c:pt idx="800">
                  <c:v>36.182699999999997</c:v>
                </c:pt>
                <c:pt idx="801">
                  <c:v>10.647</c:v>
                </c:pt>
                <c:pt idx="802">
                  <c:v>-36.293999999999997</c:v>
                </c:pt>
                <c:pt idx="803">
                  <c:v>14.500999999999999</c:v>
                </c:pt>
                <c:pt idx="804">
                  <c:v>2.1779999999999999</c:v>
                </c:pt>
                <c:pt idx="805">
                  <c:v>-269.33760000000001</c:v>
                </c:pt>
                <c:pt idx="806">
                  <c:v>-182.352</c:v>
                </c:pt>
                <c:pt idx="807">
                  <c:v>27.088200000000001</c:v>
                </c:pt>
                <c:pt idx="808">
                  <c:v>16.7972</c:v>
                </c:pt>
                <c:pt idx="809">
                  <c:v>42.117600000000003</c:v>
                </c:pt>
                <c:pt idx="810">
                  <c:v>-36.470399999999998</c:v>
                </c:pt>
                <c:pt idx="811">
                  <c:v>11.070399999999999</c:v>
                </c:pt>
                <c:pt idx="812">
                  <c:v>210.59399999999999</c:v>
                </c:pt>
                <c:pt idx="813">
                  <c:v>-68.391999999999996</c:v>
                </c:pt>
                <c:pt idx="814">
                  <c:v>2.37</c:v>
                </c:pt>
                <c:pt idx="815">
                  <c:v>-211.47</c:v>
                </c:pt>
                <c:pt idx="816">
                  <c:v>3.2406000000000001</c:v>
                </c:pt>
                <c:pt idx="817">
                  <c:v>-448.89600000000002</c:v>
                </c:pt>
                <c:pt idx="818">
                  <c:v>10.098000000000001</c:v>
                </c:pt>
                <c:pt idx="819">
                  <c:v>-42.896700000000003</c:v>
                </c:pt>
                <c:pt idx="820">
                  <c:v>13.4292</c:v>
                </c:pt>
                <c:pt idx="821">
                  <c:v>-14.196</c:v>
                </c:pt>
                <c:pt idx="822">
                  <c:v>-25.3764</c:v>
                </c:pt>
                <c:pt idx="823">
                  <c:v>356.22500000000002</c:v>
                </c:pt>
                <c:pt idx="824">
                  <c:v>6.2607999999999997</c:v>
                </c:pt>
                <c:pt idx="825">
                  <c:v>-18.222000000000001</c:v>
                </c:pt>
                <c:pt idx="826">
                  <c:v>2.3521000000000001</c:v>
                </c:pt>
                <c:pt idx="827">
                  <c:v>6.4206000000000003</c:v>
                </c:pt>
                <c:pt idx="828">
                  <c:v>14.547000000000001</c:v>
                </c:pt>
                <c:pt idx="829">
                  <c:v>12.0609</c:v>
                </c:pt>
                <c:pt idx="830">
                  <c:v>124.2</c:v>
                </c:pt>
                <c:pt idx="831">
                  <c:v>11.1776</c:v>
                </c:pt>
                <c:pt idx="832">
                  <c:v>-19.549199999999999</c:v>
                </c:pt>
                <c:pt idx="833">
                  <c:v>9.7911000000000001</c:v>
                </c:pt>
                <c:pt idx="834">
                  <c:v>-3.5996000000000001</c:v>
                </c:pt>
                <c:pt idx="835">
                  <c:v>24.235199999999999</c:v>
                </c:pt>
                <c:pt idx="836">
                  <c:v>13.846</c:v>
                </c:pt>
                <c:pt idx="837">
                  <c:v>20.1248</c:v>
                </c:pt>
                <c:pt idx="838">
                  <c:v>14.299200000000001</c:v>
                </c:pt>
                <c:pt idx="839">
                  <c:v>97.458600000000004</c:v>
                </c:pt>
                <c:pt idx="840">
                  <c:v>189.40459999999999</c:v>
                </c:pt>
                <c:pt idx="841">
                  <c:v>82.077600000000004</c:v>
                </c:pt>
                <c:pt idx="842">
                  <c:v>5.798</c:v>
                </c:pt>
                <c:pt idx="843">
                  <c:v>19.041</c:v>
                </c:pt>
                <c:pt idx="844">
                  <c:v>-127.5792</c:v>
                </c:pt>
                <c:pt idx="845">
                  <c:v>199.26060000000001</c:v>
                </c:pt>
                <c:pt idx="846">
                  <c:v>-4.8587999999999996</c:v>
                </c:pt>
                <c:pt idx="847">
                  <c:v>0</c:v>
                </c:pt>
                <c:pt idx="848">
                  <c:v>6.5490000000000004</c:v>
                </c:pt>
                <c:pt idx="849">
                  <c:v>60.5488</c:v>
                </c:pt>
                <c:pt idx="850">
                  <c:v>8.2170000000000005</c:v>
                </c:pt>
                <c:pt idx="851">
                  <c:v>23.990400000000001</c:v>
                </c:pt>
                <c:pt idx="852">
                  <c:v>57.357999999999997</c:v>
                </c:pt>
                <c:pt idx="853">
                  <c:v>49.804200000000002</c:v>
                </c:pt>
                <c:pt idx="854">
                  <c:v>32.633200000000002</c:v>
                </c:pt>
                <c:pt idx="855">
                  <c:v>-81.854399999999998</c:v>
                </c:pt>
                <c:pt idx="856">
                  <c:v>-20.152799999999999</c:v>
                </c:pt>
                <c:pt idx="857">
                  <c:v>35.76</c:v>
                </c:pt>
                <c:pt idx="858">
                  <c:v>-52.890799999999999</c:v>
                </c:pt>
                <c:pt idx="859">
                  <c:v>55.015999999999998</c:v>
                </c:pt>
                <c:pt idx="860">
                  <c:v>0</c:v>
                </c:pt>
                <c:pt idx="861">
                  <c:v>172.48140000000001</c:v>
                </c:pt>
                <c:pt idx="862">
                  <c:v>7.0048000000000004</c:v>
                </c:pt>
                <c:pt idx="863">
                  <c:v>-14.1639</c:v>
                </c:pt>
                <c:pt idx="864">
                  <c:v>20.927399999999999</c:v>
                </c:pt>
                <c:pt idx="865">
                  <c:v>-2.2757999999999998</c:v>
                </c:pt>
                <c:pt idx="866">
                  <c:v>13.846</c:v>
                </c:pt>
                <c:pt idx="867">
                  <c:v>-13.588200000000001</c:v>
                </c:pt>
                <c:pt idx="868">
                  <c:v>64.518000000000001</c:v>
                </c:pt>
                <c:pt idx="869">
                  <c:v>-65.035200000000003</c:v>
                </c:pt>
                <c:pt idx="870">
                  <c:v>20.484999999999999</c:v>
                </c:pt>
                <c:pt idx="871">
                  <c:v>160.17660000000001</c:v>
                </c:pt>
                <c:pt idx="872">
                  <c:v>10.374000000000001</c:v>
                </c:pt>
                <c:pt idx="873">
                  <c:v>4.2804000000000002</c:v>
                </c:pt>
                <c:pt idx="874">
                  <c:v>7.7747999999999999</c:v>
                </c:pt>
                <c:pt idx="875">
                  <c:v>481.47</c:v>
                </c:pt>
                <c:pt idx="876">
                  <c:v>-60.607799999999997</c:v>
                </c:pt>
                <c:pt idx="877">
                  <c:v>85.176000000000002</c:v>
                </c:pt>
                <c:pt idx="878">
                  <c:v>41.860799999999998</c:v>
                </c:pt>
                <c:pt idx="879">
                  <c:v>-42.492600000000003</c:v>
                </c:pt>
                <c:pt idx="880">
                  <c:v>-6.9282000000000004</c:v>
                </c:pt>
                <c:pt idx="881">
                  <c:v>-348.62939999999998</c:v>
                </c:pt>
                <c:pt idx="882">
                  <c:v>272.79199999999997</c:v>
                </c:pt>
                <c:pt idx="883">
                  <c:v>7.524</c:v>
                </c:pt>
                <c:pt idx="884">
                  <c:v>150.38399999999999</c:v>
                </c:pt>
                <c:pt idx="885">
                  <c:v>177.42060000000001</c:v>
                </c:pt>
                <c:pt idx="886">
                  <c:v>-6.8094000000000001</c:v>
                </c:pt>
                <c:pt idx="887">
                  <c:v>-22.138200000000001</c:v>
                </c:pt>
                <c:pt idx="888">
                  <c:v>-160.29519999999999</c:v>
                </c:pt>
                <c:pt idx="889">
                  <c:v>-225.0976</c:v>
                </c:pt>
                <c:pt idx="890">
                  <c:v>148.13800000000001</c:v>
                </c:pt>
                <c:pt idx="891">
                  <c:v>190.4298</c:v>
                </c:pt>
                <c:pt idx="892">
                  <c:v>85.181600000000003</c:v>
                </c:pt>
                <c:pt idx="893">
                  <c:v>3.2867999999999999</c:v>
                </c:pt>
                <c:pt idx="894">
                  <c:v>14.622400000000001</c:v>
                </c:pt>
                <c:pt idx="895">
                  <c:v>-76.011600000000001</c:v>
                </c:pt>
                <c:pt idx="896">
                  <c:v>22.408200000000001</c:v>
                </c:pt>
                <c:pt idx="897">
                  <c:v>-120.51300000000001</c:v>
                </c:pt>
                <c:pt idx="898">
                  <c:v>54.343800000000002</c:v>
                </c:pt>
                <c:pt idx="899">
                  <c:v>0.41760000000000003</c:v>
                </c:pt>
                <c:pt idx="900">
                  <c:v>3.1960000000000002</c:v>
                </c:pt>
                <c:pt idx="901">
                  <c:v>-64.544399999999996</c:v>
                </c:pt>
                <c:pt idx="902">
                  <c:v>25.537800000000001</c:v>
                </c:pt>
                <c:pt idx="903">
                  <c:v>3.9512</c:v>
                </c:pt>
                <c:pt idx="904">
                  <c:v>140.39599999999999</c:v>
                </c:pt>
                <c:pt idx="905">
                  <c:v>26.1096</c:v>
                </c:pt>
                <c:pt idx="906">
                  <c:v>-66.061999999999998</c:v>
                </c:pt>
                <c:pt idx="907">
                  <c:v>-14.8704</c:v>
                </c:pt>
                <c:pt idx="908">
                  <c:v>63.682499999999997</c:v>
                </c:pt>
                <c:pt idx="909">
                  <c:v>148.70400000000001</c:v>
                </c:pt>
                <c:pt idx="910">
                  <c:v>-31.646999999999998</c:v>
                </c:pt>
                <c:pt idx="911">
                  <c:v>-126.4816</c:v>
                </c:pt>
                <c:pt idx="912">
                  <c:v>-52.195999999999998</c:v>
                </c:pt>
                <c:pt idx="913">
                  <c:v>-25.2956</c:v>
                </c:pt>
                <c:pt idx="914">
                  <c:v>-46.736199999999997</c:v>
                </c:pt>
                <c:pt idx="915">
                  <c:v>12.0764</c:v>
                </c:pt>
                <c:pt idx="916">
                  <c:v>252.59</c:v>
                </c:pt>
                <c:pt idx="917">
                  <c:v>-21.470400000000001</c:v>
                </c:pt>
                <c:pt idx="918">
                  <c:v>75.734999999999999</c:v>
                </c:pt>
                <c:pt idx="919">
                  <c:v>523.70519999999999</c:v>
                </c:pt>
                <c:pt idx="920">
                  <c:v>9.1579999999999995</c:v>
                </c:pt>
                <c:pt idx="921">
                  <c:v>160.15860000000001</c:v>
                </c:pt>
                <c:pt idx="922">
                  <c:v>4.0191999999999997</c:v>
                </c:pt>
                <c:pt idx="923">
                  <c:v>8.6359999999999992</c:v>
                </c:pt>
                <c:pt idx="924">
                  <c:v>225.73500000000001</c:v>
                </c:pt>
                <c:pt idx="925">
                  <c:v>-12.956799999999999</c:v>
                </c:pt>
                <c:pt idx="926">
                  <c:v>3.2776000000000001</c:v>
                </c:pt>
                <c:pt idx="927">
                  <c:v>-16.078399999999998</c:v>
                </c:pt>
                <c:pt idx="928">
                  <c:v>-23.7822</c:v>
                </c:pt>
                <c:pt idx="929">
                  <c:v>-15.4666</c:v>
                </c:pt>
                <c:pt idx="930">
                  <c:v>-189.321</c:v>
                </c:pt>
                <c:pt idx="931">
                  <c:v>7.4367999999999999</c:v>
                </c:pt>
                <c:pt idx="932">
                  <c:v>54.775599999999997</c:v>
                </c:pt>
                <c:pt idx="933">
                  <c:v>5.2286999999999999</c:v>
                </c:pt>
                <c:pt idx="934">
                  <c:v>1.4224000000000001</c:v>
                </c:pt>
                <c:pt idx="935">
                  <c:v>-51.984000000000002</c:v>
                </c:pt>
                <c:pt idx="936">
                  <c:v>75.593699999999998</c:v>
                </c:pt>
                <c:pt idx="937">
                  <c:v>5.5176999999999996</c:v>
                </c:pt>
                <c:pt idx="938">
                  <c:v>-6.4233000000000002</c:v>
                </c:pt>
                <c:pt idx="939">
                  <c:v>17.158000000000001</c:v>
                </c:pt>
                <c:pt idx="940">
                  <c:v>75.654799999999994</c:v>
                </c:pt>
                <c:pt idx="941">
                  <c:v>6.9088000000000003</c:v>
                </c:pt>
                <c:pt idx="942">
                  <c:v>24.1218</c:v>
                </c:pt>
                <c:pt idx="943">
                  <c:v>14.4596</c:v>
                </c:pt>
                <c:pt idx="944">
                  <c:v>72.534400000000005</c:v>
                </c:pt>
                <c:pt idx="945">
                  <c:v>13.7646</c:v>
                </c:pt>
                <c:pt idx="946">
                  <c:v>4.9104000000000001</c:v>
                </c:pt>
                <c:pt idx="947">
                  <c:v>-28.224</c:v>
                </c:pt>
                <c:pt idx="948">
                  <c:v>-5.4801000000000002</c:v>
                </c:pt>
                <c:pt idx="949">
                  <c:v>-2.1339999999999999</c:v>
                </c:pt>
                <c:pt idx="950">
                  <c:v>4.3902000000000001</c:v>
                </c:pt>
                <c:pt idx="951">
                  <c:v>23.027999999999999</c:v>
                </c:pt>
                <c:pt idx="952">
                  <c:v>-9.1334999999999997</c:v>
                </c:pt>
                <c:pt idx="953">
                  <c:v>13.832000000000001</c:v>
                </c:pt>
                <c:pt idx="954">
                  <c:v>-57.6312</c:v>
                </c:pt>
                <c:pt idx="955">
                  <c:v>26.649000000000001</c:v>
                </c:pt>
                <c:pt idx="956">
                  <c:v>8.7048000000000005</c:v>
                </c:pt>
                <c:pt idx="957">
                  <c:v>3.8448000000000002</c:v>
                </c:pt>
                <c:pt idx="958">
                  <c:v>10.5084</c:v>
                </c:pt>
                <c:pt idx="959">
                  <c:v>-5.4882</c:v>
                </c:pt>
                <c:pt idx="960">
                  <c:v>33.851700000000001</c:v>
                </c:pt>
                <c:pt idx="961">
                  <c:v>43.784199999999998</c:v>
                </c:pt>
                <c:pt idx="962">
                  <c:v>20.732800000000001</c:v>
                </c:pt>
                <c:pt idx="963">
                  <c:v>141.1644</c:v>
                </c:pt>
                <c:pt idx="964">
                  <c:v>4.2408000000000001</c:v>
                </c:pt>
                <c:pt idx="965">
                  <c:v>6.1703999999999999</c:v>
                </c:pt>
                <c:pt idx="966">
                  <c:v>11.1564</c:v>
                </c:pt>
                <c:pt idx="967">
                  <c:v>34.494</c:v>
                </c:pt>
                <c:pt idx="968">
                  <c:v>-28.956800000000001</c:v>
                </c:pt>
                <c:pt idx="969">
                  <c:v>-8.0980000000000008</c:v>
                </c:pt>
                <c:pt idx="970">
                  <c:v>62.782200000000003</c:v>
                </c:pt>
                <c:pt idx="971">
                  <c:v>-36.176400000000001</c:v>
                </c:pt>
                <c:pt idx="972">
                  <c:v>34.365600000000001</c:v>
                </c:pt>
                <c:pt idx="973">
                  <c:v>-119.1918</c:v>
                </c:pt>
                <c:pt idx="974">
                  <c:v>30.023399999999999</c:v>
                </c:pt>
                <c:pt idx="975">
                  <c:v>1.5007999999999999</c:v>
                </c:pt>
                <c:pt idx="976">
                  <c:v>-56.448</c:v>
                </c:pt>
                <c:pt idx="977">
                  <c:v>-81.94</c:v>
                </c:pt>
                <c:pt idx="978">
                  <c:v>10.393599999999999</c:v>
                </c:pt>
                <c:pt idx="979">
                  <c:v>-42.4116</c:v>
                </c:pt>
                <c:pt idx="980">
                  <c:v>48.470399999999998</c:v>
                </c:pt>
                <c:pt idx="981">
                  <c:v>38.437199999999997</c:v>
                </c:pt>
                <c:pt idx="982">
                  <c:v>136.66499999999999</c:v>
                </c:pt>
                <c:pt idx="983">
                  <c:v>14.8491</c:v>
                </c:pt>
                <c:pt idx="984">
                  <c:v>-6.9965000000000002</c:v>
                </c:pt>
                <c:pt idx="985">
                  <c:v>17.324000000000002</c:v>
                </c:pt>
                <c:pt idx="986">
                  <c:v>-74.952600000000004</c:v>
                </c:pt>
                <c:pt idx="987">
                  <c:v>88.733199999999997</c:v>
                </c:pt>
                <c:pt idx="988">
                  <c:v>-209.76929999999999</c:v>
                </c:pt>
                <c:pt idx="989">
                  <c:v>-37.943399999999997</c:v>
                </c:pt>
                <c:pt idx="990">
                  <c:v>9.5616000000000003</c:v>
                </c:pt>
                <c:pt idx="991">
                  <c:v>146.38800000000001</c:v>
                </c:pt>
                <c:pt idx="992">
                  <c:v>-0.88859999999999995</c:v>
                </c:pt>
                <c:pt idx="993">
                  <c:v>11.995200000000001</c:v>
                </c:pt>
                <c:pt idx="994">
                  <c:v>-23.5764</c:v>
                </c:pt>
                <c:pt idx="995">
                  <c:v>-4.04</c:v>
                </c:pt>
                <c:pt idx="996">
                  <c:v>10.647</c:v>
                </c:pt>
                <c:pt idx="997">
                  <c:v>0</c:v>
                </c:pt>
                <c:pt idx="998">
                  <c:v>-143.79040000000001</c:v>
                </c:pt>
                <c:pt idx="999">
                  <c:v>15.069599999999999</c:v>
                </c:pt>
                <c:pt idx="1000">
                  <c:v>10.984</c:v>
                </c:pt>
                <c:pt idx="1001">
                  <c:v>-248.166</c:v>
                </c:pt>
                <c:pt idx="1002">
                  <c:v>18.114599999999999</c:v>
                </c:pt>
                <c:pt idx="1003">
                  <c:v>8.3027999999999995</c:v>
                </c:pt>
                <c:pt idx="1004">
                  <c:v>19.339200000000002</c:v>
                </c:pt>
                <c:pt idx="1005">
                  <c:v>-21.717600000000001</c:v>
                </c:pt>
                <c:pt idx="1006">
                  <c:v>9.7151999999999994</c:v>
                </c:pt>
                <c:pt idx="1007">
                  <c:v>-9.1110000000000007</c:v>
                </c:pt>
                <c:pt idx="1008">
                  <c:v>15.590400000000001</c:v>
                </c:pt>
                <c:pt idx="1009">
                  <c:v>11.583600000000001</c:v>
                </c:pt>
                <c:pt idx="1010">
                  <c:v>121.99</c:v>
                </c:pt>
                <c:pt idx="1011">
                  <c:v>4.5144000000000002</c:v>
                </c:pt>
                <c:pt idx="1012">
                  <c:v>4.4352</c:v>
                </c:pt>
                <c:pt idx="1013">
                  <c:v>38.024000000000001</c:v>
                </c:pt>
                <c:pt idx="1014">
                  <c:v>92.97</c:v>
                </c:pt>
                <c:pt idx="1015">
                  <c:v>150.29400000000001</c:v>
                </c:pt>
                <c:pt idx="1016">
                  <c:v>292.77600000000001</c:v>
                </c:pt>
                <c:pt idx="1017">
                  <c:v>52.974299999999999</c:v>
                </c:pt>
                <c:pt idx="1018">
                  <c:v>-7.8587999999999996</c:v>
                </c:pt>
                <c:pt idx="1019">
                  <c:v>-19.258800000000001</c:v>
                </c:pt>
                <c:pt idx="1020">
                  <c:v>-32.6646</c:v>
                </c:pt>
                <c:pt idx="1021">
                  <c:v>38.266800000000003</c:v>
                </c:pt>
                <c:pt idx="1022">
                  <c:v>-67.543499999999995</c:v>
                </c:pt>
                <c:pt idx="1023">
                  <c:v>251.202</c:v>
                </c:pt>
                <c:pt idx="1024">
                  <c:v>3.9293999999999998</c:v>
                </c:pt>
                <c:pt idx="1025">
                  <c:v>266.4522</c:v>
                </c:pt>
                <c:pt idx="1026">
                  <c:v>82.336799999999997</c:v>
                </c:pt>
                <c:pt idx="1027">
                  <c:v>6.0288000000000004</c:v>
                </c:pt>
                <c:pt idx="1028">
                  <c:v>14.212</c:v>
                </c:pt>
                <c:pt idx="1029">
                  <c:v>5.4801000000000002</c:v>
                </c:pt>
                <c:pt idx="1030">
                  <c:v>15.5372</c:v>
                </c:pt>
                <c:pt idx="1031">
                  <c:v>-28.597799999999999</c:v>
                </c:pt>
                <c:pt idx="1032">
                  <c:v>5.7797999999999998</c:v>
                </c:pt>
                <c:pt idx="1033">
                  <c:v>149.148</c:v>
                </c:pt>
                <c:pt idx="1034">
                  <c:v>3.556</c:v>
                </c:pt>
                <c:pt idx="1035">
                  <c:v>-356.96429999999998</c:v>
                </c:pt>
                <c:pt idx="1036">
                  <c:v>9.6712000000000007</c:v>
                </c:pt>
                <c:pt idx="1037">
                  <c:v>3.2351999999999999</c:v>
                </c:pt>
                <c:pt idx="1038">
                  <c:v>11.1776</c:v>
                </c:pt>
                <c:pt idx="1039">
                  <c:v>72.640799999999999</c:v>
                </c:pt>
                <c:pt idx="1040">
                  <c:v>25.552800000000001</c:v>
                </c:pt>
                <c:pt idx="1041">
                  <c:v>48.118000000000002</c:v>
                </c:pt>
                <c:pt idx="1042">
                  <c:v>111.1035</c:v>
                </c:pt>
                <c:pt idx="1043">
                  <c:v>-37.112400000000001</c:v>
                </c:pt>
                <c:pt idx="1044">
                  <c:v>191.65860000000001</c:v>
                </c:pt>
                <c:pt idx="1045">
                  <c:v>-437.54039999999998</c:v>
                </c:pt>
                <c:pt idx="1046">
                  <c:v>11.1564</c:v>
                </c:pt>
                <c:pt idx="1047">
                  <c:v>-653.28340000000003</c:v>
                </c:pt>
                <c:pt idx="1048">
                  <c:v>22.6296</c:v>
                </c:pt>
                <c:pt idx="1049">
                  <c:v>-95.67</c:v>
                </c:pt>
                <c:pt idx="1050">
                  <c:v>-131.95099999999999</c:v>
                </c:pt>
                <c:pt idx="1051">
                  <c:v>-29.605799999999999</c:v>
                </c:pt>
                <c:pt idx="1052">
                  <c:v>-120.372</c:v>
                </c:pt>
                <c:pt idx="1053">
                  <c:v>-4.8491999999999997</c:v>
                </c:pt>
                <c:pt idx="1054">
                  <c:v>13.972799999999999</c:v>
                </c:pt>
                <c:pt idx="1055">
                  <c:v>-7.4358000000000004</c:v>
                </c:pt>
                <c:pt idx="1056">
                  <c:v>-108.3348</c:v>
                </c:pt>
                <c:pt idx="1057">
                  <c:v>37.414400000000001</c:v>
                </c:pt>
                <c:pt idx="1058">
                  <c:v>13.0548</c:v>
                </c:pt>
                <c:pt idx="1059">
                  <c:v>292.77600000000001</c:v>
                </c:pt>
                <c:pt idx="1060">
                  <c:v>29.328399999999998</c:v>
                </c:pt>
                <c:pt idx="1061">
                  <c:v>1.9224000000000001</c:v>
                </c:pt>
                <c:pt idx="1062">
                  <c:v>105.297</c:v>
                </c:pt>
                <c:pt idx="1063">
                  <c:v>34.070399999999999</c:v>
                </c:pt>
                <c:pt idx="1064">
                  <c:v>-178.8468</c:v>
                </c:pt>
                <c:pt idx="1065">
                  <c:v>-10.3124</c:v>
                </c:pt>
                <c:pt idx="1066">
                  <c:v>259.88959999999997</c:v>
                </c:pt>
                <c:pt idx="1067">
                  <c:v>33.215600000000002</c:v>
                </c:pt>
                <c:pt idx="1068">
                  <c:v>-17.0352</c:v>
                </c:pt>
                <c:pt idx="1069">
                  <c:v>112.788</c:v>
                </c:pt>
                <c:pt idx="1070">
                  <c:v>700.98</c:v>
                </c:pt>
                <c:pt idx="1071">
                  <c:v>-91.758600000000001</c:v>
                </c:pt>
                <c:pt idx="1072">
                  <c:v>15.8256</c:v>
                </c:pt>
                <c:pt idx="1073">
                  <c:v>394.21199999999999</c:v>
                </c:pt>
                <c:pt idx="1074">
                  <c:v>43.735999999999997</c:v>
                </c:pt>
                <c:pt idx="1075">
                  <c:v>28.142099999999999</c:v>
                </c:pt>
                <c:pt idx="1076">
                  <c:v>134.53020000000001</c:v>
                </c:pt>
                <c:pt idx="1077">
                  <c:v>57.4938</c:v>
                </c:pt>
                <c:pt idx="1078">
                  <c:v>-44.195999999999998</c:v>
                </c:pt>
                <c:pt idx="1079">
                  <c:v>8.7144999999999992</c:v>
                </c:pt>
                <c:pt idx="1080">
                  <c:v>12.6813</c:v>
                </c:pt>
                <c:pt idx="1081">
                  <c:v>145.2816</c:v>
                </c:pt>
                <c:pt idx="1082">
                  <c:v>2.6251000000000002</c:v>
                </c:pt>
                <c:pt idx="1083">
                  <c:v>50.908200000000001</c:v>
                </c:pt>
                <c:pt idx="1084">
                  <c:v>36.293999999999997</c:v>
                </c:pt>
                <c:pt idx="1085">
                  <c:v>15.3522</c:v>
                </c:pt>
                <c:pt idx="1086">
                  <c:v>-7.0979999999999999</c:v>
                </c:pt>
                <c:pt idx="1087">
                  <c:v>-5.4547999999999996</c:v>
                </c:pt>
                <c:pt idx="1088">
                  <c:v>-22.948</c:v>
                </c:pt>
                <c:pt idx="1089">
                  <c:v>11.6496</c:v>
                </c:pt>
                <c:pt idx="1090">
                  <c:v>8.0968</c:v>
                </c:pt>
                <c:pt idx="1091">
                  <c:v>-14.9877</c:v>
                </c:pt>
                <c:pt idx="1092">
                  <c:v>178.8</c:v>
                </c:pt>
                <c:pt idx="1093">
                  <c:v>-9.7175999999999991</c:v>
                </c:pt>
                <c:pt idx="1094">
                  <c:v>2.9567999999999999</c:v>
                </c:pt>
                <c:pt idx="1095">
                  <c:v>-152.9847</c:v>
                </c:pt>
                <c:pt idx="1096">
                  <c:v>-13.81</c:v>
                </c:pt>
                <c:pt idx="1097">
                  <c:v>-15.4764</c:v>
                </c:pt>
                <c:pt idx="1098">
                  <c:v>4.0202999999999998</c:v>
                </c:pt>
                <c:pt idx="1099">
                  <c:v>386.83499999999998</c:v>
                </c:pt>
                <c:pt idx="1100">
                  <c:v>-1.0656000000000001</c:v>
                </c:pt>
                <c:pt idx="1101">
                  <c:v>-7.476</c:v>
                </c:pt>
                <c:pt idx="1102">
                  <c:v>28.959</c:v>
                </c:pt>
                <c:pt idx="1103">
                  <c:v>-46.399799999999999</c:v>
                </c:pt>
                <c:pt idx="1104">
                  <c:v>21.436800000000002</c:v>
                </c:pt>
                <c:pt idx="1105">
                  <c:v>11.691000000000001</c:v>
                </c:pt>
                <c:pt idx="1106">
                  <c:v>1.3284</c:v>
                </c:pt>
                <c:pt idx="1107">
                  <c:v>1.5690999999999999</c:v>
                </c:pt>
                <c:pt idx="1108">
                  <c:v>-1002.7836</c:v>
                </c:pt>
                <c:pt idx="1109">
                  <c:v>5.9279999999999999</c:v>
                </c:pt>
                <c:pt idx="1110">
                  <c:v>9.0288000000000004</c:v>
                </c:pt>
                <c:pt idx="1111">
                  <c:v>24.936599999999999</c:v>
                </c:pt>
                <c:pt idx="1112">
                  <c:v>4.0583999999999998</c:v>
                </c:pt>
                <c:pt idx="1113">
                  <c:v>20.959199999999999</c:v>
                </c:pt>
                <c:pt idx="1114">
                  <c:v>-32.219200000000001</c:v>
                </c:pt>
                <c:pt idx="1115">
                  <c:v>23.990400000000001</c:v>
                </c:pt>
                <c:pt idx="1116">
                  <c:v>71.229600000000005</c:v>
                </c:pt>
                <c:pt idx="1117">
                  <c:v>79.793999999999997</c:v>
                </c:pt>
                <c:pt idx="1118">
                  <c:v>-69.472200000000001</c:v>
                </c:pt>
                <c:pt idx="1119">
                  <c:v>235.95240000000001</c:v>
                </c:pt>
                <c:pt idx="1120">
                  <c:v>23.384</c:v>
                </c:pt>
                <c:pt idx="1121">
                  <c:v>6.5490000000000004</c:v>
                </c:pt>
                <c:pt idx="1122">
                  <c:v>51.473999999999997</c:v>
                </c:pt>
                <c:pt idx="1123">
                  <c:v>35.244999999999997</c:v>
                </c:pt>
                <c:pt idx="1124">
                  <c:v>1.9990000000000001</c:v>
                </c:pt>
                <c:pt idx="1125">
                  <c:v>5.3680000000000003</c:v>
                </c:pt>
                <c:pt idx="1126">
                  <c:v>15.991199999999999</c:v>
                </c:pt>
                <c:pt idx="1127">
                  <c:v>12.979200000000001</c:v>
                </c:pt>
                <c:pt idx="1128">
                  <c:v>20.538</c:v>
                </c:pt>
                <c:pt idx="1129">
                  <c:v>92.391999999999996</c:v>
                </c:pt>
                <c:pt idx="1130">
                  <c:v>4.4352</c:v>
                </c:pt>
                <c:pt idx="1131">
                  <c:v>-320.59699999999998</c:v>
                </c:pt>
                <c:pt idx="1132">
                  <c:v>13.7646</c:v>
                </c:pt>
                <c:pt idx="1133">
                  <c:v>73.194000000000003</c:v>
                </c:pt>
                <c:pt idx="1134">
                  <c:v>4.008</c:v>
                </c:pt>
                <c:pt idx="1135">
                  <c:v>-183.63239999999999</c:v>
                </c:pt>
                <c:pt idx="1136">
                  <c:v>-68.1096</c:v>
                </c:pt>
                <c:pt idx="1137">
                  <c:v>-19.105799999999999</c:v>
                </c:pt>
                <c:pt idx="1138">
                  <c:v>-4.8391999999999999</c:v>
                </c:pt>
                <c:pt idx="1139">
                  <c:v>88.552800000000005</c:v>
                </c:pt>
                <c:pt idx="1140">
                  <c:v>0.66239999999999999</c:v>
                </c:pt>
                <c:pt idx="1141">
                  <c:v>62.737000000000002</c:v>
                </c:pt>
                <c:pt idx="1142">
                  <c:v>-10.284000000000001</c:v>
                </c:pt>
                <c:pt idx="1143">
                  <c:v>6.8460000000000001</c:v>
                </c:pt>
                <c:pt idx="1144">
                  <c:v>-54.595799999999997</c:v>
                </c:pt>
                <c:pt idx="1145">
                  <c:v>-218.8656</c:v>
                </c:pt>
                <c:pt idx="1146">
                  <c:v>10.5672</c:v>
                </c:pt>
                <c:pt idx="1147">
                  <c:v>-12.998699999999999</c:v>
                </c:pt>
                <c:pt idx="1148">
                  <c:v>3.4544000000000001</c:v>
                </c:pt>
                <c:pt idx="1149">
                  <c:v>1.9712000000000001</c:v>
                </c:pt>
                <c:pt idx="1150">
                  <c:v>-2.5648</c:v>
                </c:pt>
                <c:pt idx="1151">
                  <c:v>122.76479999999999</c:v>
                </c:pt>
                <c:pt idx="1152">
                  <c:v>-15.244999999999999</c:v>
                </c:pt>
                <c:pt idx="1153">
                  <c:v>8.5914000000000001</c:v>
                </c:pt>
                <c:pt idx="1154">
                  <c:v>1.9712000000000001</c:v>
                </c:pt>
                <c:pt idx="1155">
                  <c:v>27.0578</c:v>
                </c:pt>
                <c:pt idx="1156">
                  <c:v>1.0680000000000001</c:v>
                </c:pt>
                <c:pt idx="1157">
                  <c:v>-11.069100000000001</c:v>
                </c:pt>
                <c:pt idx="1158">
                  <c:v>5.3680000000000003</c:v>
                </c:pt>
                <c:pt idx="1159">
                  <c:v>50.49</c:v>
                </c:pt>
                <c:pt idx="1160">
                  <c:v>17.16</c:v>
                </c:pt>
                <c:pt idx="1161">
                  <c:v>2.9567999999999999</c:v>
                </c:pt>
                <c:pt idx="1162">
                  <c:v>399.29939999999999</c:v>
                </c:pt>
                <c:pt idx="1163">
                  <c:v>-13.6776</c:v>
                </c:pt>
                <c:pt idx="1164">
                  <c:v>-339.70499999999998</c:v>
                </c:pt>
                <c:pt idx="1165">
                  <c:v>75.373199999999997</c:v>
                </c:pt>
                <c:pt idx="1166">
                  <c:v>23.119199999999999</c:v>
                </c:pt>
                <c:pt idx="1167">
                  <c:v>149.148</c:v>
                </c:pt>
                <c:pt idx="1168">
                  <c:v>35.76</c:v>
                </c:pt>
                <c:pt idx="1169">
                  <c:v>3.0975999999999999</c:v>
                </c:pt>
                <c:pt idx="1170">
                  <c:v>20.101500000000001</c:v>
                </c:pt>
                <c:pt idx="1171">
                  <c:v>69.199200000000005</c:v>
                </c:pt>
                <c:pt idx="1172">
                  <c:v>210.73500000000001</c:v>
                </c:pt>
                <c:pt idx="1173">
                  <c:v>-264.21499999999997</c:v>
                </c:pt>
                <c:pt idx="1174">
                  <c:v>7.5039999999999996</c:v>
                </c:pt>
                <c:pt idx="1175">
                  <c:v>92.393600000000006</c:v>
                </c:pt>
                <c:pt idx="1176">
                  <c:v>-50.668799999999997</c:v>
                </c:pt>
                <c:pt idx="1177">
                  <c:v>12.988799999999999</c:v>
                </c:pt>
                <c:pt idx="1178">
                  <c:v>-90.376199999999997</c:v>
                </c:pt>
                <c:pt idx="1179">
                  <c:v>141.1644</c:v>
                </c:pt>
                <c:pt idx="1180">
                  <c:v>-1.7771999999999999</c:v>
                </c:pt>
                <c:pt idx="1181">
                  <c:v>-52.336500000000001</c:v>
                </c:pt>
                <c:pt idx="1182">
                  <c:v>30.187200000000001</c:v>
                </c:pt>
                <c:pt idx="1183">
                  <c:v>21.294</c:v>
                </c:pt>
                <c:pt idx="1184">
                  <c:v>41.392800000000001</c:v>
                </c:pt>
                <c:pt idx="1185">
                  <c:v>185.2578</c:v>
                </c:pt>
                <c:pt idx="1186">
                  <c:v>8.5543999999999993</c:v>
                </c:pt>
                <c:pt idx="1187">
                  <c:v>5.79</c:v>
                </c:pt>
                <c:pt idx="1188">
                  <c:v>10.0624</c:v>
                </c:pt>
                <c:pt idx="1189">
                  <c:v>6.8992000000000004</c:v>
                </c:pt>
                <c:pt idx="1190">
                  <c:v>-184.8366</c:v>
                </c:pt>
                <c:pt idx="1191">
                  <c:v>225.26400000000001</c:v>
                </c:pt>
                <c:pt idx="1192">
                  <c:v>12.1149</c:v>
                </c:pt>
                <c:pt idx="1193">
                  <c:v>19.7712</c:v>
                </c:pt>
                <c:pt idx="1194">
                  <c:v>209.274</c:v>
                </c:pt>
                <c:pt idx="1195">
                  <c:v>4.6220999999999997</c:v>
                </c:pt>
                <c:pt idx="1196">
                  <c:v>-31.914400000000001</c:v>
                </c:pt>
                <c:pt idx="1197">
                  <c:v>11.264799999999999</c:v>
                </c:pt>
                <c:pt idx="1198">
                  <c:v>-384.71640000000002</c:v>
                </c:pt>
                <c:pt idx="1199">
                  <c:v>1.8480000000000001</c:v>
                </c:pt>
                <c:pt idx="1200">
                  <c:v>0</c:v>
                </c:pt>
                <c:pt idx="1201">
                  <c:v>15.525</c:v>
                </c:pt>
                <c:pt idx="1202">
                  <c:v>36.381599999999999</c:v>
                </c:pt>
                <c:pt idx="1203">
                  <c:v>-6.0195999999999996</c:v>
                </c:pt>
                <c:pt idx="1204">
                  <c:v>-27.264600000000002</c:v>
                </c:pt>
                <c:pt idx="1205">
                  <c:v>-18.180800000000001</c:v>
                </c:pt>
                <c:pt idx="1206">
                  <c:v>15.6332</c:v>
                </c:pt>
                <c:pt idx="1207">
                  <c:v>-10.705500000000001</c:v>
                </c:pt>
                <c:pt idx="1208">
                  <c:v>14.124599999999999</c:v>
                </c:pt>
                <c:pt idx="1209">
                  <c:v>-8.0784000000000002</c:v>
                </c:pt>
                <c:pt idx="1210">
                  <c:v>104.75279999999999</c:v>
                </c:pt>
                <c:pt idx="1211">
                  <c:v>8.0945999999999998</c:v>
                </c:pt>
                <c:pt idx="1212">
                  <c:v>0</c:v>
                </c:pt>
                <c:pt idx="1213">
                  <c:v>11.035399999999999</c:v>
                </c:pt>
                <c:pt idx="1214">
                  <c:v>29.145600000000002</c:v>
                </c:pt>
                <c:pt idx="1215">
                  <c:v>2.8195999999999999</c:v>
                </c:pt>
                <c:pt idx="1216">
                  <c:v>15.372</c:v>
                </c:pt>
                <c:pt idx="1217">
                  <c:v>12.8568</c:v>
                </c:pt>
                <c:pt idx="1218">
                  <c:v>-11.439</c:v>
                </c:pt>
                <c:pt idx="1219">
                  <c:v>14.098000000000001</c:v>
                </c:pt>
                <c:pt idx="1220">
                  <c:v>45.293999999999997</c:v>
                </c:pt>
                <c:pt idx="1221">
                  <c:v>294.67099999999999</c:v>
                </c:pt>
                <c:pt idx="1222">
                  <c:v>100.196</c:v>
                </c:pt>
                <c:pt idx="1223">
                  <c:v>80.843000000000004</c:v>
                </c:pt>
                <c:pt idx="1224">
                  <c:v>21.7515</c:v>
                </c:pt>
                <c:pt idx="1225">
                  <c:v>50.097999999999999</c:v>
                </c:pt>
                <c:pt idx="1226">
                  <c:v>-99.621899999999997</c:v>
                </c:pt>
                <c:pt idx="1227">
                  <c:v>7.3528000000000002</c:v>
                </c:pt>
                <c:pt idx="1228">
                  <c:v>22.0472</c:v>
                </c:pt>
                <c:pt idx="1229">
                  <c:v>10.4148</c:v>
                </c:pt>
                <c:pt idx="1230">
                  <c:v>5.6627999999999998</c:v>
                </c:pt>
                <c:pt idx="1231">
                  <c:v>8.8783999999999992</c:v>
                </c:pt>
                <c:pt idx="1232">
                  <c:v>158.57640000000001</c:v>
                </c:pt>
                <c:pt idx="1233">
                  <c:v>-25.048999999999999</c:v>
                </c:pt>
                <c:pt idx="1234">
                  <c:v>-120.0508</c:v>
                </c:pt>
                <c:pt idx="1235">
                  <c:v>316.13920000000002</c:v>
                </c:pt>
                <c:pt idx="1236">
                  <c:v>3.9247999999999998</c:v>
                </c:pt>
                <c:pt idx="1237">
                  <c:v>-45.349200000000003</c:v>
                </c:pt>
                <c:pt idx="1238">
                  <c:v>8.6359999999999992</c:v>
                </c:pt>
                <c:pt idx="1239">
                  <c:v>2.6375999999999999</c:v>
                </c:pt>
                <c:pt idx="1240">
                  <c:v>7.7896000000000001</c:v>
                </c:pt>
                <c:pt idx="1241">
                  <c:v>-250.54079999999999</c:v>
                </c:pt>
                <c:pt idx="1242">
                  <c:v>77.035200000000003</c:v>
                </c:pt>
                <c:pt idx="1243">
                  <c:v>6.5472000000000001</c:v>
                </c:pt>
                <c:pt idx="1244">
                  <c:v>15.4872</c:v>
                </c:pt>
                <c:pt idx="1245">
                  <c:v>30.097999999999999</c:v>
                </c:pt>
                <c:pt idx="1246">
                  <c:v>111.774</c:v>
                </c:pt>
                <c:pt idx="1247">
                  <c:v>45.348799999999997</c:v>
                </c:pt>
                <c:pt idx="1248">
                  <c:v>76.087800000000001</c:v>
                </c:pt>
                <c:pt idx="1249">
                  <c:v>126.22499999999999</c:v>
                </c:pt>
                <c:pt idx="1250">
                  <c:v>-20.784600000000001</c:v>
                </c:pt>
                <c:pt idx="1251">
                  <c:v>-137.529</c:v>
                </c:pt>
                <c:pt idx="1252">
                  <c:v>-147.8655</c:v>
                </c:pt>
                <c:pt idx="1253">
                  <c:v>4.2294</c:v>
                </c:pt>
                <c:pt idx="1254">
                  <c:v>7.6965000000000003</c:v>
                </c:pt>
                <c:pt idx="1255">
                  <c:v>8.2992000000000008</c:v>
                </c:pt>
                <c:pt idx="1256">
                  <c:v>8.5372000000000003</c:v>
                </c:pt>
                <c:pt idx="1257">
                  <c:v>21.7515</c:v>
                </c:pt>
                <c:pt idx="1258">
                  <c:v>15.6332</c:v>
                </c:pt>
                <c:pt idx="1259">
                  <c:v>12.9129</c:v>
                </c:pt>
                <c:pt idx="1260">
                  <c:v>23.923999999999999</c:v>
                </c:pt>
                <c:pt idx="1261">
                  <c:v>6.5472000000000001</c:v>
                </c:pt>
                <c:pt idx="1262">
                  <c:v>5.1816000000000004</c:v>
                </c:pt>
                <c:pt idx="1263">
                  <c:v>16.614000000000001</c:v>
                </c:pt>
                <c:pt idx="1264">
                  <c:v>3.9512</c:v>
                </c:pt>
                <c:pt idx="1265">
                  <c:v>-35.364600000000003</c:v>
                </c:pt>
                <c:pt idx="1266">
                  <c:v>89.307000000000002</c:v>
                </c:pt>
                <c:pt idx="1267">
                  <c:v>173.23500000000001</c:v>
                </c:pt>
                <c:pt idx="1268">
                  <c:v>7.7</c:v>
                </c:pt>
                <c:pt idx="1269">
                  <c:v>-97.176000000000002</c:v>
                </c:pt>
                <c:pt idx="1270">
                  <c:v>3.3504</c:v>
                </c:pt>
                <c:pt idx="1271">
                  <c:v>61.382399999999997</c:v>
                </c:pt>
                <c:pt idx="1272">
                  <c:v>-11.321999999999999</c:v>
                </c:pt>
                <c:pt idx="1273">
                  <c:v>12.8568</c:v>
                </c:pt>
                <c:pt idx="1274">
                  <c:v>18.176400000000001</c:v>
                </c:pt>
                <c:pt idx="1275">
                  <c:v>8.0991</c:v>
                </c:pt>
                <c:pt idx="1276">
                  <c:v>609.71569999999997</c:v>
                </c:pt>
                <c:pt idx="1277">
                  <c:v>375.73500000000001</c:v>
                </c:pt>
                <c:pt idx="1278">
                  <c:v>-83.875200000000007</c:v>
                </c:pt>
                <c:pt idx="1279">
                  <c:v>-21.0686</c:v>
                </c:pt>
                <c:pt idx="1280">
                  <c:v>0</c:v>
                </c:pt>
                <c:pt idx="1281">
                  <c:v>-12.8392</c:v>
                </c:pt>
                <c:pt idx="1282">
                  <c:v>61.382399999999997</c:v>
                </c:pt>
                <c:pt idx="1283">
                  <c:v>-128.2388</c:v>
                </c:pt>
                <c:pt idx="1284">
                  <c:v>54.665999999999997</c:v>
                </c:pt>
                <c:pt idx="1285">
                  <c:v>161.9674</c:v>
                </c:pt>
                <c:pt idx="1286">
                  <c:v>12.096</c:v>
                </c:pt>
                <c:pt idx="1287">
                  <c:v>-12.098000000000001</c:v>
                </c:pt>
                <c:pt idx="1288">
                  <c:v>-34.070399999999999</c:v>
                </c:pt>
                <c:pt idx="1289">
                  <c:v>88.724999999999994</c:v>
                </c:pt>
                <c:pt idx="1290">
                  <c:v>70.489999999999995</c:v>
                </c:pt>
                <c:pt idx="1291">
                  <c:v>10.393599999999999</c:v>
                </c:pt>
                <c:pt idx="1292">
                  <c:v>9.5418000000000003</c:v>
                </c:pt>
                <c:pt idx="1293">
                  <c:v>1.3728</c:v>
                </c:pt>
                <c:pt idx="1294">
                  <c:v>5.5044000000000004</c:v>
                </c:pt>
                <c:pt idx="1295">
                  <c:v>422.51</c:v>
                </c:pt>
                <c:pt idx="1296">
                  <c:v>25.245000000000001</c:v>
                </c:pt>
                <c:pt idx="1297">
                  <c:v>207.88560000000001</c:v>
                </c:pt>
                <c:pt idx="1298">
                  <c:v>7.0490000000000004</c:v>
                </c:pt>
                <c:pt idx="1299">
                  <c:v>1.7352000000000001</c:v>
                </c:pt>
                <c:pt idx="1300">
                  <c:v>-14.5764</c:v>
                </c:pt>
                <c:pt idx="1301">
                  <c:v>22.419599999999999</c:v>
                </c:pt>
                <c:pt idx="1302">
                  <c:v>27.945599999999999</c:v>
                </c:pt>
                <c:pt idx="1303">
                  <c:v>19.084800000000001</c:v>
                </c:pt>
                <c:pt idx="1304">
                  <c:v>-103.86060000000001</c:v>
                </c:pt>
                <c:pt idx="1305">
                  <c:v>-14.558400000000001</c:v>
                </c:pt>
                <c:pt idx="1306">
                  <c:v>8.8783999999999992</c:v>
                </c:pt>
                <c:pt idx="1307">
                  <c:v>21.645</c:v>
                </c:pt>
                <c:pt idx="1308">
                  <c:v>101.4504</c:v>
                </c:pt>
                <c:pt idx="1309">
                  <c:v>6.4206000000000003</c:v>
                </c:pt>
                <c:pt idx="1310">
                  <c:v>2.6208</c:v>
                </c:pt>
                <c:pt idx="1311">
                  <c:v>8.1167999999999996</c:v>
                </c:pt>
                <c:pt idx="1312">
                  <c:v>43.464599999999997</c:v>
                </c:pt>
                <c:pt idx="1313">
                  <c:v>4.4711999999999996</c:v>
                </c:pt>
                <c:pt idx="1314">
                  <c:v>10.89</c:v>
                </c:pt>
                <c:pt idx="1315">
                  <c:v>9.5736000000000008</c:v>
                </c:pt>
                <c:pt idx="1316">
                  <c:v>56.323999999999998</c:v>
                </c:pt>
                <c:pt idx="1317">
                  <c:v>-231.41159999999999</c:v>
                </c:pt>
                <c:pt idx="1318">
                  <c:v>-87.935400000000001</c:v>
                </c:pt>
                <c:pt idx="1319">
                  <c:v>102.9528</c:v>
                </c:pt>
                <c:pt idx="1320">
                  <c:v>91.772800000000004</c:v>
                </c:pt>
                <c:pt idx="1321">
                  <c:v>168.47040000000001</c:v>
                </c:pt>
                <c:pt idx="1322">
                  <c:v>9.5571000000000002</c:v>
                </c:pt>
                <c:pt idx="1323">
                  <c:v>-14.4078</c:v>
                </c:pt>
                <c:pt idx="1324">
                  <c:v>-97.552800000000005</c:v>
                </c:pt>
                <c:pt idx="1325">
                  <c:v>21.7515</c:v>
                </c:pt>
                <c:pt idx="1326">
                  <c:v>30.023399999999999</c:v>
                </c:pt>
                <c:pt idx="1327">
                  <c:v>4.8609</c:v>
                </c:pt>
                <c:pt idx="1328">
                  <c:v>15.993600000000001</c:v>
                </c:pt>
                <c:pt idx="1329">
                  <c:v>2.4598</c:v>
                </c:pt>
                <c:pt idx="1330">
                  <c:v>-105.69</c:v>
                </c:pt>
                <c:pt idx="1331">
                  <c:v>-29.512</c:v>
                </c:pt>
                <c:pt idx="1332">
                  <c:v>12.776400000000001</c:v>
                </c:pt>
                <c:pt idx="1333">
                  <c:v>21.819199999999999</c:v>
                </c:pt>
                <c:pt idx="1334">
                  <c:v>70.197999999999993</c:v>
                </c:pt>
                <c:pt idx="1335">
                  <c:v>4.2804000000000002</c:v>
                </c:pt>
                <c:pt idx="1336">
                  <c:v>-167.98599999999999</c:v>
                </c:pt>
                <c:pt idx="1337">
                  <c:v>198.46</c:v>
                </c:pt>
                <c:pt idx="1338">
                  <c:v>33.874400000000001</c:v>
                </c:pt>
                <c:pt idx="1339">
                  <c:v>3.0438000000000001</c:v>
                </c:pt>
                <c:pt idx="1340">
                  <c:v>7.1196000000000002</c:v>
                </c:pt>
                <c:pt idx="1341">
                  <c:v>-12.849</c:v>
                </c:pt>
                <c:pt idx="1342">
                  <c:v>81.173400000000001</c:v>
                </c:pt>
                <c:pt idx="1343">
                  <c:v>-73.819199999999995</c:v>
                </c:pt>
                <c:pt idx="1344">
                  <c:v>-299.26139999999998</c:v>
                </c:pt>
                <c:pt idx="1345">
                  <c:v>-51.293999999999997</c:v>
                </c:pt>
                <c:pt idx="1346">
                  <c:v>14.7</c:v>
                </c:pt>
                <c:pt idx="1347">
                  <c:v>-97.498800000000003</c:v>
                </c:pt>
                <c:pt idx="1348">
                  <c:v>-6.5490000000000004</c:v>
                </c:pt>
                <c:pt idx="1349">
                  <c:v>33.726599999999998</c:v>
                </c:pt>
                <c:pt idx="1350">
                  <c:v>-77.625</c:v>
                </c:pt>
                <c:pt idx="1351">
                  <c:v>11.457599999999999</c:v>
                </c:pt>
                <c:pt idx="1352">
                  <c:v>23.5764</c:v>
                </c:pt>
                <c:pt idx="1353">
                  <c:v>6.3743999999999996</c:v>
                </c:pt>
                <c:pt idx="1354">
                  <c:v>23.898599999999998</c:v>
                </c:pt>
                <c:pt idx="1355">
                  <c:v>-53.285600000000002</c:v>
                </c:pt>
                <c:pt idx="1356">
                  <c:v>0</c:v>
                </c:pt>
                <c:pt idx="1357">
                  <c:v>-115.43040000000001</c:v>
                </c:pt>
                <c:pt idx="1358">
                  <c:v>16.889600000000002</c:v>
                </c:pt>
                <c:pt idx="1359">
                  <c:v>10.8588</c:v>
                </c:pt>
                <c:pt idx="1360">
                  <c:v>6.0726000000000004</c:v>
                </c:pt>
                <c:pt idx="1361">
                  <c:v>-24.962399999999999</c:v>
                </c:pt>
                <c:pt idx="1362">
                  <c:v>0</c:v>
                </c:pt>
                <c:pt idx="1363">
                  <c:v>105.98</c:v>
                </c:pt>
                <c:pt idx="1364">
                  <c:v>72.640799999999999</c:v>
                </c:pt>
                <c:pt idx="1365">
                  <c:v>-50.097999999999999</c:v>
                </c:pt>
                <c:pt idx="1366">
                  <c:v>-147.8655</c:v>
                </c:pt>
                <c:pt idx="1367">
                  <c:v>75.686000000000007</c:v>
                </c:pt>
                <c:pt idx="1368">
                  <c:v>23.7864</c:v>
                </c:pt>
                <c:pt idx="1369">
                  <c:v>-172.1172</c:v>
                </c:pt>
                <c:pt idx="1370">
                  <c:v>38.97</c:v>
                </c:pt>
                <c:pt idx="1371">
                  <c:v>21.837599999999998</c:v>
                </c:pt>
                <c:pt idx="1372">
                  <c:v>169.18199999999999</c:v>
                </c:pt>
                <c:pt idx="1373">
                  <c:v>-38.85</c:v>
                </c:pt>
                <c:pt idx="1374">
                  <c:v>244.24959999999999</c:v>
                </c:pt>
                <c:pt idx="1375">
                  <c:v>-18.117599999999999</c:v>
                </c:pt>
                <c:pt idx="1376">
                  <c:v>-17.0352</c:v>
                </c:pt>
                <c:pt idx="1377">
                  <c:v>30.582000000000001</c:v>
                </c:pt>
                <c:pt idx="1378">
                  <c:v>3.8719999999999999</c:v>
                </c:pt>
                <c:pt idx="1379">
                  <c:v>69.676199999999994</c:v>
                </c:pt>
                <c:pt idx="1380">
                  <c:v>23.680800000000001</c:v>
                </c:pt>
                <c:pt idx="1381">
                  <c:v>64.756799999999998</c:v>
                </c:pt>
                <c:pt idx="1382">
                  <c:v>-84.8232</c:v>
                </c:pt>
                <c:pt idx="1383">
                  <c:v>51.8292</c:v>
                </c:pt>
                <c:pt idx="1384">
                  <c:v>35.679600000000001</c:v>
                </c:pt>
                <c:pt idx="1385">
                  <c:v>14.098000000000001</c:v>
                </c:pt>
                <c:pt idx="1386">
                  <c:v>53.234999999999999</c:v>
                </c:pt>
                <c:pt idx="1387">
                  <c:v>12.145200000000001</c:v>
                </c:pt>
                <c:pt idx="1388">
                  <c:v>-13.1706</c:v>
                </c:pt>
                <c:pt idx="1389">
                  <c:v>-8.5416000000000007</c:v>
                </c:pt>
                <c:pt idx="1390">
                  <c:v>52.376399999999997</c:v>
                </c:pt>
                <c:pt idx="1391">
                  <c:v>629.01</c:v>
                </c:pt>
                <c:pt idx="1392">
                  <c:v>-734.52639999999997</c:v>
                </c:pt>
                <c:pt idx="1393">
                  <c:v>-304.6653</c:v>
                </c:pt>
                <c:pt idx="1394">
                  <c:v>-11.651199999999999</c:v>
                </c:pt>
                <c:pt idx="1395">
                  <c:v>-39.637</c:v>
                </c:pt>
                <c:pt idx="1396">
                  <c:v>16.3172</c:v>
                </c:pt>
                <c:pt idx="1397">
                  <c:v>-185.71680000000001</c:v>
                </c:pt>
                <c:pt idx="1398">
                  <c:v>60.664499999999997</c:v>
                </c:pt>
                <c:pt idx="1399">
                  <c:v>15.426</c:v>
                </c:pt>
                <c:pt idx="1400">
                  <c:v>12.232799999999999</c:v>
                </c:pt>
                <c:pt idx="1401">
                  <c:v>3.5154000000000001</c:v>
                </c:pt>
                <c:pt idx="1402">
                  <c:v>8.8176000000000005</c:v>
                </c:pt>
                <c:pt idx="1403">
                  <c:v>-19.737200000000001</c:v>
                </c:pt>
                <c:pt idx="1404">
                  <c:v>22.529599999999999</c:v>
                </c:pt>
                <c:pt idx="1405">
                  <c:v>20.391999999999999</c:v>
                </c:pt>
                <c:pt idx="1406">
                  <c:v>99.432000000000002</c:v>
                </c:pt>
                <c:pt idx="1407">
                  <c:v>20.155799999999999</c:v>
                </c:pt>
                <c:pt idx="1408">
                  <c:v>-292.98719999999997</c:v>
                </c:pt>
                <c:pt idx="1409">
                  <c:v>-26.755800000000001</c:v>
                </c:pt>
                <c:pt idx="1410">
                  <c:v>31.984000000000002</c:v>
                </c:pt>
                <c:pt idx="1411">
                  <c:v>8.2056000000000004</c:v>
                </c:pt>
                <c:pt idx="1412">
                  <c:v>56.2744</c:v>
                </c:pt>
                <c:pt idx="1413">
                  <c:v>-5.1395999999999997</c:v>
                </c:pt>
                <c:pt idx="1414">
                  <c:v>-13.7403</c:v>
                </c:pt>
                <c:pt idx="1415">
                  <c:v>20.7332</c:v>
                </c:pt>
                <c:pt idx="1416">
                  <c:v>18.96</c:v>
                </c:pt>
                <c:pt idx="1417">
                  <c:v>143.62880000000001</c:v>
                </c:pt>
                <c:pt idx="1418">
                  <c:v>31.015599999999999</c:v>
                </c:pt>
                <c:pt idx="1419">
                  <c:v>-18.117599999999999</c:v>
                </c:pt>
                <c:pt idx="1420">
                  <c:v>-6.1879999999999997</c:v>
                </c:pt>
                <c:pt idx="1421">
                  <c:v>31.044599999999999</c:v>
                </c:pt>
                <c:pt idx="1422">
                  <c:v>4.2804000000000002</c:v>
                </c:pt>
                <c:pt idx="1423">
                  <c:v>3.0144000000000002</c:v>
                </c:pt>
                <c:pt idx="1424">
                  <c:v>-34.646999999999998</c:v>
                </c:pt>
                <c:pt idx="1425">
                  <c:v>12.993</c:v>
                </c:pt>
                <c:pt idx="1426">
                  <c:v>2.7944</c:v>
                </c:pt>
                <c:pt idx="1427">
                  <c:v>-15.5268</c:v>
                </c:pt>
                <c:pt idx="1428">
                  <c:v>-16.585799999999999</c:v>
                </c:pt>
                <c:pt idx="1429">
                  <c:v>-3.94</c:v>
                </c:pt>
                <c:pt idx="1430">
                  <c:v>-24.102599999999999</c:v>
                </c:pt>
                <c:pt idx="1431">
                  <c:v>4.1971999999999996</c:v>
                </c:pt>
                <c:pt idx="1432">
                  <c:v>-7.8330000000000002</c:v>
                </c:pt>
                <c:pt idx="1433">
                  <c:v>-29.152799999999999</c:v>
                </c:pt>
                <c:pt idx="1434">
                  <c:v>4.7976000000000001</c:v>
                </c:pt>
                <c:pt idx="1435">
                  <c:v>2.6208</c:v>
                </c:pt>
                <c:pt idx="1436">
                  <c:v>-2.3904000000000001</c:v>
                </c:pt>
                <c:pt idx="1437">
                  <c:v>-3.2391999999999999</c:v>
                </c:pt>
                <c:pt idx="1438">
                  <c:v>-1.4059999999999999</c:v>
                </c:pt>
                <c:pt idx="1439">
                  <c:v>39.443800000000003</c:v>
                </c:pt>
                <c:pt idx="1440">
                  <c:v>-12.778499999999999</c:v>
                </c:pt>
                <c:pt idx="1441">
                  <c:v>9.3152000000000008</c:v>
                </c:pt>
                <c:pt idx="1442">
                  <c:v>307.14479999999998</c:v>
                </c:pt>
                <c:pt idx="1443">
                  <c:v>47.847999999999999</c:v>
                </c:pt>
                <c:pt idx="1444">
                  <c:v>27.563199999999998</c:v>
                </c:pt>
                <c:pt idx="1445">
                  <c:v>407.12880000000001</c:v>
                </c:pt>
                <c:pt idx="1446">
                  <c:v>-19.105799999999999</c:v>
                </c:pt>
                <c:pt idx="1447">
                  <c:v>180.441</c:v>
                </c:pt>
                <c:pt idx="1448">
                  <c:v>314.05860000000001</c:v>
                </c:pt>
                <c:pt idx="1449">
                  <c:v>-95.247600000000006</c:v>
                </c:pt>
                <c:pt idx="1450">
                  <c:v>125.245</c:v>
                </c:pt>
                <c:pt idx="1451">
                  <c:v>401.81400000000002</c:v>
                </c:pt>
                <c:pt idx="1452">
                  <c:v>770.35199999999998</c:v>
                </c:pt>
                <c:pt idx="1453">
                  <c:v>6.9088000000000003</c:v>
                </c:pt>
                <c:pt idx="1454">
                  <c:v>-163.57669999999999</c:v>
                </c:pt>
                <c:pt idx="1455">
                  <c:v>4.2804000000000002</c:v>
                </c:pt>
                <c:pt idx="1456">
                  <c:v>25.511199999999999</c:v>
                </c:pt>
                <c:pt idx="1457">
                  <c:v>70.195999999999998</c:v>
                </c:pt>
                <c:pt idx="1458">
                  <c:v>42.588000000000001</c:v>
                </c:pt>
                <c:pt idx="1459">
                  <c:v>1.1994</c:v>
                </c:pt>
                <c:pt idx="1460">
                  <c:v>-75.844800000000006</c:v>
                </c:pt>
                <c:pt idx="1461">
                  <c:v>-26.196000000000002</c:v>
                </c:pt>
                <c:pt idx="1462">
                  <c:v>-23.7822</c:v>
                </c:pt>
                <c:pt idx="1463">
                  <c:v>-29.323799999999999</c:v>
                </c:pt>
                <c:pt idx="1464">
                  <c:v>15.525</c:v>
                </c:pt>
                <c:pt idx="1465">
                  <c:v>7.7035</c:v>
                </c:pt>
                <c:pt idx="1466">
                  <c:v>46.631999999999998</c:v>
                </c:pt>
                <c:pt idx="1467">
                  <c:v>41.038800000000002</c:v>
                </c:pt>
                <c:pt idx="1468">
                  <c:v>-110.0232</c:v>
                </c:pt>
                <c:pt idx="1469">
                  <c:v>26.031600000000001</c:v>
                </c:pt>
                <c:pt idx="1470">
                  <c:v>13.6776</c:v>
                </c:pt>
                <c:pt idx="1471">
                  <c:v>-7.476</c:v>
                </c:pt>
                <c:pt idx="1472">
                  <c:v>-42.747</c:v>
                </c:pt>
                <c:pt idx="1473">
                  <c:v>-3.8976000000000002</c:v>
                </c:pt>
                <c:pt idx="1474">
                  <c:v>15.697800000000001</c:v>
                </c:pt>
                <c:pt idx="1475">
                  <c:v>1.2672000000000001</c:v>
                </c:pt>
                <c:pt idx="1476">
                  <c:v>8.1882000000000001</c:v>
                </c:pt>
                <c:pt idx="1477">
                  <c:v>52.339199999999998</c:v>
                </c:pt>
                <c:pt idx="1478">
                  <c:v>27.359200000000001</c:v>
                </c:pt>
                <c:pt idx="1479">
                  <c:v>-14.196</c:v>
                </c:pt>
                <c:pt idx="1480">
                  <c:v>2.4897999999999998</c:v>
                </c:pt>
                <c:pt idx="1481">
                  <c:v>-31.843</c:v>
                </c:pt>
                <c:pt idx="1482">
                  <c:v>111.517</c:v>
                </c:pt>
                <c:pt idx="1483">
                  <c:v>-149.63069999999999</c:v>
                </c:pt>
                <c:pt idx="1484">
                  <c:v>-43.435200000000002</c:v>
                </c:pt>
                <c:pt idx="1485">
                  <c:v>7.2720000000000002</c:v>
                </c:pt>
                <c:pt idx="1486">
                  <c:v>320.31720000000001</c:v>
                </c:pt>
                <c:pt idx="1487">
                  <c:v>41.168399999999998</c:v>
                </c:pt>
                <c:pt idx="1488">
                  <c:v>4.4088000000000003</c:v>
                </c:pt>
                <c:pt idx="1489">
                  <c:v>6.5735999999999999</c:v>
                </c:pt>
                <c:pt idx="1490">
                  <c:v>67.064400000000006</c:v>
                </c:pt>
                <c:pt idx="1491">
                  <c:v>9.8856000000000002</c:v>
                </c:pt>
                <c:pt idx="1492">
                  <c:v>240.29400000000001</c:v>
                </c:pt>
                <c:pt idx="1493">
                  <c:v>-36.293999999999997</c:v>
                </c:pt>
                <c:pt idx="1494">
                  <c:v>37.884</c:v>
                </c:pt>
                <c:pt idx="1495">
                  <c:v>48.905999999999999</c:v>
                </c:pt>
                <c:pt idx="1496">
                  <c:v>-46.429200000000002</c:v>
                </c:pt>
                <c:pt idx="1497">
                  <c:v>35.49</c:v>
                </c:pt>
                <c:pt idx="1498">
                  <c:v>-135.08699999999999</c:v>
                </c:pt>
                <c:pt idx="1499">
                  <c:v>46.8996</c:v>
                </c:pt>
                <c:pt idx="1500">
                  <c:v>71.772000000000006</c:v>
                </c:pt>
                <c:pt idx="1501">
                  <c:v>19.1646</c:v>
                </c:pt>
                <c:pt idx="1502">
                  <c:v>3.2391999999999999</c:v>
                </c:pt>
                <c:pt idx="1503">
                  <c:v>227.20500000000001</c:v>
                </c:pt>
                <c:pt idx="1504">
                  <c:v>-2.1312000000000002</c:v>
                </c:pt>
                <c:pt idx="1505">
                  <c:v>-22.238800000000001</c:v>
                </c:pt>
                <c:pt idx="1506">
                  <c:v>-8.4293999999999993</c:v>
                </c:pt>
                <c:pt idx="1507">
                  <c:v>7.2298</c:v>
                </c:pt>
                <c:pt idx="1508">
                  <c:v>-114.35339999999999</c:v>
                </c:pt>
                <c:pt idx="1509">
                  <c:v>75.680000000000007</c:v>
                </c:pt>
                <c:pt idx="1510">
                  <c:v>-4.8048000000000002</c:v>
                </c:pt>
                <c:pt idx="1511">
                  <c:v>5.9363999999999999</c:v>
                </c:pt>
                <c:pt idx="1512">
                  <c:v>10.164</c:v>
                </c:pt>
                <c:pt idx="1513">
                  <c:v>44.304000000000002</c:v>
                </c:pt>
                <c:pt idx="1514">
                  <c:v>18.463200000000001</c:v>
                </c:pt>
                <c:pt idx="1515">
                  <c:v>26.544</c:v>
                </c:pt>
                <c:pt idx="1516">
                  <c:v>7.9661999999999997</c:v>
                </c:pt>
                <c:pt idx="1517">
                  <c:v>-630.88199999999995</c:v>
                </c:pt>
                <c:pt idx="1518">
                  <c:v>-199.61699999999999</c:v>
                </c:pt>
                <c:pt idx="1519">
                  <c:v>21.33</c:v>
                </c:pt>
                <c:pt idx="1520">
                  <c:v>-35.513599999999997</c:v>
                </c:pt>
                <c:pt idx="1521">
                  <c:v>31.5776</c:v>
                </c:pt>
                <c:pt idx="1522">
                  <c:v>-12.878399999999999</c:v>
                </c:pt>
                <c:pt idx="1523">
                  <c:v>21.7532</c:v>
                </c:pt>
                <c:pt idx="1524">
                  <c:v>-9.0904000000000007</c:v>
                </c:pt>
                <c:pt idx="1525">
                  <c:v>23.652899999999999</c:v>
                </c:pt>
                <c:pt idx="1526">
                  <c:v>21.596399999999999</c:v>
                </c:pt>
                <c:pt idx="1527">
                  <c:v>7.8936000000000002</c:v>
                </c:pt>
                <c:pt idx="1528">
                  <c:v>-175.26</c:v>
                </c:pt>
                <c:pt idx="1529">
                  <c:v>-7.476</c:v>
                </c:pt>
                <c:pt idx="1530">
                  <c:v>-30.294</c:v>
                </c:pt>
                <c:pt idx="1531">
                  <c:v>6.0739999999999998</c:v>
                </c:pt>
                <c:pt idx="1532">
                  <c:v>-152.71559999999999</c:v>
                </c:pt>
                <c:pt idx="1533">
                  <c:v>9.9651999999999994</c:v>
                </c:pt>
                <c:pt idx="1534">
                  <c:v>-37.915199999999999</c:v>
                </c:pt>
                <c:pt idx="1535">
                  <c:v>37.884</c:v>
                </c:pt>
                <c:pt idx="1536">
                  <c:v>10.909599999999999</c:v>
                </c:pt>
                <c:pt idx="1537">
                  <c:v>14.43</c:v>
                </c:pt>
                <c:pt idx="1538">
                  <c:v>-8.532</c:v>
                </c:pt>
                <c:pt idx="1539">
                  <c:v>10.103999999999999</c:v>
                </c:pt>
                <c:pt idx="1540">
                  <c:v>14.313599999999999</c:v>
                </c:pt>
                <c:pt idx="1541">
                  <c:v>56.195999999999998</c:v>
                </c:pt>
                <c:pt idx="1542">
                  <c:v>36.3018</c:v>
                </c:pt>
                <c:pt idx="1543">
                  <c:v>18.3276</c:v>
                </c:pt>
                <c:pt idx="1544">
                  <c:v>9.2555999999999994</c:v>
                </c:pt>
                <c:pt idx="1545">
                  <c:v>-420</c:v>
                </c:pt>
                <c:pt idx="1546">
                  <c:v>-12.147</c:v>
                </c:pt>
                <c:pt idx="1547">
                  <c:v>0</c:v>
                </c:pt>
                <c:pt idx="1548">
                  <c:v>-192.04679999999999</c:v>
                </c:pt>
                <c:pt idx="1549">
                  <c:v>-36.441000000000003</c:v>
                </c:pt>
                <c:pt idx="1550">
                  <c:v>-24.843</c:v>
                </c:pt>
                <c:pt idx="1551">
                  <c:v>387.56760000000003</c:v>
                </c:pt>
                <c:pt idx="1552">
                  <c:v>48.795999999999999</c:v>
                </c:pt>
                <c:pt idx="1553">
                  <c:v>19.035</c:v>
                </c:pt>
                <c:pt idx="1554">
                  <c:v>-120.0508</c:v>
                </c:pt>
                <c:pt idx="1555">
                  <c:v>173.32919999999999</c:v>
                </c:pt>
                <c:pt idx="1556">
                  <c:v>14.664199999999999</c:v>
                </c:pt>
                <c:pt idx="1557">
                  <c:v>41.996499999999997</c:v>
                </c:pt>
                <c:pt idx="1558">
                  <c:v>34.4148</c:v>
                </c:pt>
                <c:pt idx="1559">
                  <c:v>-6.0979999999999999</c:v>
                </c:pt>
                <c:pt idx="1560">
                  <c:v>81.264600000000002</c:v>
                </c:pt>
                <c:pt idx="1561">
                  <c:v>11.748799999999999</c:v>
                </c:pt>
                <c:pt idx="1562">
                  <c:v>-94.660499999999999</c:v>
                </c:pt>
                <c:pt idx="1563">
                  <c:v>-0.33979999999999999</c:v>
                </c:pt>
                <c:pt idx="1564">
                  <c:v>-5.524</c:v>
                </c:pt>
                <c:pt idx="1565">
                  <c:v>6.4176000000000002</c:v>
                </c:pt>
                <c:pt idx="1566">
                  <c:v>-6.0890000000000004</c:v>
                </c:pt>
                <c:pt idx="1567">
                  <c:v>-26.169599999999999</c:v>
                </c:pt>
                <c:pt idx="1568">
                  <c:v>13.132</c:v>
                </c:pt>
                <c:pt idx="1569">
                  <c:v>-2.9565999999999999</c:v>
                </c:pt>
                <c:pt idx="1570">
                  <c:v>-26.085000000000001</c:v>
                </c:pt>
                <c:pt idx="1571">
                  <c:v>14.4495</c:v>
                </c:pt>
                <c:pt idx="1572">
                  <c:v>-77.332999999999998</c:v>
                </c:pt>
                <c:pt idx="1573">
                  <c:v>119.68600000000001</c:v>
                </c:pt>
                <c:pt idx="1574">
                  <c:v>125.58240000000001</c:v>
                </c:pt>
                <c:pt idx="1575">
                  <c:v>11.8728</c:v>
                </c:pt>
                <c:pt idx="1576">
                  <c:v>6.2607999999999997</c:v>
                </c:pt>
                <c:pt idx="1577">
                  <c:v>746.40779999999995</c:v>
                </c:pt>
                <c:pt idx="1578">
                  <c:v>-108.2662</c:v>
                </c:pt>
                <c:pt idx="1579">
                  <c:v>-105.3164</c:v>
                </c:pt>
                <c:pt idx="1580">
                  <c:v>33.070799999999998</c:v>
                </c:pt>
                <c:pt idx="1581">
                  <c:v>-65.852999999999994</c:v>
                </c:pt>
                <c:pt idx="1582">
                  <c:v>49.804200000000002</c:v>
                </c:pt>
                <c:pt idx="1583">
                  <c:v>7.9127999999999998</c:v>
                </c:pt>
                <c:pt idx="1584">
                  <c:v>148.845</c:v>
                </c:pt>
                <c:pt idx="1585">
                  <c:v>-1.2178</c:v>
                </c:pt>
                <c:pt idx="1586">
                  <c:v>148.70400000000001</c:v>
                </c:pt>
                <c:pt idx="1587">
                  <c:v>2.9567999999999999</c:v>
                </c:pt>
                <c:pt idx="1588">
                  <c:v>-13.317600000000001</c:v>
                </c:pt>
                <c:pt idx="1589">
                  <c:v>54.352800000000002</c:v>
                </c:pt>
                <c:pt idx="1590">
                  <c:v>-22.138200000000001</c:v>
                </c:pt>
                <c:pt idx="1591">
                  <c:v>5.798</c:v>
                </c:pt>
                <c:pt idx="1592">
                  <c:v>-14.271599999999999</c:v>
                </c:pt>
                <c:pt idx="1593">
                  <c:v>-363.52800000000002</c:v>
                </c:pt>
                <c:pt idx="1594">
                  <c:v>0</c:v>
                </c:pt>
                <c:pt idx="1595">
                  <c:v>68.001000000000005</c:v>
                </c:pt>
                <c:pt idx="1596">
                  <c:v>-11.6622</c:v>
                </c:pt>
                <c:pt idx="1597">
                  <c:v>-216.97829999999999</c:v>
                </c:pt>
                <c:pt idx="1598">
                  <c:v>9.8208000000000002</c:v>
                </c:pt>
                <c:pt idx="1599">
                  <c:v>0</c:v>
                </c:pt>
                <c:pt idx="1600">
                  <c:v>0</c:v>
                </c:pt>
                <c:pt idx="1601">
                  <c:v>-59.835599999999999</c:v>
                </c:pt>
                <c:pt idx="1602">
                  <c:v>7.7728000000000002</c:v>
                </c:pt>
                <c:pt idx="1603">
                  <c:v>112.35080000000001</c:v>
                </c:pt>
                <c:pt idx="1604">
                  <c:v>112.788</c:v>
                </c:pt>
                <c:pt idx="1605">
                  <c:v>2.8391999999999999</c:v>
                </c:pt>
                <c:pt idx="1606">
                  <c:v>5.1929999999999996</c:v>
                </c:pt>
                <c:pt idx="1607">
                  <c:v>11.6496</c:v>
                </c:pt>
                <c:pt idx="1608">
                  <c:v>-19.338200000000001</c:v>
                </c:pt>
                <c:pt idx="1609">
                  <c:v>-63.3765</c:v>
                </c:pt>
                <c:pt idx="1610">
                  <c:v>-33.358199999999997</c:v>
                </c:pt>
                <c:pt idx="1611">
                  <c:v>-1.6752</c:v>
                </c:pt>
                <c:pt idx="1612">
                  <c:v>4.6220999999999997</c:v>
                </c:pt>
                <c:pt idx="1613">
                  <c:v>9.4787999999999997</c:v>
                </c:pt>
                <c:pt idx="1614">
                  <c:v>54.400799999999997</c:v>
                </c:pt>
                <c:pt idx="1615">
                  <c:v>19.585799999999999</c:v>
                </c:pt>
                <c:pt idx="1616">
                  <c:v>-9.093</c:v>
                </c:pt>
                <c:pt idx="1617">
                  <c:v>314.03840000000002</c:v>
                </c:pt>
                <c:pt idx="1618">
                  <c:v>87.284199999999998</c:v>
                </c:pt>
                <c:pt idx="1619">
                  <c:v>77.625</c:v>
                </c:pt>
                <c:pt idx="1620">
                  <c:v>101.6508</c:v>
                </c:pt>
                <c:pt idx="1621">
                  <c:v>89.222399999999993</c:v>
                </c:pt>
                <c:pt idx="1622">
                  <c:v>84.501999999999995</c:v>
                </c:pt>
                <c:pt idx="1623">
                  <c:v>-464.697</c:v>
                </c:pt>
                <c:pt idx="1624">
                  <c:v>29.145600000000002</c:v>
                </c:pt>
                <c:pt idx="1625">
                  <c:v>76.9816</c:v>
                </c:pt>
                <c:pt idx="1626">
                  <c:v>-53.709600000000002</c:v>
                </c:pt>
                <c:pt idx="1627">
                  <c:v>10.393599999999999</c:v>
                </c:pt>
                <c:pt idx="1628">
                  <c:v>32.486199999999997</c:v>
                </c:pt>
                <c:pt idx="1629">
                  <c:v>4.6764000000000001</c:v>
                </c:pt>
                <c:pt idx="1630">
                  <c:v>0</c:v>
                </c:pt>
                <c:pt idx="1631">
                  <c:v>78.650800000000004</c:v>
                </c:pt>
                <c:pt idx="1632">
                  <c:v>151.47</c:v>
                </c:pt>
                <c:pt idx="1633">
                  <c:v>329.40809999999999</c:v>
                </c:pt>
                <c:pt idx="1634">
                  <c:v>157.1292</c:v>
                </c:pt>
                <c:pt idx="1635">
                  <c:v>14.690200000000001</c:v>
                </c:pt>
                <c:pt idx="1636">
                  <c:v>-52.658200000000001</c:v>
                </c:pt>
                <c:pt idx="1637">
                  <c:v>98.524799999999999</c:v>
                </c:pt>
                <c:pt idx="1638">
                  <c:v>15.590400000000001</c:v>
                </c:pt>
                <c:pt idx="1639">
                  <c:v>-2.5697999999999999</c:v>
                </c:pt>
                <c:pt idx="1640">
                  <c:v>-25.474399999999999</c:v>
                </c:pt>
                <c:pt idx="1641">
                  <c:v>19.468800000000002</c:v>
                </c:pt>
                <c:pt idx="1642">
                  <c:v>1.0680000000000001</c:v>
                </c:pt>
                <c:pt idx="1643">
                  <c:v>30.99</c:v>
                </c:pt>
                <c:pt idx="1644">
                  <c:v>373.779</c:v>
                </c:pt>
                <c:pt idx="1645">
                  <c:v>-292.10000000000002</c:v>
                </c:pt>
                <c:pt idx="1646">
                  <c:v>-10.1736</c:v>
                </c:pt>
                <c:pt idx="1647">
                  <c:v>2.3094000000000001</c:v>
                </c:pt>
                <c:pt idx="1648">
                  <c:v>14.572800000000001</c:v>
                </c:pt>
                <c:pt idx="1649">
                  <c:v>-47.1798</c:v>
                </c:pt>
                <c:pt idx="1650">
                  <c:v>4.6463999999999999</c:v>
                </c:pt>
                <c:pt idx="1651">
                  <c:v>140.95679999999999</c:v>
                </c:pt>
                <c:pt idx="1652">
                  <c:v>17.466000000000001</c:v>
                </c:pt>
                <c:pt idx="1653">
                  <c:v>15.147</c:v>
                </c:pt>
                <c:pt idx="1654">
                  <c:v>6.3936000000000002</c:v>
                </c:pt>
                <c:pt idx="1655">
                  <c:v>-15.098000000000001</c:v>
                </c:pt>
                <c:pt idx="1656">
                  <c:v>-11.5176</c:v>
                </c:pt>
                <c:pt idx="1657">
                  <c:v>106.62479999999999</c:v>
                </c:pt>
                <c:pt idx="1658">
                  <c:v>-21.3264</c:v>
                </c:pt>
                <c:pt idx="1659">
                  <c:v>-6.8815999999999997</c:v>
                </c:pt>
                <c:pt idx="1660">
                  <c:v>49.716000000000001</c:v>
                </c:pt>
                <c:pt idx="1661">
                  <c:v>-191.64599999999999</c:v>
                </c:pt>
                <c:pt idx="1662">
                  <c:v>102.9528</c:v>
                </c:pt>
                <c:pt idx="1663">
                  <c:v>-302.72000000000003</c:v>
                </c:pt>
                <c:pt idx="1664">
                  <c:v>-118.0116</c:v>
                </c:pt>
                <c:pt idx="1665">
                  <c:v>7.0128000000000004</c:v>
                </c:pt>
                <c:pt idx="1666">
                  <c:v>3.3439999999999999</c:v>
                </c:pt>
                <c:pt idx="1667">
                  <c:v>4.6551999999999998</c:v>
                </c:pt>
                <c:pt idx="1668">
                  <c:v>137.54</c:v>
                </c:pt>
                <c:pt idx="1669">
                  <c:v>0</c:v>
                </c:pt>
                <c:pt idx="1670">
                  <c:v>47.660400000000003</c:v>
                </c:pt>
                <c:pt idx="1671">
                  <c:v>6.7176</c:v>
                </c:pt>
                <c:pt idx="1672">
                  <c:v>-12.098000000000001</c:v>
                </c:pt>
                <c:pt idx="1673">
                  <c:v>-31.8612</c:v>
                </c:pt>
                <c:pt idx="1674">
                  <c:v>-93.472399999999993</c:v>
                </c:pt>
                <c:pt idx="1675">
                  <c:v>9.1745999999999999</c:v>
                </c:pt>
                <c:pt idx="1676">
                  <c:v>-4.2587999999999999</c:v>
                </c:pt>
                <c:pt idx="1677">
                  <c:v>23.027999999999999</c:v>
                </c:pt>
                <c:pt idx="1678">
                  <c:v>-9.1601999999999997</c:v>
                </c:pt>
                <c:pt idx="1679">
                  <c:v>0</c:v>
                </c:pt>
                <c:pt idx="1680">
                  <c:v>-34.953600000000002</c:v>
                </c:pt>
                <c:pt idx="1681">
                  <c:v>-59.835599999999999</c:v>
                </c:pt>
                <c:pt idx="1682">
                  <c:v>26.972999999999999</c:v>
                </c:pt>
                <c:pt idx="1683">
                  <c:v>5.1588000000000003</c:v>
                </c:pt>
                <c:pt idx="1684">
                  <c:v>-190.85220000000001</c:v>
                </c:pt>
                <c:pt idx="1685">
                  <c:v>13.588200000000001</c:v>
                </c:pt>
                <c:pt idx="1686">
                  <c:v>0</c:v>
                </c:pt>
                <c:pt idx="1687">
                  <c:v>76.47</c:v>
                </c:pt>
                <c:pt idx="1688">
                  <c:v>-247.7988</c:v>
                </c:pt>
                <c:pt idx="1689">
                  <c:v>20.9148</c:v>
                </c:pt>
                <c:pt idx="1690">
                  <c:v>3.8976000000000002</c:v>
                </c:pt>
                <c:pt idx="1691">
                  <c:v>15.585599999999999</c:v>
                </c:pt>
                <c:pt idx="1692">
                  <c:v>3.2406000000000001</c:v>
                </c:pt>
                <c:pt idx="1693">
                  <c:v>383.93099999999998</c:v>
                </c:pt>
                <c:pt idx="1694">
                  <c:v>6.0288000000000004</c:v>
                </c:pt>
                <c:pt idx="1695">
                  <c:v>12.892799999999999</c:v>
                </c:pt>
                <c:pt idx="1696">
                  <c:v>-93.99</c:v>
                </c:pt>
                <c:pt idx="1697">
                  <c:v>50.563200000000002</c:v>
                </c:pt>
                <c:pt idx="1698">
                  <c:v>-10.9611</c:v>
                </c:pt>
                <c:pt idx="1699">
                  <c:v>-20.730599999999999</c:v>
                </c:pt>
                <c:pt idx="1700">
                  <c:v>5.1294000000000004</c:v>
                </c:pt>
                <c:pt idx="1701">
                  <c:v>38.870399999999997</c:v>
                </c:pt>
                <c:pt idx="1702">
                  <c:v>11.7568</c:v>
                </c:pt>
                <c:pt idx="1703">
                  <c:v>4.7664</c:v>
                </c:pt>
                <c:pt idx="1704">
                  <c:v>28.956800000000001</c:v>
                </c:pt>
                <c:pt idx="1705">
                  <c:v>1.7472000000000001</c:v>
                </c:pt>
                <c:pt idx="1706">
                  <c:v>6.0876000000000001</c:v>
                </c:pt>
                <c:pt idx="1707">
                  <c:v>-187.38149999999999</c:v>
                </c:pt>
                <c:pt idx="1708">
                  <c:v>-26.635200000000001</c:v>
                </c:pt>
                <c:pt idx="1709">
                  <c:v>9.3228000000000009</c:v>
                </c:pt>
                <c:pt idx="1710">
                  <c:v>18.329999999999998</c:v>
                </c:pt>
                <c:pt idx="1711">
                  <c:v>10.507199999999999</c:v>
                </c:pt>
                <c:pt idx="1712">
                  <c:v>-17.0274</c:v>
                </c:pt>
                <c:pt idx="1713">
                  <c:v>-58.504800000000003</c:v>
                </c:pt>
                <c:pt idx="1714">
                  <c:v>-25.4772</c:v>
                </c:pt>
                <c:pt idx="1715">
                  <c:v>-17.745000000000001</c:v>
                </c:pt>
                <c:pt idx="1716">
                  <c:v>-1.2178</c:v>
                </c:pt>
                <c:pt idx="1717">
                  <c:v>41.445599999999999</c:v>
                </c:pt>
                <c:pt idx="1718">
                  <c:v>-75.191999999999993</c:v>
                </c:pt>
                <c:pt idx="1719">
                  <c:v>10.909599999999999</c:v>
                </c:pt>
                <c:pt idx="1720">
                  <c:v>0</c:v>
                </c:pt>
                <c:pt idx="1721">
                  <c:v>-28.2744</c:v>
                </c:pt>
                <c:pt idx="1722">
                  <c:v>-43.847999999999999</c:v>
                </c:pt>
                <c:pt idx="1723">
                  <c:v>-70.960499999999996</c:v>
                </c:pt>
                <c:pt idx="1724">
                  <c:v>-255.58750000000001</c:v>
                </c:pt>
                <c:pt idx="1725">
                  <c:v>21.477599999999999</c:v>
                </c:pt>
                <c:pt idx="1726">
                  <c:v>6.9715999999999996</c:v>
                </c:pt>
                <c:pt idx="1727">
                  <c:v>39.748800000000003</c:v>
                </c:pt>
                <c:pt idx="1728">
                  <c:v>-23.937200000000001</c:v>
                </c:pt>
                <c:pt idx="1729">
                  <c:v>36.473599999999998</c:v>
                </c:pt>
                <c:pt idx="1730">
                  <c:v>33.936</c:v>
                </c:pt>
                <c:pt idx="1731">
                  <c:v>-30.146999999999998</c:v>
                </c:pt>
                <c:pt idx="1732">
                  <c:v>-32.3673</c:v>
                </c:pt>
                <c:pt idx="1733">
                  <c:v>366.63479999999998</c:v>
                </c:pt>
                <c:pt idx="1734">
                  <c:v>-73.0548</c:v>
                </c:pt>
                <c:pt idx="1735">
                  <c:v>-188.7</c:v>
                </c:pt>
                <c:pt idx="1736">
                  <c:v>-480.20319999999998</c:v>
                </c:pt>
                <c:pt idx="1737">
                  <c:v>-10.1736</c:v>
                </c:pt>
                <c:pt idx="1738">
                  <c:v>-0.99329999999999996</c:v>
                </c:pt>
                <c:pt idx="1739">
                  <c:v>-12.148</c:v>
                </c:pt>
                <c:pt idx="1740">
                  <c:v>76.9816</c:v>
                </c:pt>
                <c:pt idx="1741">
                  <c:v>25.180800000000001</c:v>
                </c:pt>
                <c:pt idx="1742">
                  <c:v>4.7279999999999998</c:v>
                </c:pt>
                <c:pt idx="1743">
                  <c:v>115.5528</c:v>
                </c:pt>
                <c:pt idx="1744">
                  <c:v>-76.606200000000001</c:v>
                </c:pt>
                <c:pt idx="1745">
                  <c:v>-17.783999999999999</c:v>
                </c:pt>
                <c:pt idx="1746">
                  <c:v>-19.0656</c:v>
                </c:pt>
                <c:pt idx="1747">
                  <c:v>7.4375999999999998</c:v>
                </c:pt>
                <c:pt idx="1748">
                  <c:v>291.37779999999998</c:v>
                </c:pt>
                <c:pt idx="1749">
                  <c:v>-458.14679999999998</c:v>
                </c:pt>
                <c:pt idx="1750">
                  <c:v>0</c:v>
                </c:pt>
                <c:pt idx="1751">
                  <c:v>6.0411999999999999</c:v>
                </c:pt>
                <c:pt idx="1752">
                  <c:v>31.6128</c:v>
                </c:pt>
                <c:pt idx="1753">
                  <c:v>-1.8848</c:v>
                </c:pt>
                <c:pt idx="1754">
                  <c:v>-47.174999999999997</c:v>
                </c:pt>
                <c:pt idx="1755">
                  <c:v>313.26240000000001</c:v>
                </c:pt>
                <c:pt idx="1756">
                  <c:v>4.8391999999999999</c:v>
                </c:pt>
                <c:pt idx="1757">
                  <c:v>25.875</c:v>
                </c:pt>
                <c:pt idx="1758">
                  <c:v>-33.641399999999997</c:v>
                </c:pt>
                <c:pt idx="1759">
                  <c:v>0.73919999999999997</c:v>
                </c:pt>
                <c:pt idx="1760">
                  <c:v>45.293999999999997</c:v>
                </c:pt>
                <c:pt idx="1761">
                  <c:v>36.477600000000002</c:v>
                </c:pt>
                <c:pt idx="1762">
                  <c:v>-43.029600000000002</c:v>
                </c:pt>
                <c:pt idx="1763">
                  <c:v>24.460799999999999</c:v>
                </c:pt>
                <c:pt idx="1764">
                  <c:v>-14.6388</c:v>
                </c:pt>
                <c:pt idx="1765">
                  <c:v>88.724999999999994</c:v>
                </c:pt>
                <c:pt idx="1766">
                  <c:v>-38.211599999999997</c:v>
                </c:pt>
                <c:pt idx="1767">
                  <c:v>6.5903999999999998</c:v>
                </c:pt>
                <c:pt idx="1768">
                  <c:v>-10.918799999999999</c:v>
                </c:pt>
                <c:pt idx="1769">
                  <c:v>13.188000000000001</c:v>
                </c:pt>
                <c:pt idx="1770">
                  <c:v>3.7919999999999998</c:v>
                </c:pt>
                <c:pt idx="1771">
                  <c:v>10.449</c:v>
                </c:pt>
                <c:pt idx="1772">
                  <c:v>7.3007999999999997</c:v>
                </c:pt>
                <c:pt idx="1773">
                  <c:v>-112.041</c:v>
                </c:pt>
                <c:pt idx="1774">
                  <c:v>41.038800000000002</c:v>
                </c:pt>
                <c:pt idx="1775">
                  <c:v>-169.637</c:v>
                </c:pt>
                <c:pt idx="1776">
                  <c:v>33.851700000000001</c:v>
                </c:pt>
                <c:pt idx="1777">
                  <c:v>21.294</c:v>
                </c:pt>
                <c:pt idx="1778">
                  <c:v>33.726599999999998</c:v>
                </c:pt>
                <c:pt idx="1779">
                  <c:v>0</c:v>
                </c:pt>
                <c:pt idx="1780">
                  <c:v>9.8856000000000002</c:v>
                </c:pt>
                <c:pt idx="1781">
                  <c:v>48.905999999999999</c:v>
                </c:pt>
                <c:pt idx="1782">
                  <c:v>-47.058300000000003</c:v>
                </c:pt>
                <c:pt idx="1783">
                  <c:v>-35.513599999999997</c:v>
                </c:pt>
                <c:pt idx="1784">
                  <c:v>12.8058</c:v>
                </c:pt>
                <c:pt idx="1785">
                  <c:v>5.8743999999999996</c:v>
                </c:pt>
                <c:pt idx="1786">
                  <c:v>9.1953999999999994</c:v>
                </c:pt>
                <c:pt idx="1787">
                  <c:v>-199.5076</c:v>
                </c:pt>
                <c:pt idx="1788">
                  <c:v>-173.34719999999999</c:v>
                </c:pt>
                <c:pt idx="1789">
                  <c:v>63.106999999999999</c:v>
                </c:pt>
                <c:pt idx="1790">
                  <c:v>17.406400000000001</c:v>
                </c:pt>
                <c:pt idx="1791">
                  <c:v>129.29400000000001</c:v>
                </c:pt>
                <c:pt idx="1792">
                  <c:v>-30.391999999999999</c:v>
                </c:pt>
                <c:pt idx="1793">
                  <c:v>112.422</c:v>
                </c:pt>
                <c:pt idx="1794">
                  <c:v>-6.7229999999999999</c:v>
                </c:pt>
                <c:pt idx="1795">
                  <c:v>-13.7568</c:v>
                </c:pt>
                <c:pt idx="1796">
                  <c:v>14.7</c:v>
                </c:pt>
                <c:pt idx="1797">
                  <c:v>50.563200000000002</c:v>
                </c:pt>
                <c:pt idx="1798">
                  <c:v>-127.5792</c:v>
                </c:pt>
                <c:pt idx="1799">
                  <c:v>-93.472399999999993</c:v>
                </c:pt>
                <c:pt idx="1800">
                  <c:v>-67.137</c:v>
                </c:pt>
                <c:pt idx="1801">
                  <c:v>-29.007300000000001</c:v>
                </c:pt>
                <c:pt idx="1802">
                  <c:v>241.1046</c:v>
                </c:pt>
                <c:pt idx="1803">
                  <c:v>-14.5176</c:v>
                </c:pt>
                <c:pt idx="1804">
                  <c:v>-11.6928</c:v>
                </c:pt>
                <c:pt idx="1805">
                  <c:v>71.927999999999997</c:v>
                </c:pt>
                <c:pt idx="1806">
                  <c:v>7.1021999999999998</c:v>
                </c:pt>
                <c:pt idx="1807">
                  <c:v>-20.784600000000001</c:v>
                </c:pt>
                <c:pt idx="1808">
                  <c:v>-110.0232</c:v>
                </c:pt>
                <c:pt idx="1809">
                  <c:v>-77.473200000000006</c:v>
                </c:pt>
                <c:pt idx="1810">
                  <c:v>-17.443200000000001</c:v>
                </c:pt>
                <c:pt idx="1811">
                  <c:v>1.5588</c:v>
                </c:pt>
                <c:pt idx="1812">
                  <c:v>45.555</c:v>
                </c:pt>
                <c:pt idx="1813">
                  <c:v>18.176400000000001</c:v>
                </c:pt>
                <c:pt idx="1814">
                  <c:v>8.9361999999999995</c:v>
                </c:pt>
                <c:pt idx="1815">
                  <c:v>7.6896000000000004</c:v>
                </c:pt>
                <c:pt idx="1816">
                  <c:v>-36.2136</c:v>
                </c:pt>
                <c:pt idx="1817">
                  <c:v>35.097299999999997</c:v>
                </c:pt>
                <c:pt idx="1818">
                  <c:v>0</c:v>
                </c:pt>
                <c:pt idx="1819">
                  <c:v>8.7032000000000007</c:v>
                </c:pt>
                <c:pt idx="1820">
                  <c:v>11.1776</c:v>
                </c:pt>
                <c:pt idx="1821">
                  <c:v>4.0039999999999996</c:v>
                </c:pt>
                <c:pt idx="1822">
                  <c:v>158.529</c:v>
                </c:pt>
                <c:pt idx="1823">
                  <c:v>-0.75660000000000005</c:v>
                </c:pt>
                <c:pt idx="1824">
                  <c:v>378.274</c:v>
                </c:pt>
                <c:pt idx="1825">
                  <c:v>-8.2764000000000006</c:v>
                </c:pt>
                <c:pt idx="1826">
                  <c:v>26.597999999999999</c:v>
                </c:pt>
                <c:pt idx="1827">
                  <c:v>97.203199999999995</c:v>
                </c:pt>
                <c:pt idx="1828">
                  <c:v>-5.9409000000000001</c:v>
                </c:pt>
                <c:pt idx="1829">
                  <c:v>3.3534000000000002</c:v>
                </c:pt>
                <c:pt idx="1830">
                  <c:v>21.075199999999999</c:v>
                </c:pt>
                <c:pt idx="1831">
                  <c:v>-44.195999999999998</c:v>
                </c:pt>
                <c:pt idx="1832">
                  <c:v>6.7008000000000001</c:v>
                </c:pt>
                <c:pt idx="1833">
                  <c:v>-14.9877</c:v>
                </c:pt>
                <c:pt idx="1834">
                  <c:v>-19.864000000000001</c:v>
                </c:pt>
                <c:pt idx="1835">
                  <c:v>-120.294</c:v>
                </c:pt>
                <c:pt idx="1836">
                  <c:v>-78.078000000000003</c:v>
                </c:pt>
                <c:pt idx="1837">
                  <c:v>-89.066400000000002</c:v>
                </c:pt>
                <c:pt idx="1838">
                  <c:v>39.0824</c:v>
                </c:pt>
                <c:pt idx="1839">
                  <c:v>1.4136</c:v>
                </c:pt>
                <c:pt idx="1840">
                  <c:v>19.435199999999998</c:v>
                </c:pt>
                <c:pt idx="1841">
                  <c:v>10.9602</c:v>
                </c:pt>
                <c:pt idx="1842">
                  <c:v>5.5340999999999996</c:v>
                </c:pt>
                <c:pt idx="1843">
                  <c:v>-81.441000000000003</c:v>
                </c:pt>
                <c:pt idx="1844">
                  <c:v>-15.9268</c:v>
                </c:pt>
                <c:pt idx="1845">
                  <c:v>39.564</c:v>
                </c:pt>
                <c:pt idx="1846">
                  <c:v>-18.235199999999999</c:v>
                </c:pt>
                <c:pt idx="1847">
                  <c:v>-8.5793999999999997</c:v>
                </c:pt>
                <c:pt idx="1848">
                  <c:v>-3.6537000000000002</c:v>
                </c:pt>
                <c:pt idx="1849">
                  <c:v>-81.3065</c:v>
                </c:pt>
                <c:pt idx="1850">
                  <c:v>11.283899999999999</c:v>
                </c:pt>
                <c:pt idx="1851">
                  <c:v>9.3504000000000005</c:v>
                </c:pt>
                <c:pt idx="1852">
                  <c:v>-28.224</c:v>
                </c:pt>
                <c:pt idx="1853">
                  <c:v>13.437200000000001</c:v>
                </c:pt>
                <c:pt idx="1854">
                  <c:v>25.197900000000001</c:v>
                </c:pt>
                <c:pt idx="1855">
                  <c:v>-23.488199999999999</c:v>
                </c:pt>
                <c:pt idx="1856">
                  <c:v>-29.605799999999999</c:v>
                </c:pt>
                <c:pt idx="1857">
                  <c:v>-4.5396000000000001</c:v>
                </c:pt>
                <c:pt idx="1858">
                  <c:v>-119.2312</c:v>
                </c:pt>
                <c:pt idx="1859">
                  <c:v>16.005600000000001</c:v>
                </c:pt>
                <c:pt idx="1860">
                  <c:v>8.1940000000000008</c:v>
                </c:pt>
                <c:pt idx="1861">
                  <c:v>40.415999999999997</c:v>
                </c:pt>
                <c:pt idx="1862">
                  <c:v>3.0337999999999998</c:v>
                </c:pt>
                <c:pt idx="1863">
                  <c:v>12.6348</c:v>
                </c:pt>
                <c:pt idx="1864">
                  <c:v>9.3228000000000009</c:v>
                </c:pt>
                <c:pt idx="1865">
                  <c:v>5.1959999999999997</c:v>
                </c:pt>
                <c:pt idx="1866">
                  <c:v>0</c:v>
                </c:pt>
                <c:pt idx="1867">
                  <c:v>7.1993999999999998</c:v>
                </c:pt>
                <c:pt idx="1868">
                  <c:v>-36.117600000000003</c:v>
                </c:pt>
                <c:pt idx="1869">
                  <c:v>259.52969999999999</c:v>
                </c:pt>
                <c:pt idx="1870">
                  <c:v>52.376399999999997</c:v>
                </c:pt>
                <c:pt idx="1871">
                  <c:v>-3.8864000000000001</c:v>
                </c:pt>
                <c:pt idx="1872">
                  <c:v>54.7136</c:v>
                </c:pt>
                <c:pt idx="1873">
                  <c:v>14.572800000000001</c:v>
                </c:pt>
                <c:pt idx="1874">
                  <c:v>13.317600000000001</c:v>
                </c:pt>
                <c:pt idx="1875">
                  <c:v>14.3856</c:v>
                </c:pt>
                <c:pt idx="1876">
                  <c:v>45.954000000000001</c:v>
                </c:pt>
                <c:pt idx="1877">
                  <c:v>3.9247999999999998</c:v>
                </c:pt>
                <c:pt idx="1878">
                  <c:v>-70.489999999999995</c:v>
                </c:pt>
                <c:pt idx="1879">
                  <c:v>31.0992</c:v>
                </c:pt>
                <c:pt idx="1880">
                  <c:v>107.03879999999999</c:v>
                </c:pt>
                <c:pt idx="1881">
                  <c:v>30.445</c:v>
                </c:pt>
                <c:pt idx="1882">
                  <c:v>267.66719999999998</c:v>
                </c:pt>
                <c:pt idx="1883">
                  <c:v>41.933999999999997</c:v>
                </c:pt>
                <c:pt idx="1884">
                  <c:v>43.684199999999997</c:v>
                </c:pt>
                <c:pt idx="1885">
                  <c:v>-12.8256</c:v>
                </c:pt>
                <c:pt idx="1886">
                  <c:v>-38.215800000000002</c:v>
                </c:pt>
                <c:pt idx="1887">
                  <c:v>46.196800000000003</c:v>
                </c:pt>
                <c:pt idx="1888">
                  <c:v>2.6027999999999998</c:v>
                </c:pt>
                <c:pt idx="1889">
                  <c:v>-538.44600000000003</c:v>
                </c:pt>
                <c:pt idx="1890">
                  <c:v>-113.282</c:v>
                </c:pt>
                <c:pt idx="1891">
                  <c:v>-45.293999999999997</c:v>
                </c:pt>
                <c:pt idx="1892">
                  <c:v>22.988499999999998</c:v>
                </c:pt>
                <c:pt idx="1893">
                  <c:v>4.3524000000000003</c:v>
                </c:pt>
                <c:pt idx="1894">
                  <c:v>-47.871600000000001</c:v>
                </c:pt>
                <c:pt idx="1895">
                  <c:v>-249.32159999999999</c:v>
                </c:pt>
                <c:pt idx="1896">
                  <c:v>-7.7728000000000002</c:v>
                </c:pt>
                <c:pt idx="1897">
                  <c:v>5.7750000000000004</c:v>
                </c:pt>
                <c:pt idx="1898">
                  <c:v>-24.398</c:v>
                </c:pt>
                <c:pt idx="1899">
                  <c:v>71.229600000000005</c:v>
                </c:pt>
                <c:pt idx="1900">
                  <c:v>75.680000000000007</c:v>
                </c:pt>
                <c:pt idx="1901">
                  <c:v>-13.433</c:v>
                </c:pt>
                <c:pt idx="1902">
                  <c:v>60.392000000000003</c:v>
                </c:pt>
                <c:pt idx="1903">
                  <c:v>28.4102</c:v>
                </c:pt>
                <c:pt idx="1904">
                  <c:v>-31.0335</c:v>
                </c:pt>
                <c:pt idx="1905">
                  <c:v>-194.82400000000001</c:v>
                </c:pt>
                <c:pt idx="1906">
                  <c:v>-99.266400000000004</c:v>
                </c:pt>
                <c:pt idx="1907">
                  <c:v>12.667199999999999</c:v>
                </c:pt>
                <c:pt idx="1908">
                  <c:v>3.7751999999999999</c:v>
                </c:pt>
                <c:pt idx="1909">
                  <c:v>-968.88329999999996</c:v>
                </c:pt>
                <c:pt idx="1910">
                  <c:v>-124.431</c:v>
                </c:pt>
                <c:pt idx="1911">
                  <c:v>2.7353999999999998</c:v>
                </c:pt>
                <c:pt idx="1912">
                  <c:v>66.542000000000002</c:v>
                </c:pt>
                <c:pt idx="1913">
                  <c:v>9.7218</c:v>
                </c:pt>
                <c:pt idx="1914">
                  <c:v>9.8328000000000007</c:v>
                </c:pt>
                <c:pt idx="1915">
                  <c:v>1.3098000000000001</c:v>
                </c:pt>
                <c:pt idx="1916">
                  <c:v>12.8316</c:v>
                </c:pt>
                <c:pt idx="1917">
                  <c:v>6.2244000000000002</c:v>
                </c:pt>
                <c:pt idx="1918">
                  <c:v>61.382399999999997</c:v>
                </c:pt>
                <c:pt idx="1919">
                  <c:v>45.369599999999998</c:v>
                </c:pt>
                <c:pt idx="1920">
                  <c:v>146.38800000000001</c:v>
                </c:pt>
                <c:pt idx="1921">
                  <c:v>-45.827300000000001</c:v>
                </c:pt>
                <c:pt idx="1922">
                  <c:v>16.854399999999998</c:v>
                </c:pt>
                <c:pt idx="1923">
                  <c:v>553.39020000000005</c:v>
                </c:pt>
                <c:pt idx="1924">
                  <c:v>23.923200000000001</c:v>
                </c:pt>
                <c:pt idx="1925">
                  <c:v>27.3582</c:v>
                </c:pt>
                <c:pt idx="1926">
                  <c:v>334.55099999999999</c:v>
                </c:pt>
                <c:pt idx="1927">
                  <c:v>-2.6997</c:v>
                </c:pt>
                <c:pt idx="1928">
                  <c:v>2.6960999999999999</c:v>
                </c:pt>
                <c:pt idx="1929">
                  <c:v>34.988799999999998</c:v>
                </c:pt>
                <c:pt idx="1930">
                  <c:v>-136.48949999999999</c:v>
                </c:pt>
                <c:pt idx="1931">
                  <c:v>-376.69319999999999</c:v>
                </c:pt>
                <c:pt idx="1932">
                  <c:v>-84.447999999999993</c:v>
                </c:pt>
                <c:pt idx="1933">
                  <c:v>6.3936000000000002</c:v>
                </c:pt>
                <c:pt idx="1934">
                  <c:v>-63.3765</c:v>
                </c:pt>
                <c:pt idx="1935">
                  <c:v>-3.8208000000000002</c:v>
                </c:pt>
                <c:pt idx="1936">
                  <c:v>-2.1375999999999999</c:v>
                </c:pt>
                <c:pt idx="1937">
                  <c:v>-241.17599999999999</c:v>
                </c:pt>
                <c:pt idx="1938">
                  <c:v>9.8856000000000002</c:v>
                </c:pt>
                <c:pt idx="1939">
                  <c:v>3.1381999999999999</c:v>
                </c:pt>
                <c:pt idx="1940">
                  <c:v>32.468800000000002</c:v>
                </c:pt>
                <c:pt idx="1941">
                  <c:v>176.80260000000001</c:v>
                </c:pt>
                <c:pt idx="1942">
                  <c:v>1.5980000000000001</c:v>
                </c:pt>
                <c:pt idx="1943">
                  <c:v>15.525</c:v>
                </c:pt>
                <c:pt idx="1944">
                  <c:v>25.898</c:v>
                </c:pt>
                <c:pt idx="1945">
                  <c:v>32.097999999999999</c:v>
                </c:pt>
                <c:pt idx="1946">
                  <c:v>12.098000000000001</c:v>
                </c:pt>
                <c:pt idx="1947">
                  <c:v>11.166399999999999</c:v>
                </c:pt>
                <c:pt idx="1948">
                  <c:v>28.598400000000002</c:v>
                </c:pt>
                <c:pt idx="1949">
                  <c:v>-204.99959999999999</c:v>
                </c:pt>
                <c:pt idx="1950">
                  <c:v>346.03960000000001</c:v>
                </c:pt>
                <c:pt idx="1951">
                  <c:v>31.244399999999999</c:v>
                </c:pt>
                <c:pt idx="1952">
                  <c:v>28.436399999999999</c:v>
                </c:pt>
                <c:pt idx="1953">
                  <c:v>-3.6892</c:v>
                </c:pt>
                <c:pt idx="1954">
                  <c:v>7.0490000000000004</c:v>
                </c:pt>
                <c:pt idx="1955">
                  <c:v>15.2225</c:v>
                </c:pt>
                <c:pt idx="1956">
                  <c:v>53.270400000000002</c:v>
                </c:pt>
                <c:pt idx="1957">
                  <c:v>-2.6997</c:v>
                </c:pt>
                <c:pt idx="1958">
                  <c:v>35.097299999999997</c:v>
                </c:pt>
                <c:pt idx="1959">
                  <c:v>5.5327999999999999</c:v>
                </c:pt>
                <c:pt idx="1960">
                  <c:v>6.8388</c:v>
                </c:pt>
                <c:pt idx="1961">
                  <c:v>4.4088000000000003</c:v>
                </c:pt>
                <c:pt idx="1962">
                  <c:v>-28.498000000000001</c:v>
                </c:pt>
                <c:pt idx="1963">
                  <c:v>40.97</c:v>
                </c:pt>
                <c:pt idx="1964">
                  <c:v>43.223399999999998</c:v>
                </c:pt>
                <c:pt idx="1965">
                  <c:v>4.7712000000000003</c:v>
                </c:pt>
                <c:pt idx="1966">
                  <c:v>-84.961500000000001</c:v>
                </c:pt>
                <c:pt idx="1967">
                  <c:v>-15.418799999999999</c:v>
                </c:pt>
                <c:pt idx="1968">
                  <c:v>-64.937600000000003</c:v>
                </c:pt>
                <c:pt idx="1969">
                  <c:v>-20.245000000000001</c:v>
                </c:pt>
                <c:pt idx="1970">
                  <c:v>25.474399999999999</c:v>
                </c:pt>
                <c:pt idx="1971">
                  <c:v>31.266400000000001</c:v>
                </c:pt>
                <c:pt idx="1972">
                  <c:v>-5.6879999999999997</c:v>
                </c:pt>
                <c:pt idx="1973">
                  <c:v>-84.2928</c:v>
                </c:pt>
                <c:pt idx="1974">
                  <c:v>59.4816</c:v>
                </c:pt>
                <c:pt idx="1975">
                  <c:v>34.812800000000003</c:v>
                </c:pt>
                <c:pt idx="1976">
                  <c:v>-15.717599999999999</c:v>
                </c:pt>
                <c:pt idx="1977">
                  <c:v>-106.393</c:v>
                </c:pt>
                <c:pt idx="1978">
                  <c:v>8.2896000000000001</c:v>
                </c:pt>
                <c:pt idx="1979">
                  <c:v>-12.849</c:v>
                </c:pt>
                <c:pt idx="1980">
                  <c:v>202.25280000000001</c:v>
                </c:pt>
                <c:pt idx="1981">
                  <c:v>10.909599999999999</c:v>
                </c:pt>
                <c:pt idx="1982">
                  <c:v>-20.784600000000001</c:v>
                </c:pt>
                <c:pt idx="1983">
                  <c:v>-14.8704</c:v>
                </c:pt>
                <c:pt idx="1984">
                  <c:v>-99.345299999999995</c:v>
                </c:pt>
                <c:pt idx="1985">
                  <c:v>7.8166000000000002</c:v>
                </c:pt>
                <c:pt idx="1986">
                  <c:v>6.4206000000000003</c:v>
                </c:pt>
                <c:pt idx="1987">
                  <c:v>43.675199999999997</c:v>
                </c:pt>
                <c:pt idx="1988">
                  <c:v>-4.1567999999999996</c:v>
                </c:pt>
                <c:pt idx="1989">
                  <c:v>-86.058599999999998</c:v>
                </c:pt>
                <c:pt idx="1990">
                  <c:v>6.4783999999999997</c:v>
                </c:pt>
                <c:pt idx="1991">
                  <c:v>33.1584</c:v>
                </c:pt>
                <c:pt idx="1992">
                  <c:v>-29.116800000000001</c:v>
                </c:pt>
                <c:pt idx="1993">
                  <c:v>140.39599999999999</c:v>
                </c:pt>
                <c:pt idx="1994">
                  <c:v>-10.019600000000001</c:v>
                </c:pt>
                <c:pt idx="1995">
                  <c:v>0.96120000000000005</c:v>
                </c:pt>
                <c:pt idx="1996">
                  <c:v>-66.230199999999996</c:v>
                </c:pt>
                <c:pt idx="1997">
                  <c:v>3.9830999999999999</c:v>
                </c:pt>
                <c:pt idx="1998">
                  <c:v>15.385999999999999</c:v>
                </c:pt>
                <c:pt idx="1999">
                  <c:v>0</c:v>
                </c:pt>
                <c:pt idx="2000">
                  <c:v>3.2351999999999999</c:v>
                </c:pt>
                <c:pt idx="2001">
                  <c:v>420.58800000000002</c:v>
                </c:pt>
                <c:pt idx="2002">
                  <c:v>39.979999999999997</c:v>
                </c:pt>
                <c:pt idx="2003">
                  <c:v>-69.311999999999998</c:v>
                </c:pt>
                <c:pt idx="2004">
                  <c:v>-16.261299999999999</c:v>
                </c:pt>
                <c:pt idx="2005">
                  <c:v>138.417</c:v>
                </c:pt>
                <c:pt idx="2006">
                  <c:v>168.47040000000001</c:v>
                </c:pt>
                <c:pt idx="2007">
                  <c:v>1.5980000000000001</c:v>
                </c:pt>
                <c:pt idx="2008">
                  <c:v>-66.599999999999994</c:v>
                </c:pt>
                <c:pt idx="2009">
                  <c:v>24.2012</c:v>
                </c:pt>
                <c:pt idx="2010">
                  <c:v>38.531999999999996</c:v>
                </c:pt>
                <c:pt idx="2011">
                  <c:v>-61.872</c:v>
                </c:pt>
                <c:pt idx="2012">
                  <c:v>-137.976</c:v>
                </c:pt>
                <c:pt idx="2013">
                  <c:v>-76.953599999999994</c:v>
                </c:pt>
                <c:pt idx="2014">
                  <c:v>350.42700000000002</c:v>
                </c:pt>
                <c:pt idx="2015">
                  <c:v>11.3148</c:v>
                </c:pt>
                <c:pt idx="2016">
                  <c:v>8.01</c:v>
                </c:pt>
                <c:pt idx="2017">
                  <c:v>-6.0195999999999996</c:v>
                </c:pt>
                <c:pt idx="2018">
                  <c:v>39.979999999999997</c:v>
                </c:pt>
                <c:pt idx="2019">
                  <c:v>80.777199999999993</c:v>
                </c:pt>
                <c:pt idx="2020">
                  <c:v>-6.8634000000000004</c:v>
                </c:pt>
                <c:pt idx="2021">
                  <c:v>84.293999999999997</c:v>
                </c:pt>
                <c:pt idx="2022">
                  <c:v>16.7972</c:v>
                </c:pt>
                <c:pt idx="2023">
                  <c:v>-114.01739999999999</c:v>
                </c:pt>
                <c:pt idx="2024">
                  <c:v>8.5540000000000003</c:v>
                </c:pt>
                <c:pt idx="2025">
                  <c:v>9.7789999999999999</c:v>
                </c:pt>
                <c:pt idx="2026">
                  <c:v>-1.5935999999999999</c:v>
                </c:pt>
                <c:pt idx="2027">
                  <c:v>10.393599999999999</c:v>
                </c:pt>
                <c:pt idx="2028">
                  <c:v>98.480199999999996</c:v>
                </c:pt>
                <c:pt idx="2029">
                  <c:v>10.4148</c:v>
                </c:pt>
                <c:pt idx="2030">
                  <c:v>-28.686199999999999</c:v>
                </c:pt>
                <c:pt idx="2031">
                  <c:v>-4.4969999999999999</c:v>
                </c:pt>
                <c:pt idx="2032">
                  <c:v>-6.5490000000000004</c:v>
                </c:pt>
                <c:pt idx="2033">
                  <c:v>-5.0098000000000003</c:v>
                </c:pt>
                <c:pt idx="2034">
                  <c:v>-9.8800000000000008</c:v>
                </c:pt>
                <c:pt idx="2035">
                  <c:v>-378.4</c:v>
                </c:pt>
                <c:pt idx="2036">
                  <c:v>19.468800000000002</c:v>
                </c:pt>
                <c:pt idx="2037">
                  <c:v>-213.5574</c:v>
                </c:pt>
                <c:pt idx="2038">
                  <c:v>19.7988</c:v>
                </c:pt>
                <c:pt idx="2039">
                  <c:v>-39.511800000000001</c:v>
                </c:pt>
                <c:pt idx="2040">
                  <c:v>-96.470399999999998</c:v>
                </c:pt>
                <c:pt idx="2041">
                  <c:v>260.6112</c:v>
                </c:pt>
                <c:pt idx="2042">
                  <c:v>55.015999999999998</c:v>
                </c:pt>
                <c:pt idx="2043">
                  <c:v>94.926000000000002</c:v>
                </c:pt>
                <c:pt idx="2044">
                  <c:v>-1862.3124</c:v>
                </c:pt>
                <c:pt idx="2045">
                  <c:v>21.8352</c:v>
                </c:pt>
                <c:pt idx="2046">
                  <c:v>54.176400000000001</c:v>
                </c:pt>
                <c:pt idx="2047">
                  <c:v>160.31360000000001</c:v>
                </c:pt>
                <c:pt idx="2048">
                  <c:v>297.69</c:v>
                </c:pt>
                <c:pt idx="2049">
                  <c:v>35.078400000000002</c:v>
                </c:pt>
                <c:pt idx="2050">
                  <c:v>83.709599999999995</c:v>
                </c:pt>
                <c:pt idx="2051">
                  <c:v>23.988</c:v>
                </c:pt>
                <c:pt idx="2052">
                  <c:v>4.4711999999999996</c:v>
                </c:pt>
                <c:pt idx="2053">
                  <c:v>14.144</c:v>
                </c:pt>
                <c:pt idx="2054">
                  <c:v>54.280799999999999</c:v>
                </c:pt>
                <c:pt idx="2055">
                  <c:v>-18.058800000000002</c:v>
                </c:pt>
                <c:pt idx="2056">
                  <c:v>9.48</c:v>
                </c:pt>
                <c:pt idx="2057">
                  <c:v>12.1068</c:v>
                </c:pt>
                <c:pt idx="2058">
                  <c:v>5.5888</c:v>
                </c:pt>
                <c:pt idx="2059">
                  <c:v>-34.195999999999998</c:v>
                </c:pt>
                <c:pt idx="2060">
                  <c:v>7.5839999999999996</c:v>
                </c:pt>
                <c:pt idx="2061">
                  <c:v>39.923400000000001</c:v>
                </c:pt>
                <c:pt idx="2062">
                  <c:v>145.06960000000001</c:v>
                </c:pt>
                <c:pt idx="2063">
                  <c:v>1013.127</c:v>
                </c:pt>
                <c:pt idx="2064">
                  <c:v>9.1020000000000003</c:v>
                </c:pt>
                <c:pt idx="2065">
                  <c:v>-1.7771999999999999</c:v>
                </c:pt>
                <c:pt idx="2066">
                  <c:v>-7.9634</c:v>
                </c:pt>
                <c:pt idx="2067">
                  <c:v>-56.996000000000002</c:v>
                </c:pt>
                <c:pt idx="2068">
                  <c:v>58.42</c:v>
                </c:pt>
                <c:pt idx="2069">
                  <c:v>70.195999999999998</c:v>
                </c:pt>
                <c:pt idx="2070">
                  <c:v>8.4979999999999993</c:v>
                </c:pt>
                <c:pt idx="2071">
                  <c:v>-10.0602</c:v>
                </c:pt>
                <c:pt idx="2072">
                  <c:v>2.9807999999999999</c:v>
                </c:pt>
                <c:pt idx="2073">
                  <c:v>40.472999999999999</c:v>
                </c:pt>
                <c:pt idx="2074">
                  <c:v>-30.097999999999999</c:v>
                </c:pt>
                <c:pt idx="2075">
                  <c:v>-8.5793999999999997</c:v>
                </c:pt>
                <c:pt idx="2076">
                  <c:v>-66.391599999999997</c:v>
                </c:pt>
                <c:pt idx="2077">
                  <c:v>-29.252400000000002</c:v>
                </c:pt>
                <c:pt idx="2078">
                  <c:v>2.1402000000000001</c:v>
                </c:pt>
                <c:pt idx="2079">
                  <c:v>9.6831999999999994</c:v>
                </c:pt>
                <c:pt idx="2080">
                  <c:v>12.178000000000001</c:v>
                </c:pt>
                <c:pt idx="2081">
                  <c:v>45.467100000000002</c:v>
                </c:pt>
                <c:pt idx="2082">
                  <c:v>-12.196</c:v>
                </c:pt>
                <c:pt idx="2083">
                  <c:v>15.147</c:v>
                </c:pt>
                <c:pt idx="2084">
                  <c:v>-2.5872000000000002</c:v>
                </c:pt>
                <c:pt idx="2085">
                  <c:v>-6.3</c:v>
                </c:pt>
                <c:pt idx="2086">
                  <c:v>60.392000000000003</c:v>
                </c:pt>
                <c:pt idx="2087">
                  <c:v>-40.003599999999999</c:v>
                </c:pt>
                <c:pt idx="2088">
                  <c:v>132.99</c:v>
                </c:pt>
                <c:pt idx="2089">
                  <c:v>4.0191999999999997</c:v>
                </c:pt>
                <c:pt idx="2090">
                  <c:v>83.733000000000004</c:v>
                </c:pt>
                <c:pt idx="2091">
                  <c:v>21.134399999999999</c:v>
                </c:pt>
                <c:pt idx="2092">
                  <c:v>610.86239999999998</c:v>
                </c:pt>
                <c:pt idx="2093">
                  <c:v>8.532</c:v>
                </c:pt>
                <c:pt idx="2094">
                  <c:v>16.3172</c:v>
                </c:pt>
                <c:pt idx="2095">
                  <c:v>63.686</c:v>
                </c:pt>
                <c:pt idx="2096">
                  <c:v>96.854399999999998</c:v>
                </c:pt>
                <c:pt idx="2097">
                  <c:v>27.608000000000001</c:v>
                </c:pt>
                <c:pt idx="2098">
                  <c:v>34.973999999999997</c:v>
                </c:pt>
                <c:pt idx="2099">
                  <c:v>0</c:v>
                </c:pt>
                <c:pt idx="2100">
                  <c:v>-143.25479999999999</c:v>
                </c:pt>
                <c:pt idx="2101">
                  <c:v>7.11</c:v>
                </c:pt>
                <c:pt idx="2102">
                  <c:v>-6.9101999999999997</c:v>
                </c:pt>
                <c:pt idx="2103">
                  <c:v>55.389600000000002</c:v>
                </c:pt>
                <c:pt idx="2104">
                  <c:v>71.772000000000006</c:v>
                </c:pt>
                <c:pt idx="2105">
                  <c:v>24.882000000000001</c:v>
                </c:pt>
                <c:pt idx="2106">
                  <c:v>12.0609</c:v>
                </c:pt>
                <c:pt idx="2107">
                  <c:v>-54.320399999999999</c:v>
                </c:pt>
                <c:pt idx="2108">
                  <c:v>4.6220999999999997</c:v>
                </c:pt>
                <c:pt idx="2109">
                  <c:v>-143.43100000000001</c:v>
                </c:pt>
                <c:pt idx="2110">
                  <c:v>8.7371999999999996</c:v>
                </c:pt>
                <c:pt idx="2111">
                  <c:v>-40.195999999999998</c:v>
                </c:pt>
                <c:pt idx="2112">
                  <c:v>-1.7771999999999999</c:v>
                </c:pt>
                <c:pt idx="2113">
                  <c:v>19.915500000000002</c:v>
                </c:pt>
                <c:pt idx="2114">
                  <c:v>539.24639999999999</c:v>
                </c:pt>
                <c:pt idx="2115">
                  <c:v>10.258800000000001</c:v>
                </c:pt>
                <c:pt idx="2116">
                  <c:v>-67.670400000000001</c:v>
                </c:pt>
                <c:pt idx="2117">
                  <c:v>6.4320000000000004</c:v>
                </c:pt>
                <c:pt idx="2118">
                  <c:v>22.354800000000001</c:v>
                </c:pt>
                <c:pt idx="2119">
                  <c:v>4.1028000000000002</c:v>
                </c:pt>
                <c:pt idx="2120">
                  <c:v>15.6332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1183808"/>
        <c:axId val="-761191424"/>
      </c:scatterChart>
      <c:valAx>
        <c:axId val="-761183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1424"/>
        <c:crosses val="autoZero"/>
        <c:crossBetween val="midCat"/>
      </c:valAx>
      <c:valAx>
        <c:axId val="-7611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83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[Excel_Retail Analysis _cleaned_data27.xlsx]Pivot Consumer Segment 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and</a:t>
            </a:r>
            <a:r>
              <a:rPr lang="en-US" baseline="0"/>
              <a:t> Total Profit by Customer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Consumer Segment '!$B$2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'Pivot Consumer Segment 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Consumer Segment '!$B$3:$B$6</c:f>
              <c:numCache>
                <c:formatCode>General</c:formatCode>
                <c:ptCount val="3"/>
                <c:pt idx="0">
                  <c:v>6991.0785999999962</c:v>
                </c:pt>
                <c:pt idx="1">
                  <c:v>7584.8158000000003</c:v>
                </c:pt>
                <c:pt idx="2">
                  <c:v>3875.3783999999982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61192512"/>
        <c:axId val="-761199584"/>
      </c:barChart>
      <c:lineChart>
        <c:grouping val="standard"/>
        <c:varyColors val="0"/>
        <c:ser>
          <c:idx val="1"/>
          <c:order val="1"/>
          <c:tx>
            <c:strRef>
              <c:f>'Pivot Consumer Segment '!$C$2</c:f>
              <c:strCache>
                <c:ptCount val="1"/>
                <c:pt idx="0">
                  <c:v>Average of Profit2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Consumer Segment 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Consumer Segment '!$C$3:$C$6</c:f>
              <c:numCache>
                <c:formatCode>General</c:formatCode>
                <c:ptCount val="3"/>
                <c:pt idx="0">
                  <c:v>6.2812925426774449</c:v>
                </c:pt>
                <c:pt idx="1">
                  <c:v>11.741200928792571</c:v>
                </c:pt>
                <c:pt idx="2">
                  <c:v>10.705465193370161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761203936"/>
        <c:axId val="-761187072"/>
      </c:lineChart>
      <c:valAx>
        <c:axId val="-761199584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2512"/>
        <c:crosses val="autoZero"/>
        <c:crossBetween val="between"/>
      </c:valAx>
      <c:catAx>
        <c:axId val="-76119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9584"/>
        <c:crosses val="autoZero"/>
        <c:auto val="1"/>
        <c:lblAlgn val="ctr"/>
        <c:lblOffset val="100"/>
        <c:noMultiLvlLbl val="0"/>
      </c:catAx>
      <c:valAx>
        <c:axId val="-7611870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Profit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203936"/>
        <c:crosses val="max"/>
        <c:crossBetween val="between"/>
      </c:valAx>
      <c:catAx>
        <c:axId val="-761203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-761187072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_cleaned_data27.xlsx]Pivot-Region-Profit!PivotTable1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</a:t>
            </a:r>
            <a:r>
              <a:rPr lang="en-US" baseline="0"/>
              <a:t> profit is influenced by region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'Pivot-Region-Profit'!$B$2:$B$3</c:f>
              <c:strCache>
                <c:ptCount val="1"/>
                <c:pt idx="0">
                  <c:v>Loss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'Pivot-Region-Profit'!$A$4:$A$8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'Pivot-Region-Profit'!$B$4:$B$8</c:f>
              <c:numCache>
                <c:formatCode>General</c:formatCode>
                <c:ptCount val="4"/>
                <c:pt idx="0">
                  <c:v>324</c:v>
                </c:pt>
                <c:pt idx="1">
                  <c:v>193</c:v>
                </c:pt>
                <c:pt idx="2">
                  <c:v>65</c:v>
                </c:pt>
                <c:pt idx="3">
                  <c:v>165</c:v>
                </c:pt>
              </c:numCache>
            </c:numRef>
          </c:val>
        </c:ser>
        <c:ser>
          <c:idx val="1"/>
          <c:order val="1"/>
          <c:tx>
            <c:strRef>
              <c:f>'Pivot-Region-Profit'!$C$2:$C$3</c:f>
              <c:strCache>
                <c:ptCount val="1"/>
                <c:pt idx="0">
                  <c:v>Low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'Pivot-Region-Profit'!$A$4:$A$8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'Pivot-Region-Profit'!$C$4:$C$8</c:f>
              <c:numCache>
                <c:formatCode>General</c:formatCode>
                <c:ptCount val="4"/>
                <c:pt idx="0">
                  <c:v>48</c:v>
                </c:pt>
                <c:pt idx="1">
                  <c:v>174</c:v>
                </c:pt>
                <c:pt idx="2">
                  <c:v>107</c:v>
                </c:pt>
                <c:pt idx="3">
                  <c:v>275</c:v>
                </c:pt>
              </c:numCache>
            </c:numRef>
          </c:val>
        </c:ser>
        <c:ser>
          <c:idx val="2"/>
          <c:order val="2"/>
          <c:tx>
            <c:strRef>
              <c:f>'Pivot-Region-Profit'!$D$2:$D$3</c:f>
              <c:strCache>
                <c:ptCount val="1"/>
                <c:pt idx="0">
                  <c:v>Medium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'Pivot-Region-Profit'!$A$4:$A$8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'Pivot-Region-Profit'!$D$4:$D$8</c:f>
              <c:numCache>
                <c:formatCode>General</c:formatCode>
                <c:ptCount val="4"/>
                <c:pt idx="0">
                  <c:v>109</c:v>
                </c:pt>
                <c:pt idx="1">
                  <c:v>234</c:v>
                </c:pt>
                <c:pt idx="2">
                  <c:v>160</c:v>
                </c:pt>
                <c:pt idx="3">
                  <c:v>267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61185440"/>
        <c:axId val="-761202304"/>
      </c:barChart>
      <c:catAx>
        <c:axId val="-7611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202304"/>
        <c:crosses val="autoZero"/>
        <c:auto val="1"/>
        <c:lblAlgn val="ctr"/>
        <c:lblOffset val="100"/>
        <c:noMultiLvlLbl val="0"/>
      </c:catAx>
      <c:valAx>
        <c:axId val="-76120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[Excel_Retail Analysis _cleaned_data27.xlsx]Pivot_Cat_Discount_profit!PivotTable1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Discount Levels Impact Profit Margins Across Product Subcategories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Pivot_Cat_Discount_profit!$B$2</c:f>
              <c:strCache>
                <c:ptCount val="1"/>
                <c:pt idx="0">
                  <c:v>Average of Discount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Pivot_Cat_Discount_profit!$A$3:$A$7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Pivot_Cat_Discount_profit!$B$3:$B$7</c:f>
              <c:numCache>
                <c:formatCode>General</c:formatCode>
                <c:ptCount val="4"/>
                <c:pt idx="0">
                  <c:v>0.21114035087719299</c:v>
                </c:pt>
                <c:pt idx="1">
                  <c:v>0.17017828200972449</c:v>
                </c:pt>
                <c:pt idx="2">
                  <c:v>0.13834900731452457</c:v>
                </c:pt>
                <c:pt idx="3">
                  <c:v>0.26128526645768047</c:v>
                </c:pt>
              </c:numCache>
            </c:numRef>
          </c:val>
        </c:ser>
        <c:ser>
          <c:idx val="1"/>
          <c:order val="1"/>
          <c:tx>
            <c:strRef>
              <c:f>Pivot_Cat_Discount_profit!$C$2</c:f>
              <c:strCache>
                <c:ptCount val="1"/>
                <c:pt idx="0">
                  <c:v>Average of Unit Profit Ratio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Pivot_Cat_Discount_profit!$A$3:$A$7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Pivot_Cat_Discount_profit!$C$3:$C$7</c:f>
              <c:numCache>
                <c:formatCode>General</c:formatCode>
                <c:ptCount val="4"/>
                <c:pt idx="0">
                  <c:v>-3.7221334488023644E-2</c:v>
                </c:pt>
                <c:pt idx="1">
                  <c:v>1.5897104427348652E-2</c:v>
                </c:pt>
                <c:pt idx="2">
                  <c:v>5.0341974697774086E-2</c:v>
                </c:pt>
                <c:pt idx="3">
                  <c:v>-6.0196819914548186E-2</c:v>
                </c:pt>
              </c:numCache>
            </c:numRef>
          </c:val>
        </c:ser>
        <c:ser>
          <c:idx val="2"/>
          <c:order val="2"/>
          <c:tx>
            <c:strRef>
              <c:f>Pivot_Cat_Discount_profit!$D$2</c:f>
              <c:strCache>
                <c:ptCount val="1"/>
                <c:pt idx="0">
                  <c:v>Average of Profit Ratio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Pivot_Cat_Discount_profit!$A$3:$A$7</c:f>
              <c:strCache>
                <c:ptCount val="4"/>
                <c:pt idx="0">
                  <c:v>Bookcases</c:v>
                </c:pt>
                <c:pt idx="1">
                  <c:v>Chairs</c:v>
                </c:pt>
                <c:pt idx="2">
                  <c:v>Furnishings</c:v>
                </c:pt>
                <c:pt idx="3">
                  <c:v>Tables</c:v>
                </c:pt>
              </c:strCache>
            </c:strRef>
          </c:cat>
          <c:val>
            <c:numRef>
              <c:f>Pivot_Cat_Discount_profit!$D$3:$D$7</c:f>
              <c:numCache>
                <c:formatCode>General</c:formatCode>
                <c:ptCount val="4"/>
                <c:pt idx="0">
                  <c:v>-0.12664006830802468</c:v>
                </c:pt>
                <c:pt idx="1">
                  <c:v>4.3899629543875898E-2</c:v>
                </c:pt>
                <c:pt idx="2">
                  <c:v>0.13706635318704288</c:v>
                </c:pt>
                <c:pt idx="3">
                  <c:v>-0.14772652634721584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61182720"/>
        <c:axId val="-761195776"/>
      </c:barChart>
      <c:catAx>
        <c:axId val="-76118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5776"/>
        <c:crosses val="autoZero"/>
        <c:auto val="1"/>
        <c:lblAlgn val="ctr"/>
        <c:lblOffset val="100"/>
        <c:noMultiLvlLbl val="0"/>
      </c:catAx>
      <c:valAx>
        <c:axId val="-7611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[Excel_Retail Analysis _cleaned_data27.xlsx]Quantity_Discount!PivotTable1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Discount With Quantity Per Order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Quantity_Discount!$B$2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Quantity_Discount!$A$3:$A$17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Quantity_Discount!$B$3:$B$17</c:f>
              <c:numCache>
                <c:formatCode>General</c:formatCode>
                <c:ptCount val="14"/>
                <c:pt idx="0">
                  <c:v>0.17984455958549217</c:v>
                </c:pt>
                <c:pt idx="1">
                  <c:v>0.17091451292246546</c:v>
                </c:pt>
                <c:pt idx="2">
                  <c:v>0.17185393258426987</c:v>
                </c:pt>
                <c:pt idx="3">
                  <c:v>0.1620647773279352</c:v>
                </c:pt>
                <c:pt idx="4">
                  <c:v>0.20035573122529651</c:v>
                </c:pt>
                <c:pt idx="5">
                  <c:v>0.17661157024793384</c:v>
                </c:pt>
                <c:pt idx="6">
                  <c:v>0.19095652173913041</c:v>
                </c:pt>
                <c:pt idx="7">
                  <c:v>0.14310344827586213</c:v>
                </c:pt>
                <c:pt idx="8">
                  <c:v>0.16155172413793106</c:v>
                </c:pt>
                <c:pt idx="9">
                  <c:v>0.15583333333333335</c:v>
                </c:pt>
                <c:pt idx="10">
                  <c:v>0.05</c:v>
                </c:pt>
                <c:pt idx="11">
                  <c:v>0.19999999999999998</c:v>
                </c:pt>
                <c:pt idx="12">
                  <c:v>0.11000000000000001</c:v>
                </c:pt>
                <c:pt idx="13">
                  <c:v>8.7500000000000008E-2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761197952"/>
        <c:axId val="-761196320"/>
      </c:barChart>
      <c:catAx>
        <c:axId val="-76119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Qty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6320"/>
        <c:crosses val="autoZero"/>
        <c:auto val="1"/>
        <c:lblAlgn val="ctr"/>
        <c:lblOffset val="100"/>
        <c:noMultiLvlLbl val="0"/>
      </c:catAx>
      <c:valAx>
        <c:axId val="-7611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</a:t>
                </a:r>
                <a:r>
                  <a:rPr lang="en-US" baseline="0"/>
                  <a:t> Discount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1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4</xdr:row>
      <xdr:rowOff>4762</xdr:rowOff>
    </xdr:from>
    <xdr:to>
      <xdr:col>10</xdr:col>
      <xdr:colOff>390525</xdr:colOff>
      <xdr:row>18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0</xdr:row>
      <xdr:rowOff>166687</xdr:rowOff>
    </xdr:from>
    <xdr:to>
      <xdr:col>10</xdr:col>
      <xdr:colOff>466726</xdr:colOff>
      <xdr:row>15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0</xdr:row>
      <xdr:rowOff>166687</xdr:rowOff>
    </xdr:from>
    <xdr:to>
      <xdr:col>10</xdr:col>
      <xdr:colOff>466726</xdr:colOff>
      <xdr:row>15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0</xdr:row>
      <xdr:rowOff>166687</xdr:rowOff>
    </xdr:from>
    <xdr:to>
      <xdr:col>10</xdr:col>
      <xdr:colOff>466726</xdr:colOff>
      <xdr:row>15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0</xdr:row>
      <xdr:rowOff>166687</xdr:rowOff>
    </xdr:from>
    <xdr:to>
      <xdr:col>10</xdr:col>
      <xdr:colOff>466726</xdr:colOff>
      <xdr:row>15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157162</xdr:colOff>
      <xdr:row>0</xdr:row>
      <xdr:rowOff>166687</xdr:rowOff>
    </xdr:from>
    <xdr:to>
      <xdr:col>10</xdr:col>
      <xdr:colOff>461962</xdr:colOff>
      <xdr:row>15</xdr:row>
      <xdr:rowOff>52387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0</xdr:row>
      <xdr:rowOff>180975</xdr:rowOff>
    </xdr:from>
    <xdr:to>
      <xdr:col>9</xdr:col>
      <xdr:colOff>514350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200025</xdr:colOff>
      <xdr:row>0</xdr:row>
      <xdr:rowOff>171450</xdr:rowOff>
    </xdr:from>
    <xdr:to>
      <xdr:col>21</xdr:col>
      <xdr:colOff>258119</xdr:colOff>
      <xdr:row>23</xdr:row>
      <xdr:rowOff>57746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6025" y="171450"/>
          <a:ext cx="6763694" cy="4267796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523877</xdr:colOff>
      <xdr:row>17</xdr:row>
      <xdr:rowOff>57150</xdr:rowOff>
    </xdr:from>
    <xdr:to>
      <xdr:col>14</xdr:col>
      <xdr:colOff>42349</xdr:colOff>
      <xdr:row>49</xdr:row>
      <xdr:rowOff>152399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3477" y="3295650"/>
          <a:ext cx="7443272" cy="61912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0</xdr:row>
      <xdr:rowOff>161925</xdr:rowOff>
    </xdr:from>
    <xdr:to>
      <xdr:col>12</xdr:col>
      <xdr:colOff>190500</xdr:colOff>
      <xdr:row>24</xdr:row>
      <xdr:rowOff>29195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61925"/>
          <a:ext cx="6400800" cy="44392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</xdr:row>
      <xdr:rowOff>185737</xdr:rowOff>
    </xdr:from>
    <xdr:to>
      <xdr:col>11</xdr:col>
      <xdr:colOff>47625</xdr:colOff>
      <xdr:row>16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52387</xdr:rowOff>
    </xdr:from>
    <xdr:to>
      <xdr:col>9</xdr:col>
      <xdr:colOff>304800</xdr:colOff>
      <xdr:row>14</xdr:row>
      <xdr:rowOff>128587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1</xdr:row>
      <xdr:rowOff>109537</xdr:rowOff>
    </xdr:from>
    <xdr:to>
      <xdr:col>10</xdr:col>
      <xdr:colOff>200025</xdr:colOff>
      <xdr:row>15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2</xdr:row>
      <xdr:rowOff>142876</xdr:rowOff>
    </xdr:from>
    <xdr:to>
      <xdr:col>14</xdr:col>
      <xdr:colOff>457200</xdr:colOff>
      <xdr:row>20</xdr:row>
      <xdr:rowOff>28576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2</xdr:row>
      <xdr:rowOff>52386</xdr:rowOff>
    </xdr:from>
    <xdr:to>
      <xdr:col>14</xdr:col>
      <xdr:colOff>600074</xdr:colOff>
      <xdr:row>19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33337</xdr:rowOff>
    </xdr:from>
    <xdr:to>
      <xdr:col>12</xdr:col>
      <xdr:colOff>76200</xdr:colOff>
      <xdr:row>15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152399</xdr:rowOff>
    </xdr:from>
    <xdr:to>
      <xdr:col>12</xdr:col>
      <xdr:colOff>57150</xdr:colOff>
      <xdr:row>17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157162</xdr:colOff>
      <xdr:row>4</xdr:row>
      <xdr:rowOff>4762</xdr:rowOff>
    </xdr:from>
    <xdr:to>
      <xdr:col>6</xdr:col>
      <xdr:colOff>347662</xdr:colOff>
      <xdr:row>18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2</xdr:row>
      <xdr:rowOff>138112</xdr:rowOff>
    </xdr:from>
    <xdr:to>
      <xdr:col>11</xdr:col>
      <xdr:colOff>238125</xdr:colOff>
      <xdr:row>17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2</xdr:row>
      <xdr:rowOff>109537</xdr:rowOff>
    </xdr:from>
    <xdr:to>
      <xdr:col>6</xdr:col>
      <xdr:colOff>285750</xdr:colOff>
      <xdr:row>16</xdr:row>
      <xdr:rowOff>185737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3</xdr:row>
      <xdr:rowOff>42862</xdr:rowOff>
    </xdr:from>
    <xdr:to>
      <xdr:col>4</xdr:col>
      <xdr:colOff>1638300</xdr:colOff>
      <xdr:row>17</xdr:row>
      <xdr:rowOff>119062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NE BY ONE" refreshedDate="45684.640654745373" createdVersion="5" refreshedVersion="5" minRefreshableVersion="3" recordCount="2121">
  <cacheSource type="worksheet">
    <worksheetSource ref="A1:AB2122" sheet="Retail Analysis _cleaned_data"/>
  </cacheSource>
  <cacheFields count="28">
    <cacheField name="Order ID" numFmtId="0">
      <sharedItems/>
    </cacheField>
    <cacheField name="Order Date" numFmtId="14">
      <sharedItems containsSemiMixedTypes="0" containsNonDate="0" containsDate="1" containsString="0" minDate="2014-01-06T00:00:00" maxDate="2017-12-31T00:00:00"/>
    </cacheField>
    <cacheField name="Ship Date" numFmtId="14">
      <sharedItems containsSemiMixedTypes="0" containsNonDate="0" containsDate="1" containsString="0" minDate="2014-01-10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Region" numFmtId="0">
      <sharedItems count="4">
        <s v="South"/>
        <s v="West"/>
        <s v="East"/>
        <s v="Central"/>
      </sharedItems>
    </cacheField>
    <cacheField name="Product ID" numFmtId="0">
      <sharedItems/>
    </cacheField>
    <cacheField name="Sub-Category" numFmtId="0">
      <sharedItems count="4">
        <s v="Bookcases"/>
        <s v="Chairs"/>
        <s v="Tables"/>
        <s v="Furnishings"/>
      </sharedItems>
    </cacheField>
    <cacheField name="Product Name" numFmtId="0">
      <sharedItems/>
    </cacheField>
    <cacheField name="Sales" numFmtId="0">
      <sharedItems containsSemiMixedTypes="0" containsString="0" containsNumber="1" minValue="1.8919999999999999" maxValue="4416.174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9"/>
        <n v="1"/>
        <n v="4"/>
        <n v="8"/>
        <n v="6"/>
        <n v="14"/>
        <n v="13"/>
        <n v="10"/>
        <n v="11"/>
        <n v="12"/>
      </sharedItems>
    </cacheField>
    <cacheField name="Notmalized Quantity" numFmtId="0">
      <sharedItems containsSemiMixedTypes="0" containsString="0" containsNumber="1" minValue="7.1428571428571425E-2" maxValue="1"/>
    </cacheField>
    <cacheField name="Discount" numFmtId="0">
      <sharedItems containsSemiMixedTypes="0" containsString="0" containsNumber="1" minValue="0" maxValue="0.7" count="11">
        <n v="0"/>
        <n v="0.45"/>
        <n v="0.2"/>
        <n v="0.3"/>
        <n v="0.5"/>
        <n v="0.6"/>
        <n v="0.32"/>
        <n v="0.1"/>
        <n v="0.15"/>
        <n v="0.4"/>
        <n v="0.7"/>
      </sharedItems>
    </cacheField>
    <cacheField name="Profit" numFmtId="0">
      <sharedItems containsSemiMixedTypes="0" containsString="0" containsNumber="1" minValue="-1862.3124" maxValue="1013.127" count="1777">
        <n v="41.913600000000002"/>
        <n v="219.58199999999999"/>
        <n v="-383.03100000000001"/>
        <n v="14.1694"/>
        <n v="85.309200000000004"/>
        <n v="-1.0196000000000001"/>
        <n v="240.26490000000001"/>
        <n v="-1665.0522000000001"/>
        <n v="15.525"/>
        <n v="-147.96299999999999"/>
        <n v="-46.976399999999998"/>
        <n v="-15.147"/>
        <n v="2.9567999999999999"/>
        <n v="17.098099999999999"/>
        <n v="7.0979999999999999"/>
        <n v="22.332799999999999"/>
        <n v="-15.2225"/>
        <n v="-114.3912"/>
        <n v="1.2130000000000001"/>
        <n v="-5.8247999999999998"/>
        <n v="-14.475"/>
        <n v="33.215600000000002"/>
        <n v="16.535399999999999"/>
        <n v="40.5426"/>
        <n v="-3.8384999999999998"/>
        <n v="10.909599999999999"/>
        <n v="165.38130000000001"/>
        <n v="18.345600000000001"/>
        <n v="-8.5793999999999997"/>
        <n v="-407.68200000000002"/>
        <n v="-9.1601999999999997"/>
        <n v="26.241599999999998"/>
        <n v="20.697600000000001"/>
        <n v="10.35"/>
        <n v="12.909599999999999"/>
        <n v="585.55200000000002"/>
        <n v="51.476399999999998"/>
        <n v="-24.858000000000001"/>
        <n v="21.259"/>
        <n v="-11.337199999999999"/>
        <n v="112.392"/>
        <n v="46.976399999999998"/>
        <n v="-161.875"/>
        <n v="9.6712000000000007"/>
        <n v="-244.32300000000001"/>
        <n v="19.084800000000001"/>
        <n v="136.93899999999999"/>
        <n v="-28.2744"/>
        <n v="43.840800000000002"/>
        <n v="-102.048"/>
        <n v="-248.2458"/>
        <n v="0"/>
        <n v="-356.72800000000001"/>
        <n v="-4.6752000000000002"/>
        <n v="-120.51300000000001"/>
        <n v="-2.8308"/>
        <n v="580.5394"/>
        <n v="28.1372"/>
        <n v="-8.4923999999999999"/>
        <n v="2.3231999999999999"/>
        <n v="51.942"/>
        <n v="-48.703200000000002"/>
        <n v="78.859200000000001"/>
        <n v="20.155799999999999"/>
        <n v="-24.564599999999999"/>
        <n v="38.024000000000001"/>
        <n v="-131.44499999999999"/>
        <n v="12.864000000000001"/>
        <n v="3.5948000000000002"/>
        <n v="52.511400000000002"/>
        <n v="1.7136"/>
        <n v="37.642200000000003"/>
        <n v="24.1568"/>
        <n v="0.99950000000000006"/>
        <n v="-258.5016"/>
        <n v="-17.4588"/>
        <n v="-4.8587999999999996"/>
        <n v="86.870400000000004"/>
        <n v="20.732800000000001"/>
        <n v="271.41919999999999"/>
        <n v="-297.6848"/>
        <n v="-157.0095"/>
        <n v="0.77700000000000002"/>
        <n v="-317.15280000000001"/>
        <n v="-112.95269999999999"/>
        <n v="31.454799999999999"/>
        <n v="-18.454799999999999"/>
        <n v="26.874400000000001"/>
        <n v="38.380000000000003"/>
        <n v="14.7056"/>
        <n v="225.26400000000001"/>
        <n v="11.076000000000001"/>
        <n v="2.3094000000000001"/>
        <n v="3.6659999999999999"/>
        <n v="29.152799999999999"/>
        <n v="1.3676999999999999"/>
        <n v="-75.830399999999997"/>
        <n v="-24.294"/>
        <n v="-96.114599999999996"/>
        <n v="7.0679999999999996"/>
        <n v="-814.48320000000001"/>
        <n v="-312.06139999999999"/>
        <n v="-36.235199999999999"/>
        <n v="10.478400000000001"/>
        <n v="19.295999999999999"/>
        <n v="-30.245000000000001"/>
        <n v="-94.941000000000003"/>
        <n v="81.843199999999996"/>
        <n v="18.117599999999999"/>
        <n v="22.869"/>
        <n v="50.097999999999999"/>
        <n v="40.415999999999997"/>
        <n v="21.097999999999999"/>
        <n v="42.747"/>
        <n v="5.1407999999999996"/>
        <n v="11.92"/>
        <n v="2.3969999999999998"/>
        <n v="70.98"/>
        <n v="-84.2928"/>
        <n v="6.0381999999999998"/>
        <n v="-217.048"/>
        <n v="16.614000000000001"/>
        <n v="3.7743000000000002"/>
        <n v="-5.7148000000000003"/>
        <n v="4.9686000000000003"/>
        <n v="91.772800000000004"/>
        <n v="15.7872"/>
        <n v="3.0813999999999999"/>
        <n v="27.286200000000001"/>
        <n v="87.568399999999997"/>
        <n v="12.090400000000001"/>
        <n v="43.223399999999998"/>
        <n v="272.79199999999997"/>
        <n v="6.0288000000000004"/>
        <n v="6.0679999999999996"/>
        <n v="-50.097999999999999"/>
        <n v="-118.12949999999999"/>
        <n v="8.7285000000000004"/>
        <n v="-14.3856"/>
        <n v="-71.890500000000003"/>
        <n v="-41.262"/>
        <n v="4.7995999999999999"/>
        <n v="14.561400000000001"/>
        <n v="4.1448"/>
        <n v="35.679600000000001"/>
        <n v="-13.871700000000001"/>
        <n v="-110.49"/>
        <n v="24.4758"/>
        <n v="21.995999999999999"/>
        <n v="231.41159999999999"/>
        <n v="21.111999999999998"/>
        <n v="-153.34559999999999"/>
        <n v="102.49979999999999"/>
        <n v="18.695599999999999"/>
        <n v="-28.356000000000002"/>
        <n v="56.7864"/>
        <n v="28.7712"/>
        <n v="-167.3184"/>
        <n v="23.315999999999999"/>
        <n v="179.74879999999999"/>
        <n v="14.5236"/>
        <n v="40.800600000000003"/>
        <n v="-15.615600000000001"/>
        <n v="34.892800000000001"/>
        <n v="79.905600000000007"/>
        <n v="17.745000000000001"/>
        <n v="7.3358999999999996"/>
        <n v="6.2152000000000003"/>
        <n v="311.65199999999999"/>
        <n v="90.587999999999994"/>
        <n v="9.3024000000000004"/>
        <n v="77.743799999999993"/>
        <n v="8.5568000000000008"/>
        <n v="14.671799999999999"/>
        <n v="21.295400000000001"/>
        <n v="64.518000000000001"/>
        <n v="262.39"/>
        <n v="10.048"/>
        <n v="5.9363999999999999"/>
        <n v="12.117599999999999"/>
        <n v="9.1020000000000003"/>
        <n v="19.2454"/>
        <n v="-18.5562"/>
        <n v="-56.996000000000002"/>
        <n v="41.785200000000003"/>
        <n v="-204.44579999999999"/>
        <n v="-12.9122"/>
        <n v="75.542400000000001"/>
        <n v="-619.596"/>
        <n v="7.6416000000000004"/>
        <n v="-11.596"/>
        <n v="53.195999999999998"/>
        <n v="28.598400000000002"/>
        <n v="93.223200000000006"/>
        <n v="75.489999999999995"/>
        <n v="72.807000000000002"/>
        <n v="131.27850000000001"/>
        <n v="9.1579999999999995"/>
        <n v="12.9129"/>
        <n v="-290.87520000000001"/>
        <n v="27.3096"/>
        <n v="46.575000000000003"/>
        <n v="356.04140000000001"/>
        <n v="6.7008000000000001"/>
        <n v="63.886200000000002"/>
        <n v="316.88249999999999"/>
        <n v="213.73500000000001"/>
        <n v="52.126199999999997"/>
        <n v="8.6620000000000008"/>
        <n v="146.40360000000001"/>
        <n v="90.293999999999997"/>
        <n v="-18.186"/>
        <n v="-29.481200000000001"/>
        <n v="56.577599999999997"/>
        <n v="22.763999999999999"/>
        <n v="-29.252400000000002"/>
        <n v="12.178000000000001"/>
        <n v="121.76009999999999"/>
        <n v="-264.92079999999999"/>
        <n v="1.9990000000000001"/>
        <n v="11.196"/>
        <n v="4.1031000000000004"/>
        <n v="-0.75660000000000005"/>
        <n v="-12.6882"/>
        <n v="11.58"/>
        <n v="224.26740000000001"/>
        <n v="75.662400000000005"/>
        <n v="1.2527999999999999"/>
        <n v="493.78559999999999"/>
        <n v="100.122"/>
        <n v="19.5184"/>
        <n v="33.938800000000001"/>
        <n v="51.75"/>
        <n v="89.222399999999993"/>
        <n v="2.5531999999999999"/>
        <n v="-2.0988000000000002"/>
        <n v="-4.1135999999999999"/>
        <n v="10.679399999999999"/>
        <n v="21.717600000000001"/>
        <n v="-48.470399999999998"/>
        <n v="1.7023999999999999"/>
        <n v="20.482199999999999"/>
        <n v="2.9681999999999999"/>
        <n v="13.786199999999999"/>
        <n v="41.262"/>
        <n v="5.4340000000000002"/>
        <n v="95.585999999999999"/>
        <n v="135.4068"/>
        <n v="11.998799999999999"/>
        <n v="139.5702"/>
        <n v="0.50219999999999998"/>
        <n v="11.516400000000001"/>
        <n v="10.881"/>
        <n v="18.266999999999999"/>
        <n v="-88.784000000000006"/>
        <n v="11.166399999999999"/>
        <n v="166.10040000000001"/>
        <n v="83.050200000000004"/>
        <n v="4.3372000000000002"/>
        <n v="5.5176999999999996"/>
        <n v="-8.0784000000000002"/>
        <n v="-13.317600000000001"/>
        <n v="62.505600000000001"/>
        <n v="5.1071999999999997"/>
        <n v="16.302"/>
        <n v="6.5286"/>
        <n v="8.0405999999999995"/>
        <n v="-70.104299999999995"/>
        <n v="11.283899999999999"/>
        <n v="-1.4413"/>
        <n v="-146.1096"/>
        <n v="62.737000000000002"/>
        <n v="-786.74400000000003"/>
        <n v="118.6575"/>
        <n v="-90.248400000000004"/>
        <n v="7.1592000000000002"/>
        <n v="52.7956"/>
        <n v="-430.61700000000002"/>
        <n v="-42.652799999999999"/>
        <n v="-58.133200000000002"/>
        <n v="-36.111600000000003"/>
        <n v="9.9949999999999992"/>
        <n v="72.534400000000005"/>
        <n v="14.8752"/>
        <n v="12.8316"/>
        <n v="-1.4783999999999999"/>
        <n v="163.78739999999999"/>
        <n v="-350.49"/>
        <n v="-87.341800000000006"/>
        <n v="67.941000000000003"/>
        <n v="9.8856000000000002"/>
        <n v="-31.372199999999999"/>
        <n v="-29.2776"/>
        <n v="-3.0344000000000002"/>
        <n v="226.96440000000001"/>
        <n v="-4.0128000000000004"/>
        <n v="173.74080000000001"/>
        <n v="3.6631999999999998"/>
        <n v="-175.8708"/>
        <n v="3.0095999999999998"/>
        <n v="-9.0980000000000008"/>
        <n v="116.872"/>
        <n v="48.951599999999999"/>
        <n v="3.3488000000000002"/>
        <n v="16.7986"/>
        <n v="203.56440000000001"/>
        <n v="2.2879999999999998"/>
        <n v="196.68600000000001"/>
        <n v="44.709600000000002"/>
        <n v="-295.9785"/>
        <n v="-67.941000000000003"/>
        <n v="23.84"/>
        <n v="-21.808"/>
        <n v="-153.1224"/>
        <n v="-35.905799999999999"/>
        <n v="-2.0568"/>
        <n v="175.136"/>
        <n v="-13.993"/>
        <n v="42.392000000000003"/>
        <n v="27.3568"/>
        <n v="99.23"/>
        <n v="155.25"/>
        <n v="2.464"/>
        <n v="17.375399999999999"/>
        <n v="10.7849"/>
        <n v="-373.3048"/>
        <n v="-10.419600000000001"/>
        <n v="8.4735999999999994"/>
        <n v="6.2244000000000002"/>
        <n v="-227.49119999999999"/>
        <n v="6.2904999999999998"/>
        <n v="113.4936"/>
        <n v="321.83999999999997"/>
        <n v="-0.89990000000000003"/>
        <n v="-566.5625"/>
        <n v="-14.478400000000001"/>
        <n v="15.086399999999999"/>
        <n v="12.3256"/>
        <n v="-71.811599999999999"/>
        <n v="-69.89"/>
        <n v="0.98560000000000003"/>
        <n v="-32.522599999999997"/>
        <n v="3.6894"/>
        <n v="-4.8391999999999999"/>
        <n v="-20.696400000000001"/>
        <n v="46.116"/>
        <n v="673.88160000000005"/>
        <n v="73.320999999999998"/>
        <n v="1.5047999999999999"/>
        <n v="-12.117000000000001"/>
        <n v="245.02099999999999"/>
        <n v="28.13"/>
        <n v="1.5713999999999999"/>
        <n v="-8.5068000000000001"/>
        <n v="-24.189"/>
        <n v="-2.6981999999999999"/>
        <n v="3.1080000000000001"/>
        <n v="4.8415999999999997"/>
        <n v="62.906399999999998"/>
        <n v="25.875"/>
        <n v="12.135199999999999"/>
        <n v="39.4268"/>
        <n v="-30.588000000000001"/>
        <n v="15.8256"/>
        <n v="27.176400000000001"/>
        <n v="-28.976400000000002"/>
        <n v="-465.56799999999998"/>
        <n v="4.3680000000000003"/>
        <n v="70.721999999999994"/>
        <n v="27.284800000000001"/>
        <n v="20.584199999999999"/>
        <n v="-22.097999999999999"/>
        <n v="-44.276400000000002"/>
        <n v="63.9345"/>
        <n v="10.4148"/>
        <n v="-122.877"/>
        <n v="-110.7645"/>
        <n v="47.847999999999999"/>
        <n v="41.076000000000001"/>
        <n v="8.532"/>
        <n v="97.6524"/>
        <n v="23.3184"/>
        <n v="7.3920000000000003"/>
        <n v="4.8609"/>
        <n v="74.573999999999998"/>
        <n v="3.4620000000000002"/>
        <n v="-93.3262"/>
        <n v="70.964399999999998"/>
        <n v="105.0228"/>
        <n v="10.507199999999999"/>
        <n v="215.1198"/>
        <n v="-3.7195999999999998"/>
        <n v="76.112499999999997"/>
        <n v="-36.674399999999999"/>
        <n v="84.235200000000006"/>
        <n v="244.24959999999999"/>
        <n v="39.748800000000003"/>
        <n v="51.2943"/>
        <n v="20.724"/>
        <n v="36.225000000000001"/>
        <n v="-73.176000000000002"/>
        <n v="3.4847999999999999"/>
        <n v="5.1929999999999996"/>
        <n v="412.5394"/>
        <n v="70.006"/>
        <n v="-9.1470000000000002"/>
        <n v="-97.739400000000003"/>
        <n v="-46.137"/>
        <n v="28.518000000000001"/>
        <n v="1.7352000000000001"/>
        <n v="-48.783900000000003"/>
        <n v="81.582999999999998"/>
        <n v="-25.913599999999999"/>
        <n v="20.196000000000002"/>
        <n v="20.039200000000001"/>
        <n v="-13.978"/>
        <n v="-2.6997"/>
        <n v="41.133200000000002"/>
        <n v="6.4943999999999997"/>
        <n v="60.139800000000001"/>
        <n v="-11.439"/>
        <n v="-347.11739999999998"/>
        <n v="-18.088200000000001"/>
        <n v="4.3310000000000004"/>
        <n v="-53.270400000000002"/>
        <n v="-10.1736"/>
        <n v="29.768999999999998"/>
        <n v="-150.41399999999999"/>
        <n v="-8.7232000000000003"/>
        <n v="59.035200000000003"/>
        <n v="28.019200000000001"/>
        <n v="25.472999999999999"/>
        <n v="74.809799999999996"/>
        <n v="1.7591000000000001"/>
        <n v="11.2422"/>
        <n v="9.5031999999999996"/>
        <n v="-24.235199999999999"/>
        <n v="-98.8018"/>
        <n v="-115.7058"/>
        <n v="31.587"/>
        <n v="-52.17"/>
        <n v="90.971999999999994"/>
        <n v="79.193399999999997"/>
        <n v="95.757199999999997"/>
        <n v="3.5857999999999999"/>
        <n v="13.7646"/>
        <n v="22.354800000000001"/>
        <n v="-6.0979999999999999"/>
        <n v="-23.0352"/>
        <n v="37.996200000000002"/>
        <n v="80.368200000000002"/>
        <n v="297.69"/>
        <n v="38.209499999999998"/>
        <n v="106.477"/>
        <n v="188.2192"/>
        <n v="-14.1372"/>
        <n v="35.098999999999997"/>
        <n v="27.440999999999999"/>
        <n v="1.1596"/>
        <n v="-68.391999999999996"/>
        <n v="23.384"/>
        <n v="200.9546"/>
        <n v="-447.59469999999999"/>
        <n v="-553.64760000000001"/>
        <n v="-122.7816"/>
        <n v="40.921599999999998"/>
        <n v="-18.1068"/>
        <n v="-26.635200000000001"/>
        <n v="-27.1296"/>
        <n v="11.626300000000001"/>
        <n v="42.150399999999998"/>
        <n v="-225.0976"/>
        <n v="76.2624"/>
        <n v="31.453199999999999"/>
        <n v="60.356000000000002"/>
        <n v="60.392000000000003"/>
        <n v="-104.673"/>
        <n v="-9.0944000000000003"/>
        <n v="3.0339999999999998"/>
        <n v="65.206400000000002"/>
        <n v="114.6285"/>
        <n v="-99.266400000000004"/>
        <n v="2.1736"/>
        <n v="-19.918399999999998"/>
        <n v="-14.081"/>
        <n v="4.2816000000000001"/>
        <n v="-67.670400000000001"/>
        <n v="-29.9178"/>
        <n v="-99.176400000000001"/>
        <n v="250.30500000000001"/>
        <n v="-34.392000000000003"/>
        <n v="32.392000000000003"/>
        <n v="34.284799999999997"/>
        <n v="12.993"/>
        <n v="-54.595799999999997"/>
        <n v="-219.1644"/>
        <n v="78.767099999999999"/>
        <n v="22.377600000000001"/>
        <n v="13.9152"/>
        <n v="-6.0490000000000004"/>
        <n v="213.68879999999999"/>
        <n v="-32.32"/>
        <n v="140.68600000000001"/>
        <n v="239.9058"/>
        <n v="30.7818"/>
        <n v="4.4711999999999996"/>
        <n v="9.7812000000000001"/>
        <n v="-7.7747999999999999"/>
        <n v="-300.73500000000001"/>
        <n v="5.1294000000000004"/>
        <n v="20.780799999999999"/>
        <n v="-121.87350000000001"/>
        <n v="-3.9624000000000001"/>
        <n v="2.5979999999999999"/>
        <n v="23.027999999999999"/>
        <n v="17.1828"/>
        <n v="4.2624000000000004"/>
        <n v="24.858000000000001"/>
        <n v="0.73919999999999997"/>
        <n v="143.04"/>
        <n v="6.2855999999999996"/>
        <n v="23.652899999999999"/>
        <n v="19.998000000000001"/>
        <n v="77.576400000000007"/>
        <n v="99.432000000000002"/>
        <n v="-142.071"/>
        <n v="4.5881999999999996"/>
        <n v="212.1876"/>
        <n v="37.366"/>
        <n v="4.0382999999999996"/>
        <n v="8.0765999999999991"/>
        <n v="15.294"/>
        <n v="81.849599999999995"/>
        <n v="9.1776"/>
        <n v="-140.14080000000001"/>
        <n v="21.506"/>
        <n v="56.994300000000003"/>
        <n v="13.4292"/>
        <n v="100.4796"/>
        <n v="-130.0104"/>
        <n v="73.194000000000003"/>
        <n v="22.529599999999999"/>
        <n v="31.537199999999999"/>
        <n v="5.7312000000000003"/>
        <n v="-13.797599999999999"/>
        <n v="6.2160000000000002"/>
        <n v="-24.803000000000001"/>
        <n v="-23.975999999999999"/>
        <n v="-18.146999999999998"/>
        <n v="-2.0364"/>
        <n v="56.392000000000003"/>
        <n v="28.078399999999998"/>
        <n v="76.087800000000001"/>
        <n v="36.398699999999998"/>
        <n v="111.1035"/>
        <n v="15.185"/>
        <n v="27.359200000000001"/>
        <n v="7.4694000000000003"/>
        <n v="-97.231200000000001"/>
        <n v="284.98"/>
        <n v="-12.0784"/>
        <n v="15.7584"/>
        <n v="6.8907999999999996"/>
        <n v="6.9088000000000003"/>
        <n v="100.196"/>
        <n v="374.62860000000001"/>
        <n v="1.0680000000000001"/>
        <n v="-35.364600000000003"/>
        <n v="-5.7587999999999999"/>
        <n v="76.011600000000001"/>
        <n v="2.2271999999999998"/>
        <n v="-34.640999999999998"/>
        <n v="12.99"/>
        <n v="29.0136"/>
        <n v="-5.8346"/>
        <n v="-7.7093999999999996"/>
        <n v="3.9512"/>
        <n v="12.3284"/>
        <n v="4.9497"/>
        <n v="7.9127999999999998"/>
        <n v="8.2992000000000008"/>
        <n v="10.8588"/>
        <n v="14.558400000000001"/>
        <n v="427.43680000000001"/>
        <n v="40.5867"/>
        <n v="7.1059999999999999"/>
        <n v="16.464700000000001"/>
        <n v="11.025"/>
        <n v="9.9651999999999994"/>
        <n v="-5.6783999999999999"/>
        <n v="31.940999999999999"/>
        <n v="9.1763999999999992"/>
        <n v="6.0739999999999998"/>
        <n v="7.5839999999999996"/>
        <n v="-19.7712"/>
        <n v="6.3612000000000002"/>
        <n v="-2.6936"/>
        <n v="87.350399999999993"/>
        <n v="4.3296000000000001"/>
        <n v="13.8528"/>
        <n v="-170.8038"/>
        <n v="6.24"/>
        <n v="0.64739999999999998"/>
        <n v="-103.26600000000001"/>
        <n v="22.0077"/>
        <n v="-14.4588"/>
        <n v="80.784000000000006"/>
        <n v="31.091200000000001"/>
        <n v="-12.196"/>
        <n v="10.789199999999999"/>
        <n v="-6.4233000000000002"/>
        <n v="3.3439999999999999"/>
        <n v="256.78399999999999"/>
        <n v="2.9371999999999998"/>
        <n v="10.3904"/>
        <n v="-3.3506"/>
        <n v="14.9292"/>
        <n v="18.454799999999999"/>
        <n v="-14.228999999999999"/>
        <n v="-140.196"/>
        <n v="-2.6892"/>
        <n v="25.62"/>
        <n v="-42.1096"/>
        <n v="9.0882000000000005"/>
        <n v="50.825400000000002"/>
        <n v="-39.952800000000003"/>
        <n v="-182.637"/>
        <n v="7.3007999999999997"/>
        <n v="6.3743999999999996"/>
        <n v="-17.7072"/>
        <n v="-24.843"/>
        <n v="108.3528"/>
        <n v="69.001800000000003"/>
        <n v="32.159999999999997"/>
        <n v="-24.391999999999999"/>
        <n v="-240.78399999999999"/>
        <n v="6.0726000000000004"/>
        <n v="18.190799999999999"/>
        <n v="3.7307999999999999"/>
        <n v="14.896000000000001"/>
        <n v="39.066000000000003"/>
        <n v="-15.582599999999999"/>
        <n v="-77.332999999999998"/>
        <n v="-2.8271999999999999"/>
        <n v="-18.117599999999999"/>
        <n v="5.2773000000000003"/>
        <n v="-29.323799999999999"/>
        <n v="22.940999999999999"/>
        <n v="5.1816000000000004"/>
        <n v="1.1135999999999999"/>
        <n v="38.037999999999997"/>
        <n v="45.293999999999997"/>
        <n v="48.313600000000001"/>
        <n v="-427.45"/>
        <n v="50.239800000000002"/>
        <n v="-1.3208"/>
        <n v="10.393599999999999"/>
        <n v="28.436399999999999"/>
        <n v="20.966999999999999"/>
        <n v="20.517600000000002"/>
        <n v="-4.032"/>
        <n v="11.995200000000001"/>
        <n v="-3.8208000000000002"/>
        <n v="3.4196"/>
        <n v="41.168399999999998"/>
        <n v="11.375999999999999"/>
        <n v="8.0980000000000008"/>
        <n v="68.333200000000005"/>
        <n v="7.2144000000000004"/>
        <n v="29.880199999999999"/>
        <n v="-8.9152000000000005"/>
        <n v="-52.339199999999998"/>
        <n v="-12.0588"/>
        <n v="7.8175999999999997"/>
        <n v="394.26799999999997"/>
        <n v="-103.98820000000001"/>
        <n v="15.468"/>
        <n v="-12.751200000000001"/>
        <n v="-8.5007999999999999"/>
        <n v="-68.130200000000002"/>
        <n v="2.2511999999999999"/>
        <n v="83.250799999999998"/>
        <n v="58.687199999999997"/>
        <n v="4.3524000000000003"/>
        <n v="47.0548"/>
        <n v="-195.47880000000001"/>
        <n v="2.7776000000000001"/>
        <n v="12.521599999999999"/>
        <n v="300.73500000000001"/>
        <n v="-92.799599999999998"/>
        <n v="181.17599999999999"/>
        <n v="12.8256"/>
        <n v="-19.874400000000001"/>
        <n v="-117.88200000000001"/>
        <n v="-525.64049999999997"/>
        <n v="1.6055999999999999"/>
        <n v="-7.0979999999999999"/>
        <n v="9.1638000000000002"/>
        <n v="-36.176400000000001"/>
        <n v="-12.006399999999999"/>
        <n v="388.81279999999998"/>
        <n v="200.49"/>
        <n v="32.633200000000002"/>
        <n v="5.0232000000000001"/>
        <n v="-93.99"/>
        <n v="8.5543999999999993"/>
        <n v="31.252800000000001"/>
        <n v="52.688000000000002"/>
        <n v="42.588000000000001"/>
        <n v="29.657599999999999"/>
        <n v="3.86"/>
        <n v="1.4418"/>
        <n v="-30.933199999999999"/>
        <n v="20.015599999999999"/>
        <n v="3.6783999999999999"/>
        <n v="22.7136"/>
        <n v="6.8273999999999999"/>
        <n v="3.7919999999999998"/>
        <n v="-2.5472000000000001"/>
        <n v="6.3780000000000001"/>
        <n v="34.146000000000001"/>
        <n v="7.3788"/>
        <n v="16.553100000000001"/>
        <n v="81.173400000000001"/>
        <n v="-56.343000000000004"/>
        <n v="10.247999999999999"/>
        <n v="24.196000000000002"/>
        <n v="-1.4196"/>
        <n v="101.3832"/>
        <n v="-325.572"/>
        <n v="106.5408"/>
        <n v="-16.649999999999999"/>
        <n v="-192.04679999999999"/>
        <n v="10.2592"/>
        <n v="-72.039000000000001"/>
        <n v="16.440300000000001"/>
        <n v="306.48939999999999"/>
        <n v="-15.717599999999999"/>
        <n v="423.00850000000003"/>
        <n v="7.4592000000000001"/>
        <n v="119.2"/>
        <n v="26.649000000000001"/>
        <n v="-34.9176"/>
        <n v="-109.5822"/>
        <n v="36.182699999999997"/>
        <n v="10.647"/>
        <n v="-36.293999999999997"/>
        <n v="14.500999999999999"/>
        <n v="2.1779999999999999"/>
        <n v="-269.33760000000001"/>
        <n v="-182.352"/>
        <n v="27.088200000000001"/>
        <n v="16.7972"/>
        <n v="42.117600000000003"/>
        <n v="-36.470399999999998"/>
        <n v="11.070399999999999"/>
        <n v="210.59399999999999"/>
        <n v="2.37"/>
        <n v="-211.47"/>
        <n v="3.2406000000000001"/>
        <n v="-448.89600000000002"/>
        <n v="10.098000000000001"/>
        <n v="-42.896700000000003"/>
        <n v="-14.196"/>
        <n v="-25.3764"/>
        <n v="356.22500000000002"/>
        <n v="6.2607999999999997"/>
        <n v="-18.222000000000001"/>
        <n v="2.3521000000000001"/>
        <n v="6.4206000000000003"/>
        <n v="14.547000000000001"/>
        <n v="12.0609"/>
        <n v="124.2"/>
        <n v="11.1776"/>
        <n v="-19.549199999999999"/>
        <n v="9.7911000000000001"/>
        <n v="-3.5996000000000001"/>
        <n v="24.235199999999999"/>
        <n v="13.846"/>
        <n v="20.1248"/>
        <n v="14.299200000000001"/>
        <n v="97.458600000000004"/>
        <n v="189.40459999999999"/>
        <n v="82.077600000000004"/>
        <n v="5.798"/>
        <n v="19.041"/>
        <n v="-127.5792"/>
        <n v="199.26060000000001"/>
        <n v="6.5490000000000004"/>
        <n v="60.5488"/>
        <n v="8.2170000000000005"/>
        <n v="23.990400000000001"/>
        <n v="57.357999999999997"/>
        <n v="49.804200000000002"/>
        <n v="-81.854399999999998"/>
        <n v="-20.152799999999999"/>
        <n v="35.76"/>
        <n v="-52.890799999999999"/>
        <n v="55.015999999999998"/>
        <n v="172.48140000000001"/>
        <n v="7.0048000000000004"/>
        <n v="-14.1639"/>
        <n v="20.927399999999999"/>
        <n v="-2.2757999999999998"/>
        <n v="-13.588200000000001"/>
        <n v="-65.035200000000003"/>
        <n v="20.484999999999999"/>
        <n v="160.17660000000001"/>
        <n v="10.374000000000001"/>
        <n v="4.2804000000000002"/>
        <n v="7.7747999999999999"/>
        <n v="481.47"/>
        <n v="-60.607799999999997"/>
        <n v="85.176000000000002"/>
        <n v="41.860799999999998"/>
        <n v="-42.492600000000003"/>
        <n v="-6.9282000000000004"/>
        <n v="-348.62939999999998"/>
        <n v="7.524"/>
        <n v="150.38399999999999"/>
        <n v="177.42060000000001"/>
        <n v="-6.8094000000000001"/>
        <n v="-22.138200000000001"/>
        <n v="-160.29519999999999"/>
        <n v="148.13800000000001"/>
        <n v="190.4298"/>
        <n v="85.181600000000003"/>
        <n v="3.2867999999999999"/>
        <n v="14.622400000000001"/>
        <n v="-76.011600000000001"/>
        <n v="22.408200000000001"/>
        <n v="54.343800000000002"/>
        <n v="0.41760000000000003"/>
        <n v="3.1960000000000002"/>
        <n v="-64.544399999999996"/>
        <n v="25.537800000000001"/>
        <n v="140.39599999999999"/>
        <n v="26.1096"/>
        <n v="-66.061999999999998"/>
        <n v="-14.8704"/>
        <n v="63.682499999999997"/>
        <n v="148.70400000000001"/>
        <n v="-31.646999999999998"/>
        <n v="-126.4816"/>
        <n v="-52.195999999999998"/>
        <n v="-25.2956"/>
        <n v="-46.736199999999997"/>
        <n v="12.0764"/>
        <n v="252.59"/>
        <n v="-21.470400000000001"/>
        <n v="75.734999999999999"/>
        <n v="523.70519999999999"/>
        <n v="160.15860000000001"/>
        <n v="4.0191999999999997"/>
        <n v="8.6359999999999992"/>
        <n v="225.73500000000001"/>
        <n v="-12.956799999999999"/>
        <n v="3.2776000000000001"/>
        <n v="-16.078399999999998"/>
        <n v="-23.7822"/>
        <n v="-15.4666"/>
        <n v="-189.321"/>
        <n v="7.4367999999999999"/>
        <n v="54.775599999999997"/>
        <n v="5.2286999999999999"/>
        <n v="1.4224000000000001"/>
        <n v="-51.984000000000002"/>
        <n v="75.593699999999998"/>
        <n v="17.158000000000001"/>
        <n v="75.654799999999994"/>
        <n v="24.1218"/>
        <n v="14.4596"/>
        <n v="4.9104000000000001"/>
        <n v="-28.224"/>
        <n v="-5.4801000000000002"/>
        <n v="-2.1339999999999999"/>
        <n v="4.3902000000000001"/>
        <n v="-9.1334999999999997"/>
        <n v="13.832000000000001"/>
        <n v="-57.6312"/>
        <n v="8.7048000000000005"/>
        <n v="3.8448000000000002"/>
        <n v="10.5084"/>
        <n v="-5.4882"/>
        <n v="33.851700000000001"/>
        <n v="43.784199999999998"/>
        <n v="141.1644"/>
        <n v="4.2408000000000001"/>
        <n v="6.1703999999999999"/>
        <n v="11.1564"/>
        <n v="34.494"/>
        <n v="-28.956800000000001"/>
        <n v="-8.0980000000000008"/>
        <n v="62.782200000000003"/>
        <n v="34.365600000000001"/>
        <n v="-119.1918"/>
        <n v="30.023399999999999"/>
        <n v="1.5007999999999999"/>
        <n v="-56.448"/>
        <n v="-81.94"/>
        <n v="-42.4116"/>
        <n v="48.470399999999998"/>
        <n v="38.437199999999997"/>
        <n v="136.66499999999999"/>
        <n v="14.8491"/>
        <n v="-6.9965000000000002"/>
        <n v="17.324000000000002"/>
        <n v="-74.952600000000004"/>
        <n v="88.733199999999997"/>
        <n v="-209.76929999999999"/>
        <n v="-37.943399999999997"/>
        <n v="9.5616000000000003"/>
        <n v="146.38800000000001"/>
        <n v="-0.88859999999999995"/>
        <n v="-23.5764"/>
        <n v="-4.04"/>
        <n v="-143.79040000000001"/>
        <n v="15.069599999999999"/>
        <n v="10.984"/>
        <n v="-248.166"/>
        <n v="18.114599999999999"/>
        <n v="8.3027999999999995"/>
        <n v="19.339200000000002"/>
        <n v="-21.717600000000001"/>
        <n v="9.7151999999999994"/>
        <n v="-9.1110000000000007"/>
        <n v="15.590400000000001"/>
        <n v="11.583600000000001"/>
        <n v="121.99"/>
        <n v="4.5144000000000002"/>
        <n v="4.4352"/>
        <n v="92.97"/>
        <n v="150.29400000000001"/>
        <n v="292.77600000000001"/>
        <n v="52.974299999999999"/>
        <n v="-7.8587999999999996"/>
        <n v="-19.258800000000001"/>
        <n v="-32.6646"/>
        <n v="38.266800000000003"/>
        <n v="-67.543499999999995"/>
        <n v="251.202"/>
        <n v="3.9293999999999998"/>
        <n v="266.4522"/>
        <n v="82.336799999999997"/>
        <n v="14.212"/>
        <n v="5.4801000000000002"/>
        <n v="15.5372"/>
        <n v="-28.597799999999999"/>
        <n v="5.7797999999999998"/>
        <n v="149.148"/>
        <n v="3.556"/>
        <n v="-356.96429999999998"/>
        <n v="3.2351999999999999"/>
        <n v="72.640799999999999"/>
        <n v="25.552800000000001"/>
        <n v="48.118000000000002"/>
        <n v="-37.112400000000001"/>
        <n v="191.65860000000001"/>
        <n v="-437.54039999999998"/>
        <n v="-653.28340000000003"/>
        <n v="22.6296"/>
        <n v="-95.67"/>
        <n v="-131.95099999999999"/>
        <n v="-29.605799999999999"/>
        <n v="-120.372"/>
        <n v="-4.8491999999999997"/>
        <n v="13.972799999999999"/>
        <n v="-7.4358000000000004"/>
        <n v="-108.3348"/>
        <n v="37.414400000000001"/>
        <n v="13.0548"/>
        <n v="29.328399999999998"/>
        <n v="1.9224000000000001"/>
        <n v="105.297"/>
        <n v="34.070399999999999"/>
        <n v="-178.8468"/>
        <n v="-10.3124"/>
        <n v="259.88959999999997"/>
        <n v="-17.0352"/>
        <n v="112.788"/>
        <n v="700.98"/>
        <n v="-91.758600000000001"/>
        <n v="394.21199999999999"/>
        <n v="43.735999999999997"/>
        <n v="28.142099999999999"/>
        <n v="134.53020000000001"/>
        <n v="57.4938"/>
        <n v="-44.195999999999998"/>
        <n v="8.7144999999999992"/>
        <n v="12.6813"/>
        <n v="145.2816"/>
        <n v="2.6251000000000002"/>
        <n v="50.908200000000001"/>
        <n v="36.293999999999997"/>
        <n v="15.3522"/>
        <n v="-5.4547999999999996"/>
        <n v="-22.948"/>
        <n v="11.6496"/>
        <n v="8.0968"/>
        <n v="-14.9877"/>
        <n v="178.8"/>
        <n v="-9.7175999999999991"/>
        <n v="-152.9847"/>
        <n v="-13.81"/>
        <n v="-15.4764"/>
        <n v="4.0202999999999998"/>
        <n v="386.83499999999998"/>
        <n v="-1.0656000000000001"/>
        <n v="-7.476"/>
        <n v="28.959"/>
        <n v="-46.399799999999999"/>
        <n v="21.436800000000002"/>
        <n v="11.691000000000001"/>
        <n v="1.3284"/>
        <n v="1.5690999999999999"/>
        <n v="-1002.7836"/>
        <n v="5.9279999999999999"/>
        <n v="9.0288000000000004"/>
        <n v="24.936599999999999"/>
        <n v="4.0583999999999998"/>
        <n v="20.959199999999999"/>
        <n v="-32.219200000000001"/>
        <n v="71.229600000000005"/>
        <n v="79.793999999999997"/>
        <n v="-69.472200000000001"/>
        <n v="235.95240000000001"/>
        <n v="51.473999999999997"/>
        <n v="35.244999999999997"/>
        <n v="5.3680000000000003"/>
        <n v="15.991199999999999"/>
        <n v="12.979200000000001"/>
        <n v="20.538"/>
        <n v="92.391999999999996"/>
        <n v="-320.59699999999998"/>
        <n v="4.008"/>
        <n v="-183.63239999999999"/>
        <n v="-68.1096"/>
        <n v="-19.105799999999999"/>
        <n v="88.552800000000005"/>
        <n v="0.66239999999999999"/>
        <n v="-10.284000000000001"/>
        <n v="6.8460000000000001"/>
        <n v="-218.8656"/>
        <n v="10.5672"/>
        <n v="-12.998699999999999"/>
        <n v="3.4544000000000001"/>
        <n v="1.9712000000000001"/>
        <n v="-2.5648"/>
        <n v="122.76479999999999"/>
        <n v="-15.244999999999999"/>
        <n v="8.5914000000000001"/>
        <n v="27.0578"/>
        <n v="-11.069100000000001"/>
        <n v="50.49"/>
        <n v="17.16"/>
        <n v="399.29939999999999"/>
        <n v="-13.6776"/>
        <n v="-339.70499999999998"/>
        <n v="75.373199999999997"/>
        <n v="23.119199999999999"/>
        <n v="3.0975999999999999"/>
        <n v="20.101500000000001"/>
        <n v="69.199200000000005"/>
        <n v="210.73500000000001"/>
        <n v="-264.21499999999997"/>
        <n v="7.5039999999999996"/>
        <n v="92.393600000000006"/>
        <n v="-50.668799999999997"/>
        <n v="12.988799999999999"/>
        <n v="-90.376199999999997"/>
        <n v="-1.7771999999999999"/>
        <n v="-52.336500000000001"/>
        <n v="30.187200000000001"/>
        <n v="21.294"/>
        <n v="41.392800000000001"/>
        <n v="185.2578"/>
        <n v="5.79"/>
        <n v="10.0624"/>
        <n v="6.8992000000000004"/>
        <n v="-184.8366"/>
        <n v="12.1149"/>
        <n v="19.7712"/>
        <n v="209.274"/>
        <n v="4.6220999999999997"/>
        <n v="-31.914400000000001"/>
        <n v="11.264799999999999"/>
        <n v="-384.71640000000002"/>
        <n v="1.8480000000000001"/>
        <n v="36.381599999999999"/>
        <n v="-6.0195999999999996"/>
        <n v="-27.264600000000002"/>
        <n v="-18.180800000000001"/>
        <n v="15.6332"/>
        <n v="-10.705500000000001"/>
        <n v="14.124599999999999"/>
        <n v="104.75279999999999"/>
        <n v="8.0945999999999998"/>
        <n v="11.035399999999999"/>
        <n v="29.145600000000002"/>
        <n v="2.8195999999999999"/>
        <n v="15.372"/>
        <n v="12.8568"/>
        <n v="14.098000000000001"/>
        <n v="294.67099999999999"/>
        <n v="80.843000000000004"/>
        <n v="21.7515"/>
        <n v="-99.621899999999997"/>
        <n v="7.3528000000000002"/>
        <n v="22.0472"/>
        <n v="5.6627999999999998"/>
        <n v="8.8783999999999992"/>
        <n v="158.57640000000001"/>
        <n v="-25.048999999999999"/>
        <n v="-120.0508"/>
        <n v="316.13920000000002"/>
        <n v="3.9247999999999998"/>
        <n v="-45.349200000000003"/>
        <n v="2.6375999999999999"/>
        <n v="7.7896000000000001"/>
        <n v="-250.54079999999999"/>
        <n v="77.035200000000003"/>
        <n v="6.5472000000000001"/>
        <n v="15.4872"/>
        <n v="30.097999999999999"/>
        <n v="111.774"/>
        <n v="45.348799999999997"/>
        <n v="126.22499999999999"/>
        <n v="-20.784600000000001"/>
        <n v="-137.529"/>
        <n v="-147.8655"/>
        <n v="4.2294"/>
        <n v="7.6965000000000003"/>
        <n v="8.5372000000000003"/>
        <n v="23.923999999999999"/>
        <n v="89.307000000000002"/>
        <n v="173.23500000000001"/>
        <n v="7.7"/>
        <n v="-97.176000000000002"/>
        <n v="3.3504"/>
        <n v="61.382399999999997"/>
        <n v="-11.321999999999999"/>
        <n v="18.176400000000001"/>
        <n v="8.0991"/>
        <n v="609.71569999999997"/>
        <n v="375.73500000000001"/>
        <n v="-83.875200000000007"/>
        <n v="-21.0686"/>
        <n v="-12.8392"/>
        <n v="-128.2388"/>
        <n v="54.665999999999997"/>
        <n v="161.9674"/>
        <n v="12.096"/>
        <n v="-12.098000000000001"/>
        <n v="-34.070399999999999"/>
        <n v="88.724999999999994"/>
        <n v="70.489999999999995"/>
        <n v="9.5418000000000003"/>
        <n v="1.3728"/>
        <n v="5.5044000000000004"/>
        <n v="422.51"/>
        <n v="25.245000000000001"/>
        <n v="207.88560000000001"/>
        <n v="7.0490000000000004"/>
        <n v="-14.5764"/>
        <n v="22.419599999999999"/>
        <n v="27.945599999999999"/>
        <n v="-103.86060000000001"/>
        <n v="-14.558400000000001"/>
        <n v="21.645"/>
        <n v="101.4504"/>
        <n v="2.6208"/>
        <n v="8.1167999999999996"/>
        <n v="43.464599999999997"/>
        <n v="10.89"/>
        <n v="9.5736000000000008"/>
        <n v="56.323999999999998"/>
        <n v="-231.41159999999999"/>
        <n v="-87.935400000000001"/>
        <n v="102.9528"/>
        <n v="168.47040000000001"/>
        <n v="9.5571000000000002"/>
        <n v="-14.4078"/>
        <n v="-97.552800000000005"/>
        <n v="15.993600000000001"/>
        <n v="2.4598"/>
        <n v="-105.69"/>
        <n v="-29.512"/>
        <n v="12.776400000000001"/>
        <n v="21.819199999999999"/>
        <n v="70.197999999999993"/>
        <n v="-167.98599999999999"/>
        <n v="198.46"/>
        <n v="33.874400000000001"/>
        <n v="3.0438000000000001"/>
        <n v="7.1196000000000002"/>
        <n v="-12.849"/>
        <n v="-73.819199999999995"/>
        <n v="-299.26139999999998"/>
        <n v="-51.293999999999997"/>
        <n v="14.7"/>
        <n v="-97.498800000000003"/>
        <n v="-6.5490000000000004"/>
        <n v="33.726599999999998"/>
        <n v="-77.625"/>
        <n v="11.457599999999999"/>
        <n v="23.5764"/>
        <n v="23.898599999999998"/>
        <n v="-53.285600000000002"/>
        <n v="-115.43040000000001"/>
        <n v="16.889600000000002"/>
        <n v="-24.962399999999999"/>
        <n v="105.98"/>
        <n v="75.686000000000007"/>
        <n v="23.7864"/>
        <n v="-172.1172"/>
        <n v="38.97"/>
        <n v="21.837599999999998"/>
        <n v="169.18199999999999"/>
        <n v="-38.85"/>
        <n v="30.582000000000001"/>
        <n v="3.8719999999999999"/>
        <n v="69.676199999999994"/>
        <n v="23.680800000000001"/>
        <n v="64.756799999999998"/>
        <n v="-84.8232"/>
        <n v="51.8292"/>
        <n v="53.234999999999999"/>
        <n v="12.145200000000001"/>
        <n v="-13.1706"/>
        <n v="-8.5416000000000007"/>
        <n v="52.376399999999997"/>
        <n v="629.01"/>
        <n v="-734.52639999999997"/>
        <n v="-304.6653"/>
        <n v="-11.651199999999999"/>
        <n v="-39.637"/>
        <n v="16.3172"/>
        <n v="-185.71680000000001"/>
        <n v="60.664499999999997"/>
        <n v="15.426"/>
        <n v="12.232799999999999"/>
        <n v="3.5154000000000001"/>
        <n v="8.8176000000000005"/>
        <n v="-19.737200000000001"/>
        <n v="20.391999999999999"/>
        <n v="-292.98719999999997"/>
        <n v="-26.755800000000001"/>
        <n v="31.984000000000002"/>
        <n v="8.2056000000000004"/>
        <n v="56.2744"/>
        <n v="-5.1395999999999997"/>
        <n v="-13.7403"/>
        <n v="20.7332"/>
        <n v="18.96"/>
        <n v="143.62880000000001"/>
        <n v="31.015599999999999"/>
        <n v="-6.1879999999999997"/>
        <n v="31.044599999999999"/>
        <n v="3.0144000000000002"/>
        <n v="-34.646999999999998"/>
        <n v="2.7944"/>
        <n v="-15.5268"/>
        <n v="-16.585799999999999"/>
        <n v="-3.94"/>
        <n v="-24.102599999999999"/>
        <n v="4.1971999999999996"/>
        <n v="-7.8330000000000002"/>
        <n v="-29.152799999999999"/>
        <n v="4.7976000000000001"/>
        <n v="-2.3904000000000001"/>
        <n v="-3.2391999999999999"/>
        <n v="-1.4059999999999999"/>
        <n v="39.443800000000003"/>
        <n v="-12.778499999999999"/>
        <n v="9.3152000000000008"/>
        <n v="307.14479999999998"/>
        <n v="27.563199999999998"/>
        <n v="407.12880000000001"/>
        <n v="180.441"/>
        <n v="314.05860000000001"/>
        <n v="-95.247600000000006"/>
        <n v="125.245"/>
        <n v="401.81400000000002"/>
        <n v="770.35199999999998"/>
        <n v="-163.57669999999999"/>
        <n v="25.511199999999999"/>
        <n v="70.195999999999998"/>
        <n v="1.1994"/>
        <n v="-75.844800000000006"/>
        <n v="-26.196000000000002"/>
        <n v="7.7035"/>
        <n v="46.631999999999998"/>
        <n v="41.038800000000002"/>
        <n v="-110.0232"/>
        <n v="26.031600000000001"/>
        <n v="13.6776"/>
        <n v="-42.747"/>
        <n v="-3.8976000000000002"/>
        <n v="15.697800000000001"/>
        <n v="1.2672000000000001"/>
        <n v="8.1882000000000001"/>
        <n v="52.339199999999998"/>
        <n v="2.4897999999999998"/>
        <n v="-31.843"/>
        <n v="111.517"/>
        <n v="-149.63069999999999"/>
        <n v="-43.435200000000002"/>
        <n v="7.2720000000000002"/>
        <n v="320.31720000000001"/>
        <n v="4.4088000000000003"/>
        <n v="6.5735999999999999"/>
        <n v="67.064400000000006"/>
        <n v="240.29400000000001"/>
        <n v="37.884"/>
        <n v="48.905999999999999"/>
        <n v="-46.429200000000002"/>
        <n v="35.49"/>
        <n v="-135.08699999999999"/>
        <n v="46.8996"/>
        <n v="71.772000000000006"/>
        <n v="19.1646"/>
        <n v="3.2391999999999999"/>
        <n v="227.20500000000001"/>
        <n v="-2.1312000000000002"/>
        <n v="-22.238800000000001"/>
        <n v="-8.4293999999999993"/>
        <n v="7.2298"/>
        <n v="-114.35339999999999"/>
        <n v="75.680000000000007"/>
        <n v="-4.8048000000000002"/>
        <n v="10.164"/>
        <n v="44.304000000000002"/>
        <n v="18.463200000000001"/>
        <n v="26.544"/>
        <n v="7.9661999999999997"/>
        <n v="-630.88199999999995"/>
        <n v="-199.61699999999999"/>
        <n v="21.33"/>
        <n v="-35.513599999999997"/>
        <n v="31.5776"/>
        <n v="-12.878399999999999"/>
        <n v="21.7532"/>
        <n v="-9.0904000000000007"/>
        <n v="21.596399999999999"/>
        <n v="7.8936000000000002"/>
        <n v="-175.26"/>
        <n v="-30.294"/>
        <n v="-152.71559999999999"/>
        <n v="-37.915199999999999"/>
        <n v="14.43"/>
        <n v="-8.532"/>
        <n v="10.103999999999999"/>
        <n v="14.313599999999999"/>
        <n v="56.195999999999998"/>
        <n v="36.3018"/>
        <n v="18.3276"/>
        <n v="9.2555999999999994"/>
        <n v="-420"/>
        <n v="-12.147"/>
        <n v="-36.441000000000003"/>
        <n v="387.56760000000003"/>
        <n v="48.795999999999999"/>
        <n v="19.035"/>
        <n v="173.32919999999999"/>
        <n v="14.664199999999999"/>
        <n v="41.996499999999997"/>
        <n v="34.4148"/>
        <n v="81.264600000000002"/>
        <n v="11.748799999999999"/>
        <n v="-94.660499999999999"/>
        <n v="-0.33979999999999999"/>
        <n v="-5.524"/>
        <n v="6.4176000000000002"/>
        <n v="-6.0890000000000004"/>
        <n v="-26.169599999999999"/>
        <n v="13.132"/>
        <n v="-2.9565999999999999"/>
        <n v="-26.085000000000001"/>
        <n v="14.4495"/>
        <n v="119.68600000000001"/>
        <n v="125.58240000000001"/>
        <n v="11.8728"/>
        <n v="746.40779999999995"/>
        <n v="-108.2662"/>
        <n v="-105.3164"/>
        <n v="33.070799999999998"/>
        <n v="-65.852999999999994"/>
        <n v="148.845"/>
        <n v="-1.2178"/>
        <n v="54.352800000000002"/>
        <n v="-14.271599999999999"/>
        <n v="-363.52800000000002"/>
        <n v="68.001000000000005"/>
        <n v="-11.6622"/>
        <n v="-216.97829999999999"/>
        <n v="9.8208000000000002"/>
        <n v="-59.835599999999999"/>
        <n v="7.7728000000000002"/>
        <n v="112.35080000000001"/>
        <n v="2.8391999999999999"/>
        <n v="-19.338200000000001"/>
        <n v="-63.3765"/>
        <n v="-33.358199999999997"/>
        <n v="-1.6752"/>
        <n v="9.4787999999999997"/>
        <n v="54.400799999999997"/>
        <n v="19.585799999999999"/>
        <n v="-9.093"/>
        <n v="314.03840000000002"/>
        <n v="87.284199999999998"/>
        <n v="77.625"/>
        <n v="101.6508"/>
        <n v="84.501999999999995"/>
        <n v="-464.697"/>
        <n v="76.9816"/>
        <n v="-53.709600000000002"/>
        <n v="32.486199999999997"/>
        <n v="4.6764000000000001"/>
        <n v="78.650800000000004"/>
        <n v="151.47"/>
        <n v="329.40809999999999"/>
        <n v="157.1292"/>
        <n v="14.690200000000001"/>
        <n v="-52.658200000000001"/>
        <n v="98.524799999999999"/>
        <n v="-2.5697999999999999"/>
        <n v="-25.474399999999999"/>
        <n v="19.468800000000002"/>
        <n v="30.99"/>
        <n v="373.779"/>
        <n v="-292.10000000000002"/>
        <n v="14.572800000000001"/>
        <n v="-47.1798"/>
        <n v="4.6463999999999999"/>
        <n v="140.95679999999999"/>
        <n v="17.466000000000001"/>
        <n v="15.147"/>
        <n v="6.3936000000000002"/>
        <n v="-15.098000000000001"/>
        <n v="-11.5176"/>
        <n v="106.62479999999999"/>
        <n v="-21.3264"/>
        <n v="-6.8815999999999997"/>
        <n v="49.716000000000001"/>
        <n v="-191.64599999999999"/>
        <n v="-302.72000000000003"/>
        <n v="-118.0116"/>
        <n v="7.0128000000000004"/>
        <n v="4.6551999999999998"/>
        <n v="137.54"/>
        <n v="47.660400000000003"/>
        <n v="6.7176"/>
        <n v="-31.8612"/>
        <n v="-93.472399999999993"/>
        <n v="9.1745999999999999"/>
        <n v="-4.2587999999999999"/>
        <n v="-34.953600000000002"/>
        <n v="26.972999999999999"/>
        <n v="5.1588000000000003"/>
        <n v="-190.85220000000001"/>
        <n v="13.588200000000001"/>
        <n v="76.47"/>
        <n v="-247.7988"/>
        <n v="20.9148"/>
        <n v="3.8976000000000002"/>
        <n v="15.585599999999999"/>
        <n v="383.93099999999998"/>
        <n v="12.892799999999999"/>
        <n v="50.563200000000002"/>
        <n v="-10.9611"/>
        <n v="-20.730599999999999"/>
        <n v="38.870399999999997"/>
        <n v="11.7568"/>
        <n v="4.7664"/>
        <n v="28.956800000000001"/>
        <n v="1.7472000000000001"/>
        <n v="6.0876000000000001"/>
        <n v="-187.38149999999999"/>
        <n v="9.3228000000000009"/>
        <n v="18.329999999999998"/>
        <n v="-17.0274"/>
        <n v="-58.504800000000003"/>
        <n v="-25.4772"/>
        <n v="-17.745000000000001"/>
        <n v="41.445599999999999"/>
        <n v="-75.191999999999993"/>
        <n v="-43.847999999999999"/>
        <n v="-70.960499999999996"/>
        <n v="-255.58750000000001"/>
        <n v="21.477599999999999"/>
        <n v="6.9715999999999996"/>
        <n v="-23.937200000000001"/>
        <n v="36.473599999999998"/>
        <n v="33.936"/>
        <n v="-30.146999999999998"/>
        <n v="-32.3673"/>
        <n v="366.63479999999998"/>
        <n v="-73.0548"/>
        <n v="-188.7"/>
        <n v="-480.20319999999998"/>
        <n v="-0.99329999999999996"/>
        <n v="-12.148"/>
        <n v="25.180800000000001"/>
        <n v="4.7279999999999998"/>
        <n v="115.5528"/>
        <n v="-76.606200000000001"/>
        <n v="-17.783999999999999"/>
        <n v="-19.0656"/>
        <n v="7.4375999999999998"/>
        <n v="291.37779999999998"/>
        <n v="-458.14679999999998"/>
        <n v="6.0411999999999999"/>
        <n v="31.6128"/>
        <n v="-1.8848"/>
        <n v="-47.174999999999997"/>
        <n v="313.26240000000001"/>
        <n v="4.8391999999999999"/>
        <n v="-33.641399999999997"/>
        <n v="36.477600000000002"/>
        <n v="-43.029600000000002"/>
        <n v="24.460799999999999"/>
        <n v="-14.6388"/>
        <n v="-38.211599999999997"/>
        <n v="6.5903999999999998"/>
        <n v="-10.918799999999999"/>
        <n v="13.188000000000001"/>
        <n v="10.449"/>
        <n v="-112.041"/>
        <n v="-169.637"/>
        <n v="-47.058300000000003"/>
        <n v="12.8058"/>
        <n v="5.8743999999999996"/>
        <n v="9.1953999999999994"/>
        <n v="-199.5076"/>
        <n v="-173.34719999999999"/>
        <n v="63.106999999999999"/>
        <n v="17.406400000000001"/>
        <n v="129.29400000000001"/>
        <n v="-30.391999999999999"/>
        <n v="112.422"/>
        <n v="-6.7229999999999999"/>
        <n v="-13.7568"/>
        <n v="-67.137"/>
        <n v="-29.007300000000001"/>
        <n v="241.1046"/>
        <n v="-14.5176"/>
        <n v="-11.6928"/>
        <n v="71.927999999999997"/>
        <n v="7.1021999999999998"/>
        <n v="-77.473200000000006"/>
        <n v="-17.443200000000001"/>
        <n v="1.5588"/>
        <n v="45.555"/>
        <n v="8.9361999999999995"/>
        <n v="7.6896000000000004"/>
        <n v="-36.2136"/>
        <n v="35.097299999999997"/>
        <n v="8.7032000000000007"/>
        <n v="4.0039999999999996"/>
        <n v="158.529"/>
        <n v="378.274"/>
        <n v="-8.2764000000000006"/>
        <n v="26.597999999999999"/>
        <n v="97.203199999999995"/>
        <n v="-5.9409000000000001"/>
        <n v="3.3534000000000002"/>
        <n v="21.075199999999999"/>
        <n v="-19.864000000000001"/>
        <n v="-120.294"/>
        <n v="-78.078000000000003"/>
        <n v="-89.066400000000002"/>
        <n v="39.0824"/>
        <n v="1.4136"/>
        <n v="19.435199999999998"/>
        <n v="10.9602"/>
        <n v="5.5340999999999996"/>
        <n v="-81.441000000000003"/>
        <n v="-15.9268"/>
        <n v="39.564"/>
        <n v="-18.235199999999999"/>
        <n v="-3.6537000000000002"/>
        <n v="-81.3065"/>
        <n v="9.3504000000000005"/>
        <n v="13.437200000000001"/>
        <n v="25.197900000000001"/>
        <n v="-23.488199999999999"/>
        <n v="-4.5396000000000001"/>
        <n v="-119.2312"/>
        <n v="16.005600000000001"/>
        <n v="8.1940000000000008"/>
        <n v="3.0337999999999998"/>
        <n v="12.6348"/>
        <n v="5.1959999999999997"/>
        <n v="7.1993999999999998"/>
        <n v="-36.117600000000003"/>
        <n v="259.52969999999999"/>
        <n v="-3.8864000000000001"/>
        <n v="54.7136"/>
        <n v="13.317600000000001"/>
        <n v="14.3856"/>
        <n v="45.954000000000001"/>
        <n v="-70.489999999999995"/>
        <n v="31.0992"/>
        <n v="107.03879999999999"/>
        <n v="30.445"/>
        <n v="267.66719999999998"/>
        <n v="41.933999999999997"/>
        <n v="43.684199999999997"/>
        <n v="-12.8256"/>
        <n v="-38.215800000000002"/>
        <n v="46.196800000000003"/>
        <n v="2.6027999999999998"/>
        <n v="-538.44600000000003"/>
        <n v="-113.282"/>
        <n v="-45.293999999999997"/>
        <n v="22.988499999999998"/>
        <n v="-47.871600000000001"/>
        <n v="-249.32159999999999"/>
        <n v="-7.7728000000000002"/>
        <n v="5.7750000000000004"/>
        <n v="-24.398"/>
        <n v="-13.433"/>
        <n v="28.4102"/>
        <n v="-31.0335"/>
        <n v="-194.82400000000001"/>
        <n v="12.667199999999999"/>
        <n v="3.7751999999999999"/>
        <n v="-968.88329999999996"/>
        <n v="-124.431"/>
        <n v="2.7353999999999998"/>
        <n v="66.542000000000002"/>
        <n v="9.7218"/>
        <n v="9.8328000000000007"/>
        <n v="1.3098000000000001"/>
        <n v="45.369599999999998"/>
        <n v="-45.827300000000001"/>
        <n v="16.854399999999998"/>
        <n v="553.39020000000005"/>
        <n v="23.923200000000001"/>
        <n v="27.3582"/>
        <n v="334.55099999999999"/>
        <n v="2.6960999999999999"/>
        <n v="34.988799999999998"/>
        <n v="-136.48949999999999"/>
        <n v="-376.69319999999999"/>
        <n v="-84.447999999999993"/>
        <n v="-2.1375999999999999"/>
        <n v="-241.17599999999999"/>
        <n v="3.1381999999999999"/>
        <n v="32.468800000000002"/>
        <n v="176.80260000000001"/>
        <n v="1.5980000000000001"/>
        <n v="25.898"/>
        <n v="32.097999999999999"/>
        <n v="12.098000000000001"/>
        <n v="-204.99959999999999"/>
        <n v="346.03960000000001"/>
        <n v="31.244399999999999"/>
        <n v="-3.6892"/>
        <n v="15.2225"/>
        <n v="53.270400000000002"/>
        <n v="5.5327999999999999"/>
        <n v="6.8388"/>
        <n v="-28.498000000000001"/>
        <n v="40.97"/>
        <n v="4.7712000000000003"/>
        <n v="-84.961500000000001"/>
        <n v="-15.418799999999999"/>
        <n v="-64.937600000000003"/>
        <n v="-20.245000000000001"/>
        <n v="25.474399999999999"/>
        <n v="31.266400000000001"/>
        <n v="-5.6879999999999997"/>
        <n v="59.4816"/>
        <n v="34.812800000000003"/>
        <n v="-106.393"/>
        <n v="8.2896000000000001"/>
        <n v="202.25280000000001"/>
        <n v="-99.345299999999995"/>
        <n v="7.8166000000000002"/>
        <n v="43.675199999999997"/>
        <n v="-4.1567999999999996"/>
        <n v="-86.058599999999998"/>
        <n v="6.4783999999999997"/>
        <n v="33.1584"/>
        <n v="-29.116800000000001"/>
        <n v="-10.019600000000001"/>
        <n v="0.96120000000000005"/>
        <n v="-66.230199999999996"/>
        <n v="3.9830999999999999"/>
        <n v="15.385999999999999"/>
        <n v="420.58800000000002"/>
        <n v="39.979999999999997"/>
        <n v="-69.311999999999998"/>
        <n v="-16.261299999999999"/>
        <n v="138.417"/>
        <n v="-66.599999999999994"/>
        <n v="24.2012"/>
        <n v="38.531999999999996"/>
        <n v="-61.872"/>
        <n v="-137.976"/>
        <n v="-76.953599999999994"/>
        <n v="350.42700000000002"/>
        <n v="11.3148"/>
        <n v="8.01"/>
        <n v="80.777199999999993"/>
        <n v="-6.8634000000000004"/>
        <n v="84.293999999999997"/>
        <n v="-114.01739999999999"/>
        <n v="8.5540000000000003"/>
        <n v="9.7789999999999999"/>
        <n v="-1.5935999999999999"/>
        <n v="98.480199999999996"/>
        <n v="-28.686199999999999"/>
        <n v="-4.4969999999999999"/>
        <n v="-5.0098000000000003"/>
        <n v="-9.8800000000000008"/>
        <n v="-378.4"/>
        <n v="-213.5574"/>
        <n v="19.7988"/>
        <n v="-39.511800000000001"/>
        <n v="-96.470399999999998"/>
        <n v="260.6112"/>
        <n v="94.926000000000002"/>
        <n v="-1862.3124"/>
        <n v="21.8352"/>
        <n v="54.176400000000001"/>
        <n v="160.31360000000001"/>
        <n v="35.078400000000002"/>
        <n v="83.709599999999995"/>
        <n v="23.988"/>
        <n v="14.144"/>
        <n v="54.280799999999999"/>
        <n v="-18.058800000000002"/>
        <n v="9.48"/>
        <n v="12.1068"/>
        <n v="5.5888"/>
        <n v="-34.195999999999998"/>
        <n v="39.923400000000001"/>
        <n v="145.06960000000001"/>
        <n v="1013.127"/>
        <n v="-7.9634"/>
        <n v="58.42"/>
        <n v="8.4979999999999993"/>
        <n v="-10.0602"/>
        <n v="2.9807999999999999"/>
        <n v="40.472999999999999"/>
        <n v="-30.097999999999999"/>
        <n v="-66.391599999999997"/>
        <n v="2.1402000000000001"/>
        <n v="9.6831999999999994"/>
        <n v="45.467100000000002"/>
        <n v="-2.5872000000000002"/>
        <n v="-6.3"/>
        <n v="-40.003599999999999"/>
        <n v="132.99"/>
        <n v="83.733000000000004"/>
        <n v="21.134399999999999"/>
        <n v="610.86239999999998"/>
        <n v="63.686"/>
        <n v="96.854399999999998"/>
        <n v="27.608000000000001"/>
        <n v="34.973999999999997"/>
        <n v="-143.25479999999999"/>
        <n v="7.11"/>
        <n v="-6.9101999999999997"/>
        <n v="55.389600000000002"/>
        <n v="24.882000000000001"/>
        <n v="-54.320399999999999"/>
        <n v="-143.43100000000001"/>
        <n v="8.7371999999999996"/>
        <n v="-40.195999999999998"/>
        <n v="19.915500000000002"/>
        <n v="539.24639999999999"/>
        <n v="10.258800000000001"/>
        <n v="6.4320000000000004"/>
        <n v="4.1028000000000002"/>
      </sharedItems>
    </cacheField>
    <cacheField name="Order Ship Difference" numFmtId="0">
      <sharedItems containsSemiMixedTypes="0" containsString="0" containsNumber="1" containsInteger="1" minValue="0" maxValue="7"/>
    </cacheField>
    <cacheField name="Order Year" numFmtId="0">
      <sharedItems containsSemiMixedTypes="0" containsString="0" containsNumber="1" containsInteger="1" minValue="2014" maxValue="2017"/>
    </cacheField>
    <cacheField name="Order Month" numFmtId="0">
      <sharedItems containsSemiMixedTypes="0" containsString="0" containsNumber="1" containsInteger="1" minValue="1" maxValue="12"/>
    </cacheField>
    <cacheField name="Ord_Month_Name" numFmtId="0">
      <sharedItems count="12">
        <s v="Nov"/>
        <s v="Oct"/>
        <s v="Jun"/>
        <s v="Jul"/>
        <s v="Sep"/>
        <s v="Dec"/>
        <s v="Apr"/>
        <s v="May"/>
        <s v="Jan"/>
        <s v="Mar"/>
        <s v="Aug"/>
        <s v="Feb"/>
      </sharedItems>
    </cacheField>
    <cacheField name="Unit Price" numFmtId="0">
      <sharedItems containsSemiMixedTypes="0" containsString="0" containsNumber="1" minValue="1.1639999999999999" maxValue="880.979999999999"/>
    </cacheField>
    <cacheField name="Price Category" numFmtId="0">
      <sharedItems/>
    </cacheField>
    <cacheField name="Profit Ratio" numFmtId="0">
      <sharedItems containsSemiMixedTypes="0" containsString="0" containsNumber="1" minValue="-2.1" maxValue="0.5"/>
    </cacheField>
    <cacheField name="Profit Ratio Category" numFmtId="0">
      <sharedItems containsBlank="1" count="4">
        <s v="Low Profit"/>
        <s v="Medium Profit"/>
        <s v="Loss"/>
        <m u="1"/>
      </sharedItems>
    </cacheField>
    <cacheField name="Unit Profit Ratio" numFmtId="0">
      <sharedItems containsSemiMixedTypes="0" containsString="0" containsNumber="1" minValue="-1.56666666666666" maxValue="0.48"/>
    </cacheField>
    <cacheField name="Quarter" numFmtId="0">
      <sharedItems count="4">
        <s v="Q4"/>
        <s v="Q2"/>
        <s v="Q3"/>
        <s v="Q1"/>
      </sharedItems>
    </cacheField>
    <cacheField name="Year-Quarter" numFmtId="0">
      <sharedItems count="16">
        <s v="2016 Q4"/>
        <s v="2015 Q4"/>
        <s v="2014 Q2"/>
        <s v="2017 Q3"/>
        <s v="2015 Q3"/>
        <s v="2015 Q2"/>
        <s v="2016 Q2"/>
        <s v="2017 Q4"/>
        <s v="2014 Q4"/>
        <s v="2017 Q2"/>
        <s v="2015 Q1"/>
        <s v="2014 Q3"/>
        <s v="2016 Q3"/>
        <s v="2014 Q1"/>
        <s v="2017 Q1"/>
        <s v="2016 Q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21">
  <r>
    <s v="CA-2016-152156"/>
    <d v="2016-11-08T00:00:00"/>
    <d v="2016-11-11T00:00:00"/>
    <x v="0"/>
    <s v="Claire Gute"/>
    <x v="0"/>
    <s v="Henderson"/>
    <s v="Kentucky"/>
    <x v="0"/>
    <s v="FUR-BO-10001798"/>
    <x v="0"/>
    <s v="Bush Somerset Collection Bookcase"/>
    <n v="261.95999999999998"/>
    <x v="0"/>
    <n v="0.14285714285714285"/>
    <x v="0"/>
    <x v="0"/>
    <n v="3"/>
    <n v="2016"/>
    <n v="11"/>
    <x v="0"/>
    <n v="130.97999999999999"/>
    <s v="Medium Price"/>
    <n v="0.16"/>
    <x v="0"/>
    <n v="0.08"/>
    <x v="0"/>
    <x v="0"/>
  </r>
  <r>
    <s v="CA-2016-152156"/>
    <d v="2016-11-08T00:00:00"/>
    <d v="2016-11-11T00:00:00"/>
    <x v="0"/>
    <s v="Claire Gute"/>
    <x v="0"/>
    <s v="Henderson"/>
    <s v="Kentucky"/>
    <x v="0"/>
    <s v="FUR-CH-10000454"/>
    <x v="1"/>
    <s v="Hon Deluxe Fabric Upholstered Stacking Chairs, Rounded Back"/>
    <n v="731.94"/>
    <x v="1"/>
    <n v="0.21428571428571427"/>
    <x v="0"/>
    <x v="1"/>
    <n v="3"/>
    <n v="2016"/>
    <n v="11"/>
    <x v="0"/>
    <n v="243.98"/>
    <s v="High Price"/>
    <n v="0.3"/>
    <x v="1"/>
    <n v="9.9999999999999895E-2"/>
    <x v="0"/>
    <x v="0"/>
  </r>
  <r>
    <s v="US-2015-108966"/>
    <d v="2015-10-11T00:00:00"/>
    <d v="2015-10-18T00:00:00"/>
    <x v="1"/>
    <s v="Sean O'Donnell"/>
    <x v="0"/>
    <s v="Fort Lauderdale"/>
    <s v="Florida"/>
    <x v="0"/>
    <s v="FUR-TA-10000577"/>
    <x v="2"/>
    <s v="Bretford CR4500 Series Slim Rectangular Table"/>
    <n v="957.57749999999999"/>
    <x v="2"/>
    <n v="0.35714285714285715"/>
    <x v="1"/>
    <x v="2"/>
    <n v="7"/>
    <n v="2015"/>
    <n v="10"/>
    <x v="1"/>
    <n v="191.5155"/>
    <s v="Medium Price"/>
    <n v="-0.4"/>
    <x v="2"/>
    <n v="-0.08"/>
    <x v="0"/>
    <x v="1"/>
  </r>
  <r>
    <s v="CA-2014-115812"/>
    <d v="2014-06-09T00:00:00"/>
    <d v="2014-06-14T00:00:00"/>
    <x v="1"/>
    <s v="Brosina Hoffman"/>
    <x v="0"/>
    <s v="Los Angeles"/>
    <s v="California"/>
    <x v="1"/>
    <s v="FUR-FU-10001487"/>
    <x v="3"/>
    <s v="Eldon Expressions Wood and Plastic Desk Accessories, Cherry Wood"/>
    <n v="48.86"/>
    <x v="3"/>
    <n v="0.5"/>
    <x v="0"/>
    <x v="3"/>
    <n v="5"/>
    <n v="2014"/>
    <n v="6"/>
    <x v="2"/>
    <n v="6.9799999999999898"/>
    <s v="Low Price"/>
    <n v="0.28999999999999998"/>
    <x v="1"/>
    <n v="4.1428571428571398E-2"/>
    <x v="1"/>
    <x v="2"/>
  </r>
  <r>
    <s v="CA-2014-115812"/>
    <d v="2014-06-09T00:00:00"/>
    <d v="2014-06-14T00:00:00"/>
    <x v="1"/>
    <s v="Brosina Hoffman"/>
    <x v="0"/>
    <s v="Los Angeles"/>
    <s v="California"/>
    <x v="1"/>
    <s v="FUR-TA-10001539"/>
    <x v="2"/>
    <s v="Chromcraft Rectangular Conference Tables"/>
    <n v="1706.184"/>
    <x v="4"/>
    <n v="0.6428571428571429"/>
    <x v="2"/>
    <x v="4"/>
    <n v="5"/>
    <n v="2014"/>
    <n v="6"/>
    <x v="2"/>
    <n v="189.57599999999999"/>
    <s v="Medium Price"/>
    <n v="0.05"/>
    <x v="0"/>
    <n v="5.5555555555555497E-3"/>
    <x v="1"/>
    <x v="2"/>
  </r>
  <r>
    <s v="US-2017-156909"/>
    <d v="2017-07-16T00:00:00"/>
    <d v="2017-07-18T00:00:00"/>
    <x v="0"/>
    <s v="Sandra Flanagan"/>
    <x v="0"/>
    <s v="Philadelphia"/>
    <s v="Pennsylvania"/>
    <x v="2"/>
    <s v="FUR-CH-10002774"/>
    <x v="1"/>
    <s v="Global Deluxe Stacking Chair, Gray"/>
    <n v="71.372"/>
    <x v="0"/>
    <n v="0.14285714285714285"/>
    <x v="3"/>
    <x v="5"/>
    <n v="2"/>
    <n v="2017"/>
    <n v="7"/>
    <x v="3"/>
    <n v="35.686"/>
    <s v="Low Price"/>
    <n v="-1.42857142857142E-2"/>
    <x v="2"/>
    <n v="-7.14285714285714E-3"/>
    <x v="2"/>
    <x v="3"/>
  </r>
  <r>
    <s v="CA-2015-106320"/>
    <d v="2015-09-25T00:00:00"/>
    <d v="2015-09-30T00:00:00"/>
    <x v="1"/>
    <s v="Emily Burns"/>
    <x v="0"/>
    <s v="Orem"/>
    <s v="Utah"/>
    <x v="1"/>
    <s v="FUR-TA-10000577"/>
    <x v="2"/>
    <s v="Bretford CR4500 Series Slim Rectangular Table"/>
    <n v="1044.6300000000001"/>
    <x v="1"/>
    <n v="0.21428571428571427"/>
    <x v="0"/>
    <x v="6"/>
    <n v="5"/>
    <n v="2015"/>
    <n v="9"/>
    <x v="4"/>
    <n v="348.21"/>
    <s v="High Price"/>
    <n v="0.22999999999999901"/>
    <x v="1"/>
    <n v="7.6666666666666605E-2"/>
    <x v="2"/>
    <x v="4"/>
  </r>
  <r>
    <s v="US-2015-150630"/>
    <d v="2015-09-17T00:00:00"/>
    <d v="2015-09-21T00:00:00"/>
    <x v="1"/>
    <s v="Tracy Blumstein"/>
    <x v="0"/>
    <s v="Philadelphia"/>
    <s v="Pennsylvania"/>
    <x v="2"/>
    <s v="FUR-BO-10004834"/>
    <x v="0"/>
    <s v="Riverside Palais Royal Lawyers Bookcase, Royale Cherry Finish"/>
    <n v="3083.43"/>
    <x v="3"/>
    <n v="0.5"/>
    <x v="4"/>
    <x v="7"/>
    <n v="4"/>
    <n v="2015"/>
    <n v="9"/>
    <x v="4"/>
    <n v="440.48999999999899"/>
    <s v="High Price"/>
    <n v="-0.54"/>
    <x v="2"/>
    <n v="-7.7142857142857096E-2"/>
    <x v="2"/>
    <x v="4"/>
  </r>
  <r>
    <s v="US-2015-150630"/>
    <d v="2015-09-17T00:00:00"/>
    <d v="2015-09-21T00:00:00"/>
    <x v="1"/>
    <s v="Tracy Blumstein"/>
    <x v="0"/>
    <s v="Philadelphia"/>
    <s v="Pennsylvania"/>
    <x v="2"/>
    <s v="FUR-FU-10004848"/>
    <x v="3"/>
    <s v="Howard Miller 13-3/4&quot; Diameter Brushed Chrome Round Wall Clock"/>
    <n v="124.2"/>
    <x v="1"/>
    <n v="0.21428571428571427"/>
    <x v="2"/>
    <x v="8"/>
    <n v="4"/>
    <n v="2015"/>
    <n v="9"/>
    <x v="4"/>
    <n v="41.4"/>
    <s v="Low Price"/>
    <n v="0.125"/>
    <x v="0"/>
    <n v="4.1666666666666602E-2"/>
    <x v="2"/>
    <x v="4"/>
  </r>
  <r>
    <s v="CA-2016-117590"/>
    <d v="2016-12-08T00:00:00"/>
    <d v="2016-12-10T00:00:00"/>
    <x v="2"/>
    <s v="Gene Hale"/>
    <x v="1"/>
    <s v="Richardson"/>
    <s v="Texas"/>
    <x v="3"/>
    <s v="FUR-FU-10003664"/>
    <x v="3"/>
    <s v="Electrix Architect's Clamp-On Swing Arm Lamp, Black"/>
    <n v="190.92"/>
    <x v="2"/>
    <n v="0.35714285714285715"/>
    <x v="5"/>
    <x v="9"/>
    <n v="2"/>
    <n v="2016"/>
    <n v="12"/>
    <x v="5"/>
    <n v="38.183999999999997"/>
    <s v="Low Price"/>
    <n v="-0.77500000000000002"/>
    <x v="2"/>
    <n v="-0.155"/>
    <x v="0"/>
    <x v="0"/>
  </r>
  <r>
    <s v="CA-2015-117415"/>
    <d v="2015-12-27T00:00:00"/>
    <d v="2015-12-31T00:00:00"/>
    <x v="1"/>
    <s v="Steve Nguyen"/>
    <x v="2"/>
    <s v="Houston"/>
    <s v="Texas"/>
    <x v="3"/>
    <s v="FUR-BO-10002545"/>
    <x v="0"/>
    <s v="Atlantic Metals Mobile 3-Shelf Bookcases, Custom Colors"/>
    <n v="532.39919999999995"/>
    <x v="1"/>
    <n v="0.21428571428571427"/>
    <x v="6"/>
    <x v="10"/>
    <n v="4"/>
    <n v="2015"/>
    <n v="12"/>
    <x v="5"/>
    <n v="177.46639999999999"/>
    <s v="Medium Price"/>
    <n v="-8.8235294117646995E-2"/>
    <x v="2"/>
    <n v="-2.94117647058823E-2"/>
    <x v="0"/>
    <x v="1"/>
  </r>
  <r>
    <s v="CA-2015-117415"/>
    <d v="2015-12-27T00:00:00"/>
    <d v="2015-12-31T00:00:00"/>
    <x v="1"/>
    <s v="Steve Nguyen"/>
    <x v="2"/>
    <s v="Houston"/>
    <s v="Texas"/>
    <x v="3"/>
    <s v="FUR-CH-10004218"/>
    <x v="1"/>
    <s v="Global Fabric Manager's Chair, Dark Gray"/>
    <n v="212.05799999999999"/>
    <x v="1"/>
    <n v="0.21428571428571427"/>
    <x v="3"/>
    <x v="11"/>
    <n v="4"/>
    <n v="2015"/>
    <n v="12"/>
    <x v="5"/>
    <n v="70.685999999999893"/>
    <s v="Low Price"/>
    <n v="-7.1428571428571397E-2"/>
    <x v="2"/>
    <n v="-2.3809523809523801E-2"/>
    <x v="0"/>
    <x v="1"/>
  </r>
  <r>
    <s v="CA-2015-115742"/>
    <d v="2015-04-18T00:00:00"/>
    <d v="2015-04-22T00:00:00"/>
    <x v="1"/>
    <s v="Darren Powers"/>
    <x v="0"/>
    <s v="New Albany"/>
    <s v="Indiana"/>
    <x v="3"/>
    <s v="FUR-FU-10001706"/>
    <x v="3"/>
    <s v="Longer-Life Soft White Bulbs"/>
    <n v="6.16"/>
    <x v="0"/>
    <n v="0.14285714285714285"/>
    <x v="0"/>
    <x v="12"/>
    <n v="4"/>
    <n v="2015"/>
    <n v="4"/>
    <x v="6"/>
    <n v="3.08"/>
    <s v="Low Price"/>
    <n v="0.48"/>
    <x v="1"/>
    <n v="0.24"/>
    <x v="1"/>
    <x v="5"/>
  </r>
  <r>
    <s v="CA-2015-115742"/>
    <d v="2015-04-18T00:00:00"/>
    <d v="2015-04-22T00:00:00"/>
    <x v="1"/>
    <s v="Darren Powers"/>
    <x v="0"/>
    <s v="New Albany"/>
    <s v="Indiana"/>
    <x v="3"/>
    <s v="FUR-CH-10003061"/>
    <x v="1"/>
    <s v="Global Leather Task Chair, Black"/>
    <n v="89.99"/>
    <x v="5"/>
    <n v="7.1428571428571425E-2"/>
    <x v="0"/>
    <x v="13"/>
    <n v="4"/>
    <n v="2015"/>
    <n v="4"/>
    <x v="6"/>
    <n v="89.99"/>
    <s v="Low Price"/>
    <n v="0.19"/>
    <x v="0"/>
    <n v="0.19"/>
    <x v="1"/>
    <x v="5"/>
  </r>
  <r>
    <s v="CA-2016-111682"/>
    <d v="2016-06-17T00:00:00"/>
    <d v="2016-06-18T00:00:00"/>
    <x v="2"/>
    <s v="Ted Butterfield"/>
    <x v="0"/>
    <s v="Troy"/>
    <s v="New York"/>
    <x v="2"/>
    <s v="FUR-CH-10003968"/>
    <x v="1"/>
    <s v="Novimex Turbo Task Chair"/>
    <n v="319.41000000000003"/>
    <x v="2"/>
    <n v="0.35714285714285715"/>
    <x v="7"/>
    <x v="14"/>
    <n v="1"/>
    <n v="2016"/>
    <n v="6"/>
    <x v="2"/>
    <n v="63.881999999999998"/>
    <s v="Low Price"/>
    <n v="2.2222222222222199E-2"/>
    <x v="0"/>
    <n v="4.4444444444444401E-3"/>
    <x v="1"/>
    <x v="6"/>
  </r>
  <r>
    <s v="CA-2015-135545"/>
    <d v="2015-11-24T00:00:00"/>
    <d v="2015-11-30T00:00:00"/>
    <x v="1"/>
    <s v="Kunst Miller"/>
    <x v="0"/>
    <s v="Los Angeles"/>
    <s v="California"/>
    <x v="1"/>
    <s v="FUR-FU-10000397"/>
    <x v="3"/>
    <s v="Luxo Economy Swing Arm Lamp"/>
    <n v="79.760000000000005"/>
    <x v="6"/>
    <n v="0.2857142857142857"/>
    <x v="0"/>
    <x v="15"/>
    <n v="6"/>
    <n v="2015"/>
    <n v="11"/>
    <x v="0"/>
    <n v="19.940000000000001"/>
    <s v="Low Price"/>
    <n v="0.27999999999999903"/>
    <x v="1"/>
    <n v="6.9999999999999896E-2"/>
    <x v="0"/>
    <x v="1"/>
  </r>
  <r>
    <s v="US-2015-164175"/>
    <d v="2015-04-30T00:00:00"/>
    <d v="2015-05-05T00:00:00"/>
    <x v="1"/>
    <s v="Paul Stevenson"/>
    <x v="2"/>
    <s v="Chicago"/>
    <s v="Illinois"/>
    <x v="3"/>
    <s v="FUR-CH-10001146"/>
    <x v="1"/>
    <s v="Global Value Mid-Back Manager's Chair, Gray"/>
    <n v="213.11500000000001"/>
    <x v="2"/>
    <n v="0.35714285714285715"/>
    <x v="3"/>
    <x v="16"/>
    <n v="5"/>
    <n v="2015"/>
    <n v="4"/>
    <x v="6"/>
    <n v="42.622999999999998"/>
    <s v="Low Price"/>
    <n v="-7.1428571428571397E-2"/>
    <x v="2"/>
    <n v="-1.42857142857142E-2"/>
    <x v="1"/>
    <x v="5"/>
  </r>
  <r>
    <s v="US-2015-134026"/>
    <d v="2015-04-26T00:00:00"/>
    <d v="2015-05-02T00:00:00"/>
    <x v="1"/>
    <s v="Joel Eaton"/>
    <x v="0"/>
    <s v="Memphis"/>
    <s v="Tennessee"/>
    <x v="0"/>
    <s v="FUR-CH-10000513"/>
    <x v="1"/>
    <s v="High-Back Leather Manager's Chair"/>
    <n v="831.93600000000004"/>
    <x v="7"/>
    <n v="0.5714285714285714"/>
    <x v="2"/>
    <x v="17"/>
    <n v="6"/>
    <n v="2015"/>
    <n v="4"/>
    <x v="6"/>
    <n v="103.992"/>
    <s v="Medium Price"/>
    <n v="-0.13749999999999901"/>
    <x v="2"/>
    <n v="-1.7187499999999901E-2"/>
    <x v="1"/>
    <x v="5"/>
  </r>
  <r>
    <s v="US-2015-134026"/>
    <d v="2015-04-26T00:00:00"/>
    <d v="2015-05-02T00:00:00"/>
    <x v="1"/>
    <s v="Joel Eaton"/>
    <x v="0"/>
    <s v="Memphis"/>
    <s v="Tennessee"/>
    <x v="0"/>
    <s v="FUR-FU-10003708"/>
    <x v="3"/>
    <s v="Tenex Traditional Chairmats for Medium Pile Carpet, Standard Lip, 36&quot; x 48&quot;"/>
    <n v="97.04"/>
    <x v="0"/>
    <n v="0.14285714285714285"/>
    <x v="2"/>
    <x v="18"/>
    <n v="6"/>
    <n v="2015"/>
    <n v="4"/>
    <x v="6"/>
    <n v="48.52"/>
    <s v="Low Price"/>
    <n v="1.2500000000000001E-2"/>
    <x v="0"/>
    <n v="6.2500000000000003E-3"/>
    <x v="1"/>
    <x v="5"/>
  </r>
  <r>
    <s v="US-2017-118038"/>
    <d v="2017-12-09T00:00:00"/>
    <d v="2017-12-11T00:00:00"/>
    <x v="2"/>
    <s v="Ken Brennan"/>
    <x v="1"/>
    <s v="Houston"/>
    <s v="Texas"/>
    <x v="3"/>
    <s v="FUR-FU-10000260"/>
    <x v="3"/>
    <s v="6&quot; Cubicle Wall Clock, Black"/>
    <n v="9.7080000000000002"/>
    <x v="1"/>
    <n v="0.21428571428571427"/>
    <x v="5"/>
    <x v="19"/>
    <n v="2"/>
    <n v="2017"/>
    <n v="12"/>
    <x v="5"/>
    <n v="3.2360000000000002"/>
    <s v="Low Price"/>
    <n v="-0.6"/>
    <x v="2"/>
    <n v="-0.19999999999999901"/>
    <x v="0"/>
    <x v="7"/>
  </r>
  <r>
    <s v="US-2014-147606"/>
    <d v="2014-11-26T00:00:00"/>
    <d v="2014-12-01T00:00:00"/>
    <x v="0"/>
    <s v="Joel Eaton"/>
    <x v="0"/>
    <s v="Houston"/>
    <s v="Texas"/>
    <x v="3"/>
    <s v="FUR-FU-10003194"/>
    <x v="3"/>
    <s v="Eldon Expressions Desk Accessory, Wood Pencil Holder, Oak"/>
    <n v="19.3"/>
    <x v="2"/>
    <n v="0.35714285714285715"/>
    <x v="5"/>
    <x v="20"/>
    <n v="5"/>
    <n v="2014"/>
    <n v="11"/>
    <x v="0"/>
    <n v="3.86"/>
    <s v="Low Price"/>
    <n v="-0.75"/>
    <x v="2"/>
    <n v="-0.15"/>
    <x v="0"/>
    <x v="8"/>
  </r>
  <r>
    <s v="CA-2017-140088"/>
    <d v="2017-05-28T00:00:00"/>
    <d v="2017-05-30T00:00:00"/>
    <x v="0"/>
    <s v="Patrick O'Donnell"/>
    <x v="0"/>
    <s v="Columbia"/>
    <s v="South Carolina"/>
    <x v="0"/>
    <s v="FUR-CH-10000863"/>
    <x v="1"/>
    <s v="Novimex Swivel Fabric Task Chair"/>
    <n v="301.95999999999998"/>
    <x v="0"/>
    <n v="0.14285714285714285"/>
    <x v="0"/>
    <x v="21"/>
    <n v="2"/>
    <n v="2017"/>
    <n v="5"/>
    <x v="7"/>
    <n v="150.97999999999999"/>
    <s v="Medium Price"/>
    <n v="0.11"/>
    <x v="0"/>
    <n v="5.5E-2"/>
    <x v="1"/>
    <x v="9"/>
  </r>
  <r>
    <s v="CA-2015-149587"/>
    <d v="2015-01-31T00:00:00"/>
    <d v="2015-02-05T00:00:00"/>
    <x v="0"/>
    <s v="Karl Braun"/>
    <x v="0"/>
    <s v="Minneapolis"/>
    <s v="Minnesota"/>
    <x v="3"/>
    <s v="FUR-FU-10003799"/>
    <x v="3"/>
    <s v="Seth Thomas 13 1/2&quot; Wall Clock"/>
    <n v="53.34"/>
    <x v="1"/>
    <n v="0.21428571428571427"/>
    <x v="0"/>
    <x v="22"/>
    <n v="5"/>
    <n v="2015"/>
    <n v="1"/>
    <x v="8"/>
    <n v="17.78"/>
    <s v="Low Price"/>
    <n v="0.309999999999999"/>
    <x v="1"/>
    <n v="0.103333333333333"/>
    <x v="3"/>
    <x v="10"/>
  </r>
  <r>
    <s v="CA-2017-161018"/>
    <d v="2017-11-09T00:00:00"/>
    <d v="2017-11-11T00:00:00"/>
    <x v="0"/>
    <s v="Parhena Norris"/>
    <x v="2"/>
    <s v="New York City"/>
    <s v="New York"/>
    <x v="2"/>
    <s v="FUR-FU-10000629"/>
    <x v="3"/>
    <s v="9-3/4 Diameter Round Wall Clock"/>
    <n v="96.53"/>
    <x v="3"/>
    <n v="0.5"/>
    <x v="0"/>
    <x v="23"/>
    <n v="2"/>
    <n v="2017"/>
    <n v="11"/>
    <x v="0"/>
    <n v="13.79"/>
    <s v="Low Price"/>
    <n v="0.42"/>
    <x v="1"/>
    <n v="0.06"/>
    <x v="0"/>
    <x v="7"/>
  </r>
  <r>
    <s v="US-2015-156867"/>
    <d v="2015-11-13T00:00:00"/>
    <d v="2015-11-17T00:00:00"/>
    <x v="1"/>
    <s v="Lena Cacioppo"/>
    <x v="0"/>
    <s v="Aurora"/>
    <s v="Colorado"/>
    <x v="1"/>
    <s v="FUR-FU-10004006"/>
    <x v="3"/>
    <s v="Deflect-o DuraMat Lighweight, Studded, Beveled Mat for Low Pile Carpeting"/>
    <n v="102.36"/>
    <x v="1"/>
    <n v="0.21428571428571427"/>
    <x v="2"/>
    <x v="24"/>
    <n v="4"/>
    <n v="2015"/>
    <n v="11"/>
    <x v="0"/>
    <n v="34.119999999999997"/>
    <s v="Low Price"/>
    <n v="-3.7499999999999999E-2"/>
    <x v="2"/>
    <n v="-1.24999999999999E-2"/>
    <x v="0"/>
    <x v="1"/>
  </r>
  <r>
    <s v="CA-2017-146780"/>
    <d v="2017-12-25T00:00:00"/>
    <d v="2017-12-30T00:00:00"/>
    <x v="1"/>
    <s v="Cynthia Voltz"/>
    <x v="1"/>
    <s v="New York City"/>
    <s v="New York"/>
    <x v="2"/>
    <s v="FUR-FU-10001934"/>
    <x v="3"/>
    <s v="Magnifier Swing Arm Lamp"/>
    <n v="41.96"/>
    <x v="0"/>
    <n v="0.14285714285714285"/>
    <x v="0"/>
    <x v="25"/>
    <n v="5"/>
    <n v="2017"/>
    <n v="12"/>
    <x v="5"/>
    <n v="20.98"/>
    <s v="Low Price"/>
    <n v="0.25999999999999901"/>
    <x v="1"/>
    <n v="0.12999999999999901"/>
    <x v="0"/>
    <x v="7"/>
  </r>
  <r>
    <s v="CA-2015-110457"/>
    <d v="2015-03-02T00:00:00"/>
    <d v="2015-03-06T00:00:00"/>
    <x v="1"/>
    <s v="Dave Kipp"/>
    <x v="0"/>
    <s v="Seattle"/>
    <s v="Washington"/>
    <x v="1"/>
    <s v="FUR-TA-10001768"/>
    <x v="2"/>
    <s v="Hon Racetrack Conference Tables"/>
    <n v="787.53"/>
    <x v="1"/>
    <n v="0.21428571428571427"/>
    <x v="0"/>
    <x v="26"/>
    <n v="4"/>
    <n v="2015"/>
    <n v="3"/>
    <x v="9"/>
    <n v="262.51"/>
    <s v="High Price"/>
    <n v="0.21"/>
    <x v="1"/>
    <n v="7.0000000000000007E-2"/>
    <x v="3"/>
    <x v="10"/>
  </r>
  <r>
    <s v="CA-2016-103730"/>
    <d v="2016-06-12T00:00:00"/>
    <d v="2016-06-15T00:00:00"/>
    <x v="2"/>
    <s v="Steven Cartwright"/>
    <x v="0"/>
    <s v="Wilmington"/>
    <s v="Delaware"/>
    <x v="2"/>
    <s v="FUR-FU-10002157"/>
    <x v="3"/>
    <s v="Artistic Insta-Plaque"/>
    <n v="47.04"/>
    <x v="1"/>
    <n v="0.21428571428571427"/>
    <x v="0"/>
    <x v="27"/>
    <n v="3"/>
    <n v="2016"/>
    <n v="6"/>
    <x v="2"/>
    <n v="15.68"/>
    <s v="Low Price"/>
    <n v="0.39"/>
    <x v="1"/>
    <n v="0.13"/>
    <x v="1"/>
    <x v="6"/>
  </r>
  <r>
    <s v="US-2014-152030"/>
    <d v="2014-12-26T00:00:00"/>
    <d v="2014-12-28T00:00:00"/>
    <x v="0"/>
    <s v="Alan Dominguez"/>
    <x v="2"/>
    <s v="Houston"/>
    <s v="Texas"/>
    <x v="3"/>
    <s v="FUR-CH-10004063"/>
    <x v="1"/>
    <s v="Global Deluxe High-Back Manager's Chair"/>
    <n v="600.55799999999999"/>
    <x v="1"/>
    <n v="0.21428571428571427"/>
    <x v="3"/>
    <x v="28"/>
    <n v="2"/>
    <n v="2014"/>
    <n v="12"/>
    <x v="5"/>
    <n v="200.18600000000001"/>
    <s v="High Price"/>
    <n v="-1.42857142857142E-2"/>
    <x v="2"/>
    <n v="-4.7619047619047597E-3"/>
    <x v="0"/>
    <x v="8"/>
  </r>
  <r>
    <s v="US-2014-134614"/>
    <d v="2014-09-20T00:00:00"/>
    <d v="2014-09-25T00:00:00"/>
    <x v="1"/>
    <s v="Philip Fox"/>
    <x v="0"/>
    <s v="Bloomington"/>
    <s v="Illinois"/>
    <x v="3"/>
    <s v="FUR-TA-10004534"/>
    <x v="2"/>
    <s v="Bevis 44 x 96 Conference Tables"/>
    <n v="617.70000000000005"/>
    <x v="8"/>
    <n v="0.42857142857142855"/>
    <x v="4"/>
    <x v="29"/>
    <n v="5"/>
    <n v="2014"/>
    <n v="9"/>
    <x v="4"/>
    <n v="102.95"/>
    <s v="Medium Price"/>
    <n v="-0.66"/>
    <x v="2"/>
    <n v="-0.11"/>
    <x v="2"/>
    <x v="11"/>
  </r>
  <r>
    <s v="US-2016-125969"/>
    <d v="2016-11-06T00:00:00"/>
    <d v="2016-11-10T00:00:00"/>
    <x v="0"/>
    <s v="Lindsay Shagiari"/>
    <x v="2"/>
    <s v="Los Angeles"/>
    <s v="California"/>
    <x v="1"/>
    <s v="FUR-CH-10001146"/>
    <x v="1"/>
    <s v="Global Task Chair, Black"/>
    <n v="81.424000000000007"/>
    <x v="0"/>
    <n v="0.14285714285714285"/>
    <x v="2"/>
    <x v="30"/>
    <n v="4"/>
    <n v="2016"/>
    <n v="11"/>
    <x v="0"/>
    <n v="40.712000000000003"/>
    <s v="Low Price"/>
    <n v="-0.112499999999999"/>
    <x v="2"/>
    <n v="-5.6249999999999897E-2"/>
    <x v="0"/>
    <x v="0"/>
  </r>
  <r>
    <s v="US-2016-125969"/>
    <d v="2016-11-06T00:00:00"/>
    <d v="2016-11-10T00:00:00"/>
    <x v="0"/>
    <s v="Lindsay Shagiari"/>
    <x v="2"/>
    <s v="Los Angeles"/>
    <s v="California"/>
    <x v="1"/>
    <s v="FUR-FU-10003773"/>
    <x v="3"/>
    <s v="Eldon Cleatmat Plus Chair Mats for High Pile Carpets"/>
    <n v="238.56"/>
    <x v="1"/>
    <n v="0.21428571428571427"/>
    <x v="0"/>
    <x v="31"/>
    <n v="4"/>
    <n v="2016"/>
    <n v="11"/>
    <x v="0"/>
    <n v="79.52"/>
    <s v="Low Price"/>
    <n v="0.109999999999999"/>
    <x v="0"/>
    <n v="3.6666666666666597E-2"/>
    <x v="0"/>
    <x v="0"/>
  </r>
  <r>
    <s v="CA-2016-145583"/>
    <d v="2016-10-13T00:00:00"/>
    <d v="2016-10-19T00:00:00"/>
    <x v="1"/>
    <s v="Lena Creighton"/>
    <x v="0"/>
    <s v="Roseville"/>
    <s v="California"/>
    <x v="1"/>
    <s v="FUR-FU-10001706"/>
    <x v="3"/>
    <s v="Longer-Life Soft White Bulbs"/>
    <n v="43.12"/>
    <x v="9"/>
    <n v="1"/>
    <x v="0"/>
    <x v="32"/>
    <n v="6"/>
    <n v="2016"/>
    <n v="10"/>
    <x v="1"/>
    <n v="3.0799999999999899"/>
    <s v="Low Price"/>
    <n v="0.48"/>
    <x v="1"/>
    <n v="3.4285714285714197E-2"/>
    <x v="0"/>
    <x v="0"/>
  </r>
  <r>
    <s v="CA-2016-110366"/>
    <d v="2016-09-05T00:00:00"/>
    <d v="2016-09-07T00:00:00"/>
    <x v="0"/>
    <s v="Jonathan Doherty"/>
    <x v="1"/>
    <s v="Philadelphia"/>
    <s v="Pennsylvania"/>
    <x v="2"/>
    <s v="FUR-FU-10004848"/>
    <x v="3"/>
    <s v="Howard Miller 13-3/4&quot; Diameter Brushed Chrome Round Wall Clock"/>
    <n v="82.8"/>
    <x v="0"/>
    <n v="0.14285714285714285"/>
    <x v="2"/>
    <x v="33"/>
    <n v="2"/>
    <n v="2016"/>
    <n v="9"/>
    <x v="4"/>
    <n v="41.4"/>
    <s v="Low Price"/>
    <n v="0.125"/>
    <x v="0"/>
    <n v="6.25E-2"/>
    <x v="2"/>
    <x v="12"/>
  </r>
  <r>
    <s v="CA-2014-110072"/>
    <d v="2014-10-22T00:00:00"/>
    <d v="2014-10-28T00:00:00"/>
    <x v="1"/>
    <s v="Maureen Gastineau"/>
    <x v="2"/>
    <s v="Newark"/>
    <s v="Ohio"/>
    <x v="2"/>
    <s v="FUR-FU-10000521"/>
    <x v="3"/>
    <s v="Seth Thomas 14&quot; Putty-Colored Wall Clock"/>
    <n v="93.888000000000005"/>
    <x v="6"/>
    <n v="0.2857142857142857"/>
    <x v="2"/>
    <x v="34"/>
    <n v="6"/>
    <n v="2014"/>
    <n v="10"/>
    <x v="1"/>
    <n v="23.472000000000001"/>
    <s v="Low Price"/>
    <n v="0.13749999999999901"/>
    <x v="0"/>
    <n v="3.4374999999999899E-2"/>
    <x v="0"/>
    <x v="8"/>
  </r>
  <r>
    <s v="CA-2016-114489"/>
    <d v="2016-12-05T00:00:00"/>
    <d v="2016-12-09T00:00:00"/>
    <x v="1"/>
    <s v="Justin Ellison"/>
    <x v="1"/>
    <s v="Franklin"/>
    <s v="Wisconsin"/>
    <x v="3"/>
    <s v="FUR-CH-10000454"/>
    <x v="1"/>
    <s v="Hon Deluxe Fabric Upholstered Stacking Chairs, Rounded Back"/>
    <n v="1951.84"/>
    <x v="7"/>
    <n v="0.5714285714285714"/>
    <x v="0"/>
    <x v="35"/>
    <n v="4"/>
    <n v="2016"/>
    <n v="12"/>
    <x v="5"/>
    <n v="243.98"/>
    <s v="High Price"/>
    <n v="0.3"/>
    <x v="1"/>
    <n v="3.7499999999999999E-2"/>
    <x v="0"/>
    <x v="0"/>
  </r>
  <r>
    <s v="CA-2014-104269"/>
    <d v="2014-03-01T00:00:00"/>
    <d v="2014-03-06T00:00:00"/>
    <x v="0"/>
    <s v="Dave Brooks"/>
    <x v="0"/>
    <s v="Seattle"/>
    <s v="Washington"/>
    <x v="1"/>
    <s v="FUR-CH-10004063"/>
    <x v="1"/>
    <s v="Global Deluxe High-Back Manager's Chair"/>
    <n v="457.56799999999998"/>
    <x v="0"/>
    <n v="0.14285714285714285"/>
    <x v="2"/>
    <x v="36"/>
    <n v="5"/>
    <n v="2014"/>
    <n v="3"/>
    <x v="9"/>
    <n v="228.78399999999999"/>
    <s v="High Price"/>
    <n v="0.1125"/>
    <x v="0"/>
    <n v="5.6250000000000001E-2"/>
    <x v="3"/>
    <x v="13"/>
  </r>
  <r>
    <s v="CA-2014-139892"/>
    <d v="2014-09-08T00:00:00"/>
    <d v="2014-09-12T00:00:00"/>
    <x v="1"/>
    <s v="Becky Martin"/>
    <x v="0"/>
    <s v="San Antonio"/>
    <s v="Texas"/>
    <x v="3"/>
    <s v="FUR-CH-10004287"/>
    <x v="1"/>
    <s v="SAFCO Arco Folding Chair"/>
    <n v="1740.06"/>
    <x v="4"/>
    <n v="0.6428571428571429"/>
    <x v="3"/>
    <x v="37"/>
    <n v="4"/>
    <n v="2014"/>
    <n v="9"/>
    <x v="4"/>
    <n v="193.34"/>
    <s v="Medium Price"/>
    <n v="-1.42857142857142E-2"/>
    <x v="2"/>
    <n v="-1.5873015873015799E-3"/>
    <x v="2"/>
    <x v="11"/>
  </r>
  <r>
    <s v="CA-2014-118962"/>
    <d v="2014-08-05T00:00:00"/>
    <d v="2014-08-09T00:00:00"/>
    <x v="1"/>
    <s v="Chad Sievert"/>
    <x v="0"/>
    <s v="Los Angeles"/>
    <s v="California"/>
    <x v="1"/>
    <s v="FUR-CH-10003817"/>
    <x v="1"/>
    <s v="Global Value Steno Chair, Gray"/>
    <n v="340.14400000000001"/>
    <x v="3"/>
    <n v="0.5"/>
    <x v="2"/>
    <x v="38"/>
    <n v="4"/>
    <n v="2014"/>
    <n v="8"/>
    <x v="10"/>
    <n v="48.591999999999999"/>
    <s v="Low Price"/>
    <n v="6.25E-2"/>
    <x v="0"/>
    <n v="8.9285714285714194E-3"/>
    <x v="2"/>
    <x v="11"/>
  </r>
  <r>
    <s v="US-2015-101511"/>
    <d v="2015-11-21T00:00:00"/>
    <d v="2015-11-23T00:00:00"/>
    <x v="0"/>
    <s v="Joel Eaton"/>
    <x v="0"/>
    <s v="Newark"/>
    <s v="Ohio"/>
    <x v="2"/>
    <s v="FUR-CH-10004698"/>
    <x v="1"/>
    <s v="Padded Folding Chairs, Black, 4/Carton"/>
    <n v="396.80200000000002"/>
    <x v="3"/>
    <n v="0.5"/>
    <x v="3"/>
    <x v="39"/>
    <n v="2"/>
    <n v="2015"/>
    <n v="11"/>
    <x v="0"/>
    <n v="56.686"/>
    <s v="Low Price"/>
    <n v="-2.8571428571428501E-2"/>
    <x v="2"/>
    <n v="-4.0816326530612197E-3"/>
    <x v="0"/>
    <x v="1"/>
  </r>
  <r>
    <s v="CA-2015-102281"/>
    <d v="2015-10-12T00:00:00"/>
    <d v="2015-10-14T00:00:00"/>
    <x v="2"/>
    <s v="Mark Packer"/>
    <x v="2"/>
    <s v="New York City"/>
    <s v="New York"/>
    <x v="2"/>
    <s v="FUR-BO-10002613"/>
    <x v="0"/>
    <s v="Atlantic Metals Mobile 4-Shelf Bookcases, Custom Colors"/>
    <n v="899.13599999999997"/>
    <x v="6"/>
    <n v="0.2857142857142857"/>
    <x v="2"/>
    <x v="40"/>
    <n v="2"/>
    <n v="2015"/>
    <n v="10"/>
    <x v="1"/>
    <n v="224.78399999999999"/>
    <s v="High Price"/>
    <n v="0.125"/>
    <x v="0"/>
    <n v="3.125E-2"/>
    <x v="0"/>
    <x v="1"/>
  </r>
  <r>
    <s v="CA-2015-102281"/>
    <d v="2015-10-12T00:00:00"/>
    <d v="2015-10-14T00:00:00"/>
    <x v="2"/>
    <s v="Mark Packer"/>
    <x v="2"/>
    <s v="New York City"/>
    <s v="New York"/>
    <x v="2"/>
    <s v="FUR-BO-10002545"/>
    <x v="0"/>
    <s v="Atlantic Metals Mobile 3-Shelf Bookcases, Custom Colors"/>
    <n v="626.35199999999998"/>
    <x v="1"/>
    <n v="0.21428571428571427"/>
    <x v="2"/>
    <x v="41"/>
    <n v="2"/>
    <n v="2015"/>
    <n v="10"/>
    <x v="1"/>
    <n v="208.78399999999999"/>
    <s v="High Price"/>
    <n v="7.4999999999999997E-2"/>
    <x v="0"/>
    <n v="2.4999999999999901E-2"/>
    <x v="0"/>
    <x v="1"/>
  </r>
  <r>
    <s v="CA-2014-133690"/>
    <d v="2014-08-03T00:00:00"/>
    <d v="2014-08-05T00:00:00"/>
    <x v="2"/>
    <s v="Bruce Stewart"/>
    <x v="0"/>
    <s v="Denver"/>
    <s v="Colorado"/>
    <x v="1"/>
    <s v="FUR-TA-10004289"/>
    <x v="2"/>
    <s v="BoxOffice By Design Rectangular and Half-Moon Meeting Room Tables"/>
    <n v="218.75"/>
    <x v="0"/>
    <n v="0.14285714285714285"/>
    <x v="4"/>
    <x v="42"/>
    <n v="2"/>
    <n v="2014"/>
    <n v="8"/>
    <x v="10"/>
    <n v="109.375"/>
    <s v="Medium Price"/>
    <n v="-0.74"/>
    <x v="2"/>
    <n v="-0.37"/>
    <x v="2"/>
    <x v="11"/>
  </r>
  <r>
    <s v="CA-2017-126382"/>
    <d v="2017-06-03T00:00:00"/>
    <d v="2017-06-07T00:00:00"/>
    <x v="1"/>
    <s v="Heather Kirkland"/>
    <x v="1"/>
    <s v="Franklin"/>
    <s v="Tennessee"/>
    <x v="0"/>
    <s v="FUR-FU-10002960"/>
    <x v="3"/>
    <s v="Eldon 200 Class Desk Accessories, Burgundy"/>
    <n v="35.167999999999999"/>
    <x v="3"/>
    <n v="0.5"/>
    <x v="2"/>
    <x v="43"/>
    <n v="4"/>
    <n v="2017"/>
    <n v="6"/>
    <x v="2"/>
    <n v="5.024"/>
    <s v="Low Price"/>
    <n v="0.27500000000000002"/>
    <x v="1"/>
    <n v="3.9285714285714202E-2"/>
    <x v="1"/>
    <x v="9"/>
  </r>
  <r>
    <s v="CA-2015-146262"/>
    <d v="2015-01-02T00:00:00"/>
    <d v="2015-01-09T00:00:00"/>
    <x v="1"/>
    <s v="Victoria Wilson"/>
    <x v="1"/>
    <s v="Medina"/>
    <s v="Ohio"/>
    <x v="2"/>
    <s v="FUR-BO-10004695"/>
    <x v="0"/>
    <s v="O'Sullivan 2-Door Barrister Bookcase in Odessa Pine"/>
    <n v="452.45"/>
    <x v="2"/>
    <n v="0.35714285714285715"/>
    <x v="4"/>
    <x v="44"/>
    <n v="7"/>
    <n v="2015"/>
    <n v="1"/>
    <x v="8"/>
    <n v="90.49"/>
    <s v="Low Price"/>
    <n v="-0.54"/>
    <x v="2"/>
    <n v="-0.108"/>
    <x v="3"/>
    <x v="10"/>
  </r>
  <r>
    <s v="CA-2015-169397"/>
    <d v="2015-12-24T00:00:00"/>
    <d v="2015-12-27T00:00:00"/>
    <x v="2"/>
    <s v="Joni Blumstein"/>
    <x v="0"/>
    <s v="Dublin"/>
    <s v="Ohio"/>
    <x v="2"/>
    <s v="FUR-FU-10000087"/>
    <x v="3"/>
    <s v="Executive Impressions 14&quot; Two-Color Numerals Wall Clock"/>
    <n v="72.703999999999994"/>
    <x v="6"/>
    <n v="0.2857142857142857"/>
    <x v="2"/>
    <x v="45"/>
    <n v="3"/>
    <n v="2015"/>
    <n v="12"/>
    <x v="5"/>
    <n v="18.175999999999998"/>
    <s v="Low Price"/>
    <n v="0.26250000000000001"/>
    <x v="1"/>
    <n v="6.5625000000000003E-2"/>
    <x v="0"/>
    <x v="1"/>
  </r>
  <r>
    <s v="CA-2015-163055"/>
    <d v="2015-08-09T00:00:00"/>
    <d v="2015-08-16T00:00:00"/>
    <x v="1"/>
    <s v="David Smith"/>
    <x v="1"/>
    <s v="Detroit"/>
    <s v="Michigan"/>
    <x v="3"/>
    <s v="FUR-TA-10003748"/>
    <x v="2"/>
    <s v="Bevis 36 x 72 Conference Tables"/>
    <n v="622.45000000000005"/>
    <x v="2"/>
    <n v="0.35714285714285715"/>
    <x v="0"/>
    <x v="46"/>
    <n v="7"/>
    <n v="2015"/>
    <n v="8"/>
    <x v="10"/>
    <n v="124.49"/>
    <s v="Medium Price"/>
    <n v="0.219999999999999"/>
    <x v="1"/>
    <n v="4.3999999999999997E-2"/>
    <x v="2"/>
    <x v="4"/>
  </r>
  <r>
    <s v="US-2015-145436"/>
    <d v="2015-02-28T00:00:00"/>
    <d v="2015-03-04T00:00:00"/>
    <x v="1"/>
    <s v="Valerie Dominguez"/>
    <x v="0"/>
    <s v="Columbia"/>
    <s v="Tennessee"/>
    <x v="0"/>
    <s v="FUR-CH-10004860"/>
    <x v="1"/>
    <s v="Global Low Back Tilter Chair"/>
    <n v="161.56800000000001"/>
    <x v="0"/>
    <n v="0.14285714285714285"/>
    <x v="2"/>
    <x v="47"/>
    <n v="4"/>
    <n v="2015"/>
    <n v="2"/>
    <x v="11"/>
    <n v="80.784000000000006"/>
    <s v="Low Price"/>
    <n v="-0.17499999999999999"/>
    <x v="2"/>
    <n v="-8.7499999999999994E-2"/>
    <x v="3"/>
    <x v="10"/>
  </r>
  <r>
    <s v="US-2015-145436"/>
    <d v="2015-02-28T00:00:00"/>
    <d v="2015-03-04T00:00:00"/>
    <x v="1"/>
    <s v="Valerie Dominguez"/>
    <x v="0"/>
    <s v="Columbia"/>
    <s v="Tennessee"/>
    <x v="0"/>
    <s v="FUR-CH-10004477"/>
    <x v="1"/>
    <s v="Global Push Button Manager's Chair, Indigo"/>
    <n v="389.69600000000003"/>
    <x v="7"/>
    <n v="0.5714285714285714"/>
    <x v="2"/>
    <x v="48"/>
    <n v="4"/>
    <n v="2015"/>
    <n v="2"/>
    <x v="11"/>
    <n v="48.712000000000003"/>
    <s v="Low Price"/>
    <n v="0.1125"/>
    <x v="0"/>
    <n v="1.40625E-2"/>
    <x v="3"/>
    <x v="10"/>
  </r>
  <r>
    <s v="US-2017-100930"/>
    <d v="2017-04-07T00:00:00"/>
    <d v="2017-04-12T00:00:00"/>
    <x v="1"/>
    <s v="Christopher Schild"/>
    <x v="2"/>
    <s v="Tampa"/>
    <s v="Florida"/>
    <x v="0"/>
    <s v="FUR-TA-10001705"/>
    <x v="2"/>
    <s v="Bush Advantage Collection Round Conference Table"/>
    <n v="233.86"/>
    <x v="0"/>
    <n v="0.14285714285714285"/>
    <x v="1"/>
    <x v="49"/>
    <n v="5"/>
    <n v="2017"/>
    <n v="4"/>
    <x v="6"/>
    <n v="116.93"/>
    <s v="Medium Price"/>
    <n v="-0.43636363636363601"/>
    <x v="2"/>
    <n v="-0.218181818181818"/>
    <x v="1"/>
    <x v="9"/>
  </r>
  <r>
    <s v="US-2017-100930"/>
    <d v="2017-04-07T00:00:00"/>
    <d v="2017-04-12T00:00:00"/>
    <x v="1"/>
    <s v="Christopher Schild"/>
    <x v="2"/>
    <s v="Tampa"/>
    <s v="Florida"/>
    <x v="0"/>
    <s v="FUR-TA-10003473"/>
    <x v="2"/>
    <s v="Bretford Rectangular Conference Table Tops"/>
    <n v="620.61450000000002"/>
    <x v="1"/>
    <n v="0.21428571428571427"/>
    <x v="1"/>
    <x v="50"/>
    <n v="5"/>
    <n v="2017"/>
    <n v="4"/>
    <x v="6"/>
    <n v="206.8715"/>
    <s v="High Price"/>
    <n v="-0.39999999999999902"/>
    <x v="2"/>
    <n v="-0.133333333333333"/>
    <x v="1"/>
    <x v="9"/>
  </r>
  <r>
    <s v="US-2017-100930"/>
    <d v="2017-04-07T00:00:00"/>
    <d v="2017-04-12T00:00:00"/>
    <x v="1"/>
    <s v="Christopher Schild"/>
    <x v="2"/>
    <s v="Tampa"/>
    <s v="Florida"/>
    <x v="0"/>
    <s v="FUR-FU-10004017"/>
    <x v="3"/>
    <s v="Tenex Contemporary Contur Chairmats for Low and Medium Pile Carpet, Computer, 39&quot; x 49&quot;"/>
    <n v="258.072"/>
    <x v="1"/>
    <n v="0.21428571428571427"/>
    <x v="2"/>
    <x v="51"/>
    <n v="5"/>
    <n v="2017"/>
    <n v="4"/>
    <x v="6"/>
    <n v="86.024000000000001"/>
    <s v="Low Price"/>
    <n v="0"/>
    <x v="2"/>
    <n v="0"/>
    <x v="1"/>
    <x v="9"/>
  </r>
  <r>
    <s v="CA-2016-157749"/>
    <d v="2016-06-04T00:00:00"/>
    <d v="2016-06-09T00:00:00"/>
    <x v="0"/>
    <s v="Ken Lonsdale"/>
    <x v="0"/>
    <s v="Chicago"/>
    <s v="Illinois"/>
    <x v="3"/>
    <s v="FUR-FU-10000576"/>
    <x v="3"/>
    <s v="Luxo Professional Fluorescent Magnifier Lamp with Clamp-Mount Base"/>
    <n v="419.68"/>
    <x v="2"/>
    <n v="0.35714285714285715"/>
    <x v="5"/>
    <x v="52"/>
    <n v="5"/>
    <n v="2016"/>
    <n v="6"/>
    <x v="2"/>
    <n v="83.936000000000007"/>
    <s v="Low Price"/>
    <n v="-0.85"/>
    <x v="2"/>
    <n v="-0.16999999999999901"/>
    <x v="1"/>
    <x v="6"/>
  </r>
  <r>
    <s v="CA-2016-157749"/>
    <d v="2016-06-04T00:00:00"/>
    <d v="2016-06-09T00:00:00"/>
    <x v="0"/>
    <s v="Ken Lonsdale"/>
    <x v="0"/>
    <s v="Chicago"/>
    <s v="Illinois"/>
    <x v="3"/>
    <s v="FUR-FU-10004351"/>
    <x v="3"/>
    <s v="Staple-based wall hangings"/>
    <n v="11.688000000000001"/>
    <x v="1"/>
    <n v="0.21428571428571427"/>
    <x v="5"/>
    <x v="53"/>
    <n v="5"/>
    <n v="2016"/>
    <n v="6"/>
    <x v="2"/>
    <n v="3.8959999999999999"/>
    <s v="Low Price"/>
    <n v="-0.4"/>
    <x v="2"/>
    <n v="-0.133333333333333"/>
    <x v="1"/>
    <x v="6"/>
  </r>
  <r>
    <s v="CA-2016-157749"/>
    <d v="2016-06-04T00:00:00"/>
    <d v="2016-06-09T00:00:00"/>
    <x v="0"/>
    <s v="Ken Lonsdale"/>
    <x v="0"/>
    <s v="Chicago"/>
    <s v="Illinois"/>
    <x v="3"/>
    <s v="FUR-TA-10002607"/>
    <x v="2"/>
    <s v="KI Conference Tables"/>
    <n v="177.22499999999999"/>
    <x v="2"/>
    <n v="0.35714285714285715"/>
    <x v="4"/>
    <x v="54"/>
    <n v="5"/>
    <n v="2016"/>
    <n v="6"/>
    <x v="2"/>
    <n v="35.445"/>
    <s v="Low Price"/>
    <n v="-0.68"/>
    <x v="2"/>
    <n v="-0.13600000000000001"/>
    <x v="1"/>
    <x v="6"/>
  </r>
  <r>
    <s v="CA-2016-157749"/>
    <d v="2016-06-04T00:00:00"/>
    <d v="2016-06-09T00:00:00"/>
    <x v="0"/>
    <s v="Ken Lonsdale"/>
    <x v="0"/>
    <s v="Chicago"/>
    <s v="Illinois"/>
    <x v="3"/>
    <s v="FUR-FU-10002505"/>
    <x v="3"/>
    <s v="Eldon 100 Class Desk Accessories"/>
    <n v="4.0439999999999996"/>
    <x v="1"/>
    <n v="0.21428571428571427"/>
    <x v="5"/>
    <x v="55"/>
    <n v="5"/>
    <n v="2016"/>
    <n v="6"/>
    <x v="2"/>
    <n v="1.3479999999999901"/>
    <s v="Low Price"/>
    <n v="-0.7"/>
    <x v="2"/>
    <n v="-0.233333333333333"/>
    <x v="1"/>
    <x v="6"/>
  </r>
  <r>
    <s v="CA-2014-131926"/>
    <d v="2014-06-01T00:00:00"/>
    <d v="2014-06-06T00:00:00"/>
    <x v="0"/>
    <s v="Dianna Wilson"/>
    <x v="2"/>
    <s v="Lakeville"/>
    <s v="Minnesota"/>
    <x v="3"/>
    <s v="FUR-CH-10004063"/>
    <x v="1"/>
    <s v="Global Deluxe High-Back Manager's Chair"/>
    <n v="2001.86"/>
    <x v="3"/>
    <n v="0.5"/>
    <x v="0"/>
    <x v="56"/>
    <n v="5"/>
    <n v="2014"/>
    <n v="6"/>
    <x v="2"/>
    <n v="285.979999999999"/>
    <s v="High Price"/>
    <n v="0.28999999999999998"/>
    <x v="1"/>
    <n v="4.1428571428571398E-2"/>
    <x v="1"/>
    <x v="2"/>
  </r>
  <r>
    <s v="CA-2016-154739"/>
    <d v="2016-12-10T00:00:00"/>
    <d v="2016-12-15T00:00:00"/>
    <x v="0"/>
    <s v="Logan Haushalter"/>
    <x v="0"/>
    <s v="San Francisco"/>
    <s v="California"/>
    <x v="1"/>
    <s v="FUR-CH-10002965"/>
    <x v="1"/>
    <s v="Global Leather Highback Executive Chair with Pneumatic Height Adjustment, Black"/>
    <n v="321.56799999999998"/>
    <x v="0"/>
    <n v="0.14285714285714285"/>
    <x v="2"/>
    <x v="57"/>
    <n v="5"/>
    <n v="2016"/>
    <n v="12"/>
    <x v="5"/>
    <n v="160.78399999999999"/>
    <s v="Medium Price"/>
    <n v="8.7499999999999994E-2"/>
    <x v="0"/>
    <n v="4.3749999999999997E-2"/>
    <x v="0"/>
    <x v="0"/>
  </r>
  <r>
    <s v="US-2015-159982"/>
    <d v="2015-11-28T00:00:00"/>
    <d v="2015-12-04T00:00:00"/>
    <x v="1"/>
    <s v="Dan Reichenbach"/>
    <x v="1"/>
    <s v="Chicago"/>
    <s v="Illinois"/>
    <x v="3"/>
    <s v="FUR-FU-10002505"/>
    <x v="3"/>
    <s v="Eldon 100 Class Desk Accessories"/>
    <n v="12.132"/>
    <x v="4"/>
    <n v="0.6428571428571429"/>
    <x v="5"/>
    <x v="58"/>
    <n v="6"/>
    <n v="2015"/>
    <n v="11"/>
    <x v="0"/>
    <n v="1.3479999999999901"/>
    <s v="Low Price"/>
    <n v="-0.7"/>
    <x v="2"/>
    <n v="-7.7777777777777696E-2"/>
    <x v="0"/>
    <x v="1"/>
  </r>
  <r>
    <s v="CA-2015-155334"/>
    <d v="2015-07-30T00:00:00"/>
    <d v="2015-07-31T00:00:00"/>
    <x v="2"/>
    <s v="Helen Andreada"/>
    <x v="0"/>
    <s v="San Francisco"/>
    <s v="California"/>
    <x v="1"/>
    <s v="FUR-FU-10003274"/>
    <x v="3"/>
    <s v="Regeneration Desk Collection"/>
    <n v="5.28"/>
    <x v="1"/>
    <n v="0.21428571428571427"/>
    <x v="0"/>
    <x v="59"/>
    <n v="1"/>
    <n v="2015"/>
    <n v="7"/>
    <x v="3"/>
    <n v="1.76"/>
    <s v="Low Price"/>
    <n v="0.439999999999999"/>
    <x v="1"/>
    <n v="0.146666666666666"/>
    <x v="2"/>
    <x v="4"/>
  </r>
  <r>
    <s v="CA-2015-130890"/>
    <d v="2015-11-02T00:00:00"/>
    <d v="2015-11-06T00:00:00"/>
    <x v="1"/>
    <s v="Jas O'Carroll"/>
    <x v="0"/>
    <s v="Los Angeles"/>
    <s v="California"/>
    <x v="1"/>
    <s v="FUR-TA-10002903"/>
    <x v="2"/>
    <s v="Bevis Round Bullnose 29&quot; High Table Top"/>
    <n v="1038.8399999999999"/>
    <x v="2"/>
    <n v="0.35714285714285715"/>
    <x v="2"/>
    <x v="60"/>
    <n v="4"/>
    <n v="2015"/>
    <n v="11"/>
    <x v="0"/>
    <n v="207.76799999999901"/>
    <s v="High Price"/>
    <n v="0.05"/>
    <x v="0"/>
    <n v="0.01"/>
    <x v="0"/>
    <x v="1"/>
  </r>
  <r>
    <s v="CA-2016-110772"/>
    <d v="2016-11-20T00:00:00"/>
    <d v="2016-11-24T00:00:00"/>
    <x v="0"/>
    <s v="Nick Zandusky"/>
    <x v="2"/>
    <s v="Columbus"/>
    <s v="Ohio"/>
    <x v="2"/>
    <s v="FUR-BO-10004709"/>
    <x v="0"/>
    <s v="Bush Westfield Collection Bookcases, Medium Cherry Finish"/>
    <n v="86.97"/>
    <x v="1"/>
    <n v="0.21428571428571427"/>
    <x v="4"/>
    <x v="61"/>
    <n v="4"/>
    <n v="2016"/>
    <n v="11"/>
    <x v="0"/>
    <n v="28.99"/>
    <s v="Low Price"/>
    <n v="-0.56000000000000005"/>
    <x v="2"/>
    <n v="-0.18666666666666601"/>
    <x v="0"/>
    <x v="0"/>
  </r>
  <r>
    <s v="CA-2014-111451"/>
    <d v="2014-12-26T00:00:00"/>
    <d v="2014-12-28T00:00:00"/>
    <x v="2"/>
    <s v="Kelly Lampkin"/>
    <x v="1"/>
    <s v="Colorado Springs"/>
    <s v="Colorado"/>
    <x v="1"/>
    <s v="FUR-FU-10004091"/>
    <x v="3"/>
    <s v="Howard Miller 13&quot; Diameter Goldtone Round Wall Clock"/>
    <n v="300.416"/>
    <x v="7"/>
    <n v="0.5714285714285714"/>
    <x v="2"/>
    <x v="62"/>
    <n v="2"/>
    <n v="2014"/>
    <n v="12"/>
    <x v="5"/>
    <n v="37.552"/>
    <s v="Low Price"/>
    <n v="0.26250000000000001"/>
    <x v="1"/>
    <n v="3.2812500000000001E-2"/>
    <x v="0"/>
    <x v="8"/>
  </r>
  <r>
    <s v="CA-2014-111451"/>
    <d v="2014-12-26T00:00:00"/>
    <d v="2014-12-28T00:00:00"/>
    <x v="2"/>
    <s v="Kelly Lampkin"/>
    <x v="1"/>
    <s v="Colorado Springs"/>
    <s v="Colorado"/>
    <x v="1"/>
    <s v="FUR-CH-10001891"/>
    <x v="1"/>
    <s v="Global Deluxe Office Fabric Chairs"/>
    <n v="230.352"/>
    <x v="1"/>
    <n v="0.21428571428571427"/>
    <x v="2"/>
    <x v="63"/>
    <n v="2"/>
    <n v="2014"/>
    <n v="12"/>
    <x v="5"/>
    <n v="76.784000000000006"/>
    <s v="Low Price"/>
    <n v="8.7499999999999994E-2"/>
    <x v="0"/>
    <n v="2.9166666666666601E-2"/>
    <x v="0"/>
    <x v="8"/>
  </r>
  <r>
    <s v="CA-2014-111451"/>
    <d v="2014-12-26T00:00:00"/>
    <d v="2014-12-28T00:00:00"/>
    <x v="2"/>
    <s v="Kelly Lampkin"/>
    <x v="1"/>
    <s v="Colorado Springs"/>
    <s v="Colorado"/>
    <x v="1"/>
    <s v="FUR-FU-10002918"/>
    <x v="3"/>
    <s v="Eldon ClusterMat Chair Mat with Cordless Antistatic Protection"/>
    <n v="218.352"/>
    <x v="1"/>
    <n v="0.21428571428571427"/>
    <x v="2"/>
    <x v="64"/>
    <n v="2"/>
    <n v="2014"/>
    <n v="12"/>
    <x v="5"/>
    <n v="72.784000000000006"/>
    <s v="Low Price"/>
    <n v="-0.112499999999999"/>
    <x v="2"/>
    <n v="-3.7499999999999999E-2"/>
    <x v="0"/>
    <x v="8"/>
  </r>
  <r>
    <s v="CA-2016-142545"/>
    <d v="2016-10-28T00:00:00"/>
    <d v="2016-11-03T00:00:00"/>
    <x v="1"/>
    <s v="Jonathan Doherty"/>
    <x v="1"/>
    <s v="Belleville"/>
    <s v="New Jersey"/>
    <x v="2"/>
    <s v="FUR-FU-10001861"/>
    <x v="3"/>
    <s v="Floodlight Indoor Halogen Bulbs, 1 Bulb per Pack, 60 Watts"/>
    <n v="77.599999999999994"/>
    <x v="6"/>
    <n v="0.2857142857142857"/>
    <x v="0"/>
    <x v="65"/>
    <n v="6"/>
    <n v="2016"/>
    <n v="10"/>
    <x v="1"/>
    <n v="19.399999999999999"/>
    <s v="Low Price"/>
    <n v="0.49"/>
    <x v="1"/>
    <n v="0.1225"/>
    <x v="0"/>
    <x v="0"/>
  </r>
  <r>
    <s v="US-2017-152380"/>
    <d v="2017-11-19T00:00:00"/>
    <d v="2017-11-23T00:00:00"/>
    <x v="1"/>
    <s v="Jonathan Howell"/>
    <x v="0"/>
    <s v="Chicago"/>
    <s v="Illinois"/>
    <x v="3"/>
    <s v="FUR-TA-10002533"/>
    <x v="2"/>
    <s v="BPI Conference Tables"/>
    <n v="219.07499999999999"/>
    <x v="1"/>
    <n v="0.21428571428571427"/>
    <x v="4"/>
    <x v="66"/>
    <n v="4"/>
    <n v="2017"/>
    <n v="11"/>
    <x v="0"/>
    <n v="73.024999999999906"/>
    <s v="Low Price"/>
    <n v="-0.6"/>
    <x v="2"/>
    <n v="-0.19999999999999901"/>
    <x v="0"/>
    <x v="7"/>
  </r>
  <r>
    <s v="CA-2015-144253"/>
    <d v="2015-05-04T00:00:00"/>
    <d v="2015-05-09T00:00:00"/>
    <x v="0"/>
    <s v="Alan Schoenberger"/>
    <x v="1"/>
    <s v="New York City"/>
    <s v="New York"/>
    <x v="2"/>
    <s v="FUR-FU-10002671"/>
    <x v="3"/>
    <s v="Electrix 20W Halogen Replacement Bulb for Zoom-In Desk Lamp"/>
    <n v="26.8"/>
    <x v="0"/>
    <n v="0.14285714285714285"/>
    <x v="0"/>
    <x v="67"/>
    <n v="5"/>
    <n v="2015"/>
    <n v="5"/>
    <x v="7"/>
    <n v="13.4"/>
    <s v="Low Price"/>
    <n v="0.48"/>
    <x v="1"/>
    <n v="0.24"/>
    <x v="1"/>
    <x v="5"/>
  </r>
  <r>
    <s v="CA-2016-142902"/>
    <d v="2016-09-12T00:00:00"/>
    <d v="2016-09-14T00:00:00"/>
    <x v="0"/>
    <s v="Ben Peterman"/>
    <x v="1"/>
    <s v="Arvada"/>
    <s v="Colorado"/>
    <x v="1"/>
    <s v="FUR-FU-10001918"/>
    <x v="3"/>
    <s v="C-Line Cubicle Keepers Polyproplyene Holder With Velcro Backings"/>
    <n v="15.135999999999999"/>
    <x v="6"/>
    <n v="0.2857142857142857"/>
    <x v="2"/>
    <x v="68"/>
    <n v="2"/>
    <n v="2016"/>
    <n v="9"/>
    <x v="4"/>
    <n v="3.7839999999999998"/>
    <s v="Low Price"/>
    <n v="0.23749999999999999"/>
    <x v="1"/>
    <n v="5.9374999999999997E-2"/>
    <x v="2"/>
    <x v="12"/>
  </r>
  <r>
    <s v="CA-2016-142902"/>
    <d v="2016-09-12T00:00:00"/>
    <d v="2016-09-14T00:00:00"/>
    <x v="0"/>
    <s v="Ben Peterman"/>
    <x v="1"/>
    <s v="Arvada"/>
    <s v="Colorado"/>
    <x v="1"/>
    <s v="FUR-CH-10004086"/>
    <x v="1"/>
    <s v="Hon 4070 Series Pagoda Armless Upholstered Stacking Chairs"/>
    <n v="466.76799999999997"/>
    <x v="0"/>
    <n v="0.14285714285714285"/>
    <x v="2"/>
    <x v="69"/>
    <n v="2"/>
    <n v="2016"/>
    <n v="9"/>
    <x v="4"/>
    <n v="233.38399999999999"/>
    <s v="High Price"/>
    <n v="0.1125"/>
    <x v="0"/>
    <n v="5.6250000000000001E-2"/>
    <x v="2"/>
    <x v="12"/>
  </r>
  <r>
    <s v="CA-2016-142902"/>
    <d v="2016-09-12T00:00:00"/>
    <d v="2016-09-14T00:00:00"/>
    <x v="0"/>
    <s v="Ben Peterman"/>
    <x v="1"/>
    <s v="Arvada"/>
    <s v="Colorado"/>
    <x v="1"/>
    <s v="FUR-FU-10001756"/>
    <x v="3"/>
    <s v="Eldon Expressions Desk Accessory, Wood Photo Frame, Mahogany"/>
    <n v="15.231999999999999"/>
    <x v="5"/>
    <n v="7.1428571428571425E-2"/>
    <x v="2"/>
    <x v="70"/>
    <n v="2"/>
    <n v="2016"/>
    <n v="9"/>
    <x v="4"/>
    <n v="15.231999999999999"/>
    <s v="Low Price"/>
    <n v="0.1125"/>
    <x v="0"/>
    <n v="0.1125"/>
    <x v="2"/>
    <x v="12"/>
  </r>
  <r>
    <s v="CA-2014-120887"/>
    <d v="2014-09-27T00:00:00"/>
    <d v="2014-10-03T00:00:00"/>
    <x v="1"/>
    <s v="Thomas Seio"/>
    <x v="1"/>
    <s v="Hackensack"/>
    <s v="New Jersey"/>
    <x v="2"/>
    <s v="FUR-FU-10001588"/>
    <x v="3"/>
    <s v="Deflect-o SuperTray Unbreakable Stackable Tray, Letter, Black"/>
    <n v="87.54"/>
    <x v="1"/>
    <n v="0.21428571428571427"/>
    <x v="0"/>
    <x v="71"/>
    <n v="6"/>
    <n v="2014"/>
    <n v="9"/>
    <x v="4"/>
    <n v="29.18"/>
    <s v="Low Price"/>
    <n v="0.43"/>
    <x v="1"/>
    <n v="0.14333333333333301"/>
    <x v="2"/>
    <x v="11"/>
  </r>
  <r>
    <s v="CA-2014-164973"/>
    <d v="2014-11-04T00:00:00"/>
    <d v="2014-11-09T00:00:00"/>
    <x v="1"/>
    <s v="Nathan Mautz"/>
    <x v="2"/>
    <s v="New York City"/>
    <s v="New York"/>
    <x v="2"/>
    <s v="FUR-CH-10002602"/>
    <x v="1"/>
    <s v="DMI Arturo Collection Mission-style Design Wood Chair"/>
    <n v="135.88200000000001"/>
    <x v="5"/>
    <n v="7.1428571428571425E-2"/>
    <x v="7"/>
    <x v="72"/>
    <n v="5"/>
    <n v="2014"/>
    <n v="11"/>
    <x v="0"/>
    <n v="135.88200000000001"/>
    <s v="Medium Price"/>
    <n v="0.17777777777777701"/>
    <x v="0"/>
    <n v="0.17777777777777701"/>
    <x v="0"/>
    <x v="8"/>
  </r>
  <r>
    <s v="CA-2017-153339"/>
    <d v="2017-11-03T00:00:00"/>
    <d v="2017-11-05T00:00:00"/>
    <x v="0"/>
    <s v="Don Jones"/>
    <x v="1"/>
    <s v="Murfreesboro"/>
    <s v="Tennessee"/>
    <x v="0"/>
    <s v="FUR-FU-10001967"/>
    <x v="3"/>
    <s v="Telescoping Adjustable Floor Lamp"/>
    <n v="15.992000000000001"/>
    <x v="5"/>
    <n v="7.1428571428571425E-2"/>
    <x v="2"/>
    <x v="73"/>
    <n v="2"/>
    <n v="2017"/>
    <n v="11"/>
    <x v="0"/>
    <n v="15.992000000000001"/>
    <s v="Low Price"/>
    <n v="6.25E-2"/>
    <x v="0"/>
    <n v="6.25E-2"/>
    <x v="0"/>
    <x v="7"/>
  </r>
  <r>
    <s v="US-2016-141544"/>
    <d v="2016-08-30T00:00:00"/>
    <d v="2016-09-01T00:00:00"/>
    <x v="2"/>
    <s v="Patrick O'Brill"/>
    <x v="0"/>
    <s v="Philadelphia"/>
    <s v="Pennsylvania"/>
    <x v="2"/>
    <s v="FUR-CH-10003312"/>
    <x v="1"/>
    <s v="Hon 2090 أ’Pillow Softأ“ Series Mid Back Swivel/Tilt Chairs"/>
    <n v="786.74400000000003"/>
    <x v="6"/>
    <n v="0.2857142857142857"/>
    <x v="3"/>
    <x v="74"/>
    <n v="2"/>
    <n v="2016"/>
    <n v="8"/>
    <x v="10"/>
    <n v="196.68600000000001"/>
    <s v="Medium Price"/>
    <n v="-0.32857142857142801"/>
    <x v="2"/>
    <n v="-8.2142857142857101E-2"/>
    <x v="2"/>
    <x v="12"/>
  </r>
  <r>
    <s v="CA-2014-129924"/>
    <d v="2014-07-12T00:00:00"/>
    <d v="2014-07-17T00:00:00"/>
    <x v="1"/>
    <s v="Alyssa Crouse"/>
    <x v="1"/>
    <s v="San Francisco"/>
    <s v="California"/>
    <x v="1"/>
    <s v="FUR-TA-10004575"/>
    <x v="2"/>
    <s v="Hon 5100 Series Wood Tables"/>
    <n v="698.35199999999998"/>
    <x v="1"/>
    <n v="0.21428571428571427"/>
    <x v="2"/>
    <x v="75"/>
    <n v="5"/>
    <n v="2014"/>
    <n v="7"/>
    <x v="3"/>
    <n v="232.78399999999999"/>
    <s v="High Price"/>
    <n v="-2.5000000000000001E-2"/>
    <x v="2"/>
    <n v="-8.3333333333333297E-3"/>
    <x v="2"/>
    <x v="11"/>
  </r>
  <r>
    <s v="CA-2016-138520"/>
    <d v="2016-04-08T00:00:00"/>
    <d v="2016-04-13T00:00:00"/>
    <x v="1"/>
    <s v="Jeremy Lonsdale"/>
    <x v="0"/>
    <s v="New York City"/>
    <s v="New York"/>
    <x v="2"/>
    <s v="FUR-BO-10002268"/>
    <x v="0"/>
    <s v="Sauder Barrister Bookcases"/>
    <n v="388.70400000000001"/>
    <x v="8"/>
    <n v="0.42857142857142855"/>
    <x v="2"/>
    <x v="76"/>
    <n v="5"/>
    <n v="2016"/>
    <n v="4"/>
    <x v="6"/>
    <n v="64.784000000000006"/>
    <s v="Low Price"/>
    <n v="-1.24999999999999E-2"/>
    <x v="2"/>
    <n v="-2.0833333333333298E-3"/>
    <x v="1"/>
    <x v="6"/>
  </r>
  <r>
    <s v="CA-2017-144904"/>
    <d v="2017-09-25T00:00:00"/>
    <d v="2017-10-01T00:00:00"/>
    <x v="1"/>
    <s v="Katrina Willman"/>
    <x v="0"/>
    <s v="New York City"/>
    <s v="New York"/>
    <x v="2"/>
    <s v="FUR-CH-10000785"/>
    <x v="1"/>
    <s v="Global Ergonomic Managers Chair"/>
    <n v="488.64600000000002"/>
    <x v="1"/>
    <n v="0.21428571428571427"/>
    <x v="7"/>
    <x v="77"/>
    <n v="6"/>
    <n v="2017"/>
    <n v="9"/>
    <x v="4"/>
    <n v="162.88200000000001"/>
    <s v="Medium Price"/>
    <n v="0.17777777777777701"/>
    <x v="0"/>
    <n v="5.9259259259259199E-2"/>
    <x v="2"/>
    <x v="3"/>
  </r>
  <r>
    <s v="CA-2017-144904"/>
    <d v="2017-09-25T00:00:00"/>
    <d v="2017-10-01T00:00:00"/>
    <x v="1"/>
    <s v="Katrina Willman"/>
    <x v="0"/>
    <s v="New York City"/>
    <s v="New York"/>
    <x v="2"/>
    <s v="FUR-FU-10000023"/>
    <x v="3"/>
    <s v="Eldon Wave Desk Accessories"/>
    <n v="47.12"/>
    <x v="7"/>
    <n v="0.5714285714285714"/>
    <x v="0"/>
    <x v="78"/>
    <n v="6"/>
    <n v="2017"/>
    <n v="9"/>
    <x v="4"/>
    <n v="5.89"/>
    <s v="Low Price"/>
    <n v="0.44"/>
    <x v="1"/>
    <n v="5.5E-2"/>
    <x v="2"/>
    <x v="3"/>
  </r>
  <r>
    <s v="CA-2016-155516"/>
    <d v="2016-10-21T00:00:00"/>
    <d v="2016-10-21T00:00:00"/>
    <x v="3"/>
    <s v="Michael Kennedy"/>
    <x v="1"/>
    <s v="Manchester"/>
    <s v="Connecticut"/>
    <x v="2"/>
    <s v="FUR-BO-10002545"/>
    <x v="0"/>
    <s v="Atlantic Metals Mobile 3-Shelf Bookcases, Custom Colors"/>
    <n v="1043.92"/>
    <x v="6"/>
    <n v="0.2857142857142857"/>
    <x v="0"/>
    <x v="79"/>
    <n v="0"/>
    <n v="2016"/>
    <n v="10"/>
    <x v="1"/>
    <n v="260.98"/>
    <s v="High Price"/>
    <n v="0.25999999999999901"/>
    <x v="1"/>
    <n v="6.4999999999999905E-2"/>
    <x v="0"/>
    <x v="0"/>
  </r>
  <r>
    <s v="US-2017-134481"/>
    <d v="2017-08-27T00:00:00"/>
    <d v="2017-09-01T00:00:00"/>
    <x v="1"/>
    <s v="Allen Rosenblatt"/>
    <x v="1"/>
    <s v="Franklin"/>
    <s v="Massachusetts"/>
    <x v="2"/>
    <s v="FUR-TA-10004915"/>
    <x v="2"/>
    <s v="Office Impressions End Table, 20-1/2&quot;H x 24&quot;W x 20&quot;D"/>
    <n v="1488.424"/>
    <x v="3"/>
    <n v="0.5"/>
    <x v="3"/>
    <x v="80"/>
    <n v="5"/>
    <n v="2017"/>
    <n v="8"/>
    <x v="10"/>
    <n v="212.63200000000001"/>
    <s v="High Price"/>
    <n v="-0.2"/>
    <x v="2"/>
    <n v="-2.8571428571428501E-2"/>
    <x v="2"/>
    <x v="3"/>
  </r>
  <r>
    <s v="US-2015-168935"/>
    <d v="2015-11-27T00:00:00"/>
    <d v="2015-12-02T00:00:00"/>
    <x v="1"/>
    <s v="Denny Ordway"/>
    <x v="0"/>
    <s v="Pembroke Pines"/>
    <s v="Florida"/>
    <x v="0"/>
    <s v="FUR-TA-10000617"/>
    <x v="2"/>
    <s v="Hon Practical Foundations 30 x 60 Training Table, Light Gray/Charcoal"/>
    <n v="375.45749999999998"/>
    <x v="1"/>
    <n v="0.21428571428571427"/>
    <x v="1"/>
    <x v="81"/>
    <n v="5"/>
    <n v="2015"/>
    <n v="11"/>
    <x v="0"/>
    <n v="125.15249999999899"/>
    <s v="Medium Price"/>
    <n v="-0.41818181818181799"/>
    <x v="2"/>
    <n v="-0.13939393939393899"/>
    <x v="0"/>
    <x v="1"/>
  </r>
  <r>
    <s v="CA-2015-122756"/>
    <d v="2015-12-03T00:00:00"/>
    <d v="2015-12-07T00:00:00"/>
    <x v="1"/>
    <s v="Dean Katz"/>
    <x v="1"/>
    <s v="Philadelphia"/>
    <s v="Pennsylvania"/>
    <x v="2"/>
    <s v="FUR-FU-10001935"/>
    <x v="3"/>
    <s v="3M Hangers With Command Adhesive"/>
    <n v="2.96"/>
    <x v="5"/>
    <n v="7.1428571428571425E-2"/>
    <x v="2"/>
    <x v="82"/>
    <n v="4"/>
    <n v="2015"/>
    <n v="12"/>
    <x v="5"/>
    <n v="2.96"/>
    <s v="Low Price"/>
    <n v="0.26250000000000001"/>
    <x v="1"/>
    <n v="0.26250000000000001"/>
    <x v="0"/>
    <x v="1"/>
  </r>
  <r>
    <s v="CA-2016-108987"/>
    <d v="2016-09-08T00:00:00"/>
    <d v="2016-09-10T00:00:00"/>
    <x v="0"/>
    <s v="Anna Gayman"/>
    <x v="0"/>
    <s v="Houston"/>
    <s v="Texas"/>
    <x v="3"/>
    <s v="FUR-BO-10004834"/>
    <x v="0"/>
    <s v="Riverside Palais Royal Lawyers Bookcase, Royale Cherry Finish"/>
    <n v="2396.2656000000002"/>
    <x v="6"/>
    <n v="0.2857142857142857"/>
    <x v="6"/>
    <x v="83"/>
    <n v="2"/>
    <n v="2016"/>
    <n v="9"/>
    <x v="4"/>
    <n v="599.06640000000004"/>
    <s v="High Price"/>
    <n v="-0.13235294117647001"/>
    <x v="2"/>
    <n v="-3.3088235294117599E-2"/>
    <x v="2"/>
    <x v="12"/>
  </r>
  <r>
    <s v="CA-2017-117457"/>
    <d v="2017-12-08T00:00:00"/>
    <d v="2017-12-12T00:00:00"/>
    <x v="1"/>
    <s v="Keith Herrera"/>
    <x v="0"/>
    <s v="San Francisco"/>
    <s v="California"/>
    <x v="1"/>
    <s v="FUR-TA-10002041"/>
    <x v="2"/>
    <s v="Bevis Round Conference Table Top, X-Base"/>
    <n v="1004.024"/>
    <x v="3"/>
    <n v="0.5"/>
    <x v="2"/>
    <x v="84"/>
    <n v="4"/>
    <n v="2017"/>
    <n v="12"/>
    <x v="5"/>
    <n v="143.43199999999999"/>
    <s v="Medium Price"/>
    <n v="-0.112499999999999"/>
    <x v="2"/>
    <n v="-1.60714285714285E-2"/>
    <x v="0"/>
    <x v="7"/>
  </r>
  <r>
    <s v="CA-2017-117457"/>
    <d v="2017-12-08T00:00:00"/>
    <d v="2017-12-12T00:00:00"/>
    <x v="1"/>
    <s v="Keith Herrera"/>
    <x v="0"/>
    <s v="San Francisco"/>
    <s v="California"/>
    <x v="1"/>
    <s v="FUR-BO-10001972"/>
    <x v="0"/>
    <s v="O'Sullivan 4-Shelf Bookcase in Odessa Pine"/>
    <n v="1336.829"/>
    <x v="10"/>
    <n v="0.9285714285714286"/>
    <x v="8"/>
    <x v="85"/>
    <n v="4"/>
    <n v="2017"/>
    <n v="12"/>
    <x v="5"/>
    <n v="102.833"/>
    <s v="Medium Price"/>
    <n v="2.3529411764705799E-2"/>
    <x v="0"/>
    <n v="1.8099547511312201E-3"/>
    <x v="0"/>
    <x v="7"/>
  </r>
  <r>
    <s v="CA-2017-117457"/>
    <d v="2017-12-08T00:00:00"/>
    <d v="2017-12-12T00:00:00"/>
    <x v="1"/>
    <s v="Keith Herrera"/>
    <x v="0"/>
    <s v="San Francisco"/>
    <s v="California"/>
    <x v="1"/>
    <s v="FUR-CH-10003956"/>
    <x v="1"/>
    <s v="Novimex High-Tech Fabric Mesh Task Chair"/>
    <n v="113.568"/>
    <x v="0"/>
    <n v="0.14285714285714285"/>
    <x v="2"/>
    <x v="86"/>
    <n v="4"/>
    <n v="2017"/>
    <n v="12"/>
    <x v="5"/>
    <n v="56.783999999999999"/>
    <s v="Low Price"/>
    <n v="-0.16250000000000001"/>
    <x v="2"/>
    <n v="-8.1250000000000003E-2"/>
    <x v="0"/>
    <x v="7"/>
  </r>
  <r>
    <s v="CA-2017-142636"/>
    <d v="2017-11-03T00:00:00"/>
    <d v="2017-11-07T00:00:00"/>
    <x v="1"/>
    <s v="Kimberly Carter"/>
    <x v="1"/>
    <s v="Seattle"/>
    <s v="Washington"/>
    <x v="1"/>
    <s v="FUR-CH-10001891"/>
    <x v="1"/>
    <s v="Global Deluxe Office Fabric Chairs"/>
    <n v="307.13600000000002"/>
    <x v="6"/>
    <n v="0.2857142857142857"/>
    <x v="2"/>
    <x v="87"/>
    <n v="4"/>
    <n v="2017"/>
    <n v="11"/>
    <x v="0"/>
    <n v="76.784000000000006"/>
    <s v="Low Price"/>
    <n v="8.7499999999999994E-2"/>
    <x v="0"/>
    <n v="2.1874999999999999E-2"/>
    <x v="0"/>
    <x v="7"/>
  </r>
  <r>
    <s v="CA-2016-148796"/>
    <d v="2016-04-14T00:00:00"/>
    <d v="2016-04-18T00:00:00"/>
    <x v="1"/>
    <s v="Philip Brown"/>
    <x v="0"/>
    <s v="Los Angeles"/>
    <s v="California"/>
    <x v="1"/>
    <s v="FUR-CH-10004886"/>
    <x v="1"/>
    <s v="Bevis Steel Folding Chairs"/>
    <n v="383.8"/>
    <x v="2"/>
    <n v="0.35714285714285715"/>
    <x v="2"/>
    <x v="88"/>
    <n v="4"/>
    <n v="2016"/>
    <n v="4"/>
    <x v="6"/>
    <n v="76.760000000000005"/>
    <s v="Low Price"/>
    <n v="0.1"/>
    <x v="0"/>
    <n v="0.02"/>
    <x v="1"/>
    <x v="6"/>
  </r>
  <r>
    <s v="CA-2017-125388"/>
    <d v="2017-10-19T00:00:00"/>
    <d v="2017-10-23T00:00:00"/>
    <x v="1"/>
    <s v="Michael Paige"/>
    <x v="1"/>
    <s v="Lawrence"/>
    <s v="Massachusetts"/>
    <x v="2"/>
    <s v="FUR-FU-10004712"/>
    <x v="3"/>
    <s v="Westinghouse Mesh Shade Clip-On Gooseneck Lamp, Black"/>
    <n v="56.56"/>
    <x v="6"/>
    <n v="0.2857142857142857"/>
    <x v="0"/>
    <x v="89"/>
    <n v="4"/>
    <n v="2017"/>
    <n v="10"/>
    <x v="1"/>
    <n v="14.14"/>
    <s v="Low Price"/>
    <n v="0.26"/>
    <x v="1"/>
    <n v="6.5000000000000002E-2"/>
    <x v="0"/>
    <x v="7"/>
  </r>
  <r>
    <s v="CA-2017-155705"/>
    <d v="2017-08-21T00:00:00"/>
    <d v="2017-08-23T00:00:00"/>
    <x v="0"/>
    <s v="Natalie Fritzler"/>
    <x v="0"/>
    <s v="Jackson"/>
    <s v="Mississippi"/>
    <x v="0"/>
    <s v="FUR-CH-10000015"/>
    <x v="1"/>
    <s v="Hon Multipurpose Stacking Arm Chairs"/>
    <n v="866.4"/>
    <x v="6"/>
    <n v="0.2857142857142857"/>
    <x v="0"/>
    <x v="90"/>
    <n v="2"/>
    <n v="2017"/>
    <n v="8"/>
    <x v="10"/>
    <n v="216.6"/>
    <s v="High Price"/>
    <n v="0.26"/>
    <x v="1"/>
    <n v="6.5000000000000002E-2"/>
    <x v="2"/>
    <x v="3"/>
  </r>
  <r>
    <s v="CA-2017-149160"/>
    <d v="2017-11-23T00:00:00"/>
    <d v="2017-11-26T00:00:00"/>
    <x v="0"/>
    <s v="Janet Molinari"/>
    <x v="1"/>
    <s v="Canton"/>
    <s v="Michigan"/>
    <x v="3"/>
    <s v="FUR-FU-10003347"/>
    <x v="3"/>
    <s v="Coloredge Poster Frame"/>
    <n v="28.4"/>
    <x v="0"/>
    <n v="0.14285714285714285"/>
    <x v="0"/>
    <x v="91"/>
    <n v="3"/>
    <n v="2017"/>
    <n v="11"/>
    <x v="0"/>
    <n v="14.2"/>
    <s v="Low Price"/>
    <n v="0.39"/>
    <x v="1"/>
    <n v="0.19500000000000001"/>
    <x v="0"/>
    <x v="7"/>
  </r>
  <r>
    <s v="CA-2017-157252"/>
    <d v="2017-01-20T00:00:00"/>
    <d v="2017-01-23T00:00:00"/>
    <x v="0"/>
    <s v="Cynthia Voltz"/>
    <x v="1"/>
    <s v="New York City"/>
    <s v="New York"/>
    <x v="2"/>
    <s v="FUR-CH-10003396"/>
    <x v="1"/>
    <s v="Global Deluxe Steno Chair"/>
    <n v="207.846"/>
    <x v="1"/>
    <n v="0.21428571428571427"/>
    <x v="7"/>
    <x v="92"/>
    <n v="3"/>
    <n v="2017"/>
    <n v="1"/>
    <x v="8"/>
    <n v="69.281999999999996"/>
    <s v="Low Price"/>
    <n v="1.1111111111111099E-2"/>
    <x v="0"/>
    <n v="3.7037037037036999E-3"/>
    <x v="3"/>
    <x v="14"/>
  </r>
  <r>
    <s v="CA-2016-115756"/>
    <d v="2016-09-05T00:00:00"/>
    <d v="2016-09-07T00:00:00"/>
    <x v="0"/>
    <s v="Pete Kriz"/>
    <x v="0"/>
    <s v="Detroit"/>
    <s v="Michigan"/>
    <x v="3"/>
    <s v="FUR-FU-10000246"/>
    <x v="3"/>
    <s v="Aluminum Document Frame"/>
    <n v="12.22"/>
    <x v="5"/>
    <n v="7.1428571428571425E-2"/>
    <x v="0"/>
    <x v="93"/>
    <n v="2"/>
    <n v="2016"/>
    <n v="9"/>
    <x v="4"/>
    <n v="12.22"/>
    <s v="Low Price"/>
    <n v="0.3"/>
    <x v="1"/>
    <n v="0.3"/>
    <x v="2"/>
    <x v="12"/>
  </r>
  <r>
    <s v="CA-2016-115756"/>
    <d v="2016-09-05T00:00:00"/>
    <d v="2016-09-07T00:00:00"/>
    <x v="0"/>
    <s v="Pete Kriz"/>
    <x v="0"/>
    <s v="Detroit"/>
    <s v="Michigan"/>
    <x v="3"/>
    <s v="FUR-CH-10002372"/>
    <x v="1"/>
    <s v="Office Star - Ergonomically Designed Knee Chair"/>
    <n v="242.94"/>
    <x v="1"/>
    <n v="0.21428571428571427"/>
    <x v="0"/>
    <x v="94"/>
    <n v="2"/>
    <n v="2016"/>
    <n v="9"/>
    <x v="4"/>
    <n v="80.98"/>
    <s v="Low Price"/>
    <n v="0.12"/>
    <x v="0"/>
    <n v="0.04"/>
    <x v="2"/>
    <x v="12"/>
  </r>
  <r>
    <s v="CA-2017-154214"/>
    <d v="2017-03-20T00:00:00"/>
    <d v="2017-03-25T00:00:00"/>
    <x v="0"/>
    <s v="Troy Blackwell"/>
    <x v="0"/>
    <s v="Columbus"/>
    <s v="Indiana"/>
    <x v="3"/>
    <s v="FUR-FU-10000206"/>
    <x v="3"/>
    <s v="GE General Purpose, Extra Long Life, Showcase &amp; Floodlight Incandescent Bulbs"/>
    <n v="2.91"/>
    <x v="5"/>
    <n v="7.1428571428571425E-2"/>
    <x v="0"/>
    <x v="95"/>
    <n v="5"/>
    <n v="2017"/>
    <n v="3"/>
    <x v="9"/>
    <n v="2.91"/>
    <s v="Low Price"/>
    <n v="0.47"/>
    <x v="1"/>
    <n v="0.47"/>
    <x v="3"/>
    <x v="14"/>
  </r>
  <r>
    <s v="CA-2017-147277"/>
    <d v="2017-10-20T00:00:00"/>
    <d v="2017-10-24T00:00:00"/>
    <x v="1"/>
    <s v="Ed Braxton"/>
    <x v="1"/>
    <s v="Akron"/>
    <s v="Ohio"/>
    <x v="2"/>
    <s v="FUR-TA-10001539"/>
    <x v="2"/>
    <s v="Chromcraft Rectangular Conference Tables"/>
    <n v="284.36399999999998"/>
    <x v="0"/>
    <n v="0.14285714285714285"/>
    <x v="9"/>
    <x v="96"/>
    <n v="4"/>
    <n v="2017"/>
    <n v="10"/>
    <x v="1"/>
    <n v="142.18199999999999"/>
    <s v="Medium Price"/>
    <n v="-0.266666666666666"/>
    <x v="2"/>
    <n v="-0.133333333333333"/>
    <x v="0"/>
    <x v="7"/>
  </r>
  <r>
    <s v="US-2014-110674"/>
    <d v="2014-02-12T00:00:00"/>
    <d v="2014-02-18T00:00:00"/>
    <x v="1"/>
    <s v="Sanjit Chand"/>
    <x v="0"/>
    <s v="Concord"/>
    <s v="California"/>
    <x v="1"/>
    <s v="FUR-CH-10000225"/>
    <x v="1"/>
    <s v="Global Geo Office Task Chair, Gray"/>
    <n v="129.56800000000001"/>
    <x v="0"/>
    <n v="0.14285714285714285"/>
    <x v="2"/>
    <x v="97"/>
    <n v="6"/>
    <n v="2014"/>
    <n v="2"/>
    <x v="11"/>
    <n v="64.784000000000006"/>
    <s v="Low Price"/>
    <n v="-0.1875"/>
    <x v="2"/>
    <n v="-9.375E-2"/>
    <x v="3"/>
    <x v="13"/>
  </r>
  <r>
    <s v="US-2016-157945"/>
    <d v="2016-09-26T00:00:00"/>
    <d v="2016-10-01T00:00:00"/>
    <x v="1"/>
    <s v="Natalie Fritzler"/>
    <x v="0"/>
    <s v="Decatur"/>
    <s v="Illinois"/>
    <x v="3"/>
    <s v="FUR-CH-10002331"/>
    <x v="1"/>
    <s v="Hon 4700 Series Mobuis Mid-Back Task Chairs with Adjustable Arms"/>
    <n v="747.55799999999999"/>
    <x v="1"/>
    <n v="0.21428571428571427"/>
    <x v="3"/>
    <x v="98"/>
    <n v="5"/>
    <n v="2016"/>
    <n v="9"/>
    <x v="4"/>
    <n v="249.18600000000001"/>
    <s v="High Price"/>
    <n v="-0.128571428571428"/>
    <x v="2"/>
    <n v="-4.2857142857142802E-2"/>
    <x v="2"/>
    <x v="12"/>
  </r>
  <r>
    <s v="CA-2016-109869"/>
    <d v="2016-04-22T00:00:00"/>
    <d v="2016-04-29T00:00:00"/>
    <x v="1"/>
    <s v="Tanja Norvell"/>
    <x v="2"/>
    <s v="Phoenix"/>
    <s v="Arizona"/>
    <x v="1"/>
    <s v="FUR-FU-10000023"/>
    <x v="3"/>
    <s v="Eldon Wave Desk Accessories"/>
    <n v="23.56"/>
    <x v="2"/>
    <n v="0.35714285714285715"/>
    <x v="2"/>
    <x v="99"/>
    <n v="7"/>
    <n v="2016"/>
    <n v="4"/>
    <x v="6"/>
    <n v="4.7119999999999997"/>
    <s v="Low Price"/>
    <n v="0.3"/>
    <x v="1"/>
    <n v="0.06"/>
    <x v="1"/>
    <x v="6"/>
  </r>
  <r>
    <s v="CA-2016-109869"/>
    <d v="2016-04-22T00:00:00"/>
    <d v="2016-04-29T00:00:00"/>
    <x v="1"/>
    <s v="Tanja Norvell"/>
    <x v="2"/>
    <s v="Phoenix"/>
    <s v="Arizona"/>
    <x v="1"/>
    <s v="FUR-TA-10001889"/>
    <x v="2"/>
    <s v="Bush Advantage Collection Racetrack Conference Table"/>
    <n v="1272.6300000000001"/>
    <x v="8"/>
    <n v="0.42857142857142855"/>
    <x v="4"/>
    <x v="100"/>
    <n v="7"/>
    <n v="2016"/>
    <n v="4"/>
    <x v="6"/>
    <n v="212.10499999999999"/>
    <s v="High Price"/>
    <n v="-0.63999999999999901"/>
    <x v="2"/>
    <n v="-0.10666666666666599"/>
    <x v="1"/>
    <x v="6"/>
  </r>
  <r>
    <s v="US-2015-101399"/>
    <d v="2015-01-17T00:00:00"/>
    <d v="2015-01-24T00:00:00"/>
    <x v="1"/>
    <s v="Joni Sundaresam"/>
    <x v="2"/>
    <s v="Park Ridge"/>
    <s v="Illinois"/>
    <x v="3"/>
    <s v="FUR-FU-10002918"/>
    <x v="3"/>
    <s v="Eldon ClusterMat Chair Mat with Cordless Antistatic Protection"/>
    <n v="254.744"/>
    <x v="3"/>
    <n v="0.5"/>
    <x v="5"/>
    <x v="101"/>
    <n v="7"/>
    <n v="2015"/>
    <n v="1"/>
    <x v="8"/>
    <n v="36.392000000000003"/>
    <s v="Low Price"/>
    <n v="-1.2249999999999901"/>
    <x v="2"/>
    <n v="-0.17499999999999999"/>
    <x v="3"/>
    <x v="10"/>
  </r>
  <r>
    <s v="CA-2017-154907"/>
    <d v="2017-03-31T00:00:00"/>
    <d v="2017-04-04T00:00:00"/>
    <x v="1"/>
    <s v="David Smith"/>
    <x v="1"/>
    <s v="Amarillo"/>
    <s v="Texas"/>
    <x v="3"/>
    <s v="FUR-BO-10002824"/>
    <x v="0"/>
    <s v="Bush Mission Pointe Library"/>
    <n v="205.33279999999999"/>
    <x v="0"/>
    <n v="0.14285714285714285"/>
    <x v="6"/>
    <x v="102"/>
    <n v="4"/>
    <n v="2017"/>
    <n v="3"/>
    <x v="9"/>
    <n v="102.6664"/>
    <s v="Medium Price"/>
    <n v="-0.17647058823529399"/>
    <x v="2"/>
    <n v="-8.8235294117646995E-2"/>
    <x v="3"/>
    <x v="14"/>
  </r>
  <r>
    <s v="CA-2014-144666"/>
    <d v="2014-11-09T00:00:00"/>
    <d v="2014-11-11T00:00:00"/>
    <x v="0"/>
    <s v="Jeremy Pistek"/>
    <x v="0"/>
    <s v="San Francisco"/>
    <s v="California"/>
    <x v="1"/>
    <s v="FUR-BO-10001601"/>
    <x v="0"/>
    <s v="Sauder Mission Library with Doors, Fruitwood Finish"/>
    <n v="222.666"/>
    <x v="0"/>
    <n v="0.14285714285714285"/>
    <x v="8"/>
    <x v="103"/>
    <n v="2"/>
    <n v="2014"/>
    <n v="11"/>
    <x v="0"/>
    <n v="111.333"/>
    <s v="Medium Price"/>
    <n v="4.7058823529411702E-2"/>
    <x v="0"/>
    <n v="2.3529411764705799E-2"/>
    <x v="0"/>
    <x v="8"/>
  </r>
  <r>
    <s v="CA-2016-152632"/>
    <d v="2016-10-27T00:00:00"/>
    <d v="2016-11-02T00:00:00"/>
    <x v="1"/>
    <s v="Jeremy Ellison"/>
    <x v="0"/>
    <s v="Troy"/>
    <s v="New York"/>
    <x v="2"/>
    <s v="FUR-FU-10002671"/>
    <x v="3"/>
    <s v="Electrix 20W Halogen Replacement Bulb for Zoom-In Desk Lamp"/>
    <n v="40.200000000000003"/>
    <x v="1"/>
    <n v="0.21428571428571427"/>
    <x v="0"/>
    <x v="104"/>
    <n v="6"/>
    <n v="2016"/>
    <n v="10"/>
    <x v="1"/>
    <n v="13.4"/>
    <s v="Low Price"/>
    <n v="0.47999999999999898"/>
    <x v="1"/>
    <n v="0.159999999999999"/>
    <x v="0"/>
    <x v="0"/>
  </r>
  <r>
    <s v="CA-2017-140963"/>
    <d v="2017-06-10T00:00:00"/>
    <d v="2017-06-13T00:00:00"/>
    <x v="2"/>
    <s v="Michelle Tran"/>
    <x v="2"/>
    <s v="Los Angeles"/>
    <s v="California"/>
    <x v="1"/>
    <s v="FUR-BO-10001337"/>
    <x v="0"/>
    <s v="O'Sullivan Living Dimensions 2-Shelf Bookcases"/>
    <n v="514.16499999999996"/>
    <x v="2"/>
    <n v="0.35714285714285715"/>
    <x v="8"/>
    <x v="105"/>
    <n v="3"/>
    <n v="2017"/>
    <n v="6"/>
    <x v="2"/>
    <n v="102.833"/>
    <s v="Medium Price"/>
    <n v="-5.8823529411764698E-2"/>
    <x v="2"/>
    <n v="-1.1764705882352899E-2"/>
    <x v="1"/>
    <x v="9"/>
  </r>
  <r>
    <s v="US-2016-120929"/>
    <d v="2016-03-18T00:00:00"/>
    <d v="2016-03-21T00:00:00"/>
    <x v="0"/>
    <s v="Rose O'Brian"/>
    <x v="0"/>
    <s v="Memphis"/>
    <s v="Tennessee"/>
    <x v="0"/>
    <s v="FUR-TA-10001857"/>
    <x v="2"/>
    <s v="Balt Solid Wood Rectangular Table"/>
    <n v="189.88200000000001"/>
    <x v="1"/>
    <n v="0.21428571428571427"/>
    <x v="9"/>
    <x v="106"/>
    <n v="3"/>
    <n v="2016"/>
    <n v="3"/>
    <x v="9"/>
    <n v="63.293999999999997"/>
    <s v="Low Price"/>
    <n v="-0.5"/>
    <x v="2"/>
    <n v="-0.16666666666666599"/>
    <x v="3"/>
    <x v="15"/>
  </r>
  <r>
    <s v="CA-2016-126158"/>
    <d v="2016-07-25T00:00:00"/>
    <d v="2016-07-31T00:00:00"/>
    <x v="1"/>
    <s v="Sanjit Chand"/>
    <x v="0"/>
    <s v="Costa Mesa"/>
    <s v="California"/>
    <x v="1"/>
    <s v="FUR-FU-10004864"/>
    <x v="3"/>
    <s v="Howard Miller 14-1/2&quot; Diameter Chrome Round Wall Clock"/>
    <n v="255.76"/>
    <x v="6"/>
    <n v="0.2857142857142857"/>
    <x v="0"/>
    <x v="107"/>
    <n v="6"/>
    <n v="2016"/>
    <n v="7"/>
    <x v="3"/>
    <n v="63.94"/>
    <s v="Low Price"/>
    <n v="0.32"/>
    <x v="1"/>
    <n v="0.08"/>
    <x v="2"/>
    <x v="12"/>
  </r>
  <r>
    <s v="CA-2016-126158"/>
    <d v="2016-07-25T00:00:00"/>
    <d v="2016-07-31T00:00:00"/>
    <x v="1"/>
    <s v="Sanjit Chand"/>
    <x v="0"/>
    <s v="Costa Mesa"/>
    <s v="California"/>
    <x v="1"/>
    <s v="FUR-CH-10002602"/>
    <x v="1"/>
    <s v="DMI Arturo Collection Mission-style Design Wood Chair"/>
    <n v="241.56800000000001"/>
    <x v="0"/>
    <n v="0.14285714285714285"/>
    <x v="2"/>
    <x v="108"/>
    <n v="6"/>
    <n v="2016"/>
    <n v="7"/>
    <x v="3"/>
    <n v="120.78400000000001"/>
    <s v="Medium Price"/>
    <n v="7.4999999999999997E-2"/>
    <x v="0"/>
    <n v="3.7499999999999999E-2"/>
    <x v="2"/>
    <x v="12"/>
  </r>
  <r>
    <s v="CA-2016-126158"/>
    <d v="2016-07-25T00:00:00"/>
    <d v="2016-07-31T00:00:00"/>
    <x v="1"/>
    <s v="Sanjit Chand"/>
    <x v="0"/>
    <s v="Costa Mesa"/>
    <s v="California"/>
    <x v="1"/>
    <s v="FUR-FU-10000073"/>
    <x v="3"/>
    <s v="Deflect-O Glasstique Clear Desk Accessories"/>
    <n v="69.3"/>
    <x v="4"/>
    <n v="0.6428571428571429"/>
    <x v="0"/>
    <x v="109"/>
    <n v="6"/>
    <n v="2016"/>
    <n v="7"/>
    <x v="3"/>
    <n v="7.6999999999999904"/>
    <s v="Low Price"/>
    <n v="0.33"/>
    <x v="1"/>
    <n v="3.6666666666666597E-2"/>
    <x v="2"/>
    <x v="12"/>
  </r>
  <r>
    <s v="US-2016-105578"/>
    <d v="2016-05-30T00:00:00"/>
    <d v="2016-06-04T00:00:00"/>
    <x v="1"/>
    <s v="Maribeth Yedwab"/>
    <x v="1"/>
    <s v="Parker"/>
    <s v="Colorado"/>
    <x v="1"/>
    <s v="FUR-CH-10001215"/>
    <x v="1"/>
    <s v="Global Troy Executive Leather Low-Back Tilter"/>
    <n v="801.56799999999998"/>
    <x v="0"/>
    <n v="0.14285714285714285"/>
    <x v="2"/>
    <x v="110"/>
    <n v="5"/>
    <n v="2016"/>
    <n v="5"/>
    <x v="7"/>
    <n v="400.78399999999999"/>
    <s v="High Price"/>
    <n v="6.25E-2"/>
    <x v="0"/>
    <n v="3.125E-2"/>
    <x v="1"/>
    <x v="6"/>
  </r>
  <r>
    <s v="CA-2017-135307"/>
    <d v="2017-11-26T00:00:00"/>
    <d v="2017-11-27T00:00:00"/>
    <x v="2"/>
    <s v="Lynn Smith"/>
    <x v="0"/>
    <s v="Gladstone"/>
    <s v="Missouri"/>
    <x v="3"/>
    <s v="FUR-FU-10001290"/>
    <x v="3"/>
    <s v="Executive Impressions Supervisor Wall Clock"/>
    <n v="126.3"/>
    <x v="1"/>
    <n v="0.21428571428571427"/>
    <x v="0"/>
    <x v="111"/>
    <n v="1"/>
    <n v="2017"/>
    <n v="11"/>
    <x v="0"/>
    <n v="42.1"/>
    <s v="Low Price"/>
    <n v="0.32"/>
    <x v="1"/>
    <n v="0.10666666666666599"/>
    <x v="0"/>
    <x v="7"/>
  </r>
  <r>
    <s v="CA-2017-145142"/>
    <d v="2017-01-23T00:00:00"/>
    <d v="2017-01-25T00:00:00"/>
    <x v="2"/>
    <s v="Matt Connell"/>
    <x v="1"/>
    <s v="Detroit"/>
    <s v="Michigan"/>
    <x v="3"/>
    <s v="FUR-TA-10001857"/>
    <x v="2"/>
    <s v="Balt Solid Wood Rectangular Table"/>
    <n v="210.98"/>
    <x v="0"/>
    <n v="0.14285714285714285"/>
    <x v="0"/>
    <x v="112"/>
    <n v="2"/>
    <n v="2017"/>
    <n v="1"/>
    <x v="8"/>
    <n v="105.49"/>
    <s v="Medium Price"/>
    <n v="0.1"/>
    <x v="0"/>
    <n v="0.05"/>
    <x v="3"/>
    <x v="14"/>
  </r>
  <r>
    <s v="CA-2017-113558"/>
    <d v="2017-10-21T00:00:00"/>
    <d v="2017-10-26T00:00:00"/>
    <x v="1"/>
    <s v="Patricia Hirasaki"/>
    <x v="2"/>
    <s v="Lakeland"/>
    <s v="Florida"/>
    <x v="0"/>
    <s v="FUR-CH-10003379"/>
    <x v="1"/>
    <s v="Global Commerce Series High-Back Swivel/Tilt Chairs"/>
    <n v="683.952"/>
    <x v="1"/>
    <n v="0.21428571428571427"/>
    <x v="2"/>
    <x v="113"/>
    <n v="5"/>
    <n v="2017"/>
    <n v="10"/>
    <x v="1"/>
    <n v="227.98400000000001"/>
    <s v="High Price"/>
    <n v="6.25E-2"/>
    <x v="0"/>
    <n v="2.0833333333333301E-2"/>
    <x v="0"/>
    <x v="7"/>
  </r>
  <r>
    <s v="CA-2017-113558"/>
    <d v="2017-10-21T00:00:00"/>
    <d v="2017-10-26T00:00:00"/>
    <x v="1"/>
    <s v="Patricia Hirasaki"/>
    <x v="2"/>
    <s v="Lakeland"/>
    <s v="Florida"/>
    <x v="0"/>
    <s v="FUR-FU-10001756"/>
    <x v="3"/>
    <s v="Eldon Expressions Desk Accessory, Wood Photo Frame, Mahogany"/>
    <n v="45.695999999999998"/>
    <x v="1"/>
    <n v="0.21428571428571427"/>
    <x v="2"/>
    <x v="114"/>
    <n v="5"/>
    <n v="2017"/>
    <n v="10"/>
    <x v="1"/>
    <n v="15.231999999999999"/>
    <s v="Low Price"/>
    <n v="0.1125"/>
    <x v="0"/>
    <n v="3.7499999999999999E-2"/>
    <x v="0"/>
    <x v="7"/>
  </r>
  <r>
    <s v="CA-2015-102848"/>
    <d v="2015-11-07T00:00:00"/>
    <d v="2015-11-09T00:00:00"/>
    <x v="0"/>
    <s v="Karen Bern"/>
    <x v="1"/>
    <s v="Los Angeles"/>
    <s v="California"/>
    <x v="1"/>
    <s v="FUR-CH-10000595"/>
    <x v="1"/>
    <s v="Safco Contoured Stacking Chairs"/>
    <n v="190.72"/>
    <x v="5"/>
    <n v="7.1428571428571425E-2"/>
    <x v="2"/>
    <x v="115"/>
    <n v="2"/>
    <n v="2015"/>
    <n v="11"/>
    <x v="0"/>
    <n v="190.72"/>
    <s v="Medium Price"/>
    <n v="6.25E-2"/>
    <x v="0"/>
    <n v="6.25E-2"/>
    <x v="0"/>
    <x v="1"/>
  </r>
  <r>
    <s v="US-2017-129441"/>
    <d v="2017-09-07T00:00:00"/>
    <d v="2017-09-11T00:00:00"/>
    <x v="1"/>
    <s v="Jasper Cacioppo"/>
    <x v="0"/>
    <s v="Los Angeles"/>
    <s v="California"/>
    <x v="1"/>
    <s v="FUR-FU-10000448"/>
    <x v="3"/>
    <s v="Tenex Chairmats For Use With Carpeted Floors"/>
    <n v="47.94"/>
    <x v="1"/>
    <n v="0.21428571428571427"/>
    <x v="0"/>
    <x v="116"/>
    <n v="4"/>
    <n v="2017"/>
    <n v="9"/>
    <x v="4"/>
    <n v="15.979999999999899"/>
    <s v="Low Price"/>
    <n v="4.9999999999999899E-2"/>
    <x v="0"/>
    <n v="1.6666666666666601E-2"/>
    <x v="2"/>
    <x v="3"/>
  </r>
  <r>
    <s v="CA-2015-134894"/>
    <d v="2015-12-07T00:00:00"/>
    <d v="2015-12-11T00:00:00"/>
    <x v="1"/>
    <s v="Darren Koutras"/>
    <x v="0"/>
    <s v="Henderson"/>
    <s v="Kentucky"/>
    <x v="0"/>
    <s v="FUR-CH-10002647"/>
    <x v="1"/>
    <s v="Situations Contoured Folding Chairs, 4/Set"/>
    <n v="283.92"/>
    <x v="6"/>
    <n v="0.2857142857142857"/>
    <x v="0"/>
    <x v="117"/>
    <n v="4"/>
    <n v="2015"/>
    <n v="12"/>
    <x v="5"/>
    <n v="70.98"/>
    <s v="Low Price"/>
    <n v="0.25"/>
    <x v="1"/>
    <n v="6.25E-2"/>
    <x v="0"/>
    <x v="1"/>
  </r>
  <r>
    <s v="CA-2014-103849"/>
    <d v="2014-05-11T00:00:00"/>
    <d v="2014-05-16T00:00:00"/>
    <x v="1"/>
    <s v="Paul Gonzalez"/>
    <x v="0"/>
    <s v="Fort Worth"/>
    <s v="Texas"/>
    <x v="3"/>
    <s v="FUR-FU-10000723"/>
    <x v="3"/>
    <s v="Deflect-o EconoMat Studded, No Bevel Mat for Low Pile Carpeting"/>
    <n v="66.111999999999995"/>
    <x v="6"/>
    <n v="0.2857142857142857"/>
    <x v="5"/>
    <x v="118"/>
    <n v="5"/>
    <n v="2014"/>
    <n v="5"/>
    <x v="7"/>
    <n v="16.527999999999999"/>
    <s v="Low Price"/>
    <n v="-1.2749999999999999"/>
    <x v="2"/>
    <n v="-0.31874999999999998"/>
    <x v="1"/>
    <x v="2"/>
  </r>
  <r>
    <s v="CA-2016-136406"/>
    <d v="2016-04-15T00:00:00"/>
    <d v="2016-04-17T00:00:00"/>
    <x v="0"/>
    <s v="Bill Donatelli"/>
    <x v="0"/>
    <s v="San Francisco"/>
    <s v="California"/>
    <x v="1"/>
    <s v="FUR-CH-10002024"/>
    <x v="1"/>
    <s v="HON 5400 Series Task Chairs for Big and Tall"/>
    <n v="1121.568"/>
    <x v="0"/>
    <n v="0.14285714285714285"/>
    <x v="2"/>
    <x v="51"/>
    <n v="2"/>
    <n v="2016"/>
    <n v="4"/>
    <x v="6"/>
    <n v="560.78399999999999"/>
    <s v="High Price"/>
    <n v="0"/>
    <x v="2"/>
    <n v="0"/>
    <x v="1"/>
    <x v="6"/>
  </r>
  <r>
    <s v="CA-2017-112774"/>
    <d v="2017-09-11T00:00:00"/>
    <d v="2017-09-12T00:00:00"/>
    <x v="2"/>
    <s v="Ryan Crowe"/>
    <x v="0"/>
    <s v="Jacksonville"/>
    <s v="Florida"/>
    <x v="0"/>
    <s v="FUR-FU-10003039"/>
    <x v="3"/>
    <s v="Howard Miller 11-1/2&quot; Diameter Grantwood Wall Clock"/>
    <n v="34.503999999999998"/>
    <x v="5"/>
    <n v="7.1428571428571425E-2"/>
    <x v="2"/>
    <x v="119"/>
    <n v="1"/>
    <n v="2017"/>
    <n v="9"/>
    <x v="4"/>
    <n v="34.503999999999998"/>
    <s v="Low Price"/>
    <n v="0.17499999999999999"/>
    <x v="0"/>
    <n v="0.17499999999999999"/>
    <x v="2"/>
    <x v="3"/>
  </r>
  <r>
    <s v="CA-2016-113243"/>
    <d v="2016-06-10T00:00:00"/>
    <d v="2016-06-15T00:00:00"/>
    <x v="1"/>
    <s v="Olvera Toch"/>
    <x v="0"/>
    <s v="Los Angeles"/>
    <s v="California"/>
    <x v="1"/>
    <s v="FUR-TA-10004256"/>
    <x v="2"/>
    <s v="Bretford أ’Just In Timeأ“ Height-Adjustable Multi-Task Work Tables"/>
    <n v="1335.68"/>
    <x v="6"/>
    <n v="0.2857142857142857"/>
    <x v="2"/>
    <x v="120"/>
    <n v="5"/>
    <n v="2016"/>
    <n v="6"/>
    <x v="2"/>
    <n v="333.92"/>
    <s v="High Price"/>
    <n v="-0.16250000000000001"/>
    <x v="2"/>
    <n v="-4.0625000000000001E-2"/>
    <x v="1"/>
    <x v="6"/>
  </r>
  <r>
    <s v="CA-2017-118731"/>
    <d v="2017-11-20T00:00:00"/>
    <d v="2017-11-22T00:00:00"/>
    <x v="0"/>
    <s v="Liz Pelletier"/>
    <x v="0"/>
    <s v="San Francisco"/>
    <s v="California"/>
    <x v="1"/>
    <s v="FUR-FU-10003347"/>
    <x v="3"/>
    <s v="Coloredge Poster Frame"/>
    <n v="42.6"/>
    <x v="1"/>
    <n v="0.21428571428571427"/>
    <x v="0"/>
    <x v="121"/>
    <n v="2"/>
    <n v="2017"/>
    <n v="11"/>
    <x v="0"/>
    <n v="14.2"/>
    <s v="Low Price"/>
    <n v="0.39"/>
    <x v="1"/>
    <n v="0.13"/>
    <x v="0"/>
    <x v="7"/>
  </r>
  <r>
    <s v="CA-2014-145576"/>
    <d v="2014-09-14T00:00:00"/>
    <d v="2014-09-18T00:00:00"/>
    <x v="0"/>
    <s v="Cynthia Arntzen"/>
    <x v="0"/>
    <s v="Tampa"/>
    <s v="Florida"/>
    <x v="0"/>
    <s v="FUR-FU-10004020"/>
    <x v="3"/>
    <s v="Advantus Panel Wall Acrylic Frame"/>
    <n v="13.128"/>
    <x v="1"/>
    <n v="0.21428571428571427"/>
    <x v="2"/>
    <x v="122"/>
    <n v="4"/>
    <n v="2014"/>
    <n v="9"/>
    <x v="4"/>
    <n v="4.3760000000000003"/>
    <s v="Low Price"/>
    <n v="0.28749999999999998"/>
    <x v="1"/>
    <n v="9.5833333333333298E-2"/>
    <x v="2"/>
    <x v="11"/>
  </r>
  <r>
    <s v="CA-2017-156951"/>
    <d v="2017-10-01T00:00:00"/>
    <d v="2017-10-08T00:00:00"/>
    <x v="1"/>
    <s v="Ellis Ballard"/>
    <x v="1"/>
    <s v="Seattle"/>
    <s v="Washington"/>
    <x v="1"/>
    <s v="FUR-CH-10004997"/>
    <x v="1"/>
    <s v="Hon Every-Day Series Multi-Task Chairs"/>
    <n v="451.15199999999999"/>
    <x v="1"/>
    <n v="0.21428571428571427"/>
    <x v="2"/>
    <x v="51"/>
    <n v="7"/>
    <n v="2017"/>
    <n v="10"/>
    <x v="1"/>
    <n v="150.38399999999999"/>
    <s v="Medium Price"/>
    <n v="0"/>
    <x v="2"/>
    <n v="0"/>
    <x v="0"/>
    <x v="7"/>
  </r>
  <r>
    <s v="CA-2017-118640"/>
    <d v="2017-07-20T00:00:00"/>
    <d v="2017-07-26T00:00:00"/>
    <x v="1"/>
    <s v="Carlos Soltero"/>
    <x v="0"/>
    <s v="Chicago"/>
    <s v="Illinois"/>
    <x v="3"/>
    <s v="FUR-FU-10001475"/>
    <x v="3"/>
    <s v="Contract Clock, 14&quot;, Brown"/>
    <n v="8.7919999999999998"/>
    <x v="5"/>
    <n v="7.1428571428571425E-2"/>
    <x v="5"/>
    <x v="123"/>
    <n v="6"/>
    <n v="2017"/>
    <n v="7"/>
    <x v="3"/>
    <n v="8.7919999999999998"/>
    <s v="Low Price"/>
    <n v="-0.65"/>
    <x v="2"/>
    <n v="-0.65"/>
    <x v="2"/>
    <x v="3"/>
  </r>
  <r>
    <s v="CA-2015-128139"/>
    <d v="2015-07-03T00:00:00"/>
    <d v="2015-07-09T00:00:00"/>
    <x v="1"/>
    <s v="Bruce Degenhardt"/>
    <x v="0"/>
    <s v="Richmond"/>
    <s v="Kentucky"/>
    <x v="0"/>
    <s v="FUR-CH-10003956"/>
    <x v="1"/>
    <s v="Novimex High-Tech Fabric Mesh Task Chair"/>
    <n v="70.98"/>
    <x v="5"/>
    <n v="7.1428571428571425E-2"/>
    <x v="0"/>
    <x v="124"/>
    <n v="6"/>
    <n v="2015"/>
    <n v="7"/>
    <x v="3"/>
    <n v="70.98"/>
    <s v="Low Price"/>
    <n v="7.0000000000000007E-2"/>
    <x v="0"/>
    <n v="7.0000000000000007E-2"/>
    <x v="2"/>
    <x v="4"/>
  </r>
  <r>
    <s v="CA-2014-131450"/>
    <d v="2014-08-08T00:00:00"/>
    <d v="2014-08-15T00:00:00"/>
    <x v="1"/>
    <s v="Lena Radford"/>
    <x v="0"/>
    <s v="San Diego"/>
    <s v="California"/>
    <x v="1"/>
    <s v="FUR-FU-10001979"/>
    <x v="3"/>
    <s v="Dana Halogen Swing-Arm Architect Lamp"/>
    <n v="327.76"/>
    <x v="7"/>
    <n v="0.5714285714285714"/>
    <x v="0"/>
    <x v="125"/>
    <n v="7"/>
    <n v="2014"/>
    <n v="8"/>
    <x v="10"/>
    <n v="40.97"/>
    <s v="Low Price"/>
    <n v="0.28000000000000003"/>
    <x v="1"/>
    <n v="3.5000000000000003E-2"/>
    <x v="2"/>
    <x v="11"/>
  </r>
  <r>
    <s v="CA-2014-149958"/>
    <d v="2014-03-15T00:00:00"/>
    <d v="2014-03-19T00:00:00"/>
    <x v="1"/>
    <s v="Alan Shonely"/>
    <x v="0"/>
    <s v="Tampa"/>
    <s v="Florida"/>
    <x v="0"/>
    <s v="FUR-FU-10001756"/>
    <x v="3"/>
    <s v="Eldon Expressions Desk Accessory, Wood Photo Frame, Mahogany"/>
    <n v="45.695999999999998"/>
    <x v="1"/>
    <n v="0.21428571428571427"/>
    <x v="2"/>
    <x v="114"/>
    <n v="4"/>
    <n v="2014"/>
    <n v="3"/>
    <x v="9"/>
    <n v="15.231999999999999"/>
    <s v="Low Price"/>
    <n v="0.1125"/>
    <x v="0"/>
    <n v="3.7499999999999999E-2"/>
    <x v="3"/>
    <x v="13"/>
  </r>
  <r>
    <s v="CA-2017-117947"/>
    <d v="2017-08-18T00:00:00"/>
    <d v="2017-08-23T00:00:00"/>
    <x v="0"/>
    <s v="Nat Gilpin"/>
    <x v="1"/>
    <s v="New York City"/>
    <s v="New York"/>
    <x v="2"/>
    <s v="FUR-FU-10003849"/>
    <x v="3"/>
    <s v="DAX Metal Frame, Desktop, Stepped-Edge"/>
    <n v="40.479999999999997"/>
    <x v="0"/>
    <n v="0.14285714285714285"/>
    <x v="0"/>
    <x v="126"/>
    <n v="5"/>
    <n v="2017"/>
    <n v="8"/>
    <x v="10"/>
    <n v="20.239999999999998"/>
    <s v="Low Price"/>
    <n v="0.39"/>
    <x v="1"/>
    <n v="0.19500000000000001"/>
    <x v="2"/>
    <x v="3"/>
  </r>
  <r>
    <s v="CA-2017-117947"/>
    <d v="2017-08-18T00:00:00"/>
    <d v="2017-08-23T00:00:00"/>
    <x v="0"/>
    <s v="Nat Gilpin"/>
    <x v="1"/>
    <s v="New York City"/>
    <s v="New York"/>
    <x v="2"/>
    <s v="FUR-FU-10000010"/>
    <x v="3"/>
    <s v="DAX Value U-Channel Document Frames, Easel Back"/>
    <n v="9.94"/>
    <x v="0"/>
    <n v="0.14285714285714285"/>
    <x v="0"/>
    <x v="127"/>
    <n v="5"/>
    <n v="2017"/>
    <n v="8"/>
    <x v="10"/>
    <n v="4.97"/>
    <s v="Low Price"/>
    <n v="0.31"/>
    <x v="1"/>
    <n v="0.155"/>
    <x v="2"/>
    <x v="3"/>
  </r>
  <r>
    <s v="CA-2017-117947"/>
    <d v="2017-08-18T00:00:00"/>
    <d v="2017-08-23T00:00:00"/>
    <x v="0"/>
    <s v="Nat Gilpin"/>
    <x v="1"/>
    <s v="New York City"/>
    <s v="New York"/>
    <x v="2"/>
    <s v="FUR-FU-10000521"/>
    <x v="3"/>
    <s v="Seth Thomas 14&quot; Putty-Colored Wall Clock"/>
    <n v="88.02"/>
    <x v="1"/>
    <n v="0.21428571428571427"/>
    <x v="0"/>
    <x v="128"/>
    <n v="5"/>
    <n v="2017"/>
    <n v="8"/>
    <x v="10"/>
    <n v="29.34"/>
    <s v="Low Price"/>
    <n v="0.31"/>
    <x v="1"/>
    <n v="0.103333333333333"/>
    <x v="2"/>
    <x v="3"/>
  </r>
  <r>
    <s v="CA-2015-138009"/>
    <d v="2015-11-29T00:00:00"/>
    <d v="2015-12-03T00:00:00"/>
    <x v="1"/>
    <s v="Sylvia Foulston"/>
    <x v="1"/>
    <s v="Dearborn"/>
    <s v="Michigan"/>
    <x v="3"/>
    <s v="FUR-CH-10004853"/>
    <x v="1"/>
    <s v="Global Manager's Adjustable Task Chair, Storm"/>
    <n v="301.95999999999998"/>
    <x v="0"/>
    <n v="0.14285714285714285"/>
    <x v="0"/>
    <x v="129"/>
    <n v="4"/>
    <n v="2015"/>
    <n v="11"/>
    <x v="0"/>
    <n v="150.97999999999999"/>
    <s v="Medium Price"/>
    <n v="0.28999999999999998"/>
    <x v="1"/>
    <n v="0.14499999999999999"/>
    <x v="0"/>
    <x v="1"/>
  </r>
  <r>
    <s v="CA-2017-163020"/>
    <d v="2017-09-15T00:00:00"/>
    <d v="2017-09-19T00:00:00"/>
    <x v="1"/>
    <s v="Meg O'Connel"/>
    <x v="2"/>
    <s v="New York City"/>
    <s v="New York"/>
    <x v="2"/>
    <s v="FUR-FU-10000221"/>
    <x v="3"/>
    <s v="Master Caster Door Stop, Brown"/>
    <n v="35.56"/>
    <x v="3"/>
    <n v="0.5"/>
    <x v="0"/>
    <x v="130"/>
    <n v="4"/>
    <n v="2017"/>
    <n v="9"/>
    <x v="4"/>
    <n v="5.08"/>
    <s v="Low Price"/>
    <n v="0.34"/>
    <x v="1"/>
    <n v="4.8571428571428502E-2"/>
    <x v="2"/>
    <x v="3"/>
  </r>
  <r>
    <s v="CA-2015-168004"/>
    <d v="2015-10-04T00:00:00"/>
    <d v="2015-10-09T00:00:00"/>
    <x v="0"/>
    <s v="Denny Joy"/>
    <x v="1"/>
    <s v="Warner Robins"/>
    <s v="Georgia"/>
    <x v="0"/>
    <s v="FUR-CH-10001482"/>
    <x v="1"/>
    <s v="Office Star - Mesh Screen back chair with Vinyl seat"/>
    <n v="392.94"/>
    <x v="1"/>
    <n v="0.21428571428571427"/>
    <x v="0"/>
    <x v="131"/>
    <n v="5"/>
    <n v="2015"/>
    <n v="10"/>
    <x v="1"/>
    <n v="130.97999999999999"/>
    <s v="Medium Price"/>
    <n v="0.11"/>
    <x v="0"/>
    <n v="3.6666666666666597E-2"/>
    <x v="0"/>
    <x v="1"/>
  </r>
  <r>
    <s v="CA-2016-115917"/>
    <d v="2016-05-20T00:00:00"/>
    <d v="2016-05-25T00:00:00"/>
    <x v="1"/>
    <s v="Rick Bensley"/>
    <x v="2"/>
    <s v="Vallejo"/>
    <s v="California"/>
    <x v="1"/>
    <s v="FUR-FU-10000576"/>
    <x v="3"/>
    <s v="Luxo Professional Fluorescent Magnifier Lamp with Clamp-Mount Base"/>
    <n v="1049.2"/>
    <x v="2"/>
    <n v="0.35714285714285715"/>
    <x v="0"/>
    <x v="132"/>
    <n v="5"/>
    <n v="2016"/>
    <n v="5"/>
    <x v="7"/>
    <n v="209.84"/>
    <s v="High Price"/>
    <n v="0.25999999999999901"/>
    <x v="1"/>
    <n v="5.19999999999999E-2"/>
    <x v="1"/>
    <x v="6"/>
  </r>
  <r>
    <s v="CA-2016-147067"/>
    <d v="2016-12-18T00:00:00"/>
    <d v="2016-12-22T00:00:00"/>
    <x v="1"/>
    <s v="Justin Deggeller"/>
    <x v="1"/>
    <s v="Minneapolis"/>
    <s v="Minnesota"/>
    <x v="3"/>
    <s v="FUR-FU-10000732"/>
    <x v="3"/>
    <s v="Eldon 200 Class Desk Accessories"/>
    <n v="18.84"/>
    <x v="1"/>
    <n v="0.21428571428571427"/>
    <x v="0"/>
    <x v="133"/>
    <n v="4"/>
    <n v="2016"/>
    <n v="12"/>
    <x v="5"/>
    <n v="6.28"/>
    <s v="Low Price"/>
    <n v="0.32"/>
    <x v="1"/>
    <n v="0.10666666666666599"/>
    <x v="0"/>
    <x v="0"/>
  </r>
  <r>
    <s v="CA-2016-160745"/>
    <d v="2016-12-11T00:00:00"/>
    <d v="2016-12-16T00:00:00"/>
    <x v="0"/>
    <s v="Anthony Rawles"/>
    <x v="1"/>
    <s v="Vancouver"/>
    <s v="Washington"/>
    <x v="1"/>
    <s v="FUR-FU-10001935"/>
    <x v="3"/>
    <s v="3M Hangers With Command Adhesive"/>
    <n v="14.8"/>
    <x v="6"/>
    <n v="0.2857142857142857"/>
    <x v="0"/>
    <x v="134"/>
    <n v="5"/>
    <n v="2016"/>
    <n v="12"/>
    <x v="5"/>
    <n v="3.7"/>
    <s v="Low Price"/>
    <n v="0.41"/>
    <x v="1"/>
    <n v="0.10249999999999999"/>
    <x v="0"/>
    <x v="0"/>
  </r>
  <r>
    <s v="US-2016-156097"/>
    <d v="2016-09-19T00:00:00"/>
    <d v="2016-09-19T00:00:00"/>
    <x v="3"/>
    <s v="Eugene Hildebrand"/>
    <x v="2"/>
    <s v="Aurora"/>
    <s v="Illinois"/>
    <x v="3"/>
    <s v="FUR-CH-10001215"/>
    <x v="1"/>
    <s v="Global Troy Executive Leather Low-Back Tilter"/>
    <n v="701.37199999999996"/>
    <x v="0"/>
    <n v="0.14285714285714285"/>
    <x v="3"/>
    <x v="135"/>
    <n v="0"/>
    <n v="2016"/>
    <n v="9"/>
    <x v="4"/>
    <n v="350.68599999999998"/>
    <s v="High Price"/>
    <n v="-7.1428571428571397E-2"/>
    <x v="2"/>
    <n v="-3.5714285714285698E-2"/>
    <x v="2"/>
    <x v="12"/>
  </r>
  <r>
    <s v="CA-2015-146563"/>
    <d v="2015-08-24T00:00:00"/>
    <d v="2015-08-28T00:00:00"/>
    <x v="1"/>
    <s v="Cassandra Brandow"/>
    <x v="0"/>
    <s v="Arlington"/>
    <s v="Texas"/>
    <x v="3"/>
    <s v="FUR-TA-10001768"/>
    <x v="2"/>
    <s v="Hon Racetrack Conference Tables"/>
    <n v="918.78499999999997"/>
    <x v="2"/>
    <n v="0.35714285714285715"/>
    <x v="3"/>
    <x v="136"/>
    <n v="4"/>
    <n v="2015"/>
    <n v="8"/>
    <x v="10"/>
    <n v="183.75700000000001"/>
    <s v="Medium Price"/>
    <n v="-0.128571428571428"/>
    <x v="2"/>
    <n v="-2.57142857142857E-2"/>
    <x v="2"/>
    <x v="4"/>
  </r>
  <r>
    <s v="CA-2014-156314"/>
    <d v="2014-12-24T00:00:00"/>
    <d v="2014-12-26T00:00:00"/>
    <x v="2"/>
    <s v="Resi Pآڑlking"/>
    <x v="0"/>
    <s v="Cleveland"/>
    <s v="Ohio"/>
    <x v="2"/>
    <s v="FUR-FU-10003096"/>
    <x v="3"/>
    <s v="Master Giant Foot Doorstop, Safety Yellow"/>
    <n v="30.36"/>
    <x v="2"/>
    <n v="0.35714285714285715"/>
    <x v="2"/>
    <x v="137"/>
    <n v="2"/>
    <n v="2014"/>
    <n v="12"/>
    <x v="5"/>
    <n v="6.0720000000000001"/>
    <s v="Low Price"/>
    <n v="0.28749999999999998"/>
    <x v="1"/>
    <n v="5.7500000000000002E-2"/>
    <x v="0"/>
    <x v="8"/>
  </r>
  <r>
    <s v="US-2017-106663"/>
    <d v="2017-06-09T00:00:00"/>
    <d v="2017-06-13T00:00:00"/>
    <x v="1"/>
    <s v="Meg O'Connel"/>
    <x v="2"/>
    <s v="Chicago"/>
    <s v="Illinois"/>
    <x v="3"/>
    <s v="FUR-FU-10002759"/>
    <x v="3"/>
    <s v="12-1/2 Diameter Round Wall Clock"/>
    <n v="23.975999999999999"/>
    <x v="1"/>
    <n v="0.21428571428571427"/>
    <x v="5"/>
    <x v="138"/>
    <n v="4"/>
    <n v="2017"/>
    <n v="6"/>
    <x v="2"/>
    <n v="7.992"/>
    <s v="Low Price"/>
    <n v="-0.6"/>
    <x v="2"/>
    <n v="-0.19999999999999901"/>
    <x v="1"/>
    <x v="9"/>
  </r>
  <r>
    <s v="US-2017-106663"/>
    <d v="2017-06-09T00:00:00"/>
    <d v="2017-06-13T00:00:00"/>
    <x v="1"/>
    <s v="Meg O'Connel"/>
    <x v="2"/>
    <s v="Chicago"/>
    <s v="Illinois"/>
    <x v="3"/>
    <s v="FUR-TA-10000688"/>
    <x v="2"/>
    <s v="Chromcraft Bull-Nose Wood Round Conference Table Top, Wood Base"/>
    <n v="108.925"/>
    <x v="5"/>
    <n v="7.1428571428571425E-2"/>
    <x v="4"/>
    <x v="139"/>
    <n v="4"/>
    <n v="2017"/>
    <n v="6"/>
    <x v="2"/>
    <n v="108.925"/>
    <s v="Medium Price"/>
    <n v="-0.66"/>
    <x v="2"/>
    <n v="-0.66"/>
    <x v="1"/>
    <x v="9"/>
  </r>
  <r>
    <s v="US-2017-119438"/>
    <d v="2017-03-18T00:00:00"/>
    <d v="2017-03-23T00:00:00"/>
    <x v="1"/>
    <s v="Carol Darley"/>
    <x v="0"/>
    <s v="Tyler"/>
    <s v="Texas"/>
    <x v="3"/>
    <s v="FUR-FU-10003553"/>
    <x v="3"/>
    <s v="Howard Miller 13-1/2&quot; Diameter Rosebrook Wall Clock"/>
    <n v="82.524000000000001"/>
    <x v="1"/>
    <n v="0.21428571428571427"/>
    <x v="5"/>
    <x v="140"/>
    <n v="5"/>
    <n v="2017"/>
    <n v="3"/>
    <x v="9"/>
    <n v="27.507999999999999"/>
    <s v="Low Price"/>
    <n v="-0.5"/>
    <x v="2"/>
    <n v="-0.16666666666666599"/>
    <x v="3"/>
    <x v="14"/>
  </r>
  <r>
    <s v="CA-2017-161480"/>
    <d v="2017-12-25T00:00:00"/>
    <d v="2017-12-29T00:00:00"/>
    <x v="1"/>
    <s v="Ralph Arnett"/>
    <x v="0"/>
    <s v="New York City"/>
    <s v="New York"/>
    <x v="2"/>
    <s v="FUR-BO-10004015"/>
    <x v="0"/>
    <s v="Bush Andora Bookcase, Maple/Graphite Gray Finish"/>
    <n v="191.98400000000001"/>
    <x v="0"/>
    <n v="0.14285714285714285"/>
    <x v="2"/>
    <x v="141"/>
    <n v="4"/>
    <n v="2017"/>
    <n v="12"/>
    <x v="5"/>
    <n v="95.992000000000004"/>
    <s v="Low Price"/>
    <n v="2.4999999999999901E-2"/>
    <x v="0"/>
    <n v="1.24999999999999E-2"/>
    <x v="0"/>
    <x v="7"/>
  </r>
  <r>
    <s v="US-2014-117135"/>
    <d v="2014-06-21T00:00:00"/>
    <d v="2014-06-23T00:00:00"/>
    <x v="0"/>
    <s v="Naresj Patel"/>
    <x v="0"/>
    <s v="Waynesboro"/>
    <s v="Virginia"/>
    <x v="0"/>
    <s v="FUR-FU-10004071"/>
    <x v="3"/>
    <s v="Luxo Professional Magnifying Clamp-On Fluorescent Lamps"/>
    <n v="104.01"/>
    <x v="5"/>
    <n v="7.1428571428571425E-2"/>
    <x v="0"/>
    <x v="142"/>
    <n v="2"/>
    <n v="2014"/>
    <n v="6"/>
    <x v="2"/>
    <n v="104.01"/>
    <s v="Medium Price"/>
    <n v="0.14000000000000001"/>
    <x v="0"/>
    <n v="0.14000000000000001"/>
    <x v="1"/>
    <x v="2"/>
  </r>
  <r>
    <s v="CA-2017-114552"/>
    <d v="2017-09-02T00:00:00"/>
    <d v="2017-09-08T00:00:00"/>
    <x v="1"/>
    <s v="Dorris liebe"/>
    <x v="1"/>
    <s v="Cleveland"/>
    <s v="Ohio"/>
    <x v="2"/>
    <s v="FUR-FU-10002960"/>
    <x v="3"/>
    <s v="Eldon 200 Class Desk Accessories, Burgundy"/>
    <n v="15.071999999999999"/>
    <x v="1"/>
    <n v="0.21428571428571427"/>
    <x v="2"/>
    <x v="143"/>
    <n v="6"/>
    <n v="2017"/>
    <n v="9"/>
    <x v="4"/>
    <n v="5.024"/>
    <s v="Low Price"/>
    <n v="0.27500000000000002"/>
    <x v="1"/>
    <n v="9.1666666666666605E-2"/>
    <x v="2"/>
    <x v="3"/>
  </r>
  <r>
    <s v="CA-2016-163755"/>
    <d v="2016-11-04T00:00:00"/>
    <d v="2016-11-08T00:00:00"/>
    <x v="0"/>
    <s v="Alejandro Savely"/>
    <x v="1"/>
    <s v="Seattle"/>
    <s v="Washington"/>
    <x v="1"/>
    <s v="FUR-FU-10003394"/>
    <x v="3"/>
    <s v="Tenex &quot;The Solids&quot; Textured Chair Mats"/>
    <n v="209.88"/>
    <x v="1"/>
    <n v="0.21428571428571427"/>
    <x v="0"/>
    <x v="144"/>
    <n v="4"/>
    <n v="2016"/>
    <n v="11"/>
    <x v="0"/>
    <n v="69.959999999999994"/>
    <s v="Low Price"/>
    <n v="0.17"/>
    <x v="0"/>
    <n v="5.6666666666666601E-2"/>
    <x v="0"/>
    <x v="0"/>
  </r>
  <r>
    <s v="CA-2015-142027"/>
    <d v="2015-04-09T00:00:00"/>
    <d v="2015-04-14T00:00:00"/>
    <x v="1"/>
    <s v="Jay Kimmel"/>
    <x v="0"/>
    <s v="Long Beach"/>
    <s v="California"/>
    <x v="1"/>
    <s v="FUR-TA-10002774"/>
    <x v="2"/>
    <s v="Laminate Occasional Tables"/>
    <n v="369.91199999999998"/>
    <x v="1"/>
    <n v="0.21428571428571427"/>
    <x v="2"/>
    <x v="145"/>
    <n v="5"/>
    <n v="2015"/>
    <n v="4"/>
    <x v="6"/>
    <n v="123.30399999999899"/>
    <s v="Medium Price"/>
    <n v="-3.7499999999999999E-2"/>
    <x v="2"/>
    <n v="-1.2500000000000001E-2"/>
    <x v="1"/>
    <x v="5"/>
  </r>
  <r>
    <s v="CA-2014-112158"/>
    <d v="2014-12-02T00:00:00"/>
    <d v="2014-12-04T00:00:00"/>
    <x v="2"/>
    <s v="David Philippe"/>
    <x v="0"/>
    <s v="New York City"/>
    <s v="New York"/>
    <x v="2"/>
    <s v="FUR-BO-10003272"/>
    <x v="0"/>
    <s v="O'Sullivan Living Dimensions 5-Shelf Bookcases"/>
    <n v="883.92"/>
    <x v="2"/>
    <n v="0.35714285714285715"/>
    <x v="2"/>
    <x v="146"/>
    <n v="2"/>
    <n v="2014"/>
    <n v="12"/>
    <x v="5"/>
    <n v="176.78399999999999"/>
    <s v="Medium Price"/>
    <n v="-0.125"/>
    <x v="2"/>
    <n v="-2.5000000000000001E-2"/>
    <x v="0"/>
    <x v="8"/>
  </r>
  <r>
    <s v="CA-2014-130092"/>
    <d v="2014-01-11T00:00:00"/>
    <d v="2014-01-14T00:00:00"/>
    <x v="2"/>
    <s v="Seth Vernon"/>
    <x v="0"/>
    <s v="Dover"/>
    <s v="Delaware"/>
    <x v="2"/>
    <s v="FUR-FU-10000010"/>
    <x v="3"/>
    <s v="DAX Value U-Channel Document Frames, Easel Back"/>
    <n v="9.94"/>
    <x v="0"/>
    <n v="0.14285714285714285"/>
    <x v="0"/>
    <x v="127"/>
    <n v="3"/>
    <n v="2014"/>
    <n v="1"/>
    <x v="8"/>
    <n v="4.97"/>
    <s v="Low Price"/>
    <n v="0.31"/>
    <x v="1"/>
    <n v="0.155"/>
    <x v="3"/>
    <x v="13"/>
  </r>
  <r>
    <s v="CA-2017-108910"/>
    <d v="2017-09-24T00:00:00"/>
    <d v="2017-09-29T00:00:00"/>
    <x v="1"/>
    <s v="Kelly Collister"/>
    <x v="0"/>
    <s v="Newark"/>
    <s v="Ohio"/>
    <x v="2"/>
    <s v="FUR-FU-10002253"/>
    <x v="3"/>
    <s v="Howard Miller 13&quot; Diameter Pewter Finish Round Wall Clock"/>
    <n v="103.056"/>
    <x v="1"/>
    <n v="0.21428571428571427"/>
    <x v="2"/>
    <x v="147"/>
    <n v="5"/>
    <n v="2017"/>
    <n v="9"/>
    <x v="4"/>
    <n v="34.351999999999997"/>
    <s v="Low Price"/>
    <n v="0.23749999999999999"/>
    <x v="1"/>
    <n v="7.9166666666666594E-2"/>
    <x v="2"/>
    <x v="3"/>
  </r>
  <r>
    <s v="CA-2014-104472"/>
    <d v="2014-06-02T00:00:00"/>
    <d v="2014-06-07T00:00:00"/>
    <x v="1"/>
    <s v="Christine Kargatis"/>
    <x v="2"/>
    <s v="Orem"/>
    <s v="Utah"/>
    <x v="1"/>
    <s v="FUR-FU-10000246"/>
    <x v="3"/>
    <s v="Aluminum Document Frame"/>
    <n v="73.319999999999993"/>
    <x v="8"/>
    <n v="0.42857142857142855"/>
    <x v="0"/>
    <x v="148"/>
    <n v="5"/>
    <n v="2014"/>
    <n v="6"/>
    <x v="2"/>
    <n v="12.219999999999899"/>
    <s v="Low Price"/>
    <n v="0.3"/>
    <x v="1"/>
    <n v="4.9999999999999899E-2"/>
    <x v="1"/>
    <x v="2"/>
  </r>
  <r>
    <s v="CA-2016-142335"/>
    <d v="2016-12-15T00:00:00"/>
    <d v="2016-12-19T00:00:00"/>
    <x v="1"/>
    <s v="Michael Paige"/>
    <x v="1"/>
    <s v="Detroit"/>
    <s v="Michigan"/>
    <x v="3"/>
    <s v="FUR-TA-10000198"/>
    <x v="2"/>
    <s v="Chromcraft Bull-Nose Wood Oval Conference Tables &amp; Bases"/>
    <n v="1652.94"/>
    <x v="1"/>
    <n v="0.21428571428571427"/>
    <x v="0"/>
    <x v="149"/>
    <n v="4"/>
    <n v="2016"/>
    <n v="12"/>
    <x v="5"/>
    <n v="550.98"/>
    <s v="High Price"/>
    <n v="0.13999999999999899"/>
    <x v="0"/>
    <n v="4.6666666666666599E-2"/>
    <x v="0"/>
    <x v="0"/>
  </r>
  <r>
    <s v="CA-2014-117429"/>
    <d v="2014-10-07T00:00:00"/>
    <d v="2014-10-13T00:00:00"/>
    <x v="1"/>
    <s v="Mathew Reese"/>
    <x v="2"/>
    <s v="Philadelphia"/>
    <s v="Pennsylvania"/>
    <x v="2"/>
    <s v="FUR-FU-10000222"/>
    <x v="3"/>
    <s v="Seth Thomas 16&quot; Steel Case Clock"/>
    <n v="129.91999999999999"/>
    <x v="2"/>
    <n v="0.35714285714285715"/>
    <x v="2"/>
    <x v="150"/>
    <n v="6"/>
    <n v="2014"/>
    <n v="10"/>
    <x v="1"/>
    <n v="25.983999999999899"/>
    <s v="Low Price"/>
    <n v="0.16250000000000001"/>
    <x v="0"/>
    <n v="3.2500000000000001E-2"/>
    <x v="0"/>
    <x v="8"/>
  </r>
  <r>
    <s v="US-2016-150861"/>
    <d v="2016-12-03T00:00:00"/>
    <d v="2016-12-06T00:00:00"/>
    <x v="2"/>
    <s v="Emily Grady"/>
    <x v="0"/>
    <s v="Oceanside"/>
    <s v="New York"/>
    <x v="2"/>
    <s v="FUR-TA-10002228"/>
    <x v="2"/>
    <s v="Bevis Traditional Conference Table Top, Plinth Base"/>
    <n v="400.03199999999998"/>
    <x v="0"/>
    <n v="0.14285714285714285"/>
    <x v="9"/>
    <x v="151"/>
    <n v="3"/>
    <n v="2016"/>
    <n v="12"/>
    <x v="5"/>
    <n v="200.01599999999999"/>
    <s v="High Price"/>
    <n v="-0.38333333333333303"/>
    <x v="2"/>
    <n v="-0.19166666666666601"/>
    <x v="0"/>
    <x v="0"/>
  </r>
  <r>
    <s v="US-2016-150861"/>
    <d v="2016-12-03T00:00:00"/>
    <d v="2016-12-06T00:00:00"/>
    <x v="2"/>
    <s v="Emily Grady"/>
    <x v="0"/>
    <s v="Oceanside"/>
    <s v="New York"/>
    <x v="2"/>
    <s v="FUR-CH-10002965"/>
    <x v="1"/>
    <s v="Global Leather Highback Executive Chair with Pneumatic Height Adjustment, Black"/>
    <n v="542.64599999999996"/>
    <x v="1"/>
    <n v="0.21428571428571427"/>
    <x v="7"/>
    <x v="152"/>
    <n v="3"/>
    <n v="2016"/>
    <n v="12"/>
    <x v="5"/>
    <n v="180.88199999999901"/>
    <s v="Medium Price"/>
    <n v="0.188888888888888"/>
    <x v="0"/>
    <n v="6.2962962962962901E-2"/>
    <x v="0"/>
    <x v="0"/>
  </r>
  <r>
    <s v="CA-2017-131954"/>
    <d v="2017-01-21T00:00:00"/>
    <d v="2017-01-25T00:00:00"/>
    <x v="1"/>
    <s v="Darrin Sayre"/>
    <x v="2"/>
    <s v="Seattle"/>
    <s v="Washington"/>
    <x v="1"/>
    <s v="FUR-BO-10001619"/>
    <x v="0"/>
    <s v="O'Sullivan Cherrywood Estates Traditional Bookcase"/>
    <n v="84.98"/>
    <x v="5"/>
    <n v="7.1428571428571425E-2"/>
    <x v="0"/>
    <x v="153"/>
    <n v="4"/>
    <n v="2017"/>
    <n v="1"/>
    <x v="8"/>
    <n v="84.98"/>
    <s v="Low Price"/>
    <n v="0.219999999999999"/>
    <x v="1"/>
    <n v="0.219999999999999"/>
    <x v="3"/>
    <x v="14"/>
  </r>
  <r>
    <s v="CA-2014-124429"/>
    <d v="2014-05-27T00:00:00"/>
    <d v="2014-05-27T00:00:00"/>
    <x v="3"/>
    <s v="Maya Herman"/>
    <x v="1"/>
    <s v="San Diego"/>
    <s v="California"/>
    <x v="1"/>
    <s v="FUR-TA-10002607"/>
    <x v="2"/>
    <s v="KI Conference Tables"/>
    <n v="567.12"/>
    <x v="11"/>
    <n v="0.7142857142857143"/>
    <x v="2"/>
    <x v="154"/>
    <n v="0"/>
    <n v="2014"/>
    <n v="5"/>
    <x v="7"/>
    <n v="56.712000000000003"/>
    <s v="Low Price"/>
    <n v="-0.05"/>
    <x v="2"/>
    <n v="-5.0000000000000001E-3"/>
    <x v="1"/>
    <x v="2"/>
  </r>
  <r>
    <s v="CA-2017-126074"/>
    <d v="2017-10-02T00:00:00"/>
    <d v="2017-10-06T00:00:00"/>
    <x v="1"/>
    <s v="Roland Fjeld"/>
    <x v="0"/>
    <s v="Trenton"/>
    <s v="Michigan"/>
    <x v="3"/>
    <s v="FUR-FU-10003577"/>
    <x v="3"/>
    <s v="Nu-Dell Leatherette Frames"/>
    <n v="157.74"/>
    <x v="12"/>
    <n v="0.7857142857142857"/>
    <x v="0"/>
    <x v="155"/>
    <n v="4"/>
    <n v="2017"/>
    <n v="10"/>
    <x v="1"/>
    <n v="14.34"/>
    <s v="Low Price"/>
    <n v="0.36"/>
    <x v="1"/>
    <n v="3.2727272727272702E-2"/>
    <x v="0"/>
    <x v="7"/>
  </r>
  <r>
    <s v="CA-2015-135272"/>
    <d v="2015-12-07T00:00:00"/>
    <d v="2015-12-12T00:00:00"/>
    <x v="1"/>
    <s v="Melanie Seite"/>
    <x v="0"/>
    <s v="Los Angeles"/>
    <s v="California"/>
    <x v="1"/>
    <s v="FUR-FU-10002759"/>
    <x v="3"/>
    <s v="12-1/2 Diameter Round Wall Clock"/>
    <n v="79.92"/>
    <x v="6"/>
    <n v="0.2857142857142857"/>
    <x v="0"/>
    <x v="156"/>
    <n v="5"/>
    <n v="2015"/>
    <n v="12"/>
    <x v="5"/>
    <n v="19.98"/>
    <s v="Low Price"/>
    <n v="0.36"/>
    <x v="1"/>
    <n v="0.09"/>
    <x v="0"/>
    <x v="1"/>
  </r>
  <r>
    <s v="CA-2016-140928"/>
    <d v="2016-09-18T00:00:00"/>
    <d v="2016-09-22T00:00:00"/>
    <x v="1"/>
    <s v="Nona Balk"/>
    <x v="1"/>
    <s v="Jacksonville"/>
    <s v="Florida"/>
    <x v="0"/>
    <s v="FUR-TA-10001095"/>
    <x v="2"/>
    <s v="Chromcraft Round Conference Tables"/>
    <n v="383.43799999999999"/>
    <x v="6"/>
    <n v="0.2857142857142857"/>
    <x v="1"/>
    <x v="157"/>
    <n v="4"/>
    <n v="2016"/>
    <n v="9"/>
    <x v="4"/>
    <n v="95.859499999999997"/>
    <s v="Low Price"/>
    <n v="-0.43636363636363601"/>
    <x v="2"/>
    <n v="-0.109090909090909"/>
    <x v="2"/>
    <x v="12"/>
  </r>
  <r>
    <s v="CA-2014-106810"/>
    <d v="2014-05-14T00:00:00"/>
    <d v="2014-05-20T00:00:00"/>
    <x v="1"/>
    <s v="Anthony Johnson"/>
    <x v="1"/>
    <s v="Saint Petersburg"/>
    <s v="Florida"/>
    <x v="0"/>
    <s v="FUR-FU-10004306"/>
    <x v="3"/>
    <s v="Electrix Halogen Magnifier Lamp"/>
    <n v="310.88"/>
    <x v="0"/>
    <n v="0.14285714285714285"/>
    <x v="2"/>
    <x v="158"/>
    <n v="6"/>
    <n v="2014"/>
    <n v="5"/>
    <x v="7"/>
    <n v="155.44"/>
    <s v="Medium Price"/>
    <n v="7.4999999999999997E-2"/>
    <x v="0"/>
    <n v="3.7499999999999999E-2"/>
    <x v="1"/>
    <x v="2"/>
  </r>
  <r>
    <s v="CA-2016-157245"/>
    <d v="2016-05-19T00:00:00"/>
    <d v="2016-05-24T00:00:00"/>
    <x v="1"/>
    <s v="Laurel Elliston"/>
    <x v="0"/>
    <s v="Arlington"/>
    <s v="Virginia"/>
    <x v="0"/>
    <s v="FUR-CH-10003746"/>
    <x v="1"/>
    <s v="Hon 4070 Series Pagoda Round Back Stacking Chairs"/>
    <n v="641.96"/>
    <x v="0"/>
    <n v="0.14285714285714285"/>
    <x v="0"/>
    <x v="159"/>
    <n v="5"/>
    <n v="2016"/>
    <n v="5"/>
    <x v="7"/>
    <n v="320.98"/>
    <s v="High Price"/>
    <n v="0.27999999999999903"/>
    <x v="1"/>
    <n v="0.13999999999999899"/>
    <x v="1"/>
    <x v="6"/>
  </r>
  <r>
    <s v="CA-2017-104220"/>
    <d v="2017-01-30T00:00:00"/>
    <d v="2017-02-05T00:00:00"/>
    <x v="1"/>
    <s v="Benjamin Venier"/>
    <x v="1"/>
    <s v="Des Moines"/>
    <s v="Iowa"/>
    <x v="3"/>
    <s v="FUR-FU-10002597"/>
    <x v="3"/>
    <s v="C-Line Magnetic Cubicle Keepers, Clear Polypropylene"/>
    <n v="34.58"/>
    <x v="3"/>
    <n v="0.5"/>
    <x v="0"/>
    <x v="160"/>
    <n v="6"/>
    <n v="2017"/>
    <n v="1"/>
    <x v="8"/>
    <n v="4.9399999999999897"/>
    <s v="Low Price"/>
    <n v="0.42"/>
    <x v="1"/>
    <n v="0.06"/>
    <x v="3"/>
    <x v="14"/>
  </r>
  <r>
    <s v="CA-2015-144267"/>
    <d v="2015-08-21T00:00:00"/>
    <d v="2015-08-23T00:00:00"/>
    <x v="2"/>
    <s v="Nick Zandusky"/>
    <x v="2"/>
    <s v="San Francisco"/>
    <s v="California"/>
    <x v="1"/>
    <s v="FUR-CH-10002335"/>
    <x v="1"/>
    <s v="Hon GuestStacker Chair"/>
    <n v="544.00800000000004"/>
    <x v="1"/>
    <n v="0.21428571428571427"/>
    <x v="2"/>
    <x v="161"/>
    <n v="2"/>
    <n v="2015"/>
    <n v="8"/>
    <x v="10"/>
    <n v="181.33600000000001"/>
    <s v="Medium Price"/>
    <n v="7.4999999999999997E-2"/>
    <x v="0"/>
    <n v="2.4999999999999901E-2"/>
    <x v="2"/>
    <x v="4"/>
  </r>
  <r>
    <s v="US-2015-157014"/>
    <d v="2015-10-03T00:00:00"/>
    <d v="2015-10-06T00:00:00"/>
    <x v="0"/>
    <s v="Bryan Mills"/>
    <x v="0"/>
    <s v="Columbus"/>
    <s v="Ohio"/>
    <x v="2"/>
    <s v="FUR-BO-10004409"/>
    <x v="0"/>
    <s v="Safco Value Mate Series Steel Bookcases, Baked Enamel Finish on Steel, Gray"/>
    <n v="35.49"/>
    <x v="5"/>
    <n v="7.1428571428571425E-2"/>
    <x v="4"/>
    <x v="162"/>
    <n v="3"/>
    <n v="2015"/>
    <n v="10"/>
    <x v="1"/>
    <n v="35.49"/>
    <s v="Low Price"/>
    <n v="-0.44"/>
    <x v="2"/>
    <n v="-0.44"/>
    <x v="0"/>
    <x v="1"/>
  </r>
  <r>
    <s v="CA-2015-154620"/>
    <d v="2015-12-12T00:00:00"/>
    <d v="2015-12-16T00:00:00"/>
    <x v="1"/>
    <s v="Liz Thompson"/>
    <x v="0"/>
    <s v="Lancaster"/>
    <s v="California"/>
    <x v="1"/>
    <s v="FUR-CH-10004675"/>
    <x v="1"/>
    <s v="Lifetime Advantage Folding Chairs, 4/Carton"/>
    <n v="348.928"/>
    <x v="0"/>
    <n v="0.14285714285714285"/>
    <x v="2"/>
    <x v="163"/>
    <n v="4"/>
    <n v="2015"/>
    <n v="12"/>
    <x v="5"/>
    <n v="174.464"/>
    <s v="Medium Price"/>
    <n v="0.1"/>
    <x v="0"/>
    <n v="0.05"/>
    <x v="0"/>
    <x v="1"/>
  </r>
  <r>
    <s v="CA-2015-115938"/>
    <d v="2015-06-26T00:00:00"/>
    <d v="2015-06-30T00:00:00"/>
    <x v="1"/>
    <s v="Sue Ann Reed"/>
    <x v="0"/>
    <s v="Richmond"/>
    <s v="Virginia"/>
    <x v="0"/>
    <s v="FUR-CH-10003199"/>
    <x v="1"/>
    <s v="Office Star - Contemporary Task Swivel Chair"/>
    <n v="332.94"/>
    <x v="1"/>
    <n v="0.21428571428571427"/>
    <x v="0"/>
    <x v="164"/>
    <n v="4"/>
    <n v="2015"/>
    <n v="6"/>
    <x v="2"/>
    <n v="110.98"/>
    <s v="Medium Price"/>
    <n v="0.24"/>
    <x v="1"/>
    <n v="0.08"/>
    <x v="1"/>
    <x v="5"/>
  </r>
  <r>
    <s v="CA-2015-101910"/>
    <d v="2015-11-27T00:00:00"/>
    <d v="2015-12-03T00:00:00"/>
    <x v="1"/>
    <s v="Carlos Daly"/>
    <x v="0"/>
    <s v="Lake Elsinore"/>
    <s v="California"/>
    <x v="1"/>
    <s v="FUR-CH-10002647"/>
    <x v="1"/>
    <s v="Situations Contoured Folding Chairs, 4/Set"/>
    <n v="283.92"/>
    <x v="2"/>
    <n v="0.35714285714285715"/>
    <x v="2"/>
    <x v="165"/>
    <n v="6"/>
    <n v="2015"/>
    <n v="11"/>
    <x v="0"/>
    <n v="56.783999999999999"/>
    <s v="Low Price"/>
    <n v="6.25E-2"/>
    <x v="0"/>
    <n v="1.2500000000000001E-2"/>
    <x v="0"/>
    <x v="1"/>
  </r>
  <r>
    <s v="CA-2017-105809"/>
    <d v="2017-02-20T00:00:00"/>
    <d v="2017-02-23T00:00:00"/>
    <x v="2"/>
    <s v="Helen Wasserman"/>
    <x v="1"/>
    <s v="San Diego"/>
    <s v="California"/>
    <x v="1"/>
    <s v="FUR-FU-10004090"/>
    <x v="3"/>
    <s v="Executive Impressions 14&quot; Contract Wall Clock"/>
    <n v="22.23"/>
    <x v="5"/>
    <n v="7.1428571428571425E-2"/>
    <x v="0"/>
    <x v="166"/>
    <n v="3"/>
    <n v="2017"/>
    <n v="2"/>
    <x v="11"/>
    <n v="22.23"/>
    <s v="Low Price"/>
    <n v="0.32999999999999902"/>
    <x v="1"/>
    <n v="0.32999999999999902"/>
    <x v="3"/>
    <x v="14"/>
  </r>
  <r>
    <s v="CA-2017-135783"/>
    <d v="2017-04-22T00:00:00"/>
    <d v="2017-04-24T00:00:00"/>
    <x v="2"/>
    <s v="Gary McGarr"/>
    <x v="0"/>
    <s v="San Francisco"/>
    <s v="California"/>
    <x v="1"/>
    <s v="FUR-FU-10000794"/>
    <x v="3"/>
    <s v="Eldon Stackable Tray, Side-Load, Legal, Smoke"/>
    <n v="18.28"/>
    <x v="0"/>
    <n v="0.14285714285714285"/>
    <x v="0"/>
    <x v="167"/>
    <n v="2"/>
    <n v="2017"/>
    <n v="4"/>
    <x v="6"/>
    <n v="9.14"/>
    <s v="Low Price"/>
    <n v="0.33999999999999903"/>
    <x v="1"/>
    <n v="0.16999999999999901"/>
    <x v="1"/>
    <x v="9"/>
  </r>
  <r>
    <s v="CA-2015-140921"/>
    <d v="2015-02-03T00:00:00"/>
    <d v="2015-02-05T00:00:00"/>
    <x v="2"/>
    <s v="Allen Armold"/>
    <x v="0"/>
    <s v="Omaha"/>
    <s v="Nebraska"/>
    <x v="3"/>
    <s v="FUR-FU-10003347"/>
    <x v="3"/>
    <s v="Coloredge Poster Frame"/>
    <n v="28.4"/>
    <x v="0"/>
    <n v="0.14285714285714285"/>
    <x v="0"/>
    <x v="91"/>
    <n v="2"/>
    <n v="2015"/>
    <n v="2"/>
    <x v="11"/>
    <n v="14.2"/>
    <s v="Low Price"/>
    <n v="0.39"/>
    <x v="1"/>
    <n v="0.19500000000000001"/>
    <x v="3"/>
    <x v="10"/>
  </r>
  <r>
    <s v="CA-2014-151995"/>
    <d v="2014-10-13T00:00:00"/>
    <d v="2014-10-15T00:00:00"/>
    <x v="2"/>
    <s v="Zuschuss Carroll"/>
    <x v="0"/>
    <s v="Edmonds"/>
    <s v="Washington"/>
    <x v="1"/>
    <s v="FUR-TA-10002903"/>
    <x v="2"/>
    <s v="Bevis Round Bullnose 29&quot; High Table Top"/>
    <n v="1298.55"/>
    <x v="2"/>
    <n v="0.35714285714285715"/>
    <x v="0"/>
    <x v="168"/>
    <n v="2"/>
    <n v="2014"/>
    <n v="10"/>
    <x v="1"/>
    <n v="259.70999999999998"/>
    <s v="High Price"/>
    <n v="0.24"/>
    <x v="1"/>
    <n v="4.8000000000000001E-2"/>
    <x v="0"/>
    <x v="8"/>
  </r>
  <r>
    <s v="CA-2017-143686"/>
    <d v="2017-05-14T00:00:00"/>
    <d v="2017-05-14T00:00:00"/>
    <x v="3"/>
    <s v="Pauline Johnson"/>
    <x v="0"/>
    <s v="Santa Ana"/>
    <s v="California"/>
    <x v="1"/>
    <s v="FUR-FU-10000794"/>
    <x v="3"/>
    <s v="Eldon Stackable Tray, Side-Load, Legal, Smoke"/>
    <n v="18.28"/>
    <x v="0"/>
    <n v="0.14285714285714285"/>
    <x v="0"/>
    <x v="167"/>
    <n v="0"/>
    <n v="2017"/>
    <n v="5"/>
    <x v="7"/>
    <n v="9.14"/>
    <s v="Low Price"/>
    <n v="0.33999999999999903"/>
    <x v="1"/>
    <n v="0.16999999999999901"/>
    <x v="1"/>
    <x v="9"/>
  </r>
  <r>
    <s v="CA-2014-140858"/>
    <d v="2014-06-28T00:00:00"/>
    <d v="2014-07-02T00:00:00"/>
    <x v="1"/>
    <s v="Cynthia Arntzen"/>
    <x v="0"/>
    <s v="Philadelphia"/>
    <s v="Pennsylvania"/>
    <x v="2"/>
    <s v="FUR-CH-10001394"/>
    <x v="1"/>
    <s v="Global Leather Executive Chair"/>
    <n v="1228.4649999999999"/>
    <x v="2"/>
    <n v="0.35714285714285715"/>
    <x v="3"/>
    <x v="51"/>
    <n v="4"/>
    <n v="2014"/>
    <n v="6"/>
    <x v="2"/>
    <n v="245.69299999999899"/>
    <s v="High Price"/>
    <n v="0"/>
    <x v="2"/>
    <n v="0"/>
    <x v="1"/>
    <x v="2"/>
  </r>
  <r>
    <s v="CA-2017-129462"/>
    <d v="2017-06-16T00:00:00"/>
    <d v="2017-06-21T00:00:00"/>
    <x v="0"/>
    <s v="Joel Eaton"/>
    <x v="0"/>
    <s v="Florence"/>
    <s v="Kentucky"/>
    <x v="0"/>
    <s v="FUR-CH-10000665"/>
    <x v="1"/>
    <s v="Global Airflow Leather Mesh Back Chair, Black"/>
    <n v="301.95999999999998"/>
    <x v="0"/>
    <n v="0.14285714285714285"/>
    <x v="0"/>
    <x v="169"/>
    <n v="5"/>
    <n v="2017"/>
    <n v="6"/>
    <x v="2"/>
    <n v="150.97999999999999"/>
    <s v="Medium Price"/>
    <n v="0.3"/>
    <x v="1"/>
    <n v="0.15"/>
    <x v="1"/>
    <x v="9"/>
  </r>
  <r>
    <s v="CA-2015-100454"/>
    <d v="2015-11-20T00:00:00"/>
    <d v="2015-11-25T00:00:00"/>
    <x v="1"/>
    <s v="Brian Moss"/>
    <x v="1"/>
    <s v="New York City"/>
    <s v="New York"/>
    <x v="2"/>
    <s v="FUR-BO-10001519"/>
    <x v="0"/>
    <s v="O'Sullivan 3-Shelf Heavy-Duty Bookcases"/>
    <n v="186.048"/>
    <x v="6"/>
    <n v="0.2857142857142857"/>
    <x v="2"/>
    <x v="170"/>
    <n v="5"/>
    <n v="2015"/>
    <n v="11"/>
    <x v="0"/>
    <n v="46.512"/>
    <s v="Low Price"/>
    <n v="0.05"/>
    <x v="0"/>
    <n v="1.2500000000000001E-2"/>
    <x v="0"/>
    <x v="1"/>
  </r>
  <r>
    <s v="CA-2015-114300"/>
    <d v="2015-10-13T00:00:00"/>
    <d v="2015-10-17T00:00:00"/>
    <x v="1"/>
    <s v="Art Foster"/>
    <x v="0"/>
    <s v="Louisville"/>
    <s v="Kentucky"/>
    <x v="0"/>
    <s v="FUR-CH-10001891"/>
    <x v="1"/>
    <s v="Global Deluxe Office Fabric Chairs"/>
    <n v="287.94"/>
    <x v="1"/>
    <n v="0.21428571428571427"/>
    <x v="0"/>
    <x v="171"/>
    <n v="4"/>
    <n v="2015"/>
    <n v="10"/>
    <x v="1"/>
    <n v="95.98"/>
    <s v="Low Price"/>
    <n v="0.26999999999999902"/>
    <x v="1"/>
    <n v="8.99999999999999E-2"/>
    <x v="0"/>
    <x v="1"/>
  </r>
  <r>
    <s v="CA-2017-107503"/>
    <d v="2017-01-01T00:00:00"/>
    <d v="2017-01-06T00:00:00"/>
    <x v="1"/>
    <s v="Guy Armstrong"/>
    <x v="0"/>
    <s v="Lorain"/>
    <s v="Ohio"/>
    <x v="2"/>
    <s v="FUR-FU-10003878"/>
    <x v="3"/>
    <s v="Linden 10&quot; Round Wall Clock, Black"/>
    <n v="48.896000000000001"/>
    <x v="6"/>
    <n v="0.2857142857142857"/>
    <x v="2"/>
    <x v="172"/>
    <n v="5"/>
    <n v="2017"/>
    <n v="1"/>
    <x v="8"/>
    <n v="12.224"/>
    <s v="Low Price"/>
    <n v="0.17499999999999999"/>
    <x v="0"/>
    <n v="4.3749999999999997E-2"/>
    <x v="3"/>
    <x v="14"/>
  </r>
  <r>
    <s v="CA-2016-123274"/>
    <d v="2016-02-19T00:00:00"/>
    <d v="2016-02-24T00:00:00"/>
    <x v="1"/>
    <s v="Greg Tran"/>
    <x v="0"/>
    <s v="New York City"/>
    <s v="New York"/>
    <x v="2"/>
    <s v="FUR-FU-10004090"/>
    <x v="3"/>
    <s v="Executive Impressions 14&quot; Contract Wall Clock"/>
    <n v="44.46"/>
    <x v="0"/>
    <n v="0.14285714285714285"/>
    <x v="0"/>
    <x v="173"/>
    <n v="5"/>
    <n v="2016"/>
    <n v="2"/>
    <x v="11"/>
    <n v="22.23"/>
    <s v="Low Price"/>
    <n v="0.32999999999999902"/>
    <x v="1"/>
    <n v="0.16499999999999901"/>
    <x v="3"/>
    <x v="15"/>
  </r>
  <r>
    <s v="CA-2014-149020"/>
    <d v="2014-01-10T00:00:00"/>
    <d v="2014-01-15T00:00:00"/>
    <x v="1"/>
    <s v="Anthony Jacobs"/>
    <x v="1"/>
    <s v="Springfield"/>
    <s v="Virginia"/>
    <x v="0"/>
    <s v="FUR-FU-10000965"/>
    <x v="3"/>
    <s v="Howard Miller 11-1/2&quot; Diameter Ridgewood Wall Clock"/>
    <n v="51.94"/>
    <x v="5"/>
    <n v="7.1428571428571425E-2"/>
    <x v="0"/>
    <x v="174"/>
    <n v="5"/>
    <n v="2014"/>
    <n v="1"/>
    <x v="8"/>
    <n v="51.94"/>
    <s v="Low Price"/>
    <n v="0.41"/>
    <x v="1"/>
    <n v="0.41"/>
    <x v="3"/>
    <x v="13"/>
  </r>
  <r>
    <s v="CA-2016-116736"/>
    <d v="2016-01-17T00:00:00"/>
    <d v="2016-01-21T00:00:00"/>
    <x v="1"/>
    <s v="Chuck Clark"/>
    <x v="2"/>
    <s v="Concord"/>
    <s v="New Hampshire"/>
    <x v="2"/>
    <s v="FUR-FU-10004017"/>
    <x v="3"/>
    <s v="Tenex Contemporary Contur Chairmats for Low and Medium Pile Carpet, Computer, 39&quot; x 49&quot;"/>
    <n v="322.58999999999997"/>
    <x v="1"/>
    <n v="0.21428571428571427"/>
    <x v="0"/>
    <x v="175"/>
    <n v="4"/>
    <n v="2016"/>
    <n v="1"/>
    <x v="8"/>
    <n v="107.52999999999901"/>
    <s v="Medium Price"/>
    <n v="0.2"/>
    <x v="0"/>
    <n v="6.6666666666666596E-2"/>
    <x v="3"/>
    <x v="15"/>
  </r>
  <r>
    <s v="CA-2017-111689"/>
    <d v="2017-11-30T00:00:00"/>
    <d v="2017-12-02T00:00:00"/>
    <x v="0"/>
    <s v="Harold Pawlan"/>
    <x v="2"/>
    <s v="New York City"/>
    <s v="New York"/>
    <x v="2"/>
    <s v="FUR-CH-10004287"/>
    <x v="1"/>
    <s v="SAFCO Arco Folding Chair"/>
    <n v="1242.9000000000001"/>
    <x v="2"/>
    <n v="0.35714285714285715"/>
    <x v="7"/>
    <x v="176"/>
    <n v="2"/>
    <n v="2017"/>
    <n v="11"/>
    <x v="0"/>
    <n v="248.58"/>
    <s v="High Price"/>
    <n v="0.211111111111111"/>
    <x v="1"/>
    <n v="4.2222222222222203E-2"/>
    <x v="0"/>
    <x v="7"/>
  </r>
  <r>
    <s v="CA-2016-165148"/>
    <d v="2016-10-22T00:00:00"/>
    <d v="2016-10-24T00:00:00"/>
    <x v="2"/>
    <s v="Peter McVee"/>
    <x v="2"/>
    <s v="Detroit"/>
    <s v="Michigan"/>
    <x v="3"/>
    <s v="FUR-FU-10000732"/>
    <x v="3"/>
    <s v="Eldon 200 Class Desk Accessories"/>
    <n v="31.4"/>
    <x v="2"/>
    <n v="0.35714285714285715"/>
    <x v="0"/>
    <x v="177"/>
    <n v="2"/>
    <n v="2016"/>
    <n v="10"/>
    <x v="1"/>
    <n v="6.2799999999999896"/>
    <s v="Low Price"/>
    <n v="0.32"/>
    <x v="1"/>
    <n v="6.4000000000000001E-2"/>
    <x v="0"/>
    <x v="0"/>
  </r>
  <r>
    <s v="CA-2014-134061"/>
    <d v="2014-04-29T00:00:00"/>
    <d v="2014-05-04T00:00:00"/>
    <x v="1"/>
    <s v="Lauren Leatherbury"/>
    <x v="0"/>
    <s v="Rochester"/>
    <s v="New York"/>
    <x v="2"/>
    <s v="FUR-FU-10001424"/>
    <x v="3"/>
    <s v="Dax Clear Box Frame"/>
    <n v="17.46"/>
    <x v="0"/>
    <n v="0.14285714285714285"/>
    <x v="0"/>
    <x v="178"/>
    <n v="5"/>
    <n v="2014"/>
    <n v="4"/>
    <x v="6"/>
    <n v="8.73"/>
    <s v="Low Price"/>
    <n v="0.33999999999999903"/>
    <x v="1"/>
    <n v="0.16999999999999901"/>
    <x v="1"/>
    <x v="2"/>
  </r>
  <r>
    <s v="CA-2017-143259"/>
    <d v="2017-12-30T00:00:00"/>
    <d v="2018-01-03T00:00:00"/>
    <x v="1"/>
    <s v="Patrick O'Donnell"/>
    <x v="0"/>
    <s v="New York City"/>
    <s v="New York"/>
    <x v="2"/>
    <s v="FUR-BO-10003441"/>
    <x v="0"/>
    <s v="Bush Westfield Collection Bookcases, Fully Assembled"/>
    <n v="323.13600000000002"/>
    <x v="6"/>
    <n v="0.2857142857142857"/>
    <x v="2"/>
    <x v="179"/>
    <n v="4"/>
    <n v="2017"/>
    <n v="12"/>
    <x v="5"/>
    <n v="80.784000000000006"/>
    <s v="Low Price"/>
    <n v="3.7499999999999999E-2"/>
    <x v="0"/>
    <n v="9.3749999999999997E-3"/>
    <x v="0"/>
    <x v="7"/>
  </r>
  <r>
    <s v="CA-2015-133627"/>
    <d v="2015-05-31T00:00:00"/>
    <d v="2015-06-07T00:00:00"/>
    <x v="1"/>
    <s v="Sample Company A"/>
    <x v="2"/>
    <s v="Norwich"/>
    <s v="Connecticut"/>
    <x v="2"/>
    <s v="FUR-FU-10001935"/>
    <x v="3"/>
    <s v="3M Hangers With Command Adhesive"/>
    <n v="22.2"/>
    <x v="8"/>
    <n v="0.42857142857142855"/>
    <x v="0"/>
    <x v="180"/>
    <n v="7"/>
    <n v="2015"/>
    <n v="5"/>
    <x v="7"/>
    <n v="3.69999999999999"/>
    <s v="Low Price"/>
    <n v="0.41"/>
    <x v="1"/>
    <n v="6.8333333333333302E-2"/>
    <x v="1"/>
    <x v="5"/>
  </r>
  <r>
    <s v="CA-2017-102519"/>
    <d v="2017-11-27T00:00:00"/>
    <d v="2017-11-29T00:00:00"/>
    <x v="2"/>
    <s v="Brian Moss"/>
    <x v="1"/>
    <s v="Milwaukee"/>
    <s v="Wisconsin"/>
    <x v="3"/>
    <s v="FUR-FU-10004091"/>
    <x v="3"/>
    <s v="Howard Miller 13&quot; Diameter Goldtone Round Wall Clock"/>
    <n v="46.94"/>
    <x v="5"/>
    <n v="7.1428571428571425E-2"/>
    <x v="0"/>
    <x v="181"/>
    <n v="2"/>
    <n v="2017"/>
    <n v="11"/>
    <x v="0"/>
    <n v="46.94"/>
    <s v="Low Price"/>
    <n v="0.41"/>
    <x v="1"/>
    <n v="0.41"/>
    <x v="0"/>
    <x v="7"/>
  </r>
  <r>
    <s v="US-2014-141215"/>
    <d v="2014-06-15T00:00:00"/>
    <d v="2014-06-21T00:00:00"/>
    <x v="1"/>
    <s v="Kelly Lampkin"/>
    <x v="1"/>
    <s v="San Antonio"/>
    <s v="Texas"/>
    <x v="3"/>
    <s v="FUR-TA-10001520"/>
    <x v="2"/>
    <s v="Lesro Sheffield Collection Coffee Table, End Table, Center Table, Corner Table"/>
    <n v="99.918000000000006"/>
    <x v="0"/>
    <n v="0.14285714285714285"/>
    <x v="3"/>
    <x v="182"/>
    <n v="6"/>
    <n v="2014"/>
    <n v="6"/>
    <x v="2"/>
    <n v="49.959000000000003"/>
    <s v="Low Price"/>
    <n v="-0.185714285714285"/>
    <x v="2"/>
    <n v="-9.2857142857142805E-2"/>
    <x v="1"/>
    <x v="2"/>
  </r>
  <r>
    <s v="US-2014-141215"/>
    <d v="2014-06-15T00:00:00"/>
    <d v="2014-06-21T00:00:00"/>
    <x v="1"/>
    <s v="Kelly Lampkin"/>
    <x v="1"/>
    <s v="San Antonio"/>
    <s v="Texas"/>
    <x v="3"/>
    <s v="FUR-CH-10003379"/>
    <x v="1"/>
    <s v="Global Commerce Series High-Back Swivel/Tilt Chairs"/>
    <n v="797.94399999999996"/>
    <x v="6"/>
    <n v="0.2857142857142857"/>
    <x v="3"/>
    <x v="183"/>
    <n v="6"/>
    <n v="2014"/>
    <n v="6"/>
    <x v="2"/>
    <n v="199.48599999999999"/>
    <s v="Medium Price"/>
    <n v="-7.1428571428571397E-2"/>
    <x v="2"/>
    <n v="-1.7857142857142801E-2"/>
    <x v="1"/>
    <x v="2"/>
  </r>
  <r>
    <s v="CA-2016-142958"/>
    <d v="2016-12-13T00:00:00"/>
    <d v="2016-12-20T00:00:00"/>
    <x v="1"/>
    <s v="Rob Williams"/>
    <x v="1"/>
    <s v="Torrance"/>
    <s v="California"/>
    <x v="1"/>
    <s v="FUR-TA-10000577"/>
    <x v="2"/>
    <s v="Bretford CR4500 Series Slim Rectangular Table"/>
    <n v="1114.2719999999999"/>
    <x v="6"/>
    <n v="0.2857142857142857"/>
    <x v="2"/>
    <x v="184"/>
    <n v="7"/>
    <n v="2016"/>
    <n v="12"/>
    <x v="5"/>
    <n v="278.56799999999998"/>
    <s v="High Price"/>
    <n v="3.7499999999999999E-2"/>
    <x v="0"/>
    <n v="9.3749999999999997E-3"/>
    <x v="0"/>
    <x v="0"/>
  </r>
  <r>
    <s v="US-2015-140200"/>
    <d v="2015-07-26T00:00:00"/>
    <d v="2015-07-28T00:00:00"/>
    <x v="2"/>
    <s v="Cynthia Arntzen"/>
    <x v="0"/>
    <s v="Mesa"/>
    <s v="Arizona"/>
    <x v="1"/>
    <s v="FUR-TA-10002356"/>
    <x v="2"/>
    <s v="Bevis Boat-Shaped Conference Table"/>
    <n v="393.16500000000002"/>
    <x v="1"/>
    <n v="0.21428571428571427"/>
    <x v="4"/>
    <x v="185"/>
    <n v="2"/>
    <n v="2015"/>
    <n v="7"/>
    <x v="3"/>
    <n v="131.05500000000001"/>
    <s v="Medium Price"/>
    <n v="-0.51999999999999902"/>
    <x v="2"/>
    <n v="-0.17333333333333301"/>
    <x v="2"/>
    <x v="4"/>
  </r>
  <r>
    <s v="US-2017-110576"/>
    <d v="2017-11-28T00:00:00"/>
    <d v="2017-12-02T00:00:00"/>
    <x v="1"/>
    <s v="Ross Baird"/>
    <x v="2"/>
    <s v="Philadelphia"/>
    <s v="Pennsylvania"/>
    <x v="2"/>
    <s v="FUR-FU-10003601"/>
    <x v="3"/>
    <s v="Deflect-o RollaMat Studded, Beveled Mat for Medium Pile Carpeting"/>
    <n v="516.48800000000006"/>
    <x v="3"/>
    <n v="0.5"/>
    <x v="2"/>
    <x v="186"/>
    <n v="4"/>
    <n v="2017"/>
    <n v="11"/>
    <x v="0"/>
    <n v="73.784000000000006"/>
    <s v="Low Price"/>
    <n v="-2.4999999999999901E-2"/>
    <x v="2"/>
    <n v="-3.57142857142857E-3"/>
    <x v="0"/>
    <x v="7"/>
  </r>
  <r>
    <s v="US-2017-110576"/>
    <d v="2017-11-28T00:00:00"/>
    <d v="2017-12-02T00:00:00"/>
    <x v="1"/>
    <s v="Ross Baird"/>
    <x v="2"/>
    <s v="Philadelphia"/>
    <s v="Pennsylvania"/>
    <x v="2"/>
    <s v="FUR-FU-10000576"/>
    <x v="3"/>
    <s v="Luxo Professional Fluorescent Magnifier Lamp with Clamp-Mount Base"/>
    <n v="1007.232"/>
    <x v="8"/>
    <n v="0.42857142857142855"/>
    <x v="2"/>
    <x v="187"/>
    <n v="4"/>
    <n v="2017"/>
    <n v="11"/>
    <x v="0"/>
    <n v="167.87199999999899"/>
    <s v="Medium Price"/>
    <n v="7.4999999999999997E-2"/>
    <x v="0"/>
    <n v="1.24999999999999E-2"/>
    <x v="0"/>
    <x v="7"/>
  </r>
  <r>
    <s v="US-2017-110576"/>
    <d v="2017-11-28T00:00:00"/>
    <d v="2017-12-02T00:00:00"/>
    <x v="1"/>
    <s v="Ross Baird"/>
    <x v="2"/>
    <s v="Philadelphia"/>
    <s v="Pennsylvania"/>
    <x v="2"/>
    <s v="FUR-TA-10004154"/>
    <x v="2"/>
    <s v="Riverside Furniture Oval Coffee Table, Oval End Table, End Table with Drawer"/>
    <n v="2065.3200000000002"/>
    <x v="13"/>
    <n v="0.8571428571428571"/>
    <x v="9"/>
    <x v="188"/>
    <n v="4"/>
    <n v="2017"/>
    <n v="11"/>
    <x v="0"/>
    <n v="172.11"/>
    <s v="Medium Price"/>
    <n v="-0.3"/>
    <x v="2"/>
    <n v="-2.4999999999999901E-2"/>
    <x v="0"/>
    <x v="7"/>
  </r>
  <r>
    <s v="CA-2017-131156"/>
    <d v="2017-04-03T00:00:00"/>
    <d v="2017-04-07T00:00:00"/>
    <x v="1"/>
    <s v="Katherine Hughes"/>
    <x v="0"/>
    <s v="Philadelphia"/>
    <s v="Pennsylvania"/>
    <x v="2"/>
    <s v="FUR-FU-10001940"/>
    <x v="3"/>
    <s v="Staple-based wall hangings"/>
    <n v="25.472000000000001"/>
    <x v="6"/>
    <n v="0.2857142857142857"/>
    <x v="2"/>
    <x v="189"/>
    <n v="4"/>
    <n v="2017"/>
    <n v="4"/>
    <x v="6"/>
    <n v="6.3680000000000003"/>
    <s v="Low Price"/>
    <n v="0.3"/>
    <x v="1"/>
    <n v="7.4999999999999997E-2"/>
    <x v="1"/>
    <x v="9"/>
  </r>
  <r>
    <s v="CA-2017-136539"/>
    <d v="2017-12-28T00:00:00"/>
    <d v="2018-01-01T00:00:00"/>
    <x v="1"/>
    <s v="Greg Hansen"/>
    <x v="0"/>
    <s v="Round Rock"/>
    <s v="Texas"/>
    <x v="3"/>
    <s v="FUR-BO-10004709"/>
    <x v="0"/>
    <s v="Bush Westfield Collection Bookcases, Medium Cherry Finish"/>
    <n v="78.852800000000002"/>
    <x v="0"/>
    <n v="0.14285714285714285"/>
    <x v="6"/>
    <x v="190"/>
    <n v="4"/>
    <n v="2017"/>
    <n v="12"/>
    <x v="5"/>
    <n v="39.426400000000001"/>
    <s v="Low Price"/>
    <n v="-0.14705882352941099"/>
    <x v="2"/>
    <n v="-7.3529411764705802E-2"/>
    <x v="0"/>
    <x v="7"/>
  </r>
  <r>
    <s v="CA-2015-112571"/>
    <d v="2015-09-22T00:00:00"/>
    <d v="2015-09-22T00:00:00"/>
    <x v="3"/>
    <s v="Daniel Lacy"/>
    <x v="0"/>
    <s v="Oceanside"/>
    <s v="California"/>
    <x v="1"/>
    <s v="FUR-FU-10004188"/>
    <x v="3"/>
    <s v="Luxo Professional Combination Clamp-On Lamps"/>
    <n v="204.6"/>
    <x v="0"/>
    <n v="0.14285714285714285"/>
    <x v="0"/>
    <x v="191"/>
    <n v="0"/>
    <n v="2015"/>
    <n v="9"/>
    <x v="4"/>
    <n v="102.3"/>
    <s v="Medium Price"/>
    <n v="0.26"/>
    <x v="1"/>
    <n v="0.13"/>
    <x v="2"/>
    <x v="4"/>
  </r>
  <r>
    <s v="CA-2017-152142"/>
    <d v="2017-11-14T00:00:00"/>
    <d v="2017-11-19T00:00:00"/>
    <x v="1"/>
    <s v="Lindsay Williams"/>
    <x v="1"/>
    <s v="San Francisco"/>
    <s v="California"/>
    <x v="1"/>
    <s v="FUR-CH-10002965"/>
    <x v="1"/>
    <s v="Global Leather Highback Executive Chair with Pneumatic Height Adjustment, Black"/>
    <n v="321.56799999999998"/>
    <x v="0"/>
    <n v="0.14285714285714285"/>
    <x v="2"/>
    <x v="57"/>
    <n v="5"/>
    <n v="2017"/>
    <n v="11"/>
    <x v="0"/>
    <n v="160.78399999999999"/>
    <s v="Medium Price"/>
    <n v="8.7499999999999994E-2"/>
    <x v="0"/>
    <n v="4.3749999999999997E-2"/>
    <x v="0"/>
    <x v="7"/>
  </r>
  <r>
    <s v="CA-2014-115791"/>
    <d v="2014-01-16T00:00:00"/>
    <d v="2014-01-18T00:00:00"/>
    <x v="0"/>
    <s v="Delfina Latchford"/>
    <x v="0"/>
    <s v="Philadelphia"/>
    <s v="Pennsylvania"/>
    <x v="2"/>
    <s v="FUR-FU-10001095"/>
    <x v="3"/>
    <s v="DAX Black Cherry Wood-Tone Poster Frame"/>
    <n v="127.104"/>
    <x v="8"/>
    <n v="0.42857142857142855"/>
    <x v="2"/>
    <x v="192"/>
    <n v="2"/>
    <n v="2014"/>
    <n v="1"/>
    <x v="8"/>
    <n v="21.184000000000001"/>
    <s v="Low Price"/>
    <n v="0.22500000000000001"/>
    <x v="1"/>
    <n v="3.7499999999999999E-2"/>
    <x v="3"/>
    <x v="13"/>
  </r>
  <r>
    <s v="CA-2016-144939"/>
    <d v="2016-10-03T00:00:00"/>
    <d v="2016-10-08T00:00:00"/>
    <x v="1"/>
    <s v="Emily Burns"/>
    <x v="0"/>
    <s v="New York City"/>
    <s v="New York"/>
    <x v="2"/>
    <s v="FUR-CH-10003199"/>
    <x v="1"/>
    <s v="Office Star - Contemporary Task Swivel Chair"/>
    <n v="599.29200000000003"/>
    <x v="8"/>
    <n v="0.42857142857142855"/>
    <x v="7"/>
    <x v="193"/>
    <n v="5"/>
    <n v="2016"/>
    <n v="10"/>
    <x v="1"/>
    <n v="99.882000000000005"/>
    <s v="Low Price"/>
    <n v="0.155555555555555"/>
    <x v="0"/>
    <n v="2.5925925925925901E-2"/>
    <x v="0"/>
    <x v="0"/>
  </r>
  <r>
    <s v="CA-2014-163419"/>
    <d v="2014-11-11T00:00:00"/>
    <d v="2014-11-14T00:00:00"/>
    <x v="0"/>
    <s v="Tracy Zic"/>
    <x v="0"/>
    <s v="Louisville"/>
    <s v="Colorado"/>
    <x v="1"/>
    <s v="FUR-CH-10000665"/>
    <x v="1"/>
    <s v="Global Airflow Leather Mesh Back Chair, Black"/>
    <n v="603.91999999999996"/>
    <x v="2"/>
    <n v="0.35714285714285715"/>
    <x v="2"/>
    <x v="194"/>
    <n v="3"/>
    <n v="2014"/>
    <n v="11"/>
    <x v="0"/>
    <n v="120.783999999999"/>
    <s v="Medium Price"/>
    <n v="0.125"/>
    <x v="0"/>
    <n v="2.5000000000000001E-2"/>
    <x v="0"/>
    <x v="8"/>
  </r>
  <r>
    <s v="CA-2017-167899"/>
    <d v="2017-05-21T00:00:00"/>
    <d v="2017-05-26T00:00:00"/>
    <x v="1"/>
    <s v="John Grady"/>
    <x v="1"/>
    <s v="Auburn"/>
    <s v="New York"/>
    <x v="2"/>
    <s v="FUR-FU-10004071"/>
    <x v="3"/>
    <s v="Luxo Professional Magnifying Clamp-On Fluorescent Lamps"/>
    <n v="520.04999999999995"/>
    <x v="2"/>
    <n v="0.35714285714285715"/>
    <x v="0"/>
    <x v="195"/>
    <n v="5"/>
    <n v="2017"/>
    <n v="5"/>
    <x v="7"/>
    <n v="104.009999999999"/>
    <s v="Medium Price"/>
    <n v="0.14000000000000001"/>
    <x v="0"/>
    <n v="2.8000000000000001E-2"/>
    <x v="1"/>
    <x v="9"/>
  </r>
  <r>
    <s v="CA-2015-153549"/>
    <d v="2015-03-29T00:00:00"/>
    <d v="2015-03-31T00:00:00"/>
    <x v="0"/>
    <s v="Sara Luxemburg"/>
    <x v="2"/>
    <s v="Jacksonville"/>
    <s v="Florida"/>
    <x v="0"/>
    <s v="FUR-CH-10004086"/>
    <x v="1"/>
    <s v="Hon 4070 Series Pagoda Armless Upholstered Stacking Chairs"/>
    <n v="1166.92"/>
    <x v="2"/>
    <n v="0.35714285714285715"/>
    <x v="2"/>
    <x v="196"/>
    <n v="2"/>
    <n v="2015"/>
    <n v="3"/>
    <x v="9"/>
    <n v="233.38399999999999"/>
    <s v="High Price"/>
    <n v="0.1125"/>
    <x v="0"/>
    <n v="2.2499999999999999E-2"/>
    <x v="3"/>
    <x v="10"/>
  </r>
  <r>
    <s v="CA-2015-162537"/>
    <d v="2015-10-28T00:00:00"/>
    <d v="2015-11-03T00:00:00"/>
    <x v="1"/>
    <s v="Rob Dowd"/>
    <x v="0"/>
    <s v="Henderson"/>
    <s v="Kentucky"/>
    <x v="0"/>
    <s v="FUR-FU-10002885"/>
    <x v="3"/>
    <s v="Magna Visual Magnetic Picture Hangers"/>
    <n v="24.1"/>
    <x v="2"/>
    <n v="0.35714285714285715"/>
    <x v="0"/>
    <x v="197"/>
    <n v="6"/>
    <n v="2015"/>
    <n v="10"/>
    <x v="1"/>
    <n v="4.82"/>
    <s v="Low Price"/>
    <n v="0.37999999999999901"/>
    <x v="1"/>
    <n v="7.5999999999999901E-2"/>
    <x v="0"/>
    <x v="1"/>
  </r>
  <r>
    <s v="CA-2015-162537"/>
    <d v="2015-10-28T00:00:00"/>
    <d v="2015-11-03T00:00:00"/>
    <x v="1"/>
    <s v="Rob Dowd"/>
    <x v="0"/>
    <s v="Henderson"/>
    <s v="Kentucky"/>
    <x v="0"/>
    <s v="FUR-FU-10001918"/>
    <x v="3"/>
    <s v="C-Line Cubicle Keepers Polyproplyene Holder With Velcro Backings"/>
    <n v="33.11"/>
    <x v="3"/>
    <n v="0.5"/>
    <x v="0"/>
    <x v="198"/>
    <n v="6"/>
    <n v="2015"/>
    <n v="10"/>
    <x v="1"/>
    <n v="4.7299999999999898"/>
    <s v="Low Price"/>
    <n v="0.39"/>
    <x v="1"/>
    <n v="5.5714285714285702E-2"/>
    <x v="0"/>
    <x v="1"/>
  </r>
  <r>
    <s v="CA-2015-124891"/>
    <d v="2015-07-31T00:00:00"/>
    <d v="2015-07-31T00:00:00"/>
    <x v="3"/>
    <s v="Rick Hansen"/>
    <x v="0"/>
    <s v="New York City"/>
    <s v="New York"/>
    <x v="2"/>
    <s v="FUR-TA-10002903"/>
    <x v="2"/>
    <s v="Bevis Round Bullnose 29&quot; High Table Top"/>
    <n v="1090.7819999999999"/>
    <x v="3"/>
    <n v="0.5"/>
    <x v="9"/>
    <x v="199"/>
    <n v="0"/>
    <n v="2015"/>
    <n v="7"/>
    <x v="3"/>
    <n v="155.82599999999999"/>
    <s v="Medium Price"/>
    <n v="-0.266666666666666"/>
    <x v="2"/>
    <n v="-3.8095238095238099E-2"/>
    <x v="2"/>
    <x v="4"/>
  </r>
  <r>
    <s v="CA-2014-158540"/>
    <d v="2014-11-24T00:00:00"/>
    <d v="2014-11-26T00:00:00"/>
    <x v="2"/>
    <s v="Vivek Gonzalez"/>
    <x v="0"/>
    <s v="San Diego"/>
    <s v="California"/>
    <x v="1"/>
    <s v="FUR-FU-10001602"/>
    <x v="3"/>
    <s v="Eldon Delta Triangular Chair Mat, 52&quot; x 58&quot;, Clear"/>
    <n v="151.72"/>
    <x v="6"/>
    <n v="0.2857142857142857"/>
    <x v="0"/>
    <x v="200"/>
    <n v="2"/>
    <n v="2014"/>
    <n v="11"/>
    <x v="0"/>
    <n v="37.93"/>
    <s v="Low Price"/>
    <n v="0.18"/>
    <x v="0"/>
    <n v="4.4999999999999998E-2"/>
    <x v="0"/>
    <x v="8"/>
  </r>
  <r>
    <s v="CA-2017-118437"/>
    <d v="2017-06-17T00:00:00"/>
    <d v="2017-06-21T00:00:00"/>
    <x v="0"/>
    <s v="Philip Fox"/>
    <x v="0"/>
    <s v="Olympia"/>
    <s v="Washington"/>
    <x v="1"/>
    <s v="FUR-FU-10004848"/>
    <x v="3"/>
    <s v="Howard Miller 13-3/4&quot; Diameter Brushed Chrome Round Wall Clock"/>
    <n v="155.25"/>
    <x v="1"/>
    <n v="0.21428571428571427"/>
    <x v="0"/>
    <x v="201"/>
    <n v="4"/>
    <n v="2017"/>
    <n v="6"/>
    <x v="2"/>
    <n v="51.75"/>
    <s v="Low Price"/>
    <n v="0.3"/>
    <x v="1"/>
    <n v="0.1"/>
    <x v="1"/>
    <x v="9"/>
  </r>
  <r>
    <s v="US-2015-126214"/>
    <d v="2015-12-21T00:00:00"/>
    <d v="2015-12-24T00:00:00"/>
    <x v="0"/>
    <s v="John Stevenson"/>
    <x v="0"/>
    <s v="Seattle"/>
    <s v="Washington"/>
    <x v="1"/>
    <s v="FUR-TA-10003748"/>
    <x v="2"/>
    <s v="Bevis 36 x 72 Conference Tables"/>
    <n v="1618.37"/>
    <x v="10"/>
    <n v="0.9285714285714286"/>
    <x v="0"/>
    <x v="202"/>
    <n v="3"/>
    <n v="2015"/>
    <n v="12"/>
    <x v="5"/>
    <n v="124.49"/>
    <s v="Medium Price"/>
    <n v="0.22"/>
    <x v="1"/>
    <n v="1.6923076923076898E-2"/>
    <x v="0"/>
    <x v="1"/>
  </r>
  <r>
    <s v="CA-2015-108665"/>
    <d v="2015-07-06T00:00:00"/>
    <d v="2015-07-10T00:00:00"/>
    <x v="1"/>
    <s v="Kalyca Meade"/>
    <x v="1"/>
    <s v="New York City"/>
    <s v="New York"/>
    <x v="2"/>
    <s v="FUR-FU-10002191"/>
    <x v="3"/>
    <s v="G.E. Halogen Desk Lamp Bulbs"/>
    <n v="13.96"/>
    <x v="0"/>
    <n v="0.14285714285714285"/>
    <x v="0"/>
    <x v="203"/>
    <n v="4"/>
    <n v="2015"/>
    <n v="7"/>
    <x v="3"/>
    <n v="6.98"/>
    <s v="Low Price"/>
    <n v="0.48"/>
    <x v="1"/>
    <n v="0.24"/>
    <x v="2"/>
    <x v="4"/>
  </r>
  <r>
    <s v="CA-2015-108665"/>
    <d v="2015-07-06T00:00:00"/>
    <d v="2015-07-10T00:00:00"/>
    <x v="1"/>
    <s v="Kalyca Meade"/>
    <x v="1"/>
    <s v="New York City"/>
    <s v="New York"/>
    <x v="2"/>
    <s v="FUR-FU-10000965"/>
    <x v="3"/>
    <s v="Howard Miller 11-1/2&quot; Diameter Ridgewood Wall Clock"/>
    <n v="155.82"/>
    <x v="1"/>
    <n v="0.21428571428571427"/>
    <x v="0"/>
    <x v="204"/>
    <n v="4"/>
    <n v="2015"/>
    <n v="7"/>
    <x v="3"/>
    <n v="51.94"/>
    <s v="Low Price"/>
    <n v="0.41"/>
    <x v="1"/>
    <n v="0.13666666666666599"/>
    <x v="2"/>
    <x v="4"/>
  </r>
  <r>
    <s v="CA-2015-124450"/>
    <d v="2015-04-27T00:00:00"/>
    <d v="2015-05-03T00:00:00"/>
    <x v="1"/>
    <s v="Greg Tran"/>
    <x v="0"/>
    <s v="Washington"/>
    <s v="District of Columbia"/>
    <x v="2"/>
    <s v="FUR-CH-10000309"/>
    <x v="1"/>
    <s v="Global Comet Stacking Arm Chair"/>
    <n v="1267.53"/>
    <x v="1"/>
    <n v="0.21428571428571427"/>
    <x v="0"/>
    <x v="205"/>
    <n v="6"/>
    <n v="2015"/>
    <n v="4"/>
    <x v="6"/>
    <n v="422.51"/>
    <s v="High Price"/>
    <n v="0.25"/>
    <x v="1"/>
    <n v="8.3333333333333301E-2"/>
    <x v="1"/>
    <x v="5"/>
  </r>
  <r>
    <s v="CA-2014-163552"/>
    <d v="2014-07-11T00:00:00"/>
    <d v="2014-07-15T00:00:00"/>
    <x v="1"/>
    <s v="Laura Armstrong"/>
    <x v="1"/>
    <s v="Hackensack"/>
    <s v="New Jersey"/>
    <x v="2"/>
    <s v="FUR-CH-10003379"/>
    <x v="1"/>
    <s v="Global Commerce Series High-Back Swivel/Tilt Chairs"/>
    <n v="854.94"/>
    <x v="1"/>
    <n v="0.21428571428571427"/>
    <x v="0"/>
    <x v="206"/>
    <n v="4"/>
    <n v="2014"/>
    <n v="7"/>
    <x v="3"/>
    <n v="284.98"/>
    <s v="High Price"/>
    <n v="0.25"/>
    <x v="1"/>
    <n v="8.3333333333333301E-2"/>
    <x v="2"/>
    <x v="11"/>
  </r>
  <r>
    <s v="CA-2014-163552"/>
    <d v="2014-07-11T00:00:00"/>
    <d v="2014-07-15T00:00:00"/>
    <x v="1"/>
    <s v="Laura Armstrong"/>
    <x v="1"/>
    <s v="Hackensack"/>
    <s v="New Jersey"/>
    <x v="2"/>
    <s v="FUR-FU-10000629"/>
    <x v="3"/>
    <s v="9-3/4 Diameter Round Wall Clock"/>
    <n v="124.11"/>
    <x v="4"/>
    <n v="0.6428571428571429"/>
    <x v="0"/>
    <x v="207"/>
    <n v="4"/>
    <n v="2014"/>
    <n v="7"/>
    <x v="3"/>
    <n v="13.79"/>
    <s v="Low Price"/>
    <n v="0.42"/>
    <x v="1"/>
    <n v="4.6666666666666599E-2"/>
    <x v="2"/>
    <x v="11"/>
  </r>
  <r>
    <s v="CA-2016-113061"/>
    <d v="2016-04-22T00:00:00"/>
    <d v="2016-04-26T00:00:00"/>
    <x v="1"/>
    <s v="Ed Ludwig"/>
    <x v="2"/>
    <s v="Jefferson City"/>
    <s v="Missouri"/>
    <x v="3"/>
    <s v="FUR-FU-10003975"/>
    <x v="3"/>
    <s v="Eldon Advantage Chair Mats for Low to Medium Pile Carpets"/>
    <n v="86.62"/>
    <x v="0"/>
    <n v="0.14285714285714285"/>
    <x v="0"/>
    <x v="208"/>
    <n v="4"/>
    <n v="2016"/>
    <n v="4"/>
    <x v="6"/>
    <n v="43.31"/>
    <s v="Low Price"/>
    <n v="0.1"/>
    <x v="0"/>
    <n v="0.05"/>
    <x v="1"/>
    <x v="6"/>
  </r>
  <r>
    <s v="CA-2016-127670"/>
    <d v="2016-03-20T00:00:00"/>
    <d v="2016-03-24T00:00:00"/>
    <x v="1"/>
    <s v="Robert Dilbeck"/>
    <x v="2"/>
    <s v="Saint Peters"/>
    <s v="Missouri"/>
    <x v="3"/>
    <s v="FUR-TA-10001095"/>
    <x v="2"/>
    <s v="Chromcraft Round Conference Tables"/>
    <n v="697.16"/>
    <x v="6"/>
    <n v="0.2857142857142857"/>
    <x v="0"/>
    <x v="209"/>
    <n v="4"/>
    <n v="2016"/>
    <n v="3"/>
    <x v="9"/>
    <n v="174.29"/>
    <s v="Medium Price"/>
    <n v="0.21"/>
    <x v="1"/>
    <n v="5.2499999999999998E-2"/>
    <x v="3"/>
    <x v="15"/>
  </r>
  <r>
    <s v="CA-2016-102981"/>
    <d v="2016-09-06T00:00:00"/>
    <d v="2016-09-09T00:00:00"/>
    <x v="0"/>
    <s v="Mary O'Rourke"/>
    <x v="0"/>
    <s v="New York City"/>
    <s v="New York"/>
    <x v="2"/>
    <s v="FUR-BO-10001811"/>
    <x v="0"/>
    <s v="Atlantic Metals Mobile 5-Shelf Bookcases, Custom Colors"/>
    <n v="722.35199999999998"/>
    <x v="1"/>
    <n v="0.21428571428571427"/>
    <x v="2"/>
    <x v="210"/>
    <n v="3"/>
    <n v="2016"/>
    <n v="9"/>
    <x v="4"/>
    <n v="240.78399999999999"/>
    <s v="High Price"/>
    <n v="0.125"/>
    <x v="0"/>
    <n v="4.1666666666666602E-2"/>
    <x v="2"/>
    <x v="12"/>
  </r>
  <r>
    <s v="CA-2017-152702"/>
    <d v="2017-10-12T00:00:00"/>
    <d v="2017-10-16T00:00:00"/>
    <x v="1"/>
    <s v="Steve Nguyen"/>
    <x v="2"/>
    <s v="Rockford"/>
    <s v="Illinois"/>
    <x v="3"/>
    <s v="FUR-CH-10002304"/>
    <x v="1"/>
    <s v="Global Stack Chair without Arms, Black"/>
    <n v="254.60400000000001"/>
    <x v="9"/>
    <n v="1"/>
    <x v="3"/>
    <x v="211"/>
    <n v="4"/>
    <n v="2017"/>
    <n v="10"/>
    <x v="1"/>
    <n v="18.186"/>
    <s v="Low Price"/>
    <n v="-7.1428571428571397E-2"/>
    <x v="2"/>
    <n v="-5.1020408163265302E-3"/>
    <x v="0"/>
    <x v="7"/>
  </r>
  <r>
    <s v="CA-2016-169103"/>
    <d v="2016-03-08T00:00:00"/>
    <d v="2016-03-13T00:00:00"/>
    <x v="1"/>
    <s v="Zuschuss Carroll"/>
    <x v="0"/>
    <s v="Miami"/>
    <s v="Florida"/>
    <x v="0"/>
    <s v="FUR-FU-10004006"/>
    <x v="3"/>
    <s v="Deflect-o DuraMat Lighweight, Studded, Beveled Mat for Low Pile Carpeting"/>
    <n v="102.36"/>
    <x v="1"/>
    <n v="0.21428571428571427"/>
    <x v="2"/>
    <x v="24"/>
    <n v="5"/>
    <n v="2016"/>
    <n v="3"/>
    <x v="9"/>
    <n v="34.119999999999997"/>
    <s v="Low Price"/>
    <n v="-3.7499999999999999E-2"/>
    <x v="2"/>
    <n v="-1.24999999999999E-2"/>
    <x v="3"/>
    <x v="15"/>
  </r>
  <r>
    <s v="US-2015-153500"/>
    <d v="2015-07-03T00:00:00"/>
    <d v="2015-07-05T00:00:00"/>
    <x v="2"/>
    <s v="Deirdre Greer"/>
    <x v="1"/>
    <s v="Philadelphia"/>
    <s v="Pennsylvania"/>
    <x v="2"/>
    <s v="FUR-FU-10000293"/>
    <x v="3"/>
    <s v="Eldon Antistatic Chair Mats for Low to Medium Pile Carpets"/>
    <n v="168.464"/>
    <x v="0"/>
    <n v="0.14285714285714285"/>
    <x v="2"/>
    <x v="212"/>
    <n v="2"/>
    <n v="2015"/>
    <n v="7"/>
    <x v="3"/>
    <n v="84.231999999999999"/>
    <s v="Low Price"/>
    <n v="-0.17499999999999999"/>
    <x v="2"/>
    <n v="-8.7499999999999994E-2"/>
    <x v="2"/>
    <x v="4"/>
  </r>
  <r>
    <s v="US-2015-153500"/>
    <d v="2015-07-03T00:00:00"/>
    <d v="2015-07-05T00:00:00"/>
    <x v="2"/>
    <s v="Deirdre Greer"/>
    <x v="1"/>
    <s v="Philadelphia"/>
    <s v="Pennsylvania"/>
    <x v="2"/>
    <s v="FUR-FU-10004460"/>
    <x v="3"/>
    <s v="Howard Miller 12&quot; Round Wall Clock"/>
    <n v="282.88799999999998"/>
    <x v="4"/>
    <n v="0.6428571428571429"/>
    <x v="2"/>
    <x v="213"/>
    <n v="2"/>
    <n v="2015"/>
    <n v="7"/>
    <x v="3"/>
    <n v="31.431999999999999"/>
    <s v="Low Price"/>
    <n v="0.2"/>
    <x v="0"/>
    <n v="2.2222222222222199E-2"/>
    <x v="2"/>
    <x v="4"/>
  </r>
  <r>
    <s v="CA-2015-110667"/>
    <d v="2015-04-04T00:00:00"/>
    <d v="2015-04-08T00:00:00"/>
    <x v="1"/>
    <s v="Nicole Fjeld"/>
    <x v="2"/>
    <s v="New York City"/>
    <s v="New York"/>
    <x v="2"/>
    <s v="FUR-FU-10004622"/>
    <x v="3"/>
    <s v="Eldon Advantage Foldable Chair Mats for Low Pile Carpets"/>
    <n v="108.4"/>
    <x v="0"/>
    <n v="0.14285714285714285"/>
    <x v="0"/>
    <x v="214"/>
    <n v="4"/>
    <n v="2015"/>
    <n v="4"/>
    <x v="6"/>
    <n v="54.2"/>
    <s v="Low Price"/>
    <n v="0.21"/>
    <x v="1"/>
    <n v="0.105"/>
    <x v="1"/>
    <x v="5"/>
  </r>
  <r>
    <s v="US-2015-125374"/>
    <d v="2015-03-23T00:00:00"/>
    <d v="2015-03-29T00:00:00"/>
    <x v="1"/>
    <s v="Julia Dunbar"/>
    <x v="0"/>
    <s v="Houston"/>
    <s v="Texas"/>
    <x v="3"/>
    <s v="FUR-CH-10003396"/>
    <x v="1"/>
    <s v="Global Deluxe Steno Chair"/>
    <n v="107.77200000000001"/>
    <x v="0"/>
    <n v="0.14285714285714285"/>
    <x v="3"/>
    <x v="215"/>
    <n v="6"/>
    <n v="2015"/>
    <n v="3"/>
    <x v="9"/>
    <n v="53.886000000000003"/>
    <s v="Low Price"/>
    <n v="-0.27142857142857102"/>
    <x v="2"/>
    <n v="-0.13571428571428501"/>
    <x v="3"/>
    <x v="10"/>
  </r>
  <r>
    <s v="CA-2016-157686"/>
    <d v="2016-10-01T00:00:00"/>
    <d v="2016-10-02T00:00:00"/>
    <x v="2"/>
    <s v="Brian DeCherney"/>
    <x v="0"/>
    <s v="San Francisco"/>
    <s v="California"/>
    <x v="1"/>
    <s v="FUR-CH-10001146"/>
    <x v="1"/>
    <s v="Global Value Mid-Back Manager's Chair, Gray"/>
    <n v="194.84800000000001"/>
    <x v="6"/>
    <n v="0.2857142857142857"/>
    <x v="2"/>
    <x v="216"/>
    <n v="1"/>
    <n v="2016"/>
    <n v="10"/>
    <x v="1"/>
    <n v="48.712000000000003"/>
    <s v="Low Price"/>
    <n v="6.25E-2"/>
    <x v="0"/>
    <n v="1.5625E-2"/>
    <x v="0"/>
    <x v="0"/>
  </r>
  <r>
    <s v="CA-2015-110016"/>
    <d v="2015-11-29T00:00:00"/>
    <d v="2015-12-04T00:00:00"/>
    <x v="1"/>
    <s v="Bill Tyler"/>
    <x v="1"/>
    <s v="Detroit"/>
    <s v="Michigan"/>
    <x v="3"/>
    <s v="FUR-CH-10002880"/>
    <x v="1"/>
    <s v="Global High-Back Leather Tilter, Burgundy"/>
    <n v="1106.9100000000001"/>
    <x v="4"/>
    <n v="0.6428571428571429"/>
    <x v="0"/>
    <x v="217"/>
    <n v="5"/>
    <n v="2015"/>
    <n v="11"/>
    <x v="0"/>
    <n v="122.99"/>
    <s v="Medium Price"/>
    <n v="0.109999999999999"/>
    <x v="0"/>
    <n v="1.22222222222222E-2"/>
    <x v="0"/>
    <x v="1"/>
  </r>
  <r>
    <s v="US-2016-143819"/>
    <d v="2016-03-01T00:00:00"/>
    <d v="2016-03-05T00:00:00"/>
    <x v="1"/>
    <s v="Karen Daniels"/>
    <x v="0"/>
    <s v="Yonkers"/>
    <s v="New York"/>
    <x v="2"/>
    <s v="FUR-TA-10001095"/>
    <x v="2"/>
    <s v="Chromcraft Round Conference Tables"/>
    <n v="836.59199999999998"/>
    <x v="7"/>
    <n v="0.5714285714285714"/>
    <x v="9"/>
    <x v="218"/>
    <n v="4"/>
    <n v="2016"/>
    <n v="3"/>
    <x v="9"/>
    <n v="104.574"/>
    <s v="Medium Price"/>
    <n v="-0.31666666666666599"/>
    <x v="2"/>
    <n v="-3.9583333333333297E-2"/>
    <x v="3"/>
    <x v="15"/>
  </r>
  <r>
    <s v="CA-2017-158407"/>
    <d v="2017-06-04T00:00:00"/>
    <d v="2017-06-10T00:00:00"/>
    <x v="1"/>
    <s v="Lindsay Williams"/>
    <x v="1"/>
    <s v="Monroe"/>
    <s v="North Carolina"/>
    <x v="0"/>
    <s v="FUR-FU-10001967"/>
    <x v="3"/>
    <s v="Telescoping Adjustable Floor Lamp"/>
    <n v="31.984000000000002"/>
    <x v="0"/>
    <n v="0.14285714285714285"/>
    <x v="2"/>
    <x v="219"/>
    <n v="6"/>
    <n v="2017"/>
    <n v="6"/>
    <x v="2"/>
    <n v="15.992000000000001"/>
    <s v="Low Price"/>
    <n v="6.25E-2"/>
    <x v="0"/>
    <n v="3.125E-2"/>
    <x v="1"/>
    <x v="9"/>
  </r>
  <r>
    <s v="CA-2014-159338"/>
    <d v="2014-06-25T00:00:00"/>
    <d v="2014-06-28T00:00:00"/>
    <x v="2"/>
    <s v="Noel Staavos"/>
    <x v="1"/>
    <s v="Los Angeles"/>
    <s v="California"/>
    <x v="1"/>
    <s v="FUR-TA-10004147"/>
    <x v="2"/>
    <s v="Hon 4060 Series Tables"/>
    <n v="447.84"/>
    <x v="2"/>
    <n v="0.35714285714285715"/>
    <x v="2"/>
    <x v="220"/>
    <n v="3"/>
    <n v="2014"/>
    <n v="6"/>
    <x v="2"/>
    <n v="89.567999999999998"/>
    <s v="Low Price"/>
    <n v="2.5000000000000001E-2"/>
    <x v="0"/>
    <n v="5.0000000000000001E-3"/>
    <x v="1"/>
    <x v="2"/>
  </r>
  <r>
    <s v="CA-2016-107216"/>
    <d v="2016-06-14T00:00:00"/>
    <d v="2016-06-17T00:00:00"/>
    <x v="2"/>
    <s v="Paul Van Hugh"/>
    <x v="2"/>
    <s v="San Francisco"/>
    <s v="California"/>
    <x v="1"/>
    <s v="FUR-FU-10000206"/>
    <x v="3"/>
    <s v="GE General Purpose, Extra Long Life, Showcase &amp; Floodlight Incandescent Bulbs"/>
    <n v="8.73"/>
    <x v="1"/>
    <n v="0.21428571428571427"/>
    <x v="0"/>
    <x v="221"/>
    <n v="3"/>
    <n v="2016"/>
    <n v="6"/>
    <x v="2"/>
    <n v="2.91"/>
    <s v="Low Price"/>
    <n v="0.47"/>
    <x v="1"/>
    <n v="0.15666666666666601"/>
    <x v="1"/>
    <x v="6"/>
  </r>
  <r>
    <s v="US-2016-110156"/>
    <d v="2016-11-19T00:00:00"/>
    <d v="2016-11-24T00:00:00"/>
    <x v="1"/>
    <s v="Eric Hoffmann"/>
    <x v="0"/>
    <s v="Houston"/>
    <s v="Texas"/>
    <x v="3"/>
    <s v="FUR-FU-10000206"/>
    <x v="3"/>
    <s v="GE General Purpose, Extra Long Life, Showcase &amp; Floodlight Incandescent Bulbs"/>
    <n v="2.3279999999999998"/>
    <x v="0"/>
    <n v="0.14285714285714285"/>
    <x v="5"/>
    <x v="222"/>
    <n v="5"/>
    <n v="2016"/>
    <n v="11"/>
    <x v="0"/>
    <n v="1.1639999999999999"/>
    <s v="Low Price"/>
    <n v="-0.32500000000000001"/>
    <x v="2"/>
    <n v="-0.16250000000000001"/>
    <x v="0"/>
    <x v="0"/>
  </r>
  <r>
    <s v="CA-2017-140585"/>
    <d v="2017-12-18T00:00:00"/>
    <d v="2017-12-23T00:00:00"/>
    <x v="0"/>
    <s v="Russell Applegate"/>
    <x v="0"/>
    <s v="Encinitas"/>
    <s v="California"/>
    <x v="1"/>
    <s v="FUR-BO-10002206"/>
    <x v="0"/>
    <s v="Bush Saratoga Collection 5-Shelf Bookcase, Hanover Cherry, *Special Order"/>
    <n v="119.833"/>
    <x v="5"/>
    <n v="7.1428571428571425E-2"/>
    <x v="8"/>
    <x v="223"/>
    <n v="5"/>
    <n v="2017"/>
    <n v="12"/>
    <x v="5"/>
    <n v="119.833"/>
    <s v="Medium Price"/>
    <n v="-0.105882352941176"/>
    <x v="2"/>
    <n v="-0.105882352941176"/>
    <x v="0"/>
    <x v="7"/>
  </r>
  <r>
    <s v="US-2014-147627"/>
    <d v="2014-01-20T00:00:00"/>
    <d v="2014-01-26T00:00:00"/>
    <x v="1"/>
    <s v="Hunter Lopez"/>
    <x v="0"/>
    <s v="Jonesboro"/>
    <s v="Arkansas"/>
    <x v="0"/>
    <s v="FUR-FU-10003194"/>
    <x v="3"/>
    <s v="Eldon Expressions Desk Accessory, Wood Pencil Holder, Oak"/>
    <n v="38.6"/>
    <x v="6"/>
    <n v="0.2857142857142857"/>
    <x v="0"/>
    <x v="224"/>
    <n v="6"/>
    <n v="2014"/>
    <n v="1"/>
    <x v="8"/>
    <n v="9.65"/>
    <s v="Low Price"/>
    <n v="0.3"/>
    <x v="1"/>
    <n v="7.4999999999999997E-2"/>
    <x v="3"/>
    <x v="13"/>
  </r>
  <r>
    <s v="US-2014-147627"/>
    <d v="2014-01-20T00:00:00"/>
    <d v="2014-01-26T00:00:00"/>
    <x v="1"/>
    <s v="Hunter Lopez"/>
    <x v="0"/>
    <s v="Jonesboro"/>
    <s v="Arkansas"/>
    <x v="0"/>
    <s v="FUR-CH-10002331"/>
    <x v="1"/>
    <s v="Hon 4700 Series Mobuis Mid-Back Task Chairs with Adjustable Arms"/>
    <n v="1067.94"/>
    <x v="1"/>
    <n v="0.21428571428571427"/>
    <x v="0"/>
    <x v="225"/>
    <n v="6"/>
    <n v="2014"/>
    <n v="1"/>
    <x v="8"/>
    <n v="355.98"/>
    <s v="High Price"/>
    <n v="0.21"/>
    <x v="1"/>
    <n v="6.9999999999999896E-2"/>
    <x v="3"/>
    <x v="13"/>
  </r>
  <r>
    <s v="CA-2016-112102"/>
    <d v="2016-04-12T00:00:00"/>
    <d v="2016-04-16T00:00:00"/>
    <x v="1"/>
    <s v="Brian Dahlen"/>
    <x v="0"/>
    <s v="Springfield"/>
    <s v="Virginia"/>
    <x v="0"/>
    <s v="FUR-TA-10004086"/>
    <x v="2"/>
    <s v="KI Adjustable-Height Table"/>
    <n v="343.92"/>
    <x v="6"/>
    <n v="0.2857142857142857"/>
    <x v="0"/>
    <x v="226"/>
    <n v="4"/>
    <n v="2016"/>
    <n v="4"/>
    <x v="6"/>
    <n v="85.98"/>
    <s v="Low Price"/>
    <n v="0.22"/>
    <x v="1"/>
    <n v="5.5E-2"/>
    <x v="1"/>
    <x v="6"/>
  </r>
  <r>
    <s v="CA-2014-146969"/>
    <d v="2014-09-29T00:00:00"/>
    <d v="2014-10-03T00:00:00"/>
    <x v="1"/>
    <s v="Arthur Prichep"/>
    <x v="0"/>
    <s v="Los Angeles"/>
    <s v="California"/>
    <x v="1"/>
    <s v="FUR-FU-10004188"/>
    <x v="3"/>
    <s v="Luxo Professional Combination Clamp-On Lamps"/>
    <n v="204.6"/>
    <x v="0"/>
    <n v="0.14285714285714285"/>
    <x v="0"/>
    <x v="191"/>
    <n v="4"/>
    <n v="2014"/>
    <n v="9"/>
    <x v="4"/>
    <n v="102.3"/>
    <s v="Medium Price"/>
    <n v="0.26"/>
    <x v="1"/>
    <n v="0.13"/>
    <x v="2"/>
    <x v="11"/>
  </r>
  <r>
    <s v="CA-2015-113971"/>
    <d v="2015-05-08T00:00:00"/>
    <d v="2015-05-14T00:00:00"/>
    <x v="1"/>
    <s v="Claudia Bergmann"/>
    <x v="1"/>
    <s v="Cuyahoga Falls"/>
    <s v="Ohio"/>
    <x v="2"/>
    <s v="FUR-FU-10001852"/>
    <x v="3"/>
    <s v="Eldon Regeneration Recycled Desk Accessories, Smoke"/>
    <n v="8.3520000000000003"/>
    <x v="8"/>
    <n v="0.42857142857142855"/>
    <x v="2"/>
    <x v="227"/>
    <n v="6"/>
    <n v="2015"/>
    <n v="5"/>
    <x v="7"/>
    <n v="1.3919999999999999"/>
    <s v="Low Price"/>
    <n v="0.15"/>
    <x v="0"/>
    <n v="2.4999999999999901E-2"/>
    <x v="1"/>
    <x v="5"/>
  </r>
  <r>
    <s v="CA-2014-136567"/>
    <d v="2014-12-20T00:00:00"/>
    <d v="2014-12-21T00:00:00"/>
    <x v="2"/>
    <s v="Penelope Sewall"/>
    <x v="2"/>
    <s v="Harrisonburg"/>
    <s v="Virginia"/>
    <x v="0"/>
    <s v="FUR-TA-10001932"/>
    <x v="2"/>
    <s v="Chromcraft 48&quot; x 96&quot; Racetrack Double Pedestal Table"/>
    <n v="2244.48"/>
    <x v="3"/>
    <n v="0.5"/>
    <x v="0"/>
    <x v="228"/>
    <n v="1"/>
    <n v="2014"/>
    <n v="12"/>
    <x v="5"/>
    <n v="320.64"/>
    <s v="High Price"/>
    <n v="0.22"/>
    <x v="1"/>
    <n v="3.1428571428571403E-2"/>
    <x v="0"/>
    <x v="8"/>
  </r>
  <r>
    <s v="CA-2014-136567"/>
    <d v="2014-12-20T00:00:00"/>
    <d v="2014-12-21T00:00:00"/>
    <x v="2"/>
    <s v="Penelope Sewall"/>
    <x v="2"/>
    <s v="Harrisonburg"/>
    <s v="Virginia"/>
    <x v="0"/>
    <s v="FUR-TA-10000617"/>
    <x v="2"/>
    <s v="Hon Practical Foundations 30 x 60 Training Table, Light Gray/Charcoal"/>
    <n v="455.1"/>
    <x v="0"/>
    <n v="0.14285714285714285"/>
    <x v="0"/>
    <x v="229"/>
    <n v="1"/>
    <n v="2014"/>
    <n v="12"/>
    <x v="5"/>
    <n v="227.55"/>
    <s v="High Price"/>
    <n v="0.22"/>
    <x v="1"/>
    <n v="0.11"/>
    <x v="0"/>
    <x v="8"/>
  </r>
  <r>
    <s v="CA-2016-149314"/>
    <d v="2016-07-02T00:00:00"/>
    <d v="2016-07-07T00:00:00"/>
    <x v="0"/>
    <s v="George Bell"/>
    <x v="1"/>
    <s v="Los Angeles"/>
    <s v="California"/>
    <x v="1"/>
    <s v="FUR-CH-10002126"/>
    <x v="1"/>
    <s v="Hon Deluxe Fabric Upholstered Stacking Chairs"/>
    <n v="195.184"/>
    <x v="5"/>
    <n v="7.1428571428571425E-2"/>
    <x v="2"/>
    <x v="230"/>
    <n v="5"/>
    <n v="2016"/>
    <n v="7"/>
    <x v="3"/>
    <n v="195.184"/>
    <s v="Medium Price"/>
    <n v="0.1"/>
    <x v="0"/>
    <n v="0.1"/>
    <x v="2"/>
    <x v="12"/>
  </r>
  <r>
    <s v="CA-2017-145226"/>
    <d v="2017-12-08T00:00:00"/>
    <d v="2017-12-10T00:00:00"/>
    <x v="0"/>
    <s v="Delfina Latchford"/>
    <x v="0"/>
    <s v="New York City"/>
    <s v="New York"/>
    <x v="2"/>
    <s v="FUR-FU-10004952"/>
    <x v="3"/>
    <s v="C-Line Cubicle Keepers Polyproplyene Holder w/Velcro Back, 8-1/2x11, 25/Bx"/>
    <n v="109.48"/>
    <x v="0"/>
    <n v="0.14285714285714285"/>
    <x v="0"/>
    <x v="231"/>
    <n v="2"/>
    <n v="2017"/>
    <n v="12"/>
    <x v="5"/>
    <n v="54.74"/>
    <s v="Low Price"/>
    <n v="0.31"/>
    <x v="1"/>
    <n v="0.155"/>
    <x v="0"/>
    <x v="7"/>
  </r>
  <r>
    <s v="CA-2016-113621"/>
    <d v="2016-12-01T00:00:00"/>
    <d v="2016-12-05T00:00:00"/>
    <x v="1"/>
    <s v="Joel Eaton"/>
    <x v="0"/>
    <s v="Rockville"/>
    <s v="Maryland"/>
    <x v="2"/>
    <s v="FUR-CH-10001270"/>
    <x v="1"/>
    <s v="Harbour Creations Steel Folding Chair"/>
    <n v="172.5"/>
    <x v="0"/>
    <n v="0.14285714285714285"/>
    <x v="0"/>
    <x v="232"/>
    <n v="4"/>
    <n v="2016"/>
    <n v="12"/>
    <x v="5"/>
    <n v="86.25"/>
    <s v="Low Price"/>
    <n v="0.3"/>
    <x v="1"/>
    <n v="0.15"/>
    <x v="0"/>
    <x v="0"/>
  </r>
  <r>
    <s v="CA-2017-117212"/>
    <d v="2017-02-26T00:00:00"/>
    <d v="2017-02-28T00:00:00"/>
    <x v="0"/>
    <s v="Bradley Talbott"/>
    <x v="2"/>
    <s v="Los Angeles"/>
    <s v="California"/>
    <x v="1"/>
    <s v="FUR-CH-10003973"/>
    <x v="1"/>
    <s v="GuestStacker Chair with Chrome Finish Legs"/>
    <n v="892.22400000000005"/>
    <x v="1"/>
    <n v="0.21428571428571427"/>
    <x v="2"/>
    <x v="233"/>
    <n v="2"/>
    <n v="2017"/>
    <n v="2"/>
    <x v="11"/>
    <n v="297.40800000000002"/>
    <s v="High Price"/>
    <n v="9.9999999999999895E-2"/>
    <x v="0"/>
    <n v="3.3333333333333298E-2"/>
    <x v="3"/>
    <x v="14"/>
  </r>
  <r>
    <s v="US-2015-130519"/>
    <d v="2015-09-15T00:00:00"/>
    <d v="2015-09-15T00:00:00"/>
    <x v="3"/>
    <s v="Nat Gilpin"/>
    <x v="1"/>
    <s v="Coral Springs"/>
    <s v="Florida"/>
    <x v="0"/>
    <s v="FUR-FU-10002268"/>
    <x v="3"/>
    <s v="Ultra Door Push Plate"/>
    <n v="15.712"/>
    <x v="6"/>
    <n v="0.2857142857142857"/>
    <x v="2"/>
    <x v="234"/>
    <n v="0"/>
    <n v="2015"/>
    <n v="9"/>
    <x v="4"/>
    <n v="3.9279999999999999"/>
    <s v="Low Price"/>
    <n v="0.16250000000000001"/>
    <x v="0"/>
    <n v="4.0625000000000001E-2"/>
    <x v="2"/>
    <x v="4"/>
  </r>
  <r>
    <s v="US-2015-130519"/>
    <d v="2015-09-15T00:00:00"/>
    <d v="2015-09-15T00:00:00"/>
    <x v="3"/>
    <s v="Nat Gilpin"/>
    <x v="1"/>
    <s v="Coral Springs"/>
    <s v="Florida"/>
    <x v="0"/>
    <s v="FUR-FU-10003394"/>
    <x v="3"/>
    <s v="Tenex &quot;The Solids&quot; Textured Chair Mats"/>
    <n v="55.968000000000004"/>
    <x v="5"/>
    <n v="7.1428571428571425E-2"/>
    <x v="2"/>
    <x v="235"/>
    <n v="0"/>
    <n v="2015"/>
    <n v="9"/>
    <x v="4"/>
    <n v="55.968000000000004"/>
    <s v="Low Price"/>
    <n v="-3.7499999999999999E-2"/>
    <x v="2"/>
    <n v="-3.7499999999999999E-2"/>
    <x v="2"/>
    <x v="4"/>
  </r>
  <r>
    <s v="CA-2016-130946"/>
    <d v="2016-04-08T00:00:00"/>
    <d v="2016-04-12T00:00:00"/>
    <x v="1"/>
    <s v="Zuschuss Carroll"/>
    <x v="0"/>
    <s v="Houston"/>
    <s v="Texas"/>
    <x v="3"/>
    <s v="FUR-CH-10004540"/>
    <x v="1"/>
    <s v="Global Chrome Stack Chair"/>
    <n v="95.983999999999995"/>
    <x v="6"/>
    <n v="0.2857142857142857"/>
    <x v="3"/>
    <x v="236"/>
    <n v="4"/>
    <n v="2016"/>
    <n v="4"/>
    <x v="6"/>
    <n v="23.995999999999999"/>
    <s v="Low Price"/>
    <n v="-4.2857142857142802E-2"/>
    <x v="2"/>
    <n v="-1.0714285714285701E-2"/>
    <x v="1"/>
    <x v="6"/>
  </r>
  <r>
    <s v="CA-2016-114727"/>
    <d v="2016-07-18T00:00:00"/>
    <d v="2016-07-24T00:00:00"/>
    <x v="1"/>
    <s v="Linda Southworth"/>
    <x v="1"/>
    <s v="Denver"/>
    <s v="Colorado"/>
    <x v="1"/>
    <s v="FUR-CH-10002335"/>
    <x v="1"/>
    <s v="Hon GuestStacker Chair"/>
    <n v="544.00800000000004"/>
    <x v="1"/>
    <n v="0.21428571428571427"/>
    <x v="2"/>
    <x v="161"/>
    <n v="6"/>
    <n v="2016"/>
    <n v="7"/>
    <x v="3"/>
    <n v="181.33600000000001"/>
    <s v="Medium Price"/>
    <n v="7.4999999999999997E-2"/>
    <x v="0"/>
    <n v="2.4999999999999901E-2"/>
    <x v="2"/>
    <x v="12"/>
  </r>
  <r>
    <s v="CA-2016-114727"/>
    <d v="2016-07-18T00:00:00"/>
    <d v="2016-07-24T00:00:00"/>
    <x v="1"/>
    <s v="Linda Southworth"/>
    <x v="1"/>
    <s v="Denver"/>
    <s v="Colorado"/>
    <x v="1"/>
    <s v="FUR-CH-10002331"/>
    <x v="1"/>
    <s v="Hon 4700 Series Mobuis Mid-Back Task Chairs with Adjustable Arms"/>
    <n v="854.35199999999998"/>
    <x v="1"/>
    <n v="0.21428571428571427"/>
    <x v="2"/>
    <x v="237"/>
    <n v="6"/>
    <n v="2016"/>
    <n v="7"/>
    <x v="3"/>
    <n v="284.78399999999999"/>
    <s v="High Price"/>
    <n v="1.24999999999999E-2"/>
    <x v="0"/>
    <n v="4.1666666666666597E-3"/>
    <x v="2"/>
    <x v="12"/>
  </r>
  <r>
    <s v="CA-2016-137050"/>
    <d v="2016-07-14T00:00:00"/>
    <d v="2016-07-18T00:00:00"/>
    <x v="0"/>
    <s v="Steven Ward"/>
    <x v="1"/>
    <s v="New York City"/>
    <s v="New York"/>
    <x v="2"/>
    <s v="FUR-BO-10004695"/>
    <x v="0"/>
    <s v="O'Sullivan 2-Door Barrister Bookcase in Odessa Pine"/>
    <n v="579.13599999999997"/>
    <x v="6"/>
    <n v="0.2857142857142857"/>
    <x v="2"/>
    <x v="238"/>
    <n v="4"/>
    <n v="2016"/>
    <n v="7"/>
    <x v="3"/>
    <n v="144.78399999999999"/>
    <s v="Medium Price"/>
    <n v="3.7499999999999999E-2"/>
    <x v="0"/>
    <n v="9.3749999999999997E-3"/>
    <x v="2"/>
    <x v="12"/>
  </r>
  <r>
    <s v="US-2017-118087"/>
    <d v="2017-09-09T00:00:00"/>
    <d v="2017-09-13T00:00:00"/>
    <x v="1"/>
    <s v="Stefania Perrino"/>
    <x v="1"/>
    <s v="Philadelphia"/>
    <s v="Pennsylvania"/>
    <x v="2"/>
    <s v="FUR-CH-10004860"/>
    <x v="1"/>
    <s v="Global Low Back Tilter Chair"/>
    <n v="141.37200000000001"/>
    <x v="0"/>
    <n v="0.14285714285714285"/>
    <x v="3"/>
    <x v="239"/>
    <n v="4"/>
    <n v="2017"/>
    <n v="9"/>
    <x v="4"/>
    <n v="70.686000000000007"/>
    <s v="Low Price"/>
    <n v="-0.34285714285714203"/>
    <x v="2"/>
    <n v="-0.17142857142857101"/>
    <x v="2"/>
    <x v="3"/>
  </r>
  <r>
    <s v="US-2017-118087"/>
    <d v="2017-09-09T00:00:00"/>
    <d v="2017-09-13T00:00:00"/>
    <x v="1"/>
    <s v="Stefania Perrino"/>
    <x v="1"/>
    <s v="Philadelphia"/>
    <s v="Pennsylvania"/>
    <x v="2"/>
    <s v="FUR-FU-10001867"/>
    <x v="3"/>
    <s v="Eldon Expressions Punched Metal &amp; Wood Desk Accessories, Pewter &amp; Cherry"/>
    <n v="17.024000000000001"/>
    <x v="0"/>
    <n v="0.14285714285714285"/>
    <x v="2"/>
    <x v="240"/>
    <n v="4"/>
    <n v="2017"/>
    <n v="9"/>
    <x v="4"/>
    <n v="8.5120000000000005"/>
    <s v="Low Price"/>
    <n v="9.9999999999999895E-2"/>
    <x v="0"/>
    <n v="4.9999999999999899E-2"/>
    <x v="2"/>
    <x v="3"/>
  </r>
  <r>
    <s v="CA-2016-126004"/>
    <d v="2016-12-04T00:00:00"/>
    <d v="2016-12-05T00:00:00"/>
    <x v="2"/>
    <s v="Becky Martin"/>
    <x v="0"/>
    <s v="New York City"/>
    <s v="New York"/>
    <x v="2"/>
    <s v="FUR-FU-10001602"/>
    <x v="3"/>
    <s v="Eldon Delta Triangular Chair Mat, 52&quot; x 58&quot;, Clear"/>
    <n v="113.79"/>
    <x v="1"/>
    <n v="0.21428571428571427"/>
    <x v="0"/>
    <x v="241"/>
    <n v="1"/>
    <n v="2016"/>
    <n v="12"/>
    <x v="5"/>
    <n v="37.93"/>
    <s v="Low Price"/>
    <n v="0.18"/>
    <x v="0"/>
    <n v="0.06"/>
    <x v="0"/>
    <x v="0"/>
  </r>
  <r>
    <s v="CA-2017-100013"/>
    <d v="2017-11-06T00:00:00"/>
    <d v="2017-11-11T00:00:00"/>
    <x v="1"/>
    <s v="Zuschuss Carroll"/>
    <x v="0"/>
    <s v="Los Angeles"/>
    <s v="California"/>
    <x v="1"/>
    <s v="FUR-FU-10001424"/>
    <x v="3"/>
    <s v="Dax Clear Box Frame"/>
    <n v="8.73"/>
    <x v="5"/>
    <n v="7.1428571428571425E-2"/>
    <x v="0"/>
    <x v="242"/>
    <n v="5"/>
    <n v="2017"/>
    <n v="11"/>
    <x v="0"/>
    <n v="8.73"/>
    <s v="Low Price"/>
    <n v="0.33999999999999903"/>
    <x v="1"/>
    <n v="0.33999999999999903"/>
    <x v="0"/>
    <x v="7"/>
  </r>
  <r>
    <s v="CA-2016-144344"/>
    <d v="2016-10-28T00:00:00"/>
    <d v="2016-10-28T00:00:00"/>
    <x v="3"/>
    <s v="Patrick Gardner"/>
    <x v="0"/>
    <s v="Boynton Beach"/>
    <s v="Florida"/>
    <x v="0"/>
    <s v="FUR-FU-10000076"/>
    <x v="3"/>
    <s v="24-Hour Round Wall Clock"/>
    <n v="47.951999999999998"/>
    <x v="1"/>
    <n v="0.21428571428571427"/>
    <x v="2"/>
    <x v="243"/>
    <n v="0"/>
    <n v="2016"/>
    <n v="10"/>
    <x v="1"/>
    <n v="15.984"/>
    <s v="Low Price"/>
    <n v="0.28749999999999998"/>
    <x v="1"/>
    <n v="9.5833333333333298E-2"/>
    <x v="0"/>
    <x v="0"/>
  </r>
  <r>
    <s v="CA-2016-144344"/>
    <d v="2016-10-28T00:00:00"/>
    <d v="2016-10-28T00:00:00"/>
    <x v="3"/>
    <s v="Patrick Gardner"/>
    <x v="0"/>
    <s v="Boynton Beach"/>
    <s v="Florida"/>
    <x v="0"/>
    <s v="FUR-FU-10003268"/>
    <x v="3"/>
    <s v="Eldon Radial Chair Mat for Low to Medium Pile Carpets"/>
    <n v="63.968000000000004"/>
    <x v="0"/>
    <n v="0.14285714285714285"/>
    <x v="2"/>
    <x v="51"/>
    <n v="0"/>
    <n v="2016"/>
    <n v="10"/>
    <x v="1"/>
    <n v="31.984000000000002"/>
    <s v="Low Price"/>
    <n v="0"/>
    <x v="2"/>
    <n v="0"/>
    <x v="0"/>
    <x v="0"/>
  </r>
  <r>
    <s v="CA-2016-144344"/>
    <d v="2016-10-28T00:00:00"/>
    <d v="2016-10-28T00:00:00"/>
    <x v="3"/>
    <s v="Patrick Gardner"/>
    <x v="0"/>
    <s v="Boynton Beach"/>
    <s v="Florida"/>
    <x v="0"/>
    <s v="FUR-FU-10003553"/>
    <x v="3"/>
    <s v="Howard Miller 13-1/2&quot; Diameter Rosebrook Wall Clock"/>
    <n v="165.048"/>
    <x v="1"/>
    <n v="0.21428571428571427"/>
    <x v="2"/>
    <x v="244"/>
    <n v="0"/>
    <n v="2016"/>
    <n v="10"/>
    <x v="1"/>
    <n v="55.015999999999998"/>
    <s v="Low Price"/>
    <n v="0.25"/>
    <x v="1"/>
    <n v="8.3333333333333301E-2"/>
    <x v="0"/>
    <x v="0"/>
  </r>
  <r>
    <s v="CA-2014-127012"/>
    <d v="2014-08-11T00:00:00"/>
    <d v="2014-08-15T00:00:00"/>
    <x v="1"/>
    <s v="Greg Matthias"/>
    <x v="0"/>
    <s v="Seattle"/>
    <s v="Washington"/>
    <x v="1"/>
    <s v="FUR-FU-10003691"/>
    <x v="3"/>
    <s v="Eldon Image Series Desk Accessories, Ebony"/>
    <n v="12.35"/>
    <x v="5"/>
    <n v="7.1428571428571425E-2"/>
    <x v="0"/>
    <x v="245"/>
    <n v="4"/>
    <n v="2014"/>
    <n v="8"/>
    <x v="10"/>
    <n v="12.35"/>
    <s v="Low Price"/>
    <n v="0.44"/>
    <x v="1"/>
    <n v="0.44"/>
    <x v="2"/>
    <x v="11"/>
  </r>
  <r>
    <s v="CA-2014-168494"/>
    <d v="2014-12-12T00:00:00"/>
    <d v="2014-12-14T00:00:00"/>
    <x v="0"/>
    <s v="Nora Preis"/>
    <x v="0"/>
    <s v="Fresno"/>
    <s v="California"/>
    <x v="1"/>
    <s v="FUR-TA-10004619"/>
    <x v="2"/>
    <s v="Hon Non-Folding Utility Tables"/>
    <n v="764.68799999999999"/>
    <x v="8"/>
    <n v="0.42857142857142855"/>
    <x v="2"/>
    <x v="246"/>
    <n v="2"/>
    <n v="2014"/>
    <n v="12"/>
    <x v="5"/>
    <n v="127.44799999999999"/>
    <s v="Medium Price"/>
    <n v="0.125"/>
    <x v="0"/>
    <n v="2.0833333333333301E-2"/>
    <x v="0"/>
    <x v="8"/>
  </r>
  <r>
    <s v="CA-2014-168494"/>
    <d v="2014-12-12T00:00:00"/>
    <d v="2014-12-14T00:00:00"/>
    <x v="0"/>
    <s v="Nora Preis"/>
    <x v="0"/>
    <s v="Fresno"/>
    <s v="California"/>
    <x v="1"/>
    <s v="FUR-TA-10003473"/>
    <x v="2"/>
    <s v="Bretford Rectangular Conference Table Tops"/>
    <n v="3610.848"/>
    <x v="13"/>
    <n v="0.8571428571428571"/>
    <x v="2"/>
    <x v="247"/>
    <n v="2"/>
    <n v="2014"/>
    <n v="12"/>
    <x v="5"/>
    <n v="300.904"/>
    <s v="High Price"/>
    <n v="3.7499999999999999E-2"/>
    <x v="0"/>
    <n v="3.1249999999999902E-3"/>
    <x v="0"/>
    <x v="8"/>
  </r>
  <r>
    <s v="CA-2014-168494"/>
    <d v="2014-12-12T00:00:00"/>
    <d v="2014-12-14T00:00:00"/>
    <x v="0"/>
    <s v="Nora Preis"/>
    <x v="0"/>
    <s v="Fresno"/>
    <s v="California"/>
    <x v="1"/>
    <s v="FUR-BO-10004467"/>
    <x v="0"/>
    <s v="Bestar Classic Bookcase"/>
    <n v="254.97450000000001"/>
    <x v="1"/>
    <n v="0.21428571428571427"/>
    <x v="8"/>
    <x v="248"/>
    <n v="2"/>
    <n v="2014"/>
    <n v="12"/>
    <x v="5"/>
    <n v="84.991500000000002"/>
    <s v="Low Price"/>
    <n v="4.7058823529411702E-2"/>
    <x v="0"/>
    <n v="1.5686274509803901E-2"/>
    <x v="0"/>
    <x v="8"/>
  </r>
  <r>
    <s v="CA-2017-115602"/>
    <d v="2017-12-18T00:00:00"/>
    <d v="2017-12-24T00:00:00"/>
    <x v="1"/>
    <s v="Doug Jacobs"/>
    <x v="0"/>
    <s v="New York City"/>
    <s v="New York"/>
    <x v="2"/>
    <s v="FUR-CH-10001708"/>
    <x v="1"/>
    <s v="Office Star - Contemporary Swivel Chair with Padded Adjustable Arms and Flex Back"/>
    <n v="1141.9380000000001"/>
    <x v="4"/>
    <n v="0.6428571428571429"/>
    <x v="7"/>
    <x v="249"/>
    <n v="6"/>
    <n v="2017"/>
    <n v="12"/>
    <x v="5"/>
    <n v="126.88200000000001"/>
    <s v="Medium Price"/>
    <n v="0.122222222222222"/>
    <x v="0"/>
    <n v="1.35802469135802E-2"/>
    <x v="0"/>
    <x v="7"/>
  </r>
  <r>
    <s v="CA-2017-144638"/>
    <d v="2017-03-10T00:00:00"/>
    <d v="2017-03-14T00:00:00"/>
    <x v="1"/>
    <s v="Mick Hernandez"/>
    <x v="2"/>
    <s v="Chester"/>
    <s v="Pennsylvania"/>
    <x v="2"/>
    <s v="FUR-FU-10003724"/>
    <x v="3"/>
    <s v="Westinghouse Clip-On Gooseneck Lamps"/>
    <n v="6.6959999999999997"/>
    <x v="5"/>
    <n v="7.1428571428571425E-2"/>
    <x v="2"/>
    <x v="250"/>
    <n v="4"/>
    <n v="2017"/>
    <n v="3"/>
    <x v="9"/>
    <n v="6.6959999999999997"/>
    <s v="Low Price"/>
    <n v="7.4999999999999997E-2"/>
    <x v="0"/>
    <n v="7.4999999999999997E-2"/>
    <x v="3"/>
    <x v="14"/>
  </r>
  <r>
    <s v="CA-2017-144638"/>
    <d v="2017-03-10T00:00:00"/>
    <d v="2017-03-14T00:00:00"/>
    <x v="1"/>
    <s v="Mick Hernandez"/>
    <x v="2"/>
    <s v="Chester"/>
    <s v="Pennsylvania"/>
    <x v="2"/>
    <s v="FUR-FU-10003535"/>
    <x v="3"/>
    <s v="Howard Miller Distant Time Traveler Alarm Clock"/>
    <n v="43.872"/>
    <x v="0"/>
    <n v="0.14285714285714285"/>
    <x v="2"/>
    <x v="251"/>
    <n v="4"/>
    <n v="2017"/>
    <n v="3"/>
    <x v="9"/>
    <n v="21.936"/>
    <s v="Low Price"/>
    <n v="0.26250000000000001"/>
    <x v="1"/>
    <n v="0.13125000000000001"/>
    <x v="3"/>
    <x v="14"/>
  </r>
  <r>
    <s v="CA-2016-155992"/>
    <d v="2016-10-01T00:00:00"/>
    <d v="2016-10-02T00:00:00"/>
    <x v="2"/>
    <s v="Chris Cortes"/>
    <x v="0"/>
    <s v="La Porte"/>
    <s v="Indiana"/>
    <x v="3"/>
    <s v="FUR-FU-10003724"/>
    <x v="3"/>
    <s v="Westinghouse Clip-On Gooseneck Lamps"/>
    <n v="41.85"/>
    <x v="2"/>
    <n v="0.35714285714285715"/>
    <x v="0"/>
    <x v="252"/>
    <n v="1"/>
    <n v="2016"/>
    <n v="10"/>
    <x v="1"/>
    <n v="8.3699999999999992"/>
    <s v="Low Price"/>
    <n v="0.26"/>
    <x v="1"/>
    <n v="5.1999999999999998E-2"/>
    <x v="0"/>
    <x v="0"/>
  </r>
  <r>
    <s v="US-2014-167738"/>
    <d v="2014-12-24T00:00:00"/>
    <d v="2014-12-29T00:00:00"/>
    <x v="1"/>
    <s v="Julie Creighton"/>
    <x v="1"/>
    <s v="Los Angeles"/>
    <s v="California"/>
    <x v="1"/>
    <s v="FUR-CH-10001146"/>
    <x v="1"/>
    <s v="Global Value Mid-Back Manager's Chair, Gray"/>
    <n v="292.27199999999999"/>
    <x v="8"/>
    <n v="0.42857142857142855"/>
    <x v="2"/>
    <x v="253"/>
    <n v="5"/>
    <n v="2014"/>
    <n v="12"/>
    <x v="5"/>
    <n v="48.711999999999897"/>
    <s v="Low Price"/>
    <n v="6.25E-2"/>
    <x v="0"/>
    <n v="1.04166666666666E-2"/>
    <x v="0"/>
    <x v="8"/>
  </r>
  <r>
    <s v="CA-2017-121412"/>
    <d v="2017-09-23T00:00:00"/>
    <d v="2017-09-27T00:00:00"/>
    <x v="1"/>
    <s v="Brooke Gillingham"/>
    <x v="1"/>
    <s v="Louisville"/>
    <s v="Colorado"/>
    <x v="1"/>
    <s v="FUR-FU-10000246"/>
    <x v="3"/>
    <s v="Aluminum Document Frame"/>
    <n v="29.327999999999999"/>
    <x v="1"/>
    <n v="0.21428571428571427"/>
    <x v="2"/>
    <x v="93"/>
    <n v="4"/>
    <n v="2017"/>
    <n v="9"/>
    <x v="4"/>
    <n v="9.7759999999999998"/>
    <s v="Low Price"/>
    <n v="0.125"/>
    <x v="0"/>
    <n v="4.1666666666666602E-2"/>
    <x v="2"/>
    <x v="3"/>
  </r>
  <r>
    <s v="CA-2016-119186"/>
    <d v="2016-05-26T00:00:00"/>
    <d v="2016-05-26T00:00:00"/>
    <x v="3"/>
    <s v="Maurice Satty"/>
    <x v="0"/>
    <s v="Fort Worth"/>
    <s v="Texas"/>
    <x v="3"/>
    <s v="FUR-CH-10001973"/>
    <x v="1"/>
    <s v="Office Star Flex Back Scooter Chair with White Frame"/>
    <n v="388.43"/>
    <x v="2"/>
    <n v="0.35714285714285715"/>
    <x v="3"/>
    <x v="254"/>
    <n v="0"/>
    <n v="2016"/>
    <n v="5"/>
    <x v="7"/>
    <n v="77.686000000000007"/>
    <s v="Low Price"/>
    <n v="-0.22857142857142801"/>
    <x v="2"/>
    <n v="-4.57142857142857E-2"/>
    <x v="1"/>
    <x v="6"/>
  </r>
  <r>
    <s v="CA-2016-154711"/>
    <d v="2016-11-22T00:00:00"/>
    <d v="2016-11-26T00:00:00"/>
    <x v="1"/>
    <s v="Todd Boyes"/>
    <x v="1"/>
    <s v="New York City"/>
    <s v="New York"/>
    <x v="2"/>
    <s v="FUR-FU-10000397"/>
    <x v="3"/>
    <s v="Luxo Economy Swing Arm Lamp"/>
    <n v="39.880000000000003"/>
    <x v="0"/>
    <n v="0.14285714285714285"/>
    <x v="0"/>
    <x v="255"/>
    <n v="4"/>
    <n v="2016"/>
    <n v="11"/>
    <x v="0"/>
    <n v="19.940000000000001"/>
    <s v="Low Price"/>
    <n v="0.27999999999999903"/>
    <x v="1"/>
    <n v="0.13999999999999899"/>
    <x v="0"/>
    <x v="0"/>
  </r>
  <r>
    <s v="CA-2016-137043"/>
    <d v="2016-12-23T00:00:00"/>
    <d v="2016-12-25T00:00:00"/>
    <x v="0"/>
    <s v="Logan Currie"/>
    <x v="0"/>
    <s v="Springfield"/>
    <s v="Virginia"/>
    <x v="0"/>
    <s v="FUR-FU-10003664"/>
    <x v="3"/>
    <s v="Electrix Architect's Clamp-On Swing Arm Lamp, Black"/>
    <n v="572.76"/>
    <x v="8"/>
    <n v="0.42857142857142855"/>
    <x v="0"/>
    <x v="256"/>
    <n v="2"/>
    <n v="2016"/>
    <n v="12"/>
    <x v="5"/>
    <n v="95.46"/>
    <s v="Low Price"/>
    <n v="0.28999999999999998"/>
    <x v="1"/>
    <n v="4.8333333333333298E-2"/>
    <x v="0"/>
    <x v="0"/>
  </r>
  <r>
    <s v="CA-2016-137043"/>
    <d v="2016-12-23T00:00:00"/>
    <d v="2016-12-25T00:00:00"/>
    <x v="0"/>
    <s v="Logan Currie"/>
    <x v="0"/>
    <s v="Springfield"/>
    <s v="Virginia"/>
    <x v="0"/>
    <s v="FUR-FU-10003664"/>
    <x v="3"/>
    <s v="Electrix Architect's Clamp-On Swing Arm Lamp, Black"/>
    <n v="286.38"/>
    <x v="1"/>
    <n v="0.21428571428571427"/>
    <x v="0"/>
    <x v="257"/>
    <n v="2"/>
    <n v="2016"/>
    <n v="12"/>
    <x v="5"/>
    <n v="95.46"/>
    <s v="Low Price"/>
    <n v="0.28999999999999998"/>
    <x v="1"/>
    <n v="9.6666666666666595E-2"/>
    <x v="0"/>
    <x v="0"/>
  </r>
  <r>
    <s v="CA-2015-115847"/>
    <d v="2015-09-19T00:00:00"/>
    <d v="2015-09-24T00:00:00"/>
    <x v="0"/>
    <s v="Tracy Collins"/>
    <x v="2"/>
    <s v="Arlington"/>
    <s v="Virginia"/>
    <x v="0"/>
    <s v="FUR-BO-10003433"/>
    <x v="0"/>
    <s v="Sauder Cornerstone Collection Library"/>
    <n v="61.96"/>
    <x v="0"/>
    <n v="0.14285714285714285"/>
    <x v="0"/>
    <x v="258"/>
    <n v="5"/>
    <n v="2015"/>
    <n v="9"/>
    <x v="4"/>
    <n v="30.98"/>
    <s v="Low Price"/>
    <n v="7.0000000000000007E-2"/>
    <x v="0"/>
    <n v="3.5000000000000003E-2"/>
    <x v="2"/>
    <x v="4"/>
  </r>
  <r>
    <s v="US-2017-126179"/>
    <d v="2017-07-03T00:00:00"/>
    <d v="2017-07-07T00:00:00"/>
    <x v="1"/>
    <s v="Chuck Sachs"/>
    <x v="0"/>
    <s v="Columbus"/>
    <s v="Georgia"/>
    <x v="0"/>
    <s v="FUR-FU-10002554"/>
    <x v="3"/>
    <s v="Westinghouse Floor Lamp with Metal Mesh Shade, Black"/>
    <n v="23.99"/>
    <x v="5"/>
    <n v="7.1428571428571425E-2"/>
    <x v="0"/>
    <x v="259"/>
    <n v="4"/>
    <n v="2017"/>
    <n v="7"/>
    <x v="3"/>
    <n v="23.99"/>
    <s v="Low Price"/>
    <n v="0.23"/>
    <x v="1"/>
    <n v="0.23"/>
    <x v="2"/>
    <x v="3"/>
  </r>
  <r>
    <s v="CA-2016-141397"/>
    <d v="2016-06-20T00:00:00"/>
    <d v="2016-06-21T00:00:00"/>
    <x v="2"/>
    <s v="Roy Collins"/>
    <x v="0"/>
    <s v="Pasadena"/>
    <s v="California"/>
    <x v="1"/>
    <s v="FUR-CH-10003846"/>
    <x v="1"/>
    <s v="Hon Valutask Swivel Chairs"/>
    <n v="161.56800000000001"/>
    <x v="0"/>
    <n v="0.14285714285714285"/>
    <x v="2"/>
    <x v="260"/>
    <n v="1"/>
    <n v="2016"/>
    <n v="6"/>
    <x v="2"/>
    <n v="80.784000000000006"/>
    <s v="Low Price"/>
    <n v="-4.9999999999999899E-2"/>
    <x v="2"/>
    <n v="-2.4999999999999901E-2"/>
    <x v="1"/>
    <x v="6"/>
  </r>
  <r>
    <s v="US-2016-134488"/>
    <d v="2016-09-24T00:00:00"/>
    <d v="2016-10-01T00:00:00"/>
    <x v="1"/>
    <s v="Pete Kriz"/>
    <x v="0"/>
    <s v="Columbus"/>
    <s v="Ohio"/>
    <x v="2"/>
    <s v="FUR-CH-10003199"/>
    <x v="1"/>
    <s v="Office Star - Contemporary Task Swivel Chair"/>
    <n v="155.37200000000001"/>
    <x v="0"/>
    <n v="0.14285714285714285"/>
    <x v="3"/>
    <x v="261"/>
    <n v="7"/>
    <n v="2016"/>
    <n v="9"/>
    <x v="4"/>
    <n v="77.686000000000007"/>
    <s v="Low Price"/>
    <n v="-8.5714285714285701E-2"/>
    <x v="2"/>
    <n v="-4.2857142857142802E-2"/>
    <x v="2"/>
    <x v="12"/>
  </r>
  <r>
    <s v="CA-2016-145919"/>
    <d v="2016-12-18T00:00:00"/>
    <d v="2016-12-23T00:00:00"/>
    <x v="1"/>
    <s v="Henry Goldwyn"/>
    <x v="1"/>
    <s v="Los Angeles"/>
    <s v="California"/>
    <x v="1"/>
    <s v="FUR-FU-10004960"/>
    <x v="3"/>
    <s v="Seth Thomas 12&quot; Clock w/ Goldtone Case"/>
    <n v="183.84"/>
    <x v="7"/>
    <n v="0.5714285714285714"/>
    <x v="0"/>
    <x v="262"/>
    <n v="5"/>
    <n v="2016"/>
    <n v="12"/>
    <x v="5"/>
    <n v="22.98"/>
    <s v="Low Price"/>
    <n v="0.34"/>
    <x v="1"/>
    <n v="4.2500000000000003E-2"/>
    <x v="0"/>
    <x v="0"/>
  </r>
  <r>
    <s v="CA-2015-120439"/>
    <d v="2015-06-14T00:00:00"/>
    <d v="2015-06-18T00:00:00"/>
    <x v="1"/>
    <s v="Alan Dominguez"/>
    <x v="2"/>
    <s v="Philadelphia"/>
    <s v="Pennsylvania"/>
    <x v="2"/>
    <s v="FUR-FU-10001867"/>
    <x v="3"/>
    <s v="Eldon Expressions Punched Metal &amp; Wood Desk Accessories, Pewter &amp; Cherry"/>
    <n v="51.072000000000003"/>
    <x v="8"/>
    <n v="0.42857142857142855"/>
    <x v="2"/>
    <x v="263"/>
    <n v="4"/>
    <n v="2015"/>
    <n v="6"/>
    <x v="2"/>
    <n v="8.5120000000000005"/>
    <s v="Low Price"/>
    <n v="9.9999999999999895E-2"/>
    <x v="0"/>
    <n v="1.6666666666666601E-2"/>
    <x v="1"/>
    <x v="5"/>
  </r>
  <r>
    <s v="CA-2016-142762"/>
    <d v="2016-05-23T00:00:00"/>
    <d v="2016-05-27T00:00:00"/>
    <x v="1"/>
    <s v="Lisa DeCherney"/>
    <x v="0"/>
    <s v="San Francisco"/>
    <s v="California"/>
    <x v="1"/>
    <s v="FUR-FU-10003691"/>
    <x v="3"/>
    <s v="Eldon Image Series Desk Accessories, Ebony"/>
    <n v="37.049999999999997"/>
    <x v="1"/>
    <n v="0.21428571428571427"/>
    <x v="0"/>
    <x v="264"/>
    <n v="4"/>
    <n v="2016"/>
    <n v="5"/>
    <x v="7"/>
    <n v="12.35"/>
    <s v="Low Price"/>
    <n v="0.44"/>
    <x v="1"/>
    <n v="0.146666666666666"/>
    <x v="1"/>
    <x v="6"/>
  </r>
  <r>
    <s v="US-2017-123281"/>
    <d v="2017-04-02T00:00:00"/>
    <d v="2017-04-07T00:00:00"/>
    <x v="1"/>
    <s v="Jamie Frazer"/>
    <x v="0"/>
    <s v="Los Angeles"/>
    <s v="California"/>
    <x v="1"/>
    <s v="FUR-FU-10003724"/>
    <x v="3"/>
    <s v="Westinghouse Clip-On Gooseneck Lamps"/>
    <n v="25.11"/>
    <x v="1"/>
    <n v="0.21428571428571427"/>
    <x v="0"/>
    <x v="265"/>
    <n v="5"/>
    <n v="2017"/>
    <n v="4"/>
    <x v="6"/>
    <n v="8.3699999999999992"/>
    <s v="Low Price"/>
    <n v="0.26"/>
    <x v="1"/>
    <n v="8.66666666666666E-2"/>
    <x v="1"/>
    <x v="9"/>
  </r>
  <r>
    <s v="CA-2017-100524"/>
    <d v="2017-03-31T00:00:00"/>
    <d v="2017-04-02T00:00:00"/>
    <x v="0"/>
    <s v="Chad McGuire"/>
    <x v="0"/>
    <s v="New York City"/>
    <s v="New York"/>
    <x v="2"/>
    <s v="FUR-FU-10004018"/>
    <x v="3"/>
    <s v="Tensor Computer Mounted Lamp"/>
    <n v="29.78"/>
    <x v="0"/>
    <n v="0.14285714285714285"/>
    <x v="0"/>
    <x v="266"/>
    <n v="2"/>
    <n v="2017"/>
    <n v="3"/>
    <x v="9"/>
    <n v="14.89"/>
    <s v="Low Price"/>
    <n v="0.26999999999999902"/>
    <x v="1"/>
    <n v="0.13499999999999901"/>
    <x v="3"/>
    <x v="14"/>
  </r>
  <r>
    <s v="CA-2014-153976"/>
    <d v="2014-10-03T00:00:00"/>
    <d v="2014-10-08T00:00:00"/>
    <x v="0"/>
    <s v="Beth Paige"/>
    <x v="0"/>
    <s v="Evanston"/>
    <s v="Illinois"/>
    <x v="3"/>
    <s v="FUR-CH-10002880"/>
    <x v="1"/>
    <s v="Global High-Back Leather Tilter, Burgundy"/>
    <n v="258.279"/>
    <x v="1"/>
    <n v="0.21428571428571427"/>
    <x v="3"/>
    <x v="267"/>
    <n v="5"/>
    <n v="2014"/>
    <n v="10"/>
    <x v="1"/>
    <n v="86.093000000000004"/>
    <s v="Low Price"/>
    <n v="-0.27142857142857102"/>
    <x v="2"/>
    <n v="-9.0476190476190405E-2"/>
    <x v="0"/>
    <x v="8"/>
  </r>
  <r>
    <s v="CA-2017-162978"/>
    <d v="2017-05-04T00:00:00"/>
    <d v="2017-05-09T00:00:00"/>
    <x v="1"/>
    <s v="Lindsay Williams"/>
    <x v="1"/>
    <s v="San Francisco"/>
    <s v="California"/>
    <x v="1"/>
    <s v="FUR-TA-10003473"/>
    <x v="2"/>
    <s v="Bretford Rectangular Conference Table Tops"/>
    <n v="300.904"/>
    <x v="5"/>
    <n v="7.1428571428571425E-2"/>
    <x v="2"/>
    <x v="268"/>
    <n v="5"/>
    <n v="2017"/>
    <n v="5"/>
    <x v="7"/>
    <n v="300.904"/>
    <s v="High Price"/>
    <n v="3.7499999999999999E-2"/>
    <x v="0"/>
    <n v="3.7499999999999999E-2"/>
    <x v="1"/>
    <x v="9"/>
  </r>
  <r>
    <s v="CA-2017-160045"/>
    <d v="2017-04-26T00:00:00"/>
    <d v="2017-04-27T00:00:00"/>
    <x v="2"/>
    <s v="Larry Blacks"/>
    <x v="0"/>
    <s v="Fort Worth"/>
    <s v="Texas"/>
    <x v="3"/>
    <s v="FUR-FU-10000010"/>
    <x v="3"/>
    <s v="DAX Value U-Channel Document Frames, Easel Back"/>
    <n v="1.988"/>
    <x v="5"/>
    <n v="7.1428571428571425E-2"/>
    <x v="5"/>
    <x v="269"/>
    <n v="1"/>
    <n v="2017"/>
    <n v="4"/>
    <x v="6"/>
    <n v="1.988"/>
    <s v="Low Price"/>
    <n v="-0.72499999999999998"/>
    <x v="2"/>
    <n v="-0.72499999999999998"/>
    <x v="1"/>
    <x v="9"/>
  </r>
  <r>
    <s v="US-2014-151925"/>
    <d v="2014-09-26T00:00:00"/>
    <d v="2014-10-01T00:00:00"/>
    <x v="0"/>
    <s v="Kean Takahito"/>
    <x v="0"/>
    <s v="Los Angeles"/>
    <s v="California"/>
    <x v="1"/>
    <s v="FUR-CH-10002961"/>
    <x v="1"/>
    <s v="Leather Task Chair, Black"/>
    <n v="145.56800000000001"/>
    <x v="0"/>
    <n v="0.14285714285714285"/>
    <x v="2"/>
    <x v="51"/>
    <n v="5"/>
    <n v="2014"/>
    <n v="9"/>
    <x v="4"/>
    <n v="72.784000000000006"/>
    <s v="Low Price"/>
    <n v="0"/>
    <x v="2"/>
    <n v="0"/>
    <x v="2"/>
    <x v="11"/>
  </r>
  <r>
    <s v="US-2017-155425"/>
    <d v="2017-11-10T00:00:00"/>
    <d v="2017-11-11T00:00:00"/>
    <x v="2"/>
    <s v="Ann Blume"/>
    <x v="1"/>
    <s v="Tucson"/>
    <s v="Arizona"/>
    <x v="1"/>
    <s v="FUR-CH-10003312"/>
    <x v="1"/>
    <s v="Hon 2090 أ’Pillow Softأ“ Series Mid Back Swivel/Tilt Chairs"/>
    <n v="899.13599999999997"/>
    <x v="6"/>
    <n v="0.2857142857142857"/>
    <x v="2"/>
    <x v="270"/>
    <n v="1"/>
    <n v="2017"/>
    <n v="11"/>
    <x v="0"/>
    <n v="224.78399999999999"/>
    <s v="High Price"/>
    <n v="-0.16250000000000001"/>
    <x v="2"/>
    <n v="-4.0625000000000001E-2"/>
    <x v="0"/>
    <x v="7"/>
  </r>
  <r>
    <s v="CA-2017-133249"/>
    <d v="2017-07-08T00:00:00"/>
    <d v="2017-07-11T00:00:00"/>
    <x v="2"/>
    <s v="Sam Zeldin"/>
    <x v="2"/>
    <s v="Pico Rivera"/>
    <s v="California"/>
    <x v="1"/>
    <s v="FUR-FU-10001588"/>
    <x v="3"/>
    <s v="Deflect-o SuperTray Unbreakable Stackable Tray, Letter, Black"/>
    <n v="145.9"/>
    <x v="2"/>
    <n v="0.35714285714285715"/>
    <x v="0"/>
    <x v="271"/>
    <n v="3"/>
    <n v="2017"/>
    <n v="7"/>
    <x v="3"/>
    <n v="29.18"/>
    <s v="Low Price"/>
    <n v="0.43"/>
    <x v="1"/>
    <n v="8.5999999999999993E-2"/>
    <x v="2"/>
    <x v="3"/>
  </r>
  <r>
    <s v="US-2015-103471"/>
    <d v="2015-12-24T00:00:00"/>
    <d v="2015-12-28T00:00:00"/>
    <x v="1"/>
    <s v="Jim Radford"/>
    <x v="0"/>
    <s v="Colorado Springs"/>
    <s v="Colorado"/>
    <x v="1"/>
    <s v="FUR-BO-10002613"/>
    <x v="0"/>
    <s v="Atlantic Metals Mobile 4-Shelf Bookcases, Custom Colors"/>
    <n v="590.05799999999999"/>
    <x v="3"/>
    <n v="0.5"/>
    <x v="10"/>
    <x v="272"/>
    <n v="4"/>
    <n v="2015"/>
    <n v="12"/>
    <x v="5"/>
    <n v="84.293999999999997"/>
    <s v="Low Price"/>
    <n v="-1.3333333333333299"/>
    <x v="2"/>
    <n v="-0.19047619047618999"/>
    <x v="0"/>
    <x v="1"/>
  </r>
  <r>
    <s v="CA-2015-120362"/>
    <d v="2015-09-14T00:00:00"/>
    <d v="2015-09-19T00:00:00"/>
    <x v="1"/>
    <s v="Christina Anderson"/>
    <x v="0"/>
    <s v="Provo"/>
    <s v="Utah"/>
    <x v="1"/>
    <s v="FUR-TA-10003008"/>
    <x v="2"/>
    <s v="Lesro Round Back Collection Coffee Table, End Table"/>
    <n v="912.75"/>
    <x v="2"/>
    <n v="0.35714285714285715"/>
    <x v="0"/>
    <x v="273"/>
    <n v="5"/>
    <n v="2015"/>
    <n v="9"/>
    <x v="4"/>
    <n v="182.55"/>
    <s v="Medium Price"/>
    <n v="0.13"/>
    <x v="0"/>
    <n v="2.5999999999999999E-2"/>
    <x v="2"/>
    <x v="4"/>
  </r>
  <r>
    <s v="US-2016-100566"/>
    <d v="2016-09-03T00:00:00"/>
    <d v="2016-09-09T00:00:00"/>
    <x v="1"/>
    <s v="Julie Kriz"/>
    <x v="2"/>
    <s v="Aurora"/>
    <s v="Illinois"/>
    <x v="3"/>
    <s v="FUR-FU-10003394"/>
    <x v="3"/>
    <s v="Tenex &quot;The Solids&quot; Textured Chair Mats"/>
    <n v="83.951999999999998"/>
    <x v="1"/>
    <n v="0.21428571428571427"/>
    <x v="5"/>
    <x v="274"/>
    <n v="6"/>
    <n v="2016"/>
    <n v="9"/>
    <x v="4"/>
    <n v="27.983999999999899"/>
    <s v="Low Price"/>
    <n v="-1.075"/>
    <x v="2"/>
    <n v="-0.358333333333333"/>
    <x v="2"/>
    <x v="12"/>
  </r>
  <r>
    <s v="US-2016-108504"/>
    <d v="2016-02-05T00:00:00"/>
    <d v="2016-02-05T00:00:00"/>
    <x v="3"/>
    <s v="Paul Prost"/>
    <x v="2"/>
    <s v="Smyrna"/>
    <s v="Georgia"/>
    <x v="0"/>
    <s v="FUR-FU-10004091"/>
    <x v="3"/>
    <s v="Eldon 200 Class Desk Accessories, Black"/>
    <n v="18.84"/>
    <x v="1"/>
    <n v="0.21428571428571427"/>
    <x v="0"/>
    <x v="275"/>
    <n v="0"/>
    <n v="2016"/>
    <n v="2"/>
    <x v="11"/>
    <n v="6.28"/>
    <s v="Low Price"/>
    <n v="0.38"/>
    <x v="1"/>
    <n v="0.12666666666666601"/>
    <x v="3"/>
    <x v="15"/>
  </r>
  <r>
    <s v="US-2016-108504"/>
    <d v="2016-02-05T00:00:00"/>
    <d v="2016-02-05T00:00:00"/>
    <x v="3"/>
    <s v="Paul Prost"/>
    <x v="2"/>
    <s v="Smyrna"/>
    <s v="Georgia"/>
    <x v="0"/>
    <s v="FUR-BO-10004015"/>
    <x v="0"/>
    <s v="Bush Andora Bookcase, Maple/Graphite Gray Finish"/>
    <n v="239.98"/>
    <x v="0"/>
    <n v="0.14285714285714285"/>
    <x v="0"/>
    <x v="276"/>
    <n v="0"/>
    <n v="2016"/>
    <n v="2"/>
    <x v="11"/>
    <n v="119.99"/>
    <s v="Medium Price"/>
    <n v="0.22"/>
    <x v="1"/>
    <n v="0.11"/>
    <x v="3"/>
    <x v="15"/>
  </r>
  <r>
    <s v="US-2017-117247"/>
    <d v="2017-10-09T00:00:00"/>
    <d v="2017-10-14T00:00:00"/>
    <x v="1"/>
    <s v="Cyma Kinney"/>
    <x v="1"/>
    <s v="Aurora"/>
    <s v="Illinois"/>
    <x v="3"/>
    <s v="FUR-TA-10002958"/>
    <x v="2"/>
    <s v="Bevis Oval Conference Table, Walnut"/>
    <n v="652.45000000000005"/>
    <x v="2"/>
    <n v="0.35714285714285715"/>
    <x v="4"/>
    <x v="277"/>
    <n v="5"/>
    <n v="2017"/>
    <n v="10"/>
    <x v="1"/>
    <n v="130.49"/>
    <s v="Medium Price"/>
    <n v="-0.66"/>
    <x v="2"/>
    <n v="-0.13200000000000001"/>
    <x v="0"/>
    <x v="7"/>
  </r>
  <r>
    <s v="US-2017-117247"/>
    <d v="2017-10-09T00:00:00"/>
    <d v="2017-10-14T00:00:00"/>
    <x v="1"/>
    <s v="Cyma Kinney"/>
    <x v="1"/>
    <s v="Aurora"/>
    <s v="Illinois"/>
    <x v="3"/>
    <s v="FUR-TA-10001676"/>
    <x v="2"/>
    <s v="Hon 61000 Series Interactive Training Tables"/>
    <n v="66.644999999999996"/>
    <x v="1"/>
    <n v="0.21428571428571427"/>
    <x v="4"/>
    <x v="278"/>
    <n v="5"/>
    <n v="2017"/>
    <n v="10"/>
    <x v="1"/>
    <n v="22.215"/>
    <s v="Low Price"/>
    <n v="-0.64"/>
    <x v="2"/>
    <n v="-0.21333333333333299"/>
    <x v="0"/>
    <x v="7"/>
  </r>
  <r>
    <s v="US-2016-161396"/>
    <d v="2016-04-19T00:00:00"/>
    <d v="2016-04-25T00:00:00"/>
    <x v="1"/>
    <s v="Gary Mitchum"/>
    <x v="2"/>
    <s v="Columbus"/>
    <s v="Ohio"/>
    <x v="2"/>
    <s v="FUR-TA-10002622"/>
    <x v="2"/>
    <s v="Bush Andora Conference Table, Maple/Graphite Gray Finish"/>
    <n v="205.17599999999999"/>
    <x v="0"/>
    <n v="0.14285714285714285"/>
    <x v="9"/>
    <x v="279"/>
    <n v="6"/>
    <n v="2016"/>
    <n v="4"/>
    <x v="6"/>
    <n v="102.58799999999999"/>
    <s v="Medium Price"/>
    <n v="-0.28333333333333299"/>
    <x v="2"/>
    <n v="-0.141666666666666"/>
    <x v="1"/>
    <x v="6"/>
  </r>
  <r>
    <s v="US-2014-118486"/>
    <d v="2014-04-06T00:00:00"/>
    <d v="2014-04-08T00:00:00"/>
    <x v="2"/>
    <s v="Shirley Daniels"/>
    <x v="2"/>
    <s v="Philadelphia"/>
    <s v="Pennsylvania"/>
    <x v="2"/>
    <s v="FUR-TA-10001039"/>
    <x v="2"/>
    <s v="KI Adjustable-Height Table"/>
    <n v="154.76400000000001"/>
    <x v="1"/>
    <n v="0.21428571428571427"/>
    <x v="9"/>
    <x v="280"/>
    <n v="2"/>
    <n v="2014"/>
    <n v="4"/>
    <x v="6"/>
    <n v="51.588000000000001"/>
    <s v="Low Price"/>
    <n v="-0.233333333333333"/>
    <x v="2"/>
    <n v="-7.7777777777777696E-2"/>
    <x v="1"/>
    <x v="2"/>
  </r>
  <r>
    <s v="CA-2016-130407"/>
    <d v="2016-09-02T00:00:00"/>
    <d v="2016-09-06T00:00:00"/>
    <x v="1"/>
    <s v="Karen Daniels"/>
    <x v="0"/>
    <s v="New York City"/>
    <s v="New York"/>
    <x v="2"/>
    <s v="FUR-FU-10001967"/>
    <x v="3"/>
    <s v="Telescoping Adjustable Floor Lamp"/>
    <n v="39.979999999999997"/>
    <x v="0"/>
    <n v="0.14285714285714285"/>
    <x v="0"/>
    <x v="281"/>
    <n v="4"/>
    <n v="2016"/>
    <n v="9"/>
    <x v="4"/>
    <n v="19.989999999999998"/>
    <s v="Low Price"/>
    <n v="0.25"/>
    <x v="1"/>
    <n v="0.125"/>
    <x v="2"/>
    <x v="12"/>
  </r>
  <r>
    <s v="US-2016-122245"/>
    <d v="2016-09-25T00:00:00"/>
    <d v="2016-09-30T00:00:00"/>
    <x v="1"/>
    <s v="Adrian Barton"/>
    <x v="0"/>
    <s v="Phoenix"/>
    <s v="Arizona"/>
    <x v="1"/>
    <s v="FUR-TA-10002356"/>
    <x v="2"/>
    <s v="Bevis Boat-Shaped Conference Table"/>
    <n v="393.16500000000002"/>
    <x v="1"/>
    <n v="0.21428571428571427"/>
    <x v="4"/>
    <x v="185"/>
    <n v="5"/>
    <n v="2016"/>
    <n v="9"/>
    <x v="4"/>
    <n v="131.05500000000001"/>
    <s v="Medium Price"/>
    <n v="-0.51999999999999902"/>
    <x v="2"/>
    <n v="-0.17333333333333301"/>
    <x v="2"/>
    <x v="12"/>
  </r>
  <r>
    <s v="CA-2016-136329"/>
    <d v="2016-07-09T00:00:00"/>
    <d v="2016-07-13T00:00:00"/>
    <x v="1"/>
    <s v="Jonathan Doherty"/>
    <x v="1"/>
    <s v="New York City"/>
    <s v="New York"/>
    <x v="2"/>
    <s v="FUR-CH-10002335"/>
    <x v="1"/>
    <s v="Hon GuestStacker Chair"/>
    <n v="408.00599999999997"/>
    <x v="0"/>
    <n v="0.14285714285714285"/>
    <x v="7"/>
    <x v="282"/>
    <n v="4"/>
    <n v="2016"/>
    <n v="7"/>
    <x v="3"/>
    <n v="204.00299999999999"/>
    <s v="High Price"/>
    <n v="0.17777777777777701"/>
    <x v="0"/>
    <n v="8.8888888888888906E-2"/>
    <x v="2"/>
    <x v="12"/>
  </r>
  <r>
    <s v="CA-2016-136329"/>
    <d v="2016-07-09T00:00:00"/>
    <d v="2016-07-13T00:00:00"/>
    <x v="1"/>
    <s v="Jonathan Doherty"/>
    <x v="1"/>
    <s v="New York City"/>
    <s v="New York"/>
    <x v="2"/>
    <s v="FUR-FU-10000723"/>
    <x v="3"/>
    <s v="Deflect-o EconoMat Studded, No Bevel Mat for Low Pile Carpeting"/>
    <n v="165.28"/>
    <x v="6"/>
    <n v="0.2857142857142857"/>
    <x v="0"/>
    <x v="283"/>
    <n v="4"/>
    <n v="2016"/>
    <n v="7"/>
    <x v="3"/>
    <n v="41.32"/>
    <s v="Low Price"/>
    <n v="0.09"/>
    <x v="0"/>
    <n v="2.2499999999999999E-2"/>
    <x v="2"/>
    <x v="12"/>
  </r>
  <r>
    <s v="CA-2017-115994"/>
    <d v="2017-01-28T00:00:00"/>
    <d v="2017-01-31T00:00:00"/>
    <x v="0"/>
    <s v="Beth Thompson"/>
    <x v="2"/>
    <s v="Costa Mesa"/>
    <s v="California"/>
    <x v="1"/>
    <s v="FUR-FU-10003976"/>
    <x v="3"/>
    <s v="DAX Executive Solid Wood Document Frame, Desktop or Hang, Mahogany, 5 x 7"/>
    <n v="37.74"/>
    <x v="1"/>
    <n v="0.21428571428571427"/>
    <x v="0"/>
    <x v="284"/>
    <n v="3"/>
    <n v="2017"/>
    <n v="1"/>
    <x v="8"/>
    <n v="12.58"/>
    <s v="Low Price"/>
    <n v="0.33999999999999903"/>
    <x v="1"/>
    <n v="0.11333333333333299"/>
    <x v="3"/>
    <x v="14"/>
  </r>
  <r>
    <s v="CA-2015-126697"/>
    <d v="2015-09-21T00:00:00"/>
    <d v="2015-09-24T00:00:00"/>
    <x v="2"/>
    <s v="Stuart Van"/>
    <x v="1"/>
    <s v="Houston"/>
    <s v="Texas"/>
    <x v="3"/>
    <s v="FUR-FU-10001706"/>
    <x v="3"/>
    <s v="Longer-Life Soft White Bulbs"/>
    <n v="4.9279999999999999"/>
    <x v="6"/>
    <n v="0.2857142857142857"/>
    <x v="5"/>
    <x v="285"/>
    <n v="3"/>
    <n v="2015"/>
    <n v="9"/>
    <x v="4"/>
    <n v="1.232"/>
    <s v="Low Price"/>
    <n v="-0.3"/>
    <x v="2"/>
    <n v="-7.4999999999999997E-2"/>
    <x v="2"/>
    <x v="4"/>
  </r>
  <r>
    <s v="CA-2014-120768"/>
    <d v="2014-12-19T00:00:00"/>
    <d v="2014-12-21T00:00:00"/>
    <x v="0"/>
    <s v="Irene Maddox"/>
    <x v="0"/>
    <s v="Florence"/>
    <s v="Alabama"/>
    <x v="0"/>
    <s v="FUR-CH-10000513"/>
    <x v="1"/>
    <s v="High-Back Leather Manager's Chair"/>
    <n v="1819.86"/>
    <x v="9"/>
    <n v="1"/>
    <x v="0"/>
    <x v="286"/>
    <n v="2"/>
    <n v="2014"/>
    <n v="12"/>
    <x v="5"/>
    <n v="129.98999999999899"/>
    <s v="Medium Price"/>
    <n v="0.09"/>
    <x v="0"/>
    <n v="6.4285714285714198E-3"/>
    <x v="0"/>
    <x v="8"/>
  </r>
  <r>
    <s v="CA-2015-139731"/>
    <d v="2015-10-15T00:00:00"/>
    <d v="2015-10-15T00:00:00"/>
    <x v="3"/>
    <s v="Joel Eaton"/>
    <x v="0"/>
    <s v="Amarillo"/>
    <s v="Texas"/>
    <x v="3"/>
    <s v="FUR-CH-10002024"/>
    <x v="1"/>
    <s v="HON 5400 Series Task Chairs for Big and Tall"/>
    <n v="2453.4299999999998"/>
    <x v="2"/>
    <n v="0.35714285714285715"/>
    <x v="3"/>
    <x v="287"/>
    <n v="0"/>
    <n v="2015"/>
    <n v="10"/>
    <x v="1"/>
    <n v="490.68599999999998"/>
    <s v="High Price"/>
    <n v="-0.14285714285714199"/>
    <x v="2"/>
    <n v="-2.8571428571428501E-2"/>
    <x v="0"/>
    <x v="1"/>
  </r>
  <r>
    <s v="CA-2017-102337"/>
    <d v="2017-06-13T00:00:00"/>
    <d v="2017-06-16T00:00:00"/>
    <x v="2"/>
    <s v="Shirley Daniels"/>
    <x v="2"/>
    <s v="Chicago"/>
    <s v="Illinois"/>
    <x v="3"/>
    <s v="FUR-CH-10004289"/>
    <x v="1"/>
    <s v="Global Super Steno Chair"/>
    <n v="470.30200000000002"/>
    <x v="3"/>
    <n v="0.5"/>
    <x v="3"/>
    <x v="288"/>
    <n v="3"/>
    <n v="2017"/>
    <n v="6"/>
    <x v="2"/>
    <n v="67.186000000000007"/>
    <s v="Low Price"/>
    <n v="-0.185714285714285"/>
    <x v="2"/>
    <n v="-2.6530612244897899E-2"/>
    <x v="1"/>
    <x v="9"/>
  </r>
  <r>
    <s v="CA-2017-148474"/>
    <d v="2017-06-12T00:00:00"/>
    <d v="2017-06-19T00:00:00"/>
    <x v="1"/>
    <s v="Maria Etezadi"/>
    <x v="2"/>
    <s v="Columbus"/>
    <s v="Georgia"/>
    <x v="0"/>
    <s v="FUR-TA-10002530"/>
    <x v="2"/>
    <s v="Iceberg OfficeWorks 42&quot; Round Tables"/>
    <n v="452.94"/>
    <x v="1"/>
    <n v="0.21428571428571427"/>
    <x v="0"/>
    <x v="289"/>
    <n v="7"/>
    <n v="2017"/>
    <n v="6"/>
    <x v="2"/>
    <n v="150.97999999999999"/>
    <s v="Medium Price"/>
    <n v="0.15"/>
    <x v="0"/>
    <n v="4.9999999999999899E-2"/>
    <x v="1"/>
    <x v="9"/>
  </r>
  <r>
    <s v="CA-2014-155271"/>
    <d v="2014-05-04T00:00:00"/>
    <d v="2014-05-04T00:00:00"/>
    <x v="3"/>
    <s v="Andrew Allen"/>
    <x v="0"/>
    <s v="Middletown"/>
    <s v="Connecticut"/>
    <x v="2"/>
    <s v="FUR-FU-10001473"/>
    <x v="3"/>
    <s v="DAX Wood Document Frame"/>
    <n v="27.46"/>
    <x v="0"/>
    <n v="0.14285714285714285"/>
    <x v="0"/>
    <x v="290"/>
    <n v="0"/>
    <n v="2014"/>
    <n v="5"/>
    <x v="7"/>
    <n v="13.73"/>
    <s v="Low Price"/>
    <n v="0.36"/>
    <x v="1"/>
    <n v="0.18"/>
    <x v="1"/>
    <x v="2"/>
  </r>
  <r>
    <s v="US-2016-128902"/>
    <d v="2016-03-11T00:00:00"/>
    <d v="2016-03-15T00:00:00"/>
    <x v="1"/>
    <s v="Mick Brown"/>
    <x v="0"/>
    <s v="Vineland"/>
    <s v="New Jersey"/>
    <x v="2"/>
    <s v="FUR-TA-10001095"/>
    <x v="2"/>
    <s v="Chromcraft Round Conference Tables"/>
    <n v="244.006"/>
    <x v="0"/>
    <n v="0.14285714285714285"/>
    <x v="3"/>
    <x v="291"/>
    <n v="4"/>
    <n v="2016"/>
    <n v="3"/>
    <x v="9"/>
    <n v="122.003"/>
    <s v="Medium Price"/>
    <n v="-0.128571428571428"/>
    <x v="2"/>
    <n v="-6.4285714285714196E-2"/>
    <x v="3"/>
    <x v="15"/>
  </r>
  <r>
    <s v="CA-2016-152289"/>
    <d v="2016-08-26T00:00:00"/>
    <d v="2016-08-28T00:00:00"/>
    <x v="2"/>
    <s v="Linda Cazamias"/>
    <x v="1"/>
    <s v="Pasadena"/>
    <s v="Texas"/>
    <x v="3"/>
    <s v="FUR-CH-10002126"/>
    <x v="1"/>
    <s v="Hon Deluxe Fabric Upholstered Stacking Chairs"/>
    <n v="1024.7159999999999"/>
    <x v="8"/>
    <n v="0.42857142857142855"/>
    <x v="3"/>
    <x v="292"/>
    <n v="2"/>
    <n v="2016"/>
    <n v="8"/>
    <x v="10"/>
    <n v="170.78599999999901"/>
    <s v="Medium Price"/>
    <n v="-2.8571428571428501E-2"/>
    <x v="2"/>
    <n v="-4.7619047619047597E-3"/>
    <x v="2"/>
    <x v="12"/>
  </r>
  <r>
    <s v="CA-2014-151708"/>
    <d v="2014-08-08T00:00:00"/>
    <d v="2014-08-14T00:00:00"/>
    <x v="1"/>
    <s v="Maria Bertelson"/>
    <x v="0"/>
    <s v="Glendale"/>
    <s v="Arizona"/>
    <x v="1"/>
    <s v="FUR-FU-10001602"/>
    <x v="3"/>
    <s v="Eldon Delta Triangular Chair Mat, 52&quot; x 58&quot;, Clear"/>
    <n v="121.376"/>
    <x v="6"/>
    <n v="0.2857142857142857"/>
    <x v="2"/>
    <x v="293"/>
    <n v="6"/>
    <n v="2014"/>
    <n v="8"/>
    <x v="10"/>
    <n v="30.344000000000001"/>
    <s v="Low Price"/>
    <n v="-2.5000000000000001E-2"/>
    <x v="2"/>
    <n v="-6.2500000000000003E-3"/>
    <x v="2"/>
    <x v="11"/>
  </r>
  <r>
    <s v="CA-2017-139199"/>
    <d v="2017-12-09T00:00:00"/>
    <d v="2017-12-13T00:00:00"/>
    <x v="1"/>
    <s v="Damala Kotsonis"/>
    <x v="1"/>
    <s v="Detroit"/>
    <s v="Michigan"/>
    <x v="3"/>
    <s v="FUR-CH-10000847"/>
    <x v="1"/>
    <s v="Global Executive Mid-Back Manager's Chair"/>
    <n v="872.94"/>
    <x v="1"/>
    <n v="0.21428571428571427"/>
    <x v="0"/>
    <x v="294"/>
    <n v="4"/>
    <n v="2017"/>
    <n v="12"/>
    <x v="5"/>
    <n v="290.98"/>
    <s v="High Price"/>
    <n v="0.26"/>
    <x v="1"/>
    <n v="8.66666666666666E-2"/>
    <x v="0"/>
    <x v="7"/>
  </r>
  <r>
    <s v="US-2015-105676"/>
    <d v="2015-12-01T00:00:00"/>
    <d v="2015-12-02T00:00:00"/>
    <x v="3"/>
    <s v="Neoma Murray"/>
    <x v="0"/>
    <s v="Houston"/>
    <s v="Texas"/>
    <x v="3"/>
    <s v="FUR-FU-10004270"/>
    <x v="3"/>
    <s v="Eldon Image Series Desk Accessories, Burgundy"/>
    <n v="6.6879999999999997"/>
    <x v="6"/>
    <n v="0.2857142857142857"/>
    <x v="5"/>
    <x v="295"/>
    <n v="1"/>
    <n v="2015"/>
    <n v="12"/>
    <x v="5"/>
    <n v="1.6719999999999999"/>
    <s v="Low Price"/>
    <n v="-0.6"/>
    <x v="2"/>
    <n v="-0.15"/>
    <x v="0"/>
    <x v="1"/>
  </r>
  <r>
    <s v="CA-2015-140410"/>
    <d v="2015-11-03T00:00:00"/>
    <d v="2015-11-07T00:00:00"/>
    <x v="1"/>
    <s v="Corinna Mitchell"/>
    <x v="2"/>
    <s v="Los Angeles"/>
    <s v="California"/>
    <x v="1"/>
    <s v="FUR-FU-10003347"/>
    <x v="3"/>
    <s v="Coloredge Poster Frame"/>
    <n v="42.6"/>
    <x v="1"/>
    <n v="0.21428571428571427"/>
    <x v="0"/>
    <x v="121"/>
    <n v="4"/>
    <n v="2015"/>
    <n v="11"/>
    <x v="0"/>
    <n v="14.2"/>
    <s v="Low Price"/>
    <n v="0.39"/>
    <x v="1"/>
    <n v="0.13"/>
    <x v="0"/>
    <x v="1"/>
  </r>
  <r>
    <s v="CA-2017-166436"/>
    <d v="2017-11-24T00:00:00"/>
    <d v="2017-11-28T00:00:00"/>
    <x v="1"/>
    <s v="Todd Sumrall"/>
    <x v="1"/>
    <s v="New York City"/>
    <s v="New York"/>
    <x v="2"/>
    <s v="FUR-CH-10000785"/>
    <x v="1"/>
    <s v="Global Ergonomic Managers Chair"/>
    <n v="977.29200000000003"/>
    <x v="8"/>
    <n v="0.42857142857142855"/>
    <x v="7"/>
    <x v="296"/>
    <n v="4"/>
    <n v="2017"/>
    <n v="11"/>
    <x v="0"/>
    <n v="162.88200000000001"/>
    <s v="Medium Price"/>
    <n v="0.17777777777777701"/>
    <x v="0"/>
    <n v="2.96296296296296E-2"/>
    <x v="0"/>
    <x v="7"/>
  </r>
  <r>
    <s v="CA-2017-139661"/>
    <d v="2017-10-30T00:00:00"/>
    <d v="2017-11-03T00:00:00"/>
    <x v="1"/>
    <s v="Jane Waco"/>
    <x v="1"/>
    <s v="Vancouver"/>
    <s v="Washington"/>
    <x v="1"/>
    <s v="FUR-FU-10002885"/>
    <x v="3"/>
    <s v="Magna Visual Magnetic Picture Hangers"/>
    <n v="9.64"/>
    <x v="0"/>
    <n v="0.14285714285714285"/>
    <x v="0"/>
    <x v="297"/>
    <n v="4"/>
    <n v="2017"/>
    <n v="10"/>
    <x v="1"/>
    <n v="4.82"/>
    <s v="Low Price"/>
    <n v="0.37999999999999901"/>
    <x v="1"/>
    <n v="0.189999999999999"/>
    <x v="0"/>
    <x v="7"/>
  </r>
  <r>
    <s v="CA-2016-100468"/>
    <d v="2016-11-24T00:00:00"/>
    <d v="2016-12-01T00:00:00"/>
    <x v="1"/>
    <s v="Alyssa Tate"/>
    <x v="2"/>
    <s v="Los Angeles"/>
    <s v="California"/>
    <x v="1"/>
    <s v="FUR-FU-10000010"/>
    <x v="3"/>
    <s v="DAX Value U-Channel Document Frames, Easel Back"/>
    <n v="9.94"/>
    <x v="0"/>
    <n v="0.14285714285714285"/>
    <x v="0"/>
    <x v="127"/>
    <n v="7"/>
    <n v="2016"/>
    <n v="11"/>
    <x v="0"/>
    <n v="4.97"/>
    <s v="Low Price"/>
    <n v="0.31"/>
    <x v="1"/>
    <n v="0.155"/>
    <x v="0"/>
    <x v="0"/>
  </r>
  <r>
    <s v="CA-2015-153388"/>
    <d v="2015-08-01T00:00:00"/>
    <d v="2015-08-07T00:00:00"/>
    <x v="1"/>
    <s v="Pauline Chand"/>
    <x v="2"/>
    <s v="Los Angeles"/>
    <s v="California"/>
    <x v="1"/>
    <s v="FUR-TA-10003715"/>
    <x v="2"/>
    <s v="Hon 2111 Invitation Series Corner Table"/>
    <n v="1004.976"/>
    <x v="8"/>
    <n v="0.42857142857142855"/>
    <x v="2"/>
    <x v="298"/>
    <n v="6"/>
    <n v="2015"/>
    <n v="8"/>
    <x v="10"/>
    <n v="167.49600000000001"/>
    <s v="Medium Price"/>
    <n v="-0.17499999999999999"/>
    <x v="2"/>
    <n v="-2.9166666666666601E-2"/>
    <x v="2"/>
    <x v="4"/>
  </r>
  <r>
    <s v="CA-2017-103611"/>
    <d v="2017-09-12T00:00:00"/>
    <d v="2017-09-15T00:00:00"/>
    <x v="2"/>
    <s v="Jessica Myrick"/>
    <x v="0"/>
    <s v="Los Angeles"/>
    <s v="California"/>
    <x v="1"/>
    <s v="FUR-FU-10004270"/>
    <x v="3"/>
    <s v="Eldon Image Series Desk Accessories, Burgundy"/>
    <n v="8.36"/>
    <x v="0"/>
    <n v="0.14285714285714285"/>
    <x v="0"/>
    <x v="299"/>
    <n v="3"/>
    <n v="2017"/>
    <n v="9"/>
    <x v="4"/>
    <n v="4.18"/>
    <s v="Low Price"/>
    <n v="0.36"/>
    <x v="1"/>
    <n v="0.18"/>
    <x v="2"/>
    <x v="3"/>
  </r>
  <r>
    <s v="US-2017-160759"/>
    <d v="2017-12-11T00:00:00"/>
    <d v="2017-12-17T00:00:00"/>
    <x v="1"/>
    <s v="Arianne Irving"/>
    <x v="0"/>
    <s v="Philadelphia"/>
    <s v="Pennsylvania"/>
    <x v="2"/>
    <s v="FUR-CH-10002961"/>
    <x v="1"/>
    <s v="Leather Task Chair, Black"/>
    <n v="63.686"/>
    <x v="5"/>
    <n v="7.1428571428571425E-2"/>
    <x v="3"/>
    <x v="300"/>
    <n v="6"/>
    <n v="2017"/>
    <n v="12"/>
    <x v="5"/>
    <n v="63.686"/>
    <s v="Low Price"/>
    <n v="-0.14285714285714199"/>
    <x v="2"/>
    <n v="-0.14285714285714199"/>
    <x v="0"/>
    <x v="7"/>
  </r>
  <r>
    <s v="CA-2017-148446"/>
    <d v="2017-12-10T00:00:00"/>
    <d v="2017-12-14T00:00:00"/>
    <x v="0"/>
    <s v="Michael Chen"/>
    <x v="0"/>
    <s v="North Las Vegas"/>
    <s v="Nevada"/>
    <x v="1"/>
    <s v="FUR-TA-10004256"/>
    <x v="2"/>
    <s v="Bretford أ’Just In Timeأ“ Height-Adjustable Multi-Task Work Tables"/>
    <n v="1669.6"/>
    <x v="6"/>
    <n v="0.2857142857142857"/>
    <x v="0"/>
    <x v="301"/>
    <n v="4"/>
    <n v="2017"/>
    <n v="12"/>
    <x v="5"/>
    <n v="417.4"/>
    <s v="High Price"/>
    <n v="7.0000000000000007E-2"/>
    <x v="0"/>
    <n v="1.7500000000000002E-2"/>
    <x v="0"/>
    <x v="7"/>
  </r>
  <r>
    <s v="CA-2015-144806"/>
    <d v="2015-12-06T00:00:00"/>
    <d v="2015-12-11T00:00:00"/>
    <x v="1"/>
    <s v="Gary Hwang"/>
    <x v="0"/>
    <s v="Tucson"/>
    <s v="Arizona"/>
    <x v="1"/>
    <s v="FUR-FU-10002253"/>
    <x v="3"/>
    <s v="Howard Miller 13&quot; Diameter Pewter Finish Round Wall Clock"/>
    <n v="206.11199999999999"/>
    <x v="8"/>
    <n v="0.42857142857142855"/>
    <x v="2"/>
    <x v="302"/>
    <n v="5"/>
    <n v="2015"/>
    <n v="12"/>
    <x v="5"/>
    <n v="34.351999999999997"/>
    <s v="Low Price"/>
    <n v="0.23749999999999999"/>
    <x v="1"/>
    <n v="3.9583333333333297E-2"/>
    <x v="0"/>
    <x v="1"/>
  </r>
  <r>
    <s v="CA-2016-122392"/>
    <d v="2016-07-22T00:00:00"/>
    <d v="2016-07-27T00:00:00"/>
    <x v="1"/>
    <s v="Caroline Jumper"/>
    <x v="0"/>
    <s v="Allentown"/>
    <s v="Pennsylvania"/>
    <x v="2"/>
    <s v="FUR-FU-10002456"/>
    <x v="3"/>
    <s v="Master Caster Door Stop, Large Neon Orange"/>
    <n v="11.648"/>
    <x v="0"/>
    <n v="0.14285714285714285"/>
    <x v="2"/>
    <x v="303"/>
    <n v="5"/>
    <n v="2016"/>
    <n v="7"/>
    <x v="3"/>
    <n v="5.8239999999999998"/>
    <s v="Low Price"/>
    <n v="0.28749999999999998"/>
    <x v="1"/>
    <n v="0.14374999999999999"/>
    <x v="2"/>
    <x v="12"/>
  </r>
  <r>
    <s v="CA-2017-124086"/>
    <d v="2017-02-10T00:00:00"/>
    <d v="2017-02-14T00:00:00"/>
    <x v="1"/>
    <s v="Mike Pelletier"/>
    <x v="2"/>
    <s v="Laguna Niguel"/>
    <s v="California"/>
    <x v="1"/>
    <s v="FUR-BO-10004015"/>
    <x v="0"/>
    <s v="Bush Andora Bookcase, Maple/Graphite Gray Finish"/>
    <n v="203.983"/>
    <x v="0"/>
    <n v="0.14285714285714285"/>
    <x v="8"/>
    <x v="304"/>
    <n v="4"/>
    <n v="2017"/>
    <n v="2"/>
    <x v="11"/>
    <n v="101.9915"/>
    <s v="Medium Price"/>
    <n v="8.2352941176470504E-2"/>
    <x v="0"/>
    <n v="4.1176470588235203E-2"/>
    <x v="3"/>
    <x v="14"/>
  </r>
  <r>
    <s v="CA-2017-121888"/>
    <d v="2017-09-15T00:00:00"/>
    <d v="2017-09-17T00:00:00"/>
    <x v="0"/>
    <s v="Carl Ludwig"/>
    <x v="0"/>
    <s v="Everett"/>
    <s v="Massachusetts"/>
    <x v="2"/>
    <s v="FUR-BO-10002545"/>
    <x v="0"/>
    <s v="Atlantic Metals Mobile 3-Shelf Bookcases, Custom Colors"/>
    <n v="782.94"/>
    <x v="1"/>
    <n v="0.21428571428571427"/>
    <x v="0"/>
    <x v="305"/>
    <n v="2"/>
    <n v="2017"/>
    <n v="9"/>
    <x v="4"/>
    <n v="260.98"/>
    <s v="High Price"/>
    <n v="0.26"/>
    <x v="1"/>
    <n v="8.66666666666666E-2"/>
    <x v="2"/>
    <x v="3"/>
  </r>
  <r>
    <s v="CA-2014-166884"/>
    <d v="2014-03-11T00:00:00"/>
    <d v="2014-03-16T00:00:00"/>
    <x v="0"/>
    <s v="Chloris Kastensmidt"/>
    <x v="0"/>
    <s v="Columbus"/>
    <s v="Ohio"/>
    <x v="2"/>
    <s v="FUR-FU-10003981"/>
    <x v="3"/>
    <s v="Eldon Wave Desk Accessories"/>
    <n v="8.32"/>
    <x v="2"/>
    <n v="0.35714285714285715"/>
    <x v="2"/>
    <x v="306"/>
    <n v="5"/>
    <n v="2014"/>
    <n v="3"/>
    <x v="9"/>
    <n v="1.6639999999999999"/>
    <s v="Low Price"/>
    <n v="0.27499999999999902"/>
    <x v="1"/>
    <n v="5.4999999999999903E-2"/>
    <x v="3"/>
    <x v="13"/>
  </r>
  <r>
    <s v="CA-2014-150245"/>
    <d v="2014-12-31T00:00:00"/>
    <d v="2015-01-04T00:00:00"/>
    <x v="0"/>
    <s v="Pamela Coakley"/>
    <x v="1"/>
    <s v="Watertown"/>
    <s v="New York"/>
    <x v="2"/>
    <s v="FUR-BO-10002613"/>
    <x v="0"/>
    <s v="Atlantic Metals Mobile 4-Shelf Bookcases, Custom Colors"/>
    <n v="1573.4880000000001"/>
    <x v="3"/>
    <n v="0.5"/>
    <x v="2"/>
    <x v="307"/>
    <n v="4"/>
    <n v="2014"/>
    <n v="12"/>
    <x v="5"/>
    <n v="224.78399999999999"/>
    <s v="High Price"/>
    <n v="0.125"/>
    <x v="0"/>
    <n v="1.7857142857142801E-2"/>
    <x v="0"/>
    <x v="8"/>
  </r>
  <r>
    <s v="CA-2015-112116"/>
    <d v="2015-03-16T00:00:00"/>
    <d v="2015-03-18T00:00:00"/>
    <x v="0"/>
    <s v="Jeremy Ellison"/>
    <x v="0"/>
    <s v="Seattle"/>
    <s v="Washington"/>
    <x v="1"/>
    <s v="FUR-TA-10001039"/>
    <x v="2"/>
    <s v="KI Adjustable-Height Table"/>
    <n v="171.96"/>
    <x v="0"/>
    <n v="0.14285714285714285"/>
    <x v="0"/>
    <x v="308"/>
    <n v="2"/>
    <n v="2015"/>
    <n v="3"/>
    <x v="9"/>
    <n v="85.98"/>
    <s v="Low Price"/>
    <n v="0.26"/>
    <x v="1"/>
    <n v="0.13"/>
    <x v="3"/>
    <x v="10"/>
  </r>
  <r>
    <s v="US-2017-102890"/>
    <d v="2017-06-30T00:00:00"/>
    <d v="2017-06-30T00:00:00"/>
    <x v="3"/>
    <s v="Sheri Gordon"/>
    <x v="0"/>
    <s v="New York City"/>
    <s v="New York"/>
    <x v="2"/>
    <s v="FUR-TA-10000577"/>
    <x v="2"/>
    <s v="Bretford CR4500 Series Slim Rectangular Table"/>
    <n v="1044.6300000000001"/>
    <x v="2"/>
    <n v="0.35714285714285715"/>
    <x v="9"/>
    <x v="309"/>
    <n v="0"/>
    <n v="2017"/>
    <n v="6"/>
    <x v="2"/>
    <n v="208.92599999999999"/>
    <s v="High Price"/>
    <n v="-0.28333333333333299"/>
    <x v="2"/>
    <n v="-5.6666666666666601E-2"/>
    <x v="1"/>
    <x v="9"/>
  </r>
  <r>
    <s v="US-2014-157385"/>
    <d v="2014-11-23T00:00:00"/>
    <d v="2014-11-25T00:00:00"/>
    <x v="2"/>
    <s v="Sanjit Chand"/>
    <x v="0"/>
    <s v="Los Angeles"/>
    <s v="California"/>
    <x v="1"/>
    <s v="FUR-CH-10000863"/>
    <x v="1"/>
    <s v="Novimex Swivel Fabric Task Chair"/>
    <n v="603.91999999999996"/>
    <x v="2"/>
    <n v="0.35714285714285715"/>
    <x v="2"/>
    <x v="310"/>
    <n v="2"/>
    <n v="2014"/>
    <n v="11"/>
    <x v="0"/>
    <n v="120.783999999999"/>
    <s v="Medium Price"/>
    <n v="-0.1125"/>
    <x v="2"/>
    <n v="-2.2499999999999999E-2"/>
    <x v="0"/>
    <x v="8"/>
  </r>
  <r>
    <s v="US-2014-157385"/>
    <d v="2014-11-23T00:00:00"/>
    <d v="2014-11-25T00:00:00"/>
    <x v="2"/>
    <s v="Sanjit Chand"/>
    <x v="0"/>
    <s v="Los Angeles"/>
    <s v="California"/>
    <x v="1"/>
    <s v="FUR-CH-10000595"/>
    <x v="1"/>
    <s v="Safco Contoured Stacking Chairs"/>
    <n v="381.44"/>
    <x v="0"/>
    <n v="0.14285714285714285"/>
    <x v="2"/>
    <x v="311"/>
    <n v="2"/>
    <n v="2014"/>
    <n v="11"/>
    <x v="0"/>
    <n v="190.72"/>
    <s v="Medium Price"/>
    <n v="6.25E-2"/>
    <x v="0"/>
    <n v="3.125E-2"/>
    <x v="0"/>
    <x v="8"/>
  </r>
  <r>
    <s v="CA-2014-101602"/>
    <d v="2014-12-15T00:00:00"/>
    <d v="2014-12-18T00:00:00"/>
    <x v="2"/>
    <s v="Mick Crebagga"/>
    <x v="0"/>
    <s v="El Paso"/>
    <s v="Texas"/>
    <x v="3"/>
    <s v="FUR-CH-10004675"/>
    <x v="1"/>
    <s v="Lifetime Advantage Folding Chairs, 4/Carton"/>
    <n v="763.28"/>
    <x v="2"/>
    <n v="0.35714285714285715"/>
    <x v="3"/>
    <x v="312"/>
    <n v="3"/>
    <n v="2014"/>
    <n v="12"/>
    <x v="5"/>
    <n v="152.65600000000001"/>
    <s v="Medium Price"/>
    <n v="-2.8571428571428501E-2"/>
    <x v="2"/>
    <n v="-5.7142857142857099E-3"/>
    <x v="0"/>
    <x v="8"/>
  </r>
  <r>
    <s v="CA-2015-131338"/>
    <d v="2015-08-09T00:00:00"/>
    <d v="2015-08-12T00:00:00"/>
    <x v="2"/>
    <s v="Naresj Patel"/>
    <x v="0"/>
    <s v="New York City"/>
    <s v="New York"/>
    <x v="2"/>
    <s v="FUR-TA-10002607"/>
    <x v="2"/>
    <s v="KI Conference Tables"/>
    <n v="382.80599999999998"/>
    <x v="4"/>
    <n v="0.6428571428571429"/>
    <x v="9"/>
    <x v="313"/>
    <n v="3"/>
    <n v="2015"/>
    <n v="8"/>
    <x v="10"/>
    <n v="42.533999999999999"/>
    <s v="Low Price"/>
    <n v="-0.4"/>
    <x v="2"/>
    <n v="-4.4444444444444398E-2"/>
    <x v="2"/>
    <x v="4"/>
  </r>
  <r>
    <s v="CA-2015-131338"/>
    <d v="2015-08-09T00:00:00"/>
    <d v="2015-08-12T00:00:00"/>
    <x v="2"/>
    <s v="Naresj Patel"/>
    <x v="0"/>
    <s v="New York City"/>
    <s v="New York"/>
    <x v="2"/>
    <s v="FUR-FU-10002157"/>
    <x v="3"/>
    <s v="Artistic Insta-Plaque"/>
    <n v="47.04"/>
    <x v="1"/>
    <n v="0.21428571428571427"/>
    <x v="0"/>
    <x v="27"/>
    <n v="3"/>
    <n v="2015"/>
    <n v="8"/>
    <x v="10"/>
    <n v="15.68"/>
    <s v="Low Price"/>
    <n v="0.39"/>
    <x v="1"/>
    <n v="0.13"/>
    <x v="2"/>
    <x v="4"/>
  </r>
  <r>
    <s v="CA-2015-131338"/>
    <d v="2015-08-09T00:00:00"/>
    <d v="2015-08-12T00:00:00"/>
    <x v="2"/>
    <s v="Naresj Patel"/>
    <x v="0"/>
    <s v="New York City"/>
    <s v="New York"/>
    <x v="2"/>
    <s v="FUR-FU-10001706"/>
    <x v="3"/>
    <s v="Longer-Life Soft White Bulbs"/>
    <n v="6.16"/>
    <x v="0"/>
    <n v="0.14285714285714285"/>
    <x v="0"/>
    <x v="12"/>
    <n v="3"/>
    <n v="2015"/>
    <n v="8"/>
    <x v="10"/>
    <n v="3.08"/>
    <s v="Low Price"/>
    <n v="0.48"/>
    <x v="1"/>
    <n v="0.24"/>
    <x v="2"/>
    <x v="4"/>
  </r>
  <r>
    <s v="CA-2015-118423"/>
    <d v="2015-03-24T00:00:00"/>
    <d v="2015-03-27T00:00:00"/>
    <x v="2"/>
    <s v="Dennis Pardue"/>
    <x v="2"/>
    <s v="Peoria"/>
    <s v="Illinois"/>
    <x v="3"/>
    <s v="FUR-BO-10000362"/>
    <x v="0"/>
    <s v="Sauder Inglewood Library Bookcases"/>
    <n v="359.05799999999999"/>
    <x v="1"/>
    <n v="0.21428571428571427"/>
    <x v="3"/>
    <x v="314"/>
    <n v="3"/>
    <n v="2015"/>
    <n v="3"/>
    <x v="9"/>
    <n v="119.685999999999"/>
    <s v="Medium Price"/>
    <n v="-0.1"/>
    <x v="2"/>
    <n v="-3.3333333333333298E-2"/>
    <x v="3"/>
    <x v="10"/>
  </r>
  <r>
    <s v="CA-2017-149181"/>
    <d v="2017-05-08T00:00:00"/>
    <d v="2017-05-12T00:00:00"/>
    <x v="1"/>
    <s v="Maribeth Dona"/>
    <x v="0"/>
    <s v="Columbus"/>
    <s v="Ohio"/>
    <x v="2"/>
    <s v="FUR-CH-10004540"/>
    <x v="1"/>
    <s v="Global Chrome Stack Chair"/>
    <n v="47.991999999999997"/>
    <x v="0"/>
    <n v="0.14285714285714285"/>
    <x v="3"/>
    <x v="315"/>
    <n v="4"/>
    <n v="2017"/>
    <n v="5"/>
    <x v="7"/>
    <n v="23.995999999999999"/>
    <s v="Low Price"/>
    <n v="-4.2857142857142802E-2"/>
    <x v="2"/>
    <n v="-2.1428571428571401E-2"/>
    <x v="1"/>
    <x v="9"/>
  </r>
  <r>
    <s v="CA-2017-132234"/>
    <d v="2017-10-16T00:00:00"/>
    <d v="2017-10-18T00:00:00"/>
    <x v="2"/>
    <s v="Maribeth Yedwab"/>
    <x v="1"/>
    <s v="New York City"/>
    <s v="New York"/>
    <x v="2"/>
    <s v="FUR-FU-10001290"/>
    <x v="3"/>
    <s v="Executive Impressions Supervisor Wall Clock"/>
    <n v="547.29999999999995"/>
    <x v="10"/>
    <n v="0.9285714285714286"/>
    <x v="0"/>
    <x v="316"/>
    <n v="2"/>
    <n v="2017"/>
    <n v="10"/>
    <x v="1"/>
    <n v="42.099999999999902"/>
    <s v="Low Price"/>
    <n v="0.32"/>
    <x v="1"/>
    <n v="2.4615384615384601E-2"/>
    <x v="0"/>
    <x v="7"/>
  </r>
  <r>
    <s v="CA-2017-158876"/>
    <d v="2017-11-19T00:00:00"/>
    <d v="2017-11-21T00:00:00"/>
    <x v="0"/>
    <s v="Aimee Bixby"/>
    <x v="0"/>
    <s v="Carrollton"/>
    <s v="Texas"/>
    <x v="3"/>
    <s v="FUR-FU-10001967"/>
    <x v="3"/>
    <s v="Telescoping Adjustable Floor Lamp"/>
    <n v="15.992000000000001"/>
    <x v="0"/>
    <n v="0.14285714285714285"/>
    <x v="5"/>
    <x v="317"/>
    <n v="2"/>
    <n v="2017"/>
    <n v="11"/>
    <x v="0"/>
    <n v="7.9960000000000004"/>
    <s v="Low Price"/>
    <n v="-0.875"/>
    <x v="2"/>
    <n v="-0.4375"/>
    <x v="0"/>
    <x v="7"/>
  </r>
  <r>
    <s v="CA-2016-164672"/>
    <d v="2016-05-08T00:00:00"/>
    <d v="2016-05-13T00:00:00"/>
    <x v="0"/>
    <s v="George Bell"/>
    <x v="1"/>
    <s v="Dover"/>
    <s v="Delaware"/>
    <x v="2"/>
    <s v="FUR-FU-10001488"/>
    <x v="3"/>
    <s v="Tenex 46&quot; x 60&quot; Computer Anti-Static Chairmat, Rectangular Shaped"/>
    <n v="211.96"/>
    <x v="0"/>
    <n v="0.14285714285714285"/>
    <x v="0"/>
    <x v="318"/>
    <n v="5"/>
    <n v="2016"/>
    <n v="5"/>
    <x v="7"/>
    <n v="105.98"/>
    <s v="Medium Price"/>
    <n v="0.2"/>
    <x v="0"/>
    <n v="0.1"/>
    <x v="1"/>
    <x v="6"/>
  </r>
  <r>
    <s v="CA-2014-156349"/>
    <d v="2014-05-26T00:00:00"/>
    <d v="2014-05-30T00:00:00"/>
    <x v="1"/>
    <s v="Marina Lichtenstein"/>
    <x v="1"/>
    <s v="Los Angeles"/>
    <s v="California"/>
    <x v="1"/>
    <s v="FUR-BO-10000362"/>
    <x v="0"/>
    <s v="Sauder Inglewood Library Bookcases"/>
    <n v="290.666"/>
    <x v="0"/>
    <n v="0.14285714285714285"/>
    <x v="8"/>
    <x v="319"/>
    <n v="4"/>
    <n v="2014"/>
    <n v="5"/>
    <x v="7"/>
    <n v="145.333"/>
    <s v="Medium Price"/>
    <n v="9.41176470588235E-2"/>
    <x v="0"/>
    <n v="4.7058823529411702E-2"/>
    <x v="1"/>
    <x v="2"/>
  </r>
  <r>
    <s v="CA-2017-108560"/>
    <d v="2017-07-08T00:00:00"/>
    <d v="2017-07-15T00:00:00"/>
    <x v="1"/>
    <s v="Jenna Caffey"/>
    <x v="0"/>
    <s v="Kent"/>
    <s v="Washington"/>
    <x v="1"/>
    <s v="FUR-FU-10002937"/>
    <x v="3"/>
    <s v="GE 48&quot; Fluorescent Tube, Cool White Energy Saver, 34 Watts, 30/Box"/>
    <n v="198.46"/>
    <x v="0"/>
    <n v="0.14285714285714285"/>
    <x v="0"/>
    <x v="320"/>
    <n v="7"/>
    <n v="2017"/>
    <n v="7"/>
    <x v="3"/>
    <n v="99.23"/>
    <s v="Low Price"/>
    <n v="0.5"/>
    <x v="1"/>
    <n v="0.25"/>
    <x v="2"/>
    <x v="3"/>
  </r>
  <r>
    <s v="CA-2015-143119"/>
    <d v="2015-09-24T00:00:00"/>
    <d v="2015-09-30T00:00:00"/>
    <x v="1"/>
    <s v="Marc Crier"/>
    <x v="0"/>
    <s v="Lafayette"/>
    <s v="Louisiana"/>
    <x v="0"/>
    <s v="FUR-CH-10001270"/>
    <x v="1"/>
    <s v="Harbour Creations Steel Folding Chair"/>
    <n v="517.5"/>
    <x v="8"/>
    <n v="0.42857142857142855"/>
    <x v="0"/>
    <x v="321"/>
    <n v="6"/>
    <n v="2015"/>
    <n v="9"/>
    <x v="4"/>
    <n v="86.25"/>
    <s v="Low Price"/>
    <n v="0.3"/>
    <x v="1"/>
    <n v="4.9999999999999899E-2"/>
    <x v="2"/>
    <x v="4"/>
  </r>
  <r>
    <s v="CA-2017-101049"/>
    <d v="2017-06-21T00:00:00"/>
    <d v="2017-06-25T00:00:00"/>
    <x v="0"/>
    <s v="Alan Shonely"/>
    <x v="0"/>
    <s v="Cleveland"/>
    <s v="Ohio"/>
    <x v="2"/>
    <s v="FUR-FU-10004415"/>
    <x v="3"/>
    <s v="Stacking Tray, Side-Loading, Legal, Smoke"/>
    <n v="17.920000000000002"/>
    <x v="2"/>
    <n v="0.35714285714285715"/>
    <x v="2"/>
    <x v="322"/>
    <n v="4"/>
    <n v="2017"/>
    <n v="6"/>
    <x v="2"/>
    <n v="3.5840000000000001"/>
    <s v="Low Price"/>
    <n v="0.13749999999999901"/>
    <x v="0"/>
    <n v="2.74999999999999E-2"/>
    <x v="1"/>
    <x v="9"/>
  </r>
  <r>
    <s v="CA-2016-157266"/>
    <d v="2016-05-26T00:00:00"/>
    <d v="2016-06-01T00:00:00"/>
    <x v="1"/>
    <s v="Toby Braunhardt"/>
    <x v="0"/>
    <s v="Washington"/>
    <s v="District of Columbia"/>
    <x v="2"/>
    <s v="FUR-FU-10000629"/>
    <x v="3"/>
    <s v="9-3/4 Diameter Round Wall Clock"/>
    <n v="41.37"/>
    <x v="1"/>
    <n v="0.21428571428571427"/>
    <x v="0"/>
    <x v="323"/>
    <n v="6"/>
    <n v="2016"/>
    <n v="5"/>
    <x v="7"/>
    <n v="13.79"/>
    <s v="Low Price"/>
    <n v="0.42"/>
    <x v="1"/>
    <n v="0.13999999999999899"/>
    <x v="1"/>
    <x v="6"/>
  </r>
  <r>
    <s v="CA-2014-127159"/>
    <d v="2014-05-12T00:00:00"/>
    <d v="2014-05-15T00:00:00"/>
    <x v="2"/>
    <s v="Hunter Lopez"/>
    <x v="0"/>
    <s v="Milwaukee"/>
    <s v="Wisconsin"/>
    <x v="3"/>
    <s v="FUR-FU-10000010"/>
    <x v="3"/>
    <s v="DAX Value U-Channel Document Frames, Easel Back"/>
    <n v="34.79"/>
    <x v="3"/>
    <n v="0.5"/>
    <x v="0"/>
    <x v="324"/>
    <n v="3"/>
    <n v="2014"/>
    <n v="5"/>
    <x v="7"/>
    <n v="4.97"/>
    <s v="Low Price"/>
    <n v="0.31"/>
    <x v="1"/>
    <n v="4.4285714285714199E-2"/>
    <x v="1"/>
    <x v="2"/>
  </r>
  <r>
    <s v="US-2015-157154"/>
    <d v="2015-01-10T00:00:00"/>
    <d v="2015-01-15T00:00:00"/>
    <x v="1"/>
    <s v="Michael Moore"/>
    <x v="0"/>
    <s v="New York City"/>
    <s v="New York"/>
    <x v="2"/>
    <s v="FUR-TA-10001889"/>
    <x v="2"/>
    <s v="Bush Advantage Collection Racetrack Conference Table"/>
    <n v="1018.104"/>
    <x v="6"/>
    <n v="0.2857142857142857"/>
    <x v="9"/>
    <x v="325"/>
    <n v="5"/>
    <n v="2015"/>
    <n v="1"/>
    <x v="8"/>
    <n v="254.52600000000001"/>
    <s v="High Price"/>
    <n v="-0.36666666666666597"/>
    <x v="2"/>
    <n v="-9.1666666666666605E-2"/>
    <x v="3"/>
    <x v="10"/>
  </r>
  <r>
    <s v="CA-2015-143077"/>
    <d v="2015-09-17T00:00:00"/>
    <d v="2015-09-21T00:00:00"/>
    <x v="1"/>
    <s v="Sylvia Foulston"/>
    <x v="1"/>
    <s v="Houston"/>
    <s v="Texas"/>
    <x v="3"/>
    <s v="FUR-FU-10003535"/>
    <x v="3"/>
    <s v="Howard Miller Distant Time Traveler Alarm Clock"/>
    <n v="21.936"/>
    <x v="0"/>
    <n v="0.14285714285714285"/>
    <x v="5"/>
    <x v="326"/>
    <n v="4"/>
    <n v="2015"/>
    <n v="9"/>
    <x v="4"/>
    <n v="10.968"/>
    <s v="Low Price"/>
    <n v="-0.47499999999999998"/>
    <x v="2"/>
    <n v="-0.23749999999999999"/>
    <x v="2"/>
    <x v="4"/>
  </r>
  <r>
    <s v="CA-2014-122882"/>
    <d v="2014-09-07T00:00:00"/>
    <d v="2014-09-13T00:00:00"/>
    <x v="1"/>
    <s v="Sean Braxton"/>
    <x v="1"/>
    <s v="Philadelphia"/>
    <s v="Pennsylvania"/>
    <x v="2"/>
    <s v="FUR-FU-10000758"/>
    <x v="3"/>
    <s v="DAX Natural Wood-Tone Poster Frame"/>
    <n v="42.368000000000002"/>
    <x v="0"/>
    <n v="0.14285714285714285"/>
    <x v="2"/>
    <x v="327"/>
    <n v="6"/>
    <n v="2014"/>
    <n v="9"/>
    <x v="4"/>
    <n v="21.184000000000001"/>
    <s v="Low Price"/>
    <n v="0.19999999999999901"/>
    <x v="0"/>
    <n v="9.9999999999999895E-2"/>
    <x v="2"/>
    <x v="11"/>
  </r>
  <r>
    <s v="CA-2016-147585"/>
    <d v="2016-11-07T00:00:00"/>
    <d v="2016-11-12T00:00:00"/>
    <x v="1"/>
    <s v="Claudia Bergmann"/>
    <x v="1"/>
    <s v="San Francisco"/>
    <s v="California"/>
    <x v="1"/>
    <s v="FUR-FU-10002597"/>
    <x v="3"/>
    <s v="C-Line Magnetic Cubicle Keepers, Clear Polypropylene"/>
    <n v="14.82"/>
    <x v="1"/>
    <n v="0.21428571428571427"/>
    <x v="0"/>
    <x v="328"/>
    <n v="5"/>
    <n v="2016"/>
    <n v="11"/>
    <x v="0"/>
    <n v="4.9400000000000004"/>
    <s v="Low Price"/>
    <n v="0.42"/>
    <x v="1"/>
    <n v="0.13999999999999899"/>
    <x v="0"/>
    <x v="0"/>
  </r>
  <r>
    <s v="CA-2017-143798"/>
    <d v="2017-12-10T00:00:00"/>
    <d v="2017-12-12T00:00:00"/>
    <x v="2"/>
    <s v="Anthony Witt"/>
    <x v="0"/>
    <s v="Philadelphia"/>
    <s v="Pennsylvania"/>
    <x v="2"/>
    <s v="FUR-FU-10004306"/>
    <x v="3"/>
    <s v="Electrix Halogen Magnifier Lamp"/>
    <n v="310.88"/>
    <x v="0"/>
    <n v="0.14285714285714285"/>
    <x v="2"/>
    <x v="158"/>
    <n v="2"/>
    <n v="2017"/>
    <n v="12"/>
    <x v="5"/>
    <n v="155.44"/>
    <s v="Medium Price"/>
    <n v="7.4999999999999997E-2"/>
    <x v="0"/>
    <n v="3.7499999999999999E-2"/>
    <x v="0"/>
    <x v="7"/>
  </r>
  <r>
    <s v="CA-2014-142839"/>
    <d v="2014-08-16T00:00:00"/>
    <d v="2014-08-20T00:00:00"/>
    <x v="1"/>
    <s v="Troy Staebel"/>
    <x v="0"/>
    <s v="Philadelphia"/>
    <s v="Pennsylvania"/>
    <x v="2"/>
    <s v="FUR-TA-10001539"/>
    <x v="2"/>
    <s v="Chromcraft Rectangular Conference Tables"/>
    <n v="853.09199999999998"/>
    <x v="8"/>
    <n v="0.42857142857142855"/>
    <x v="9"/>
    <x v="329"/>
    <n v="4"/>
    <n v="2014"/>
    <n v="8"/>
    <x v="10"/>
    <n v="142.18199999999999"/>
    <s v="Medium Price"/>
    <n v="-0.266666666666666"/>
    <x v="2"/>
    <n v="-4.4444444444444398E-2"/>
    <x v="2"/>
    <x v="11"/>
  </r>
  <r>
    <s v="US-2016-154361"/>
    <d v="2016-03-14T00:00:00"/>
    <d v="2016-03-19T00:00:00"/>
    <x v="1"/>
    <s v="Henia Zydlo"/>
    <x v="0"/>
    <s v="Columbus"/>
    <s v="Ohio"/>
    <x v="2"/>
    <s v="FUR-FU-10004020"/>
    <x v="3"/>
    <s v="Advantus Panel Wall Acrylic Frame"/>
    <n v="21.88"/>
    <x v="2"/>
    <n v="0.35714285714285715"/>
    <x v="2"/>
    <x v="330"/>
    <n v="5"/>
    <n v="2016"/>
    <n v="3"/>
    <x v="9"/>
    <n v="4.3759999999999897"/>
    <s v="Low Price"/>
    <n v="0.28749999999999998"/>
    <x v="1"/>
    <n v="5.7499999999999898E-2"/>
    <x v="3"/>
    <x v="15"/>
  </r>
  <r>
    <s v="CA-2014-135657"/>
    <d v="2014-06-03T00:00:00"/>
    <d v="2014-06-07T00:00:00"/>
    <x v="0"/>
    <s v="Steven Cartwright"/>
    <x v="0"/>
    <s v="Seattle"/>
    <s v="Washington"/>
    <x v="1"/>
    <s v="FUR-TA-10004086"/>
    <x v="2"/>
    <s v="KI Adjustable-Height Table"/>
    <n v="515.88"/>
    <x v="8"/>
    <n v="0.42857142857142855"/>
    <x v="0"/>
    <x v="331"/>
    <n v="4"/>
    <n v="2014"/>
    <n v="6"/>
    <x v="2"/>
    <n v="85.98"/>
    <s v="Low Price"/>
    <n v="0.22"/>
    <x v="1"/>
    <n v="3.6666666666666597E-2"/>
    <x v="1"/>
    <x v="2"/>
  </r>
  <r>
    <s v="CA-2015-114069"/>
    <d v="2015-07-13T00:00:00"/>
    <d v="2015-07-15T00:00:00"/>
    <x v="0"/>
    <s v="Natalie DeCherney"/>
    <x v="0"/>
    <s v="New York City"/>
    <s v="New York"/>
    <x v="2"/>
    <s v="FUR-CH-10000595"/>
    <x v="1"/>
    <s v="Safco Contoured Stacking Chairs"/>
    <n v="1931.04"/>
    <x v="4"/>
    <n v="0.6428571428571429"/>
    <x v="7"/>
    <x v="332"/>
    <n v="2"/>
    <n v="2015"/>
    <n v="7"/>
    <x v="3"/>
    <n v="214.56"/>
    <s v="High Price"/>
    <n v="0.16666666666666599"/>
    <x v="0"/>
    <n v="1.85185185185185E-2"/>
    <x v="2"/>
    <x v="4"/>
  </r>
  <r>
    <s v="CA-2017-123491"/>
    <d v="2017-10-30T00:00:00"/>
    <d v="2017-11-05T00:00:00"/>
    <x v="1"/>
    <s v="Jamie Kunitz"/>
    <x v="0"/>
    <s v="San Francisco"/>
    <s v="California"/>
    <x v="1"/>
    <s v="FUR-CH-10003061"/>
    <x v="1"/>
    <s v="Global Leather Task Chair, Black"/>
    <n v="71.992000000000004"/>
    <x v="5"/>
    <n v="7.1428571428571425E-2"/>
    <x v="2"/>
    <x v="333"/>
    <n v="6"/>
    <n v="2017"/>
    <n v="10"/>
    <x v="1"/>
    <n v="71.992000000000004"/>
    <s v="Low Price"/>
    <n v="-1.24999999999999E-2"/>
    <x v="2"/>
    <n v="-1.24999999999999E-2"/>
    <x v="0"/>
    <x v="7"/>
  </r>
  <r>
    <s v="US-2017-124968"/>
    <d v="2017-09-08T00:00:00"/>
    <d v="2017-09-13T00:00:00"/>
    <x v="0"/>
    <s v="Michelle Moray"/>
    <x v="0"/>
    <s v="Chicago"/>
    <s v="Illinois"/>
    <x v="3"/>
    <s v="FUR-TA-10004289"/>
    <x v="2"/>
    <s v="BoxOffice By Design Rectangular and Half-Moon Meeting Room Tables"/>
    <n v="765.625"/>
    <x v="3"/>
    <n v="0.5"/>
    <x v="4"/>
    <x v="334"/>
    <n v="5"/>
    <n v="2017"/>
    <n v="9"/>
    <x v="4"/>
    <n v="109.375"/>
    <s v="Medium Price"/>
    <n v="-0.74"/>
    <x v="2"/>
    <n v="-0.105714285714285"/>
    <x v="2"/>
    <x v="3"/>
  </r>
  <r>
    <s v="CA-2017-104003"/>
    <d v="2017-10-07T00:00:00"/>
    <d v="2017-10-13T00:00:00"/>
    <x v="1"/>
    <s v="Debra Catini"/>
    <x v="0"/>
    <s v="San Francisco"/>
    <s v="California"/>
    <x v="1"/>
    <s v="FUR-BO-10003965"/>
    <x v="0"/>
    <s v="O'Sullivan Manor Hill 2-Door Library in Brianna Oak"/>
    <n v="307.666"/>
    <x v="0"/>
    <n v="0.14285714285714285"/>
    <x v="8"/>
    <x v="335"/>
    <n v="6"/>
    <n v="2017"/>
    <n v="10"/>
    <x v="1"/>
    <n v="153.833"/>
    <s v="Medium Price"/>
    <n v="-4.7058823529411702E-2"/>
    <x v="2"/>
    <n v="-2.3529411764705799E-2"/>
    <x v="0"/>
    <x v="7"/>
  </r>
  <r>
    <s v="CA-2016-169943"/>
    <d v="2016-05-19T00:00:00"/>
    <d v="2016-05-24T00:00:00"/>
    <x v="1"/>
    <s v="Bradley Nguyen"/>
    <x v="0"/>
    <s v="New York City"/>
    <s v="New York"/>
    <x v="2"/>
    <s v="FUR-FU-10002088"/>
    <x v="3"/>
    <s v="Nu-Dell Float Frame 11 x 14 1/2"/>
    <n v="35.92"/>
    <x v="6"/>
    <n v="0.2857142857142857"/>
    <x v="0"/>
    <x v="336"/>
    <n v="5"/>
    <n v="2016"/>
    <n v="5"/>
    <x v="7"/>
    <n v="8.98"/>
    <s v="Low Price"/>
    <n v="0.42"/>
    <x v="1"/>
    <n v="0.105"/>
    <x v="1"/>
    <x v="6"/>
  </r>
  <r>
    <s v="CA-2016-169943"/>
    <d v="2016-05-19T00:00:00"/>
    <d v="2016-05-24T00:00:00"/>
    <x v="1"/>
    <s v="Bradley Nguyen"/>
    <x v="0"/>
    <s v="New York City"/>
    <s v="New York"/>
    <x v="2"/>
    <s v="FUR-FU-10000010"/>
    <x v="3"/>
    <s v="DAX Value U-Channel Document Frames, Easel Back"/>
    <n v="39.76"/>
    <x v="7"/>
    <n v="0.5714285714285714"/>
    <x v="0"/>
    <x v="337"/>
    <n v="5"/>
    <n v="2016"/>
    <n v="5"/>
    <x v="7"/>
    <n v="4.97"/>
    <s v="Low Price"/>
    <n v="0.31"/>
    <x v="1"/>
    <n v="3.875E-2"/>
    <x v="1"/>
    <x v="6"/>
  </r>
  <r>
    <s v="US-2015-123218"/>
    <d v="2015-12-20T00:00:00"/>
    <d v="2015-12-25T00:00:00"/>
    <x v="1"/>
    <s v="Katherine Ducich"/>
    <x v="0"/>
    <s v="Chicago"/>
    <s v="Illinois"/>
    <x v="3"/>
    <s v="FUR-BO-10003966"/>
    <x v="0"/>
    <s v="Sauder Facets Collection Library, Sky Alder Finish"/>
    <n v="359.05799999999999"/>
    <x v="1"/>
    <n v="0.21428571428571427"/>
    <x v="3"/>
    <x v="338"/>
    <n v="5"/>
    <n v="2015"/>
    <n v="12"/>
    <x v="5"/>
    <n v="119.685999999999"/>
    <s v="Medium Price"/>
    <n v="-0.2"/>
    <x v="2"/>
    <n v="-6.6666666666666596E-2"/>
    <x v="0"/>
    <x v="1"/>
  </r>
  <r>
    <s v="US-2017-164056"/>
    <d v="2017-04-29T00:00:00"/>
    <d v="2017-05-04T00:00:00"/>
    <x v="0"/>
    <s v="Filia McAdams"/>
    <x v="1"/>
    <s v="Dublin"/>
    <s v="Ohio"/>
    <x v="2"/>
    <s v="FUR-TA-10001307"/>
    <x v="2"/>
    <s v="SAFCO PlanMaster Heigh-Adjustable Drafting Table Base, 43w x 30d x 30-37h, Black"/>
    <n v="1048.3499999999999"/>
    <x v="2"/>
    <n v="0.35714285714285715"/>
    <x v="9"/>
    <x v="339"/>
    <n v="5"/>
    <n v="2017"/>
    <n v="4"/>
    <x v="6"/>
    <n v="209.67"/>
    <s v="High Price"/>
    <n v="-6.6666666666666596E-2"/>
    <x v="2"/>
    <n v="-1.3333333333333299E-2"/>
    <x v="1"/>
    <x v="9"/>
  </r>
  <r>
    <s v="CA-2017-152807"/>
    <d v="2017-10-30T00:00:00"/>
    <d v="2017-11-03T00:00:00"/>
    <x v="1"/>
    <s v="Mick Crebagga"/>
    <x v="0"/>
    <s v="Philadelphia"/>
    <s v="Pennsylvania"/>
    <x v="2"/>
    <s v="FUR-FU-10004415"/>
    <x v="3"/>
    <s v="Stacking Tray, Side-Loading, Legal, Smoke"/>
    <n v="7.1680000000000001"/>
    <x v="0"/>
    <n v="0.14285714285714285"/>
    <x v="2"/>
    <x v="340"/>
    <n v="4"/>
    <n v="2017"/>
    <n v="10"/>
    <x v="1"/>
    <n v="3.5840000000000001"/>
    <s v="Low Price"/>
    <n v="0.13750000000000001"/>
    <x v="0"/>
    <n v="6.8750000000000006E-2"/>
    <x v="0"/>
    <x v="7"/>
  </r>
  <r>
    <s v="CA-2015-139094"/>
    <d v="2015-11-22T00:00:00"/>
    <d v="2015-11-27T00:00:00"/>
    <x v="1"/>
    <s v="Meg O'Connel"/>
    <x v="2"/>
    <s v="San Antonio"/>
    <s v="Texas"/>
    <x v="3"/>
    <s v="FUR-TA-10004607"/>
    <x v="2"/>
    <s v="Hon 2111 Invitation Series Straight Table"/>
    <n v="206.96199999999999"/>
    <x v="0"/>
    <n v="0.14285714285714285"/>
    <x v="3"/>
    <x v="341"/>
    <n v="5"/>
    <n v="2015"/>
    <n v="11"/>
    <x v="0"/>
    <n v="103.48099999999999"/>
    <s v="Medium Price"/>
    <n v="-0.157142857142857"/>
    <x v="2"/>
    <n v="-7.85714285714285E-2"/>
    <x v="0"/>
    <x v="1"/>
  </r>
  <r>
    <s v="CA-2017-168837"/>
    <d v="2017-10-14T00:00:00"/>
    <d v="2017-10-17T00:00:00"/>
    <x v="2"/>
    <s v="Joni Wasserman"/>
    <x v="0"/>
    <s v="Oakland"/>
    <s v="California"/>
    <x v="1"/>
    <s v="FUR-FU-10001918"/>
    <x v="3"/>
    <s v="C-Line Cubicle Keepers Polyproplyene Holder With Velcro Backings"/>
    <n v="9.4600000000000009"/>
    <x v="0"/>
    <n v="0.14285714285714285"/>
    <x v="0"/>
    <x v="342"/>
    <n v="3"/>
    <n v="2017"/>
    <n v="10"/>
    <x v="1"/>
    <n v="4.7300000000000004"/>
    <s v="Low Price"/>
    <n v="0.38999999999999901"/>
    <x v="1"/>
    <n v="0.19499999999999901"/>
    <x v="0"/>
    <x v="7"/>
  </r>
  <r>
    <s v="CA-2015-130785"/>
    <d v="2015-09-05T00:00:00"/>
    <d v="2015-09-09T00:00:00"/>
    <x v="1"/>
    <s v="Arthur Gainer"/>
    <x v="0"/>
    <s v="San Diego"/>
    <s v="California"/>
    <x v="1"/>
    <s v="FUR-BO-10000330"/>
    <x v="0"/>
    <s v="Sauder Camden County Barrister Bookcase, Planked Cherry Finish"/>
    <n v="411.33199999999999"/>
    <x v="6"/>
    <n v="0.2857142857142857"/>
    <x v="8"/>
    <x v="343"/>
    <n v="4"/>
    <n v="2015"/>
    <n v="9"/>
    <x v="4"/>
    <n v="102.833"/>
    <s v="Medium Price"/>
    <n v="-1.1764705882352899E-2"/>
    <x v="2"/>
    <n v="-2.94117647058823E-3"/>
    <x v="2"/>
    <x v="4"/>
  </r>
  <r>
    <s v="CA-2015-130785"/>
    <d v="2015-09-05T00:00:00"/>
    <d v="2015-09-09T00:00:00"/>
    <x v="1"/>
    <s v="Arthur Gainer"/>
    <x v="0"/>
    <s v="San Diego"/>
    <s v="California"/>
    <x v="1"/>
    <s v="FUR-BO-10003159"/>
    <x v="0"/>
    <s v="Sauder Camden County Collection Libraries, Planked Cherry Finish"/>
    <n v="293.19900000000001"/>
    <x v="1"/>
    <n v="0.21428571428571427"/>
    <x v="8"/>
    <x v="344"/>
    <n v="4"/>
    <n v="2015"/>
    <n v="9"/>
    <x v="4"/>
    <n v="97.733000000000004"/>
    <s v="Low Price"/>
    <n v="-7.0588235294117604E-2"/>
    <x v="2"/>
    <n v="-2.3529411764705799E-2"/>
    <x v="2"/>
    <x v="4"/>
  </r>
  <r>
    <s v="CA-2016-110254"/>
    <d v="2016-08-04T00:00:00"/>
    <d v="2016-08-08T00:00:00"/>
    <x v="1"/>
    <s v="Max Ludwig"/>
    <x v="2"/>
    <s v="Suffolk"/>
    <s v="Virginia"/>
    <x v="0"/>
    <s v="FUR-FU-10001591"/>
    <x v="3"/>
    <s v="Advantus Panel Wall Certificate Holder - 8.5x11"/>
    <n v="109.8"/>
    <x v="4"/>
    <n v="0.6428571428571429"/>
    <x v="0"/>
    <x v="345"/>
    <n v="4"/>
    <n v="2016"/>
    <n v="8"/>
    <x v="10"/>
    <n v="12.2"/>
    <s v="Low Price"/>
    <n v="0.42"/>
    <x v="1"/>
    <n v="4.6666666666666599E-2"/>
    <x v="2"/>
    <x v="12"/>
  </r>
  <r>
    <s v="CA-2014-120474"/>
    <d v="2014-12-01T00:00:00"/>
    <d v="2014-12-03T00:00:00"/>
    <x v="2"/>
    <s v="Resi Pآڑlking"/>
    <x v="0"/>
    <s v="Madison"/>
    <s v="Wisconsin"/>
    <x v="3"/>
    <s v="FUR-CH-10001854"/>
    <x v="1"/>
    <s v="Office Star - Professional Matrix Back Chair with 2-to-1 Synchro Tilt and Mesh Fabric Seat"/>
    <n v="2807.84"/>
    <x v="7"/>
    <n v="0.5714285714285714"/>
    <x v="0"/>
    <x v="346"/>
    <n v="2"/>
    <n v="2014"/>
    <n v="12"/>
    <x v="5"/>
    <n v="350.98"/>
    <s v="High Price"/>
    <n v="0.24"/>
    <x v="1"/>
    <n v="0.03"/>
    <x v="0"/>
    <x v="8"/>
  </r>
  <r>
    <s v="CA-2016-100965"/>
    <d v="2016-07-07T00:00:00"/>
    <d v="2016-07-11T00:00:00"/>
    <x v="1"/>
    <s v="Raymond Messe"/>
    <x v="0"/>
    <s v="San Jose"/>
    <s v="California"/>
    <x v="1"/>
    <s v="FUR-FU-10003039"/>
    <x v="3"/>
    <s v="Howard Miller 11-1/2&quot; Diameter Grantwood Wall Clock"/>
    <n v="215.65"/>
    <x v="2"/>
    <n v="0.35714285714285715"/>
    <x v="0"/>
    <x v="347"/>
    <n v="4"/>
    <n v="2016"/>
    <n v="7"/>
    <x v="3"/>
    <n v="43.13"/>
    <s v="Low Price"/>
    <n v="0.33999999999999903"/>
    <x v="1"/>
    <n v="6.7999999999999894E-2"/>
    <x v="2"/>
    <x v="12"/>
  </r>
  <r>
    <s v="CA-2016-149461"/>
    <d v="2016-11-13T00:00:00"/>
    <d v="2016-11-19T00:00:00"/>
    <x v="1"/>
    <s v="Adrian Shami"/>
    <x v="2"/>
    <s v="Auburn"/>
    <s v="Washington"/>
    <x v="1"/>
    <s v="FUR-FU-10004270"/>
    <x v="3"/>
    <s v="Eldon Image Series Desk Accessories, Burgundy"/>
    <n v="4.18"/>
    <x v="5"/>
    <n v="7.1428571428571425E-2"/>
    <x v="0"/>
    <x v="348"/>
    <n v="6"/>
    <n v="2016"/>
    <n v="11"/>
    <x v="0"/>
    <n v="4.18"/>
    <s v="Low Price"/>
    <n v="0.36"/>
    <x v="1"/>
    <n v="0.36"/>
    <x v="0"/>
    <x v="0"/>
  </r>
  <r>
    <s v="CA-2016-165484"/>
    <d v="2016-10-23T00:00:00"/>
    <d v="2016-10-29T00:00:00"/>
    <x v="1"/>
    <s v="Heather Kirkland"/>
    <x v="1"/>
    <s v="Chicago"/>
    <s v="Illinois"/>
    <x v="3"/>
    <s v="FUR-FU-10001196"/>
    <x v="3"/>
    <s v="DAX Cubicle Frames - 8x10"/>
    <n v="16.155999999999999"/>
    <x v="3"/>
    <n v="0.5"/>
    <x v="5"/>
    <x v="349"/>
    <n v="6"/>
    <n v="2016"/>
    <n v="10"/>
    <x v="1"/>
    <n v="2.3079999999999998"/>
    <s v="Low Price"/>
    <n v="-0.75"/>
    <x v="2"/>
    <n v="-0.107142857142857"/>
    <x v="0"/>
    <x v="0"/>
  </r>
  <r>
    <s v="CA-2014-132612"/>
    <d v="2014-06-09T00:00:00"/>
    <d v="2014-06-11T00:00:00"/>
    <x v="0"/>
    <s v="Frank Olsen"/>
    <x v="0"/>
    <s v="Harrisonburg"/>
    <s v="Virginia"/>
    <x v="0"/>
    <s v="FUR-TA-10004534"/>
    <x v="2"/>
    <s v="Bevis 44 x 96 Conference Tables"/>
    <n v="1441.3"/>
    <x v="3"/>
    <n v="0.5"/>
    <x v="0"/>
    <x v="350"/>
    <n v="2"/>
    <n v="2014"/>
    <n v="6"/>
    <x v="2"/>
    <n v="205.9"/>
    <s v="High Price"/>
    <n v="0.16999999999999901"/>
    <x v="0"/>
    <n v="2.4285714285714199E-2"/>
    <x v="1"/>
    <x v="2"/>
  </r>
  <r>
    <s v="US-2017-161193"/>
    <d v="2017-11-20T00:00:00"/>
    <d v="2017-11-26T00:00:00"/>
    <x v="1"/>
    <s v="Brian Thompson"/>
    <x v="0"/>
    <s v="Newark"/>
    <s v="Ohio"/>
    <x v="2"/>
    <s v="FUR-FU-10001861"/>
    <x v="3"/>
    <s v="Floodlight Indoor Halogen Bulbs, 1 Bulb per Pack, 60 Watts"/>
    <n v="77.599999999999994"/>
    <x v="2"/>
    <n v="0.35714285714285715"/>
    <x v="2"/>
    <x v="351"/>
    <n v="6"/>
    <n v="2017"/>
    <n v="11"/>
    <x v="0"/>
    <n v="15.52"/>
    <s v="Low Price"/>
    <n v="0.36249999999999999"/>
    <x v="1"/>
    <n v="7.2499999999999995E-2"/>
    <x v="0"/>
    <x v="7"/>
  </r>
  <r>
    <s v="US-2017-161193"/>
    <d v="2017-11-20T00:00:00"/>
    <d v="2017-11-26T00:00:00"/>
    <x v="1"/>
    <s v="Brian Thompson"/>
    <x v="0"/>
    <s v="Newark"/>
    <s v="Ohio"/>
    <x v="2"/>
    <s v="FUR-FU-10000206"/>
    <x v="3"/>
    <s v="GE General Purpose, Extra Long Life, Showcase &amp; Floodlight Incandescent Bulbs"/>
    <n v="4.6559999999999997"/>
    <x v="0"/>
    <n v="0.14285714285714285"/>
    <x v="2"/>
    <x v="352"/>
    <n v="6"/>
    <n v="2017"/>
    <n v="11"/>
    <x v="0"/>
    <n v="2.3279999999999998"/>
    <s v="Low Price"/>
    <n v="0.33750000000000002"/>
    <x v="1"/>
    <n v="0.16875000000000001"/>
    <x v="0"/>
    <x v="7"/>
  </r>
  <r>
    <s v="CA-2015-131597"/>
    <d v="2015-09-14T00:00:00"/>
    <d v="2015-09-18T00:00:00"/>
    <x v="1"/>
    <s v="Stefania Perrino"/>
    <x v="1"/>
    <s v="Los Angeles"/>
    <s v="California"/>
    <x v="1"/>
    <s v="FUR-TA-10002607"/>
    <x v="2"/>
    <s v="KI Conference Tables"/>
    <n v="170.136"/>
    <x v="1"/>
    <n v="0.21428571428571427"/>
    <x v="2"/>
    <x v="353"/>
    <n v="4"/>
    <n v="2015"/>
    <n v="9"/>
    <x v="4"/>
    <n v="56.711999999999897"/>
    <s v="Low Price"/>
    <n v="-0.05"/>
    <x v="2"/>
    <n v="-1.6666666666666601E-2"/>
    <x v="2"/>
    <x v="4"/>
  </r>
  <r>
    <s v="US-2014-130379"/>
    <d v="2014-05-25T00:00:00"/>
    <d v="2014-05-29T00:00:00"/>
    <x v="1"/>
    <s v="Janet Lee"/>
    <x v="0"/>
    <s v="Chicago"/>
    <s v="Illinois"/>
    <x v="3"/>
    <s v="FUR-FU-10002553"/>
    <x v="3"/>
    <s v="Electrix Incandescent Magnifying Lamp, Black"/>
    <n v="29.32"/>
    <x v="0"/>
    <n v="0.14285714285714285"/>
    <x v="5"/>
    <x v="354"/>
    <n v="4"/>
    <n v="2014"/>
    <n v="5"/>
    <x v="7"/>
    <n v="14.66"/>
    <s v="Low Price"/>
    <n v="-0.82499999999999996"/>
    <x v="2"/>
    <n v="-0.41249999999999998"/>
    <x v="1"/>
    <x v="2"/>
  </r>
  <r>
    <s v="CA-2016-168956"/>
    <d v="2016-02-16T00:00:00"/>
    <d v="2016-02-20T00:00:00"/>
    <x v="1"/>
    <s v="Erin Ashbrook"/>
    <x v="1"/>
    <s v="Chicago"/>
    <s v="Illinois"/>
    <x v="3"/>
    <s v="FUR-CH-10004754"/>
    <x v="1"/>
    <s v="Global Stack Chair with Arms, Black"/>
    <n v="62.957999999999998"/>
    <x v="1"/>
    <n v="0.21428571428571427"/>
    <x v="3"/>
    <x v="355"/>
    <n v="4"/>
    <n v="2016"/>
    <n v="2"/>
    <x v="11"/>
    <n v="20.986000000000001"/>
    <s v="Low Price"/>
    <n v="-4.2857142857142802E-2"/>
    <x v="2"/>
    <n v="-1.42857142857142E-2"/>
    <x v="3"/>
    <x v="15"/>
  </r>
  <r>
    <s v="CA-2016-167507"/>
    <d v="2016-12-22T00:00:00"/>
    <d v="2016-12-28T00:00:00"/>
    <x v="1"/>
    <s v="Sue Ann Reed"/>
    <x v="0"/>
    <s v="Redmond"/>
    <s v="Oregon"/>
    <x v="1"/>
    <s v="FUR-FU-10001935"/>
    <x v="3"/>
    <s v="3M Hangers With Command Adhesive"/>
    <n v="11.84"/>
    <x v="6"/>
    <n v="0.2857142857142857"/>
    <x v="2"/>
    <x v="356"/>
    <n v="6"/>
    <n v="2016"/>
    <n v="12"/>
    <x v="5"/>
    <n v="2.96"/>
    <s v="Low Price"/>
    <n v="0.26250000000000001"/>
    <x v="1"/>
    <n v="6.5625000000000003E-2"/>
    <x v="0"/>
    <x v="0"/>
  </r>
  <r>
    <s v="CA-2016-167507"/>
    <d v="2016-12-22T00:00:00"/>
    <d v="2016-12-28T00:00:00"/>
    <x v="1"/>
    <s v="Sue Ann Reed"/>
    <x v="0"/>
    <s v="Redmond"/>
    <s v="Oregon"/>
    <x v="1"/>
    <s v="FUR-FU-10002878"/>
    <x v="3"/>
    <s v="Seth Thomas 14&quot; Day/Date Wall Clock"/>
    <n v="22.783999999999999"/>
    <x v="5"/>
    <n v="7.1428571428571425E-2"/>
    <x v="2"/>
    <x v="357"/>
    <n v="6"/>
    <n v="2016"/>
    <n v="12"/>
    <x v="5"/>
    <n v="22.783999999999999"/>
    <s v="Low Price"/>
    <n v="0.21249999999999999"/>
    <x v="1"/>
    <n v="0.21249999999999999"/>
    <x v="0"/>
    <x v="0"/>
  </r>
  <r>
    <s v="CA-2017-145884"/>
    <d v="2017-10-21T00:00:00"/>
    <d v="2017-10-21T00:00:00"/>
    <x v="3"/>
    <s v="Sara Luxemburg"/>
    <x v="2"/>
    <s v="Muskogee"/>
    <s v="Oklahoma"/>
    <x v="3"/>
    <s v="FUR-TA-10002356"/>
    <x v="2"/>
    <s v="Bevis Boat-Shaped Conference Table"/>
    <n v="262.11"/>
    <x v="5"/>
    <n v="7.1428571428571425E-2"/>
    <x v="0"/>
    <x v="358"/>
    <n v="0"/>
    <n v="2017"/>
    <n v="10"/>
    <x v="1"/>
    <n v="262.11"/>
    <s v="High Price"/>
    <n v="0.24"/>
    <x v="1"/>
    <n v="0.24"/>
    <x v="0"/>
    <x v="7"/>
  </r>
  <r>
    <s v="CA-2015-131422"/>
    <d v="2015-11-05T00:00:00"/>
    <d v="2015-11-09T00:00:00"/>
    <x v="1"/>
    <s v="George Bell"/>
    <x v="1"/>
    <s v="Monroe"/>
    <s v="North Carolina"/>
    <x v="0"/>
    <s v="FUR-CH-10001270"/>
    <x v="1"/>
    <s v="Harbour Creations Steel Folding Chair"/>
    <n v="207"/>
    <x v="1"/>
    <n v="0.21428571428571427"/>
    <x v="2"/>
    <x v="359"/>
    <n v="4"/>
    <n v="2015"/>
    <n v="11"/>
    <x v="0"/>
    <n v="69"/>
    <s v="Low Price"/>
    <n v="0.125"/>
    <x v="0"/>
    <n v="4.1666666666666602E-2"/>
    <x v="0"/>
    <x v="1"/>
  </r>
  <r>
    <s v="CA-2014-117345"/>
    <d v="2014-08-01T00:00:00"/>
    <d v="2014-08-05T00:00:00"/>
    <x v="1"/>
    <s v="Barbara Fisher"/>
    <x v="1"/>
    <s v="Charlotte"/>
    <s v="North Carolina"/>
    <x v="0"/>
    <s v="FUR-FU-10000629"/>
    <x v="3"/>
    <s v="9-3/4 Diameter Round Wall Clock"/>
    <n v="44.128"/>
    <x v="6"/>
    <n v="0.2857142857142857"/>
    <x v="2"/>
    <x v="360"/>
    <n v="4"/>
    <n v="2014"/>
    <n v="8"/>
    <x v="10"/>
    <n v="11.032"/>
    <s v="Low Price"/>
    <n v="0.27499999999999902"/>
    <x v="1"/>
    <n v="6.8749999999999895E-2"/>
    <x v="2"/>
    <x v="11"/>
  </r>
  <r>
    <s v="CA-2016-157763"/>
    <d v="2016-07-18T00:00:00"/>
    <d v="2016-07-23T00:00:00"/>
    <x v="1"/>
    <s v="Katharine Harms"/>
    <x v="1"/>
    <s v="Bowling Green"/>
    <s v="Kentucky"/>
    <x v="0"/>
    <s v="FUR-CH-10000988"/>
    <x v="1"/>
    <s v="Hon Olson Stacker Stools"/>
    <n v="140.81"/>
    <x v="5"/>
    <n v="7.1428571428571425E-2"/>
    <x v="0"/>
    <x v="361"/>
    <n v="5"/>
    <n v="2016"/>
    <n v="7"/>
    <x v="3"/>
    <n v="140.81"/>
    <s v="Medium Price"/>
    <n v="0.27999999999999903"/>
    <x v="1"/>
    <n v="0.27999999999999903"/>
    <x v="2"/>
    <x v="12"/>
  </r>
  <r>
    <s v="CA-2015-135391"/>
    <d v="2015-02-09T00:00:00"/>
    <d v="2015-02-11T00:00:00"/>
    <x v="0"/>
    <s v="Frank Atkinson"/>
    <x v="1"/>
    <s v="San Antonio"/>
    <s v="Texas"/>
    <x v="3"/>
    <s v="FUR-FU-10001986"/>
    <x v="3"/>
    <s v="Dana Fluorescent Magnifying Lamp, White, 36&quot;"/>
    <n v="40.783999999999999"/>
    <x v="0"/>
    <n v="0.14285714285714285"/>
    <x v="5"/>
    <x v="362"/>
    <n v="2"/>
    <n v="2015"/>
    <n v="2"/>
    <x v="11"/>
    <n v="20.391999999999999"/>
    <s v="Low Price"/>
    <n v="-0.75"/>
    <x v="2"/>
    <n v="-0.375"/>
    <x v="3"/>
    <x v="10"/>
  </r>
  <r>
    <s v="US-2017-158512"/>
    <d v="2017-01-12T00:00:00"/>
    <d v="2017-01-17T00:00:00"/>
    <x v="0"/>
    <s v="Dianna Arnett"/>
    <x v="2"/>
    <s v="Washington"/>
    <s v="District of Columbia"/>
    <x v="2"/>
    <s v="FUR-FU-10004973"/>
    <x v="3"/>
    <s v="Flat Face Poster Frame"/>
    <n v="37.68"/>
    <x v="0"/>
    <n v="0.14285714285714285"/>
    <x v="0"/>
    <x v="363"/>
    <n v="5"/>
    <n v="2017"/>
    <n v="1"/>
    <x v="8"/>
    <n v="18.84"/>
    <s v="Low Price"/>
    <n v="0.42"/>
    <x v="1"/>
    <n v="0.21"/>
    <x v="3"/>
    <x v="14"/>
  </r>
  <r>
    <s v="CA-2017-128370"/>
    <d v="2017-09-10T00:00:00"/>
    <d v="2017-09-10T00:00:00"/>
    <x v="3"/>
    <s v="Frank Hawley"/>
    <x v="1"/>
    <s v="Los Angeles"/>
    <s v="California"/>
    <x v="1"/>
    <s v="FUR-CH-10002602"/>
    <x v="1"/>
    <s v="DMI Arturo Collection Mission-style Design Wood Chair"/>
    <n v="362.35199999999998"/>
    <x v="1"/>
    <n v="0.21428571428571427"/>
    <x v="2"/>
    <x v="364"/>
    <n v="0"/>
    <n v="2017"/>
    <n v="9"/>
    <x v="4"/>
    <n v="120.783999999999"/>
    <s v="Medium Price"/>
    <n v="7.4999999999999997E-2"/>
    <x v="0"/>
    <n v="2.5000000000000001E-2"/>
    <x v="2"/>
    <x v="3"/>
  </r>
  <r>
    <s v="US-2017-121251"/>
    <d v="2017-03-26T00:00:00"/>
    <d v="2017-03-27T00:00:00"/>
    <x v="2"/>
    <s v="Gary McGarr"/>
    <x v="0"/>
    <s v="New York City"/>
    <s v="New York"/>
    <x v="2"/>
    <s v="FUR-BO-10001918"/>
    <x v="0"/>
    <s v="Sauder Forest Hills Library with Doors, Woodland Oak Finish"/>
    <n v="257.56799999999998"/>
    <x v="0"/>
    <n v="0.14285714285714285"/>
    <x v="2"/>
    <x v="365"/>
    <n v="1"/>
    <n v="2017"/>
    <n v="3"/>
    <x v="9"/>
    <n v="128.78399999999999"/>
    <s v="Medium Price"/>
    <n v="-0.1125"/>
    <x v="2"/>
    <n v="-5.6250000000000001E-2"/>
    <x v="3"/>
    <x v="14"/>
  </r>
  <r>
    <s v="US-2016-100839"/>
    <d v="2016-10-13T00:00:00"/>
    <d v="2016-10-17T00:00:00"/>
    <x v="1"/>
    <s v="Noah Childs"/>
    <x v="1"/>
    <s v="Aurora"/>
    <s v="Colorado"/>
    <x v="1"/>
    <s v="FUR-TA-10004575"/>
    <x v="2"/>
    <s v="Hon 5100 Series Wood Tables"/>
    <n v="727.45"/>
    <x v="2"/>
    <n v="0.35714285714285715"/>
    <x v="4"/>
    <x v="366"/>
    <n v="4"/>
    <n v="2016"/>
    <n v="10"/>
    <x v="1"/>
    <n v="145.49"/>
    <s v="Medium Price"/>
    <n v="-0.63999999999999901"/>
    <x v="2"/>
    <n v="-0.127999999999999"/>
    <x v="0"/>
    <x v="0"/>
  </r>
  <r>
    <s v="US-2016-100839"/>
    <d v="2016-10-13T00:00:00"/>
    <d v="2016-10-17T00:00:00"/>
    <x v="1"/>
    <s v="Noah Childs"/>
    <x v="1"/>
    <s v="Aurora"/>
    <s v="Colorado"/>
    <x v="1"/>
    <s v="FUR-FU-10001617"/>
    <x v="3"/>
    <s v="Executive Impressions 8-1/2&quot; Career Panel/Partition Cubicle Clock"/>
    <n v="24.96"/>
    <x v="1"/>
    <n v="0.21428571428571427"/>
    <x v="2"/>
    <x v="367"/>
    <n v="4"/>
    <n v="2016"/>
    <n v="10"/>
    <x v="1"/>
    <n v="8.32"/>
    <s v="Low Price"/>
    <n v="0.17499999999999999"/>
    <x v="0"/>
    <n v="5.83333333333333E-2"/>
    <x v="0"/>
    <x v="0"/>
  </r>
  <r>
    <s v="CA-2017-118857"/>
    <d v="2017-04-15T00:00:00"/>
    <d v="2017-04-18T00:00:00"/>
    <x v="2"/>
    <s v="Adam Hart"/>
    <x v="1"/>
    <s v="Henderson"/>
    <s v="Nevada"/>
    <x v="1"/>
    <s v="FUR-FU-10004460"/>
    <x v="3"/>
    <s v="Howard Miller 12&quot; Round Wall Clock"/>
    <n v="196.45"/>
    <x v="2"/>
    <n v="0.35714285714285715"/>
    <x v="0"/>
    <x v="368"/>
    <n v="3"/>
    <n v="2017"/>
    <n v="4"/>
    <x v="6"/>
    <n v="39.29"/>
    <s v="Low Price"/>
    <n v="0.36"/>
    <x v="1"/>
    <n v="7.1999999999999995E-2"/>
    <x v="1"/>
    <x v="9"/>
  </r>
  <r>
    <s v="CA-2014-116932"/>
    <d v="2014-07-21T00:00:00"/>
    <d v="2014-07-25T00:00:00"/>
    <x v="1"/>
    <s v="Michelle Ellison"/>
    <x v="1"/>
    <s v="San Francisco"/>
    <s v="California"/>
    <x v="1"/>
    <s v="FUR-CH-10001215"/>
    <x v="1"/>
    <s v="Global Troy Executive Leather Low-Back Tilter"/>
    <n v="801.56799999999998"/>
    <x v="0"/>
    <n v="0.14285714285714285"/>
    <x v="2"/>
    <x v="110"/>
    <n v="4"/>
    <n v="2014"/>
    <n v="7"/>
    <x v="3"/>
    <n v="400.78399999999999"/>
    <s v="High Price"/>
    <n v="6.25E-2"/>
    <x v="0"/>
    <n v="3.125E-2"/>
    <x v="2"/>
    <x v="11"/>
  </r>
  <r>
    <s v="CA-2014-116932"/>
    <d v="2014-07-21T00:00:00"/>
    <d v="2014-07-25T00:00:00"/>
    <x v="1"/>
    <s v="Michelle Ellison"/>
    <x v="1"/>
    <s v="San Francisco"/>
    <s v="California"/>
    <x v="1"/>
    <s v="FUR-TA-10004175"/>
    <x v="2"/>
    <s v="Hon 30&quot; x 60&quot; Table with Locking Drawer"/>
    <n v="272.84800000000001"/>
    <x v="5"/>
    <n v="7.1428571428571425E-2"/>
    <x v="2"/>
    <x v="369"/>
    <n v="4"/>
    <n v="2014"/>
    <n v="7"/>
    <x v="3"/>
    <n v="272.84800000000001"/>
    <s v="High Price"/>
    <n v="9.9999999999999895E-2"/>
    <x v="0"/>
    <n v="9.9999999999999895E-2"/>
    <x v="2"/>
    <x v="11"/>
  </r>
  <r>
    <s v="CA-2017-142888"/>
    <d v="2017-11-21T00:00:00"/>
    <d v="2017-11-25T00:00:00"/>
    <x v="1"/>
    <s v="Benjamin Patterson"/>
    <x v="0"/>
    <s v="Spokane"/>
    <s v="Washington"/>
    <x v="1"/>
    <s v="FUR-TA-10004767"/>
    <x v="2"/>
    <s v="Safco Drafting Table"/>
    <n v="70.98"/>
    <x v="5"/>
    <n v="7.1428571428571425E-2"/>
    <x v="0"/>
    <x v="370"/>
    <n v="4"/>
    <n v="2017"/>
    <n v="11"/>
    <x v="0"/>
    <n v="70.98"/>
    <s v="Low Price"/>
    <n v="0.28999999999999998"/>
    <x v="1"/>
    <n v="0.28999999999999998"/>
    <x v="0"/>
    <x v="7"/>
  </r>
  <r>
    <s v="US-2016-112977"/>
    <d v="2016-03-10T00:00:00"/>
    <d v="2016-03-16T00:00:00"/>
    <x v="1"/>
    <s v="Caroline Jumper"/>
    <x v="0"/>
    <s v="Long Beach"/>
    <s v="New York"/>
    <x v="2"/>
    <s v="FUR-BO-10003272"/>
    <x v="0"/>
    <s v="O'Sullivan Living Dimensions 5-Shelf Bookcases"/>
    <n v="176.78399999999999"/>
    <x v="5"/>
    <n v="7.1428571428571425E-2"/>
    <x v="2"/>
    <x v="371"/>
    <n v="6"/>
    <n v="2016"/>
    <n v="3"/>
    <x v="9"/>
    <n v="176.78399999999999"/>
    <s v="Medium Price"/>
    <n v="-0.125"/>
    <x v="2"/>
    <n v="-0.125"/>
    <x v="3"/>
    <x v="15"/>
  </r>
  <r>
    <s v="CA-2017-118885"/>
    <d v="2017-12-29T00:00:00"/>
    <d v="2018-01-02T00:00:00"/>
    <x v="1"/>
    <s v="James Galang"/>
    <x v="0"/>
    <s v="Los Angeles"/>
    <s v="California"/>
    <x v="1"/>
    <s v="FUR-CH-10002880"/>
    <x v="1"/>
    <s v="Global High-Back Leather Tilter, Burgundy"/>
    <n v="393.56799999999998"/>
    <x v="6"/>
    <n v="0.2857142857142857"/>
    <x v="2"/>
    <x v="372"/>
    <n v="4"/>
    <n v="2017"/>
    <n v="12"/>
    <x v="5"/>
    <n v="98.391999999999996"/>
    <s v="Low Price"/>
    <n v="-0.1125"/>
    <x v="2"/>
    <n v="-2.8125000000000001E-2"/>
    <x v="0"/>
    <x v="7"/>
  </r>
  <r>
    <s v="CA-2015-109512"/>
    <d v="2015-03-05T00:00:00"/>
    <d v="2015-03-05T00:00:00"/>
    <x v="3"/>
    <s v="Luke Foster"/>
    <x v="0"/>
    <s v="New York City"/>
    <s v="New York"/>
    <x v="2"/>
    <s v="FUR-CH-10001146"/>
    <x v="1"/>
    <s v="Global Value Mid-Back Manager's Chair, Gray"/>
    <n v="383.60700000000003"/>
    <x v="3"/>
    <n v="0.5"/>
    <x v="7"/>
    <x v="373"/>
    <n v="0"/>
    <n v="2015"/>
    <n v="3"/>
    <x v="9"/>
    <n v="54.801000000000002"/>
    <s v="Low Price"/>
    <n v="0.16666666666666599"/>
    <x v="0"/>
    <n v="2.3809523809523801E-2"/>
    <x v="3"/>
    <x v="10"/>
  </r>
  <r>
    <s v="CA-2016-147578"/>
    <d v="2016-04-22T00:00:00"/>
    <d v="2016-04-26T00:00:00"/>
    <x v="0"/>
    <s v="Paul Gonzalez"/>
    <x v="0"/>
    <s v="San Francisco"/>
    <s v="California"/>
    <x v="1"/>
    <s v="FUR-FU-10001889"/>
    <x v="3"/>
    <s v="Ultra Door Pull Handle"/>
    <n v="31.56"/>
    <x v="1"/>
    <n v="0.21428571428571427"/>
    <x v="0"/>
    <x v="374"/>
    <n v="4"/>
    <n v="2016"/>
    <n v="4"/>
    <x v="6"/>
    <n v="10.52"/>
    <s v="Low Price"/>
    <n v="0.33"/>
    <x v="1"/>
    <n v="0.11"/>
    <x v="1"/>
    <x v="6"/>
  </r>
  <r>
    <s v="CA-2014-142587"/>
    <d v="2014-10-21T00:00:00"/>
    <d v="2014-10-22T00:00:00"/>
    <x v="2"/>
    <s v="Tracy Blumstein"/>
    <x v="0"/>
    <s v="Fairfield"/>
    <s v="Ohio"/>
    <x v="2"/>
    <s v="FUR-TA-10000617"/>
    <x v="2"/>
    <s v="Hon Practical Foundations 30 x 60 Training Table, Light Gray/Charcoal"/>
    <n v="409.59"/>
    <x v="1"/>
    <n v="0.21428571428571427"/>
    <x v="9"/>
    <x v="375"/>
    <n v="1"/>
    <n v="2014"/>
    <n v="10"/>
    <x v="1"/>
    <n v="136.53"/>
    <s v="Medium Price"/>
    <n v="-0.3"/>
    <x v="2"/>
    <n v="-9.9999999999999895E-2"/>
    <x v="0"/>
    <x v="8"/>
  </r>
  <r>
    <s v="CA-2014-169775"/>
    <d v="2014-08-29T00:00:00"/>
    <d v="2014-09-02T00:00:00"/>
    <x v="0"/>
    <s v="Ryan Akin"/>
    <x v="0"/>
    <s v="Miami"/>
    <s v="Florida"/>
    <x v="0"/>
    <s v="FUR-TA-10001857"/>
    <x v="2"/>
    <s v="Balt Solid Wood Rectangular Table"/>
    <n v="174.05850000000001"/>
    <x v="1"/>
    <n v="0.21428571428571427"/>
    <x v="1"/>
    <x v="376"/>
    <n v="4"/>
    <n v="2014"/>
    <n v="8"/>
    <x v="10"/>
    <n v="58.019500000000001"/>
    <s v="Low Price"/>
    <n v="-0.63636363636363602"/>
    <x v="2"/>
    <n v="-0.21212121212121199"/>
    <x v="2"/>
    <x v="11"/>
  </r>
  <r>
    <s v="CA-2017-167094"/>
    <d v="2017-10-21T00:00:00"/>
    <d v="2017-10-22T00:00:00"/>
    <x v="2"/>
    <s v="Damala Kotsonis"/>
    <x v="1"/>
    <s v="Springfield"/>
    <s v="Oregon"/>
    <x v="1"/>
    <s v="FUR-CH-10000155"/>
    <x v="1"/>
    <s v="Global Comet Stacking Armless Chair"/>
    <n v="478.48"/>
    <x v="0"/>
    <n v="0.14285714285714285"/>
    <x v="2"/>
    <x v="377"/>
    <n v="1"/>
    <n v="2017"/>
    <n v="10"/>
    <x v="1"/>
    <n v="239.24"/>
    <s v="High Price"/>
    <n v="9.9999999999999895E-2"/>
    <x v="0"/>
    <n v="4.9999999999999899E-2"/>
    <x v="0"/>
    <x v="7"/>
  </r>
  <r>
    <s v="CA-2015-157959"/>
    <d v="2015-02-03T00:00:00"/>
    <d v="2015-02-04T00:00:00"/>
    <x v="2"/>
    <s v="Rick Wilson"/>
    <x v="1"/>
    <s v="Los Angeles"/>
    <s v="California"/>
    <x v="1"/>
    <s v="FUR-FU-10004093"/>
    <x v="3"/>
    <s v="Hand-Finished Solid Wood Document Frame"/>
    <n v="136.91999999999999"/>
    <x v="6"/>
    <n v="0.2857142857142857"/>
    <x v="0"/>
    <x v="378"/>
    <n v="1"/>
    <n v="2015"/>
    <n v="2"/>
    <x v="11"/>
    <n v="34.229999999999997"/>
    <s v="Low Price"/>
    <n v="0.3"/>
    <x v="1"/>
    <n v="7.4999999999999997E-2"/>
    <x v="3"/>
    <x v="10"/>
  </r>
  <r>
    <s v="CA-2017-105886"/>
    <d v="2017-12-18T00:00:00"/>
    <d v="2017-12-23T00:00:00"/>
    <x v="1"/>
    <s v="Duane Benoit"/>
    <x v="0"/>
    <s v="Oceanside"/>
    <s v="New York"/>
    <x v="2"/>
    <s v="FUR-FU-10001037"/>
    <x v="3"/>
    <s v="DAX Charcoal/Nickel-Tone Document Frame, 5 x 7"/>
    <n v="18.96"/>
    <x v="0"/>
    <n v="0.14285714285714285"/>
    <x v="0"/>
    <x v="379"/>
    <n v="5"/>
    <n v="2017"/>
    <n v="12"/>
    <x v="5"/>
    <n v="9.48"/>
    <s v="Low Price"/>
    <n v="0.44999999999999901"/>
    <x v="1"/>
    <n v="0.22499999999999901"/>
    <x v="0"/>
    <x v="7"/>
  </r>
  <r>
    <s v="US-2017-111423"/>
    <d v="2017-08-17T00:00:00"/>
    <d v="2017-08-19T00:00:00"/>
    <x v="2"/>
    <s v="Edward Hooks"/>
    <x v="1"/>
    <s v="Watertown"/>
    <s v="New York"/>
    <x v="2"/>
    <s v="FUR-CH-10003981"/>
    <x v="1"/>
    <s v="Global Commerce Series Low-Back Swivel/Tilt Chairs"/>
    <n v="462.56400000000002"/>
    <x v="0"/>
    <n v="0.14285714285714285"/>
    <x v="7"/>
    <x v="380"/>
    <n v="2"/>
    <n v="2017"/>
    <n v="8"/>
    <x v="10"/>
    <n v="231.28200000000001"/>
    <s v="High Price"/>
    <n v="0.211111111111111"/>
    <x v="1"/>
    <n v="0.105555555555555"/>
    <x v="2"/>
    <x v="3"/>
  </r>
  <r>
    <s v="CA-2017-161200"/>
    <d v="2017-08-06T00:00:00"/>
    <d v="2017-08-10T00:00:00"/>
    <x v="0"/>
    <s v="Seth Vernon"/>
    <x v="0"/>
    <s v="Lafayette"/>
    <s v="Louisiana"/>
    <x v="0"/>
    <s v="FUR-BO-10000468"/>
    <x v="0"/>
    <s v="O'Sullivan 2-Shelf Heavy-Duty Bookcases"/>
    <n v="145.74"/>
    <x v="1"/>
    <n v="0.21428571428571427"/>
    <x v="0"/>
    <x v="381"/>
    <n v="4"/>
    <n v="2017"/>
    <n v="8"/>
    <x v="10"/>
    <n v="48.58"/>
    <s v="Low Price"/>
    <n v="0.16"/>
    <x v="0"/>
    <n v="5.3333333333333302E-2"/>
    <x v="2"/>
    <x v="3"/>
  </r>
  <r>
    <s v="CA-2017-161200"/>
    <d v="2017-08-06T00:00:00"/>
    <d v="2017-08-10T00:00:00"/>
    <x v="0"/>
    <s v="Seth Vernon"/>
    <x v="0"/>
    <s v="Lafayette"/>
    <s v="Louisiana"/>
    <x v="0"/>
    <s v="FUR-FU-10001706"/>
    <x v="3"/>
    <s v="Longer-Life Soft White Bulbs"/>
    <n v="15.4"/>
    <x v="2"/>
    <n v="0.35714285714285715"/>
    <x v="0"/>
    <x v="382"/>
    <n v="4"/>
    <n v="2017"/>
    <n v="8"/>
    <x v="10"/>
    <n v="3.08"/>
    <s v="Low Price"/>
    <n v="0.48"/>
    <x v="1"/>
    <n v="9.6000000000000002E-2"/>
    <x v="2"/>
    <x v="3"/>
  </r>
  <r>
    <s v="CA-2015-141768"/>
    <d v="2015-05-25T00:00:00"/>
    <d v="2015-05-27T00:00:00"/>
    <x v="0"/>
    <s v="Nora Pelletier"/>
    <x v="2"/>
    <s v="San Francisco"/>
    <s v="California"/>
    <x v="1"/>
    <s v="FUR-FU-10002268"/>
    <x v="3"/>
    <s v="Ultra Door Push Plate"/>
    <n v="14.73"/>
    <x v="1"/>
    <n v="0.21428571428571427"/>
    <x v="0"/>
    <x v="383"/>
    <n v="2"/>
    <n v="2015"/>
    <n v="5"/>
    <x v="7"/>
    <n v="4.91"/>
    <s v="Low Price"/>
    <n v="0.33"/>
    <x v="1"/>
    <n v="0.11"/>
    <x v="1"/>
    <x v="5"/>
  </r>
  <r>
    <s v="CA-2016-112109"/>
    <d v="2016-07-08T00:00:00"/>
    <d v="2016-07-12T00:00:00"/>
    <x v="1"/>
    <s v="Joe Elijah"/>
    <x v="0"/>
    <s v="Broomfield"/>
    <s v="Colorado"/>
    <x v="1"/>
    <s v="FUR-CH-10004287"/>
    <x v="1"/>
    <s v="SAFCO Arco Folding Chair"/>
    <n v="662.88"/>
    <x v="1"/>
    <n v="0.21428571428571427"/>
    <x v="2"/>
    <x v="384"/>
    <n v="4"/>
    <n v="2016"/>
    <n v="7"/>
    <x v="3"/>
    <n v="220.96"/>
    <s v="High Price"/>
    <n v="0.1125"/>
    <x v="0"/>
    <n v="3.7499999999999999E-2"/>
    <x v="2"/>
    <x v="12"/>
  </r>
  <r>
    <s v="CA-2017-157987"/>
    <d v="2017-09-02T00:00:00"/>
    <d v="2017-09-06T00:00:00"/>
    <x v="1"/>
    <s v="Ann Chong"/>
    <x v="1"/>
    <s v="New York City"/>
    <s v="New York"/>
    <x v="2"/>
    <s v="FUR-FU-10001196"/>
    <x v="3"/>
    <s v="DAX Cubicle Frames - 8x10"/>
    <n v="11.54"/>
    <x v="0"/>
    <n v="0.14285714285714285"/>
    <x v="0"/>
    <x v="385"/>
    <n v="4"/>
    <n v="2017"/>
    <n v="9"/>
    <x v="4"/>
    <n v="5.77"/>
    <s v="Low Price"/>
    <n v="0.3"/>
    <x v="1"/>
    <n v="0.15"/>
    <x v="2"/>
    <x v="3"/>
  </r>
  <r>
    <s v="CA-2017-157987"/>
    <d v="2017-09-02T00:00:00"/>
    <d v="2017-09-06T00:00:00"/>
    <x v="1"/>
    <s v="Ann Chong"/>
    <x v="1"/>
    <s v="New York City"/>
    <s v="New York"/>
    <x v="2"/>
    <s v="FUR-TA-10001889"/>
    <x v="2"/>
    <s v="Bush Advantage Collection Racetrack Conference Table"/>
    <n v="254.52600000000001"/>
    <x v="5"/>
    <n v="7.1428571428571425E-2"/>
    <x v="9"/>
    <x v="386"/>
    <n v="4"/>
    <n v="2017"/>
    <n v="9"/>
    <x v="4"/>
    <n v="254.52600000000001"/>
    <s v="High Price"/>
    <n v="-0.36666666666666597"/>
    <x v="2"/>
    <n v="-0.36666666666666597"/>
    <x v="2"/>
    <x v="3"/>
  </r>
  <r>
    <s v="CA-2017-157987"/>
    <d v="2017-09-02T00:00:00"/>
    <d v="2017-09-06T00:00:00"/>
    <x v="1"/>
    <s v="Ann Chong"/>
    <x v="1"/>
    <s v="New York City"/>
    <s v="New York"/>
    <x v="2"/>
    <s v="FUR-CH-10003379"/>
    <x v="1"/>
    <s v="Global Commerce Series High-Back Swivel/Tilt Chairs"/>
    <n v="1282.4100000000001"/>
    <x v="2"/>
    <n v="0.35714285714285715"/>
    <x v="7"/>
    <x v="206"/>
    <n v="4"/>
    <n v="2017"/>
    <n v="9"/>
    <x v="4"/>
    <n v="256.48200000000003"/>
    <s v="High Price"/>
    <n v="0.16666666666666599"/>
    <x v="0"/>
    <n v="3.3333333333333298E-2"/>
    <x v="2"/>
    <x v="3"/>
  </r>
  <r>
    <s v="CA-2014-110408"/>
    <d v="2014-10-18T00:00:00"/>
    <d v="2014-10-20T00:00:00"/>
    <x v="0"/>
    <s v="Alan Schoenberger"/>
    <x v="1"/>
    <s v="Montgomery"/>
    <s v="Alabama"/>
    <x v="0"/>
    <s v="FUR-CH-10003774"/>
    <x v="1"/>
    <s v="Global Wood Trimmed Manager's Task Chair, Khaki"/>
    <n v="545.88"/>
    <x v="8"/>
    <n v="0.42857142857142855"/>
    <x v="0"/>
    <x v="387"/>
    <n v="2"/>
    <n v="2014"/>
    <n v="10"/>
    <x v="1"/>
    <n v="90.98"/>
    <s v="Low Price"/>
    <n v="0.13"/>
    <x v="0"/>
    <n v="2.1666666666666601E-2"/>
    <x v="0"/>
    <x v="8"/>
  </r>
  <r>
    <s v="CA-2016-112669"/>
    <d v="2016-04-14T00:00:00"/>
    <d v="2016-04-14T00:00:00"/>
    <x v="3"/>
    <s v="Kean Takahito"/>
    <x v="0"/>
    <s v="Glendale"/>
    <s v="Arizona"/>
    <x v="1"/>
    <s v="FUR-CH-10004086"/>
    <x v="1"/>
    <s v="Hon 4070 Series Pagoda Armless Upholstered Stacking Chairs"/>
    <n v="933.53599999999994"/>
    <x v="6"/>
    <n v="0.2857142857142857"/>
    <x v="2"/>
    <x v="388"/>
    <n v="0"/>
    <n v="2016"/>
    <n v="4"/>
    <x v="6"/>
    <n v="233.38399999999999"/>
    <s v="High Price"/>
    <n v="0.1125"/>
    <x v="0"/>
    <n v="2.8125000000000001E-2"/>
    <x v="1"/>
    <x v="6"/>
  </r>
  <r>
    <s v="CA-2014-164721"/>
    <d v="2014-11-25T00:00:00"/>
    <d v="2014-11-27T00:00:00"/>
    <x v="0"/>
    <s v="Laurel Workman"/>
    <x v="1"/>
    <s v="Brentwood"/>
    <s v="California"/>
    <x v="1"/>
    <s v="FUR-FU-10001940"/>
    <x v="3"/>
    <s v="Staple-based wall hangings"/>
    <n v="23.88"/>
    <x v="1"/>
    <n v="0.21428571428571427"/>
    <x v="0"/>
    <x v="389"/>
    <n v="2"/>
    <n v="2014"/>
    <n v="11"/>
    <x v="0"/>
    <n v="7.96"/>
    <s v="Low Price"/>
    <n v="0.44"/>
    <x v="1"/>
    <n v="0.146666666666666"/>
    <x v="0"/>
    <x v="8"/>
  </r>
  <r>
    <s v="CA-2015-127509"/>
    <d v="2015-11-09T00:00:00"/>
    <d v="2015-11-13T00:00:00"/>
    <x v="1"/>
    <s v="Adam Shillingsburg"/>
    <x v="0"/>
    <s v="Springfield"/>
    <s v="Missouri"/>
    <x v="3"/>
    <s v="FUR-TA-10002855"/>
    <x v="2"/>
    <s v="Bevis Round Conference Table Top &amp; Single Column Base"/>
    <n v="1024.3800000000001"/>
    <x v="3"/>
    <n v="0.5"/>
    <x v="0"/>
    <x v="390"/>
    <n v="4"/>
    <n v="2015"/>
    <n v="11"/>
    <x v="0"/>
    <n v="146.34"/>
    <s v="Medium Price"/>
    <n v="0.20999999999999899"/>
    <x v="1"/>
    <n v="2.9999999999999898E-2"/>
    <x v="0"/>
    <x v="1"/>
  </r>
  <r>
    <s v="US-2017-147221"/>
    <d v="2017-12-02T00:00:00"/>
    <d v="2017-12-04T00:00:00"/>
    <x v="0"/>
    <s v="Joy Smith"/>
    <x v="0"/>
    <s v="Houston"/>
    <s v="Texas"/>
    <x v="3"/>
    <s v="FUR-FU-10004020"/>
    <x v="3"/>
    <s v="Advantus Panel Wall Acrylic Frame"/>
    <n v="8.7520000000000007"/>
    <x v="6"/>
    <n v="0.2857142857142857"/>
    <x v="5"/>
    <x v="391"/>
    <n v="2"/>
    <n v="2017"/>
    <n v="12"/>
    <x v="5"/>
    <n v="2.1880000000000002"/>
    <s v="Low Price"/>
    <n v="-0.42499999999999899"/>
    <x v="2"/>
    <n v="-0.106249999999999"/>
    <x v="0"/>
    <x v="7"/>
  </r>
  <r>
    <s v="CA-2017-163510"/>
    <d v="2017-12-25T00:00:00"/>
    <d v="2017-12-28T00:00:00"/>
    <x v="0"/>
    <s v="Joni Wasserman"/>
    <x v="0"/>
    <s v="Louisville"/>
    <s v="Kentucky"/>
    <x v="0"/>
    <s v="FUR-CH-10001146"/>
    <x v="1"/>
    <s v="Global Value Mid-Back Manager's Chair, Gray"/>
    <n v="304.45"/>
    <x v="2"/>
    <n v="0.35714285714285715"/>
    <x v="0"/>
    <x v="392"/>
    <n v="3"/>
    <n v="2017"/>
    <n v="12"/>
    <x v="5"/>
    <n v="60.89"/>
    <s v="Low Price"/>
    <n v="0.25"/>
    <x v="1"/>
    <n v="0.05"/>
    <x v="0"/>
    <x v="7"/>
  </r>
  <r>
    <s v="CA-2017-165386"/>
    <d v="2017-08-03T00:00:00"/>
    <d v="2017-08-04T00:00:00"/>
    <x v="2"/>
    <s v="Charlotte Melton"/>
    <x v="0"/>
    <s v="Chicago"/>
    <s v="Illinois"/>
    <x v="3"/>
    <s v="FUR-BO-10003034"/>
    <x v="0"/>
    <s v="O'Sullivan Elevations Bookcase, Cherry Finish"/>
    <n v="183.37200000000001"/>
    <x v="0"/>
    <n v="0.14285714285714285"/>
    <x v="3"/>
    <x v="393"/>
    <n v="1"/>
    <n v="2017"/>
    <n v="8"/>
    <x v="10"/>
    <n v="91.686000000000007"/>
    <s v="Low Price"/>
    <n v="-0.19999999999999901"/>
    <x v="2"/>
    <n v="-9.9999999999999895E-2"/>
    <x v="2"/>
    <x v="3"/>
  </r>
  <r>
    <s v="CA-2016-145905"/>
    <d v="2016-09-18T00:00:00"/>
    <d v="2016-09-23T00:00:00"/>
    <x v="1"/>
    <s v="Anne McFarland"/>
    <x v="0"/>
    <s v="Auburn"/>
    <s v="Alabama"/>
    <x v="0"/>
    <s v="FUR-CH-10001854"/>
    <x v="1"/>
    <s v="Office Star - Professional Matrix Back Chair with 2-to-1 Synchro Tilt and Mesh Fabric Seat"/>
    <n v="350.98"/>
    <x v="5"/>
    <n v="7.1428571428571425E-2"/>
    <x v="0"/>
    <x v="394"/>
    <n v="5"/>
    <n v="2016"/>
    <n v="9"/>
    <x v="4"/>
    <n v="350.98"/>
    <s v="High Price"/>
    <n v="0.24"/>
    <x v="1"/>
    <n v="0.24"/>
    <x v="2"/>
    <x v="12"/>
  </r>
  <r>
    <s v="CA-2016-168354"/>
    <d v="2016-09-19T00:00:00"/>
    <d v="2016-09-21T00:00:00"/>
    <x v="2"/>
    <s v="Rick Huthwaite"/>
    <x v="2"/>
    <s v="Providence"/>
    <s v="Rhode Island"/>
    <x v="2"/>
    <s v="FUR-CH-10004675"/>
    <x v="1"/>
    <s v="Lifetime Advantage Folding Chairs, 4/Carton"/>
    <n v="872.32"/>
    <x v="6"/>
    <n v="0.2857142857142857"/>
    <x v="0"/>
    <x v="395"/>
    <n v="2"/>
    <n v="2016"/>
    <n v="9"/>
    <x v="4"/>
    <n v="218.08"/>
    <s v="High Price"/>
    <n v="0.27999999999999903"/>
    <x v="1"/>
    <n v="6.9999999999999896E-2"/>
    <x v="2"/>
    <x v="12"/>
  </r>
  <r>
    <s v="CA-2015-114237"/>
    <d v="2015-03-13T00:00:00"/>
    <d v="2015-03-15T00:00:00"/>
    <x v="2"/>
    <s v="Marc Crier"/>
    <x v="0"/>
    <s v="Seattle"/>
    <s v="Washington"/>
    <x v="1"/>
    <s v="FUR-BO-10004409"/>
    <x v="0"/>
    <s v="Safco Value Mate Series Steel Bookcases, Baked Enamel Finish on Steel, Gray"/>
    <n v="141.96"/>
    <x v="0"/>
    <n v="0.14285714285714285"/>
    <x v="0"/>
    <x v="396"/>
    <n v="2"/>
    <n v="2015"/>
    <n v="3"/>
    <x v="9"/>
    <n v="70.98"/>
    <s v="Low Price"/>
    <n v="0.28000000000000003"/>
    <x v="1"/>
    <n v="0.14000000000000001"/>
    <x v="3"/>
    <x v="10"/>
  </r>
  <r>
    <s v="CA-2017-162481"/>
    <d v="2017-09-25T00:00:00"/>
    <d v="2017-09-29T00:00:00"/>
    <x v="1"/>
    <s v="Carol Triggs"/>
    <x v="0"/>
    <s v="Rochester"/>
    <s v="Minnesota"/>
    <x v="3"/>
    <s v="FUR-CH-10003061"/>
    <x v="1"/>
    <s v="Global Leather Task Chair, Black"/>
    <n v="269.97000000000003"/>
    <x v="1"/>
    <n v="0.21428571428571427"/>
    <x v="0"/>
    <x v="397"/>
    <n v="4"/>
    <n v="2017"/>
    <n v="9"/>
    <x v="4"/>
    <n v="89.99"/>
    <s v="Low Price"/>
    <n v="0.189999999999999"/>
    <x v="0"/>
    <n v="6.3333333333333297E-2"/>
    <x v="2"/>
    <x v="3"/>
  </r>
  <r>
    <s v="CA-2015-122287"/>
    <d v="2015-06-18T00:00:00"/>
    <d v="2015-06-23T00:00:00"/>
    <x v="1"/>
    <s v="Skye Norling"/>
    <x v="2"/>
    <s v="Peoria"/>
    <s v="Arizona"/>
    <x v="1"/>
    <s v="FUR-FU-10004973"/>
    <x v="3"/>
    <s v="Flat Face Poster Frame"/>
    <n v="75.36"/>
    <x v="2"/>
    <n v="0.35714285714285715"/>
    <x v="2"/>
    <x v="398"/>
    <n v="5"/>
    <n v="2015"/>
    <n v="6"/>
    <x v="2"/>
    <n v="15.071999999999999"/>
    <s v="Low Price"/>
    <n v="0.27500000000000002"/>
    <x v="1"/>
    <n v="5.5E-2"/>
    <x v="1"/>
    <x v="5"/>
  </r>
  <r>
    <s v="CA-2015-142237"/>
    <d v="2015-07-11T00:00:00"/>
    <d v="2015-07-13T00:00:00"/>
    <x v="2"/>
    <s v="Clytie Kelty"/>
    <x v="0"/>
    <s v="Philadelphia"/>
    <s v="Pennsylvania"/>
    <x v="2"/>
    <s v="FUR-FU-10004848"/>
    <x v="3"/>
    <s v="Howard Miller 13-3/4&quot; Diameter Brushed Chrome Round Wall Clock"/>
    <n v="289.8"/>
    <x v="3"/>
    <n v="0.5"/>
    <x v="2"/>
    <x v="399"/>
    <n v="2"/>
    <n v="2015"/>
    <n v="7"/>
    <x v="3"/>
    <n v="41.4"/>
    <s v="Low Price"/>
    <n v="0.125"/>
    <x v="0"/>
    <n v="1.7857142857142801E-2"/>
    <x v="2"/>
    <x v="4"/>
  </r>
  <r>
    <s v="CA-2015-142237"/>
    <d v="2015-07-11T00:00:00"/>
    <d v="2015-07-13T00:00:00"/>
    <x v="2"/>
    <s v="Clytie Kelty"/>
    <x v="0"/>
    <s v="Philadelphia"/>
    <s v="Pennsylvania"/>
    <x v="2"/>
    <s v="FUR-CH-10003833"/>
    <x v="1"/>
    <s v="Novimex Fabric Task Chair"/>
    <n v="341.488"/>
    <x v="7"/>
    <n v="0.5714285714285714"/>
    <x v="3"/>
    <x v="400"/>
    <n v="2"/>
    <n v="2015"/>
    <n v="7"/>
    <x v="3"/>
    <n v="42.686"/>
    <s v="Low Price"/>
    <n v="-0.214285714285714"/>
    <x v="2"/>
    <n v="-2.6785714285714201E-2"/>
    <x v="2"/>
    <x v="4"/>
  </r>
  <r>
    <s v="CA-2015-142237"/>
    <d v="2015-07-11T00:00:00"/>
    <d v="2015-07-13T00:00:00"/>
    <x v="2"/>
    <s v="Clytie Kelty"/>
    <x v="0"/>
    <s v="Philadelphia"/>
    <s v="Pennsylvania"/>
    <x v="2"/>
    <s v="FUR-FU-10003142"/>
    <x v="3"/>
    <s v="Master Big Foot Doorstop, Beige"/>
    <n v="25.344000000000001"/>
    <x v="8"/>
    <n v="0.42857142857142855"/>
    <x v="2"/>
    <x v="401"/>
    <n v="2"/>
    <n v="2015"/>
    <n v="7"/>
    <x v="3"/>
    <n v="4.2240000000000002"/>
    <s v="Low Price"/>
    <n v="0.13749999999999901"/>
    <x v="0"/>
    <n v="2.2916666666666599E-2"/>
    <x v="2"/>
    <x v="4"/>
  </r>
  <r>
    <s v="CA-2016-136434"/>
    <d v="2016-12-01T00:00:00"/>
    <d v="2016-12-07T00:00:00"/>
    <x v="1"/>
    <s v="Rick Duston"/>
    <x v="0"/>
    <s v="Richmond"/>
    <s v="Indiana"/>
    <x v="3"/>
    <s v="FUR-FU-10001196"/>
    <x v="3"/>
    <s v="DAX Cubicle Frames - 8x10"/>
    <n v="17.309999999999999"/>
    <x v="1"/>
    <n v="0.21428571428571427"/>
    <x v="0"/>
    <x v="402"/>
    <n v="6"/>
    <n v="2016"/>
    <n v="12"/>
    <x v="5"/>
    <n v="5.77"/>
    <s v="Low Price"/>
    <n v="0.3"/>
    <x v="1"/>
    <n v="9.9999999999999895E-2"/>
    <x v="0"/>
    <x v="0"/>
  </r>
  <r>
    <s v="CA-2017-120376"/>
    <d v="2017-12-22T00:00:00"/>
    <d v="2017-12-25T00:00:00"/>
    <x v="2"/>
    <s v="Theone Pippenger"/>
    <x v="0"/>
    <s v="Detroit"/>
    <s v="Michigan"/>
    <x v="3"/>
    <s v="FUR-CH-10002335"/>
    <x v="1"/>
    <s v="Hon GuestStacker Chair"/>
    <n v="1586.69"/>
    <x v="3"/>
    <n v="0.5"/>
    <x v="0"/>
    <x v="403"/>
    <n v="3"/>
    <n v="2017"/>
    <n v="12"/>
    <x v="5"/>
    <n v="226.67"/>
    <s v="High Price"/>
    <n v="0.26"/>
    <x v="1"/>
    <n v="3.7142857142857102E-2"/>
    <x v="0"/>
    <x v="7"/>
  </r>
  <r>
    <s v="CA-2017-120376"/>
    <d v="2017-12-22T00:00:00"/>
    <d v="2017-12-25T00:00:00"/>
    <x v="2"/>
    <s v="Theone Pippenger"/>
    <x v="0"/>
    <s v="Detroit"/>
    <s v="Michigan"/>
    <x v="3"/>
    <s v="FUR-TA-10004534"/>
    <x v="2"/>
    <s v="Bevis 44 x 96 Conference Tables"/>
    <n v="411.8"/>
    <x v="0"/>
    <n v="0.14285714285714285"/>
    <x v="0"/>
    <x v="404"/>
    <n v="3"/>
    <n v="2017"/>
    <n v="12"/>
    <x v="5"/>
    <n v="205.9"/>
    <s v="High Price"/>
    <n v="0.16999999999999901"/>
    <x v="0"/>
    <n v="8.4999999999999895E-2"/>
    <x v="0"/>
    <x v="7"/>
  </r>
  <r>
    <s v="CA-2014-106439"/>
    <d v="2014-10-31T00:00:00"/>
    <d v="2014-11-04T00:00:00"/>
    <x v="1"/>
    <s v="Greg Guthrie"/>
    <x v="1"/>
    <s v="Los Angeles"/>
    <s v="California"/>
    <x v="1"/>
    <s v="FUR-CH-10003833"/>
    <x v="1"/>
    <s v="Novimex Fabric Task Chair"/>
    <n v="146.352"/>
    <x v="1"/>
    <n v="0.21428571428571427"/>
    <x v="2"/>
    <x v="405"/>
    <n v="4"/>
    <n v="2014"/>
    <n v="10"/>
    <x v="1"/>
    <n v="48.783999999999999"/>
    <s v="Low Price"/>
    <n v="-6.25E-2"/>
    <x v="2"/>
    <n v="-2.0833333333333301E-2"/>
    <x v="0"/>
    <x v="8"/>
  </r>
  <r>
    <s v="CA-2015-133452"/>
    <d v="2015-04-13T00:00:00"/>
    <d v="2015-04-19T00:00:00"/>
    <x v="1"/>
    <s v="Zuschuss Carroll"/>
    <x v="0"/>
    <s v="Pomona"/>
    <s v="California"/>
    <x v="1"/>
    <s v="FUR-TA-10003954"/>
    <x v="2"/>
    <s v="Hon 94000 Series Round Tables"/>
    <n v="710.83199999999999"/>
    <x v="1"/>
    <n v="0.21428571428571427"/>
    <x v="2"/>
    <x v="406"/>
    <n v="6"/>
    <n v="2015"/>
    <n v="4"/>
    <x v="6"/>
    <n v="236.94399999999999"/>
    <s v="High Price"/>
    <n v="-0.13750000000000001"/>
    <x v="2"/>
    <n v="-4.5833333333333302E-2"/>
    <x v="1"/>
    <x v="5"/>
  </r>
  <r>
    <s v="US-2017-110996"/>
    <d v="2017-11-20T00:00:00"/>
    <d v="2017-11-25T00:00:00"/>
    <x v="1"/>
    <s v="Kelly Andreada"/>
    <x v="0"/>
    <s v="Ontario"/>
    <s v="California"/>
    <x v="1"/>
    <s v="FUR-CH-10003956"/>
    <x v="1"/>
    <s v="Novimex High-Tech Fabric Mesh Task Chair"/>
    <n v="283.92"/>
    <x v="2"/>
    <n v="0.35714285714285715"/>
    <x v="2"/>
    <x v="407"/>
    <n v="5"/>
    <n v="2017"/>
    <n v="11"/>
    <x v="0"/>
    <n v="56.783999999999999"/>
    <s v="Low Price"/>
    <n v="-0.16250000000000001"/>
    <x v="2"/>
    <n v="-3.2500000000000001E-2"/>
    <x v="0"/>
    <x v="7"/>
  </r>
  <r>
    <s v="CA-2014-131051"/>
    <d v="2014-12-01T00:00:00"/>
    <d v="2014-12-05T00:00:00"/>
    <x v="1"/>
    <s v="Toby Ritter"/>
    <x v="0"/>
    <s v="San Francisco"/>
    <s v="California"/>
    <x v="1"/>
    <s v="FUR-FU-10001861"/>
    <x v="3"/>
    <s v="Floodlight Indoor Halogen Bulbs, 1 Bulb per Pack, 60 Watts"/>
    <n v="58.2"/>
    <x v="1"/>
    <n v="0.21428571428571427"/>
    <x v="0"/>
    <x v="408"/>
    <n v="4"/>
    <n v="2014"/>
    <n v="12"/>
    <x v="5"/>
    <n v="19.399999999999999"/>
    <s v="Low Price"/>
    <n v="0.49"/>
    <x v="1"/>
    <n v="0.163333333333333"/>
    <x v="0"/>
    <x v="8"/>
  </r>
  <r>
    <s v="CA-2015-120103"/>
    <d v="2015-12-24T00:00:00"/>
    <d v="2015-12-29T00:00:00"/>
    <x v="1"/>
    <s v="Maribeth Schnelling"/>
    <x v="0"/>
    <s v="Phoenix"/>
    <s v="Arizona"/>
    <x v="1"/>
    <s v="FUR-FU-10002885"/>
    <x v="3"/>
    <s v="Magna Visual Magnetic Picture Hangers"/>
    <n v="7.7119999999999997"/>
    <x v="0"/>
    <n v="0.14285714285714285"/>
    <x v="2"/>
    <x v="409"/>
    <n v="5"/>
    <n v="2015"/>
    <n v="12"/>
    <x v="5"/>
    <n v="3.8559999999999999"/>
    <s v="Low Price"/>
    <n v="0.22500000000000001"/>
    <x v="1"/>
    <n v="0.1125"/>
    <x v="0"/>
    <x v="1"/>
  </r>
  <r>
    <s v="CA-2017-166142"/>
    <d v="2017-07-15T00:00:00"/>
    <d v="2017-07-19T00:00:00"/>
    <x v="1"/>
    <s v="Magdelene Morse"/>
    <x v="0"/>
    <s v="Wilmington"/>
    <s v="Delaware"/>
    <x v="2"/>
    <s v="FUR-TA-10004607"/>
    <x v="2"/>
    <s v="Hon 2111 Invitation Series Straight Table"/>
    <n v="310.44299999999998"/>
    <x v="1"/>
    <n v="0.21428571428571427"/>
    <x v="3"/>
    <x v="410"/>
    <n v="4"/>
    <n v="2017"/>
    <n v="7"/>
    <x v="3"/>
    <n v="103.48099999999999"/>
    <s v="Medium Price"/>
    <n v="-0.157142857142857"/>
    <x v="2"/>
    <n v="-5.2380952380952299E-2"/>
    <x v="2"/>
    <x v="3"/>
  </r>
  <r>
    <s v="CA-2014-145926"/>
    <d v="2014-11-17T00:00:00"/>
    <d v="2014-11-21T00:00:00"/>
    <x v="1"/>
    <s v="Mark Packer"/>
    <x v="2"/>
    <s v="Moorhead"/>
    <s v="Minnesota"/>
    <x v="3"/>
    <s v="FUR-CH-10004289"/>
    <x v="1"/>
    <s v="Global Super Steno Chair"/>
    <n v="479.9"/>
    <x v="2"/>
    <n v="0.35714285714285715"/>
    <x v="0"/>
    <x v="411"/>
    <n v="4"/>
    <n v="2014"/>
    <n v="11"/>
    <x v="0"/>
    <n v="95.979999999999905"/>
    <s v="Low Price"/>
    <n v="0.17"/>
    <x v="0"/>
    <n v="3.4000000000000002E-2"/>
    <x v="0"/>
    <x v="8"/>
  </r>
  <r>
    <s v="CA-2014-123295"/>
    <d v="2014-07-18T00:00:00"/>
    <d v="2014-07-18T00:00:00"/>
    <x v="3"/>
    <s v="Adrian Hane"/>
    <x v="2"/>
    <s v="Tucson"/>
    <s v="Arizona"/>
    <x v="1"/>
    <s v="FUR-CH-10002372"/>
    <x v="1"/>
    <s v="Office Star - Ergonomically Designed Knee Chair"/>
    <n v="259.13600000000002"/>
    <x v="6"/>
    <n v="0.2857142857142857"/>
    <x v="2"/>
    <x v="412"/>
    <n v="0"/>
    <n v="2014"/>
    <n v="7"/>
    <x v="3"/>
    <n v="64.784000000000006"/>
    <s v="Low Price"/>
    <n v="-9.9999999999999895E-2"/>
    <x v="2"/>
    <n v="-2.4999999999999901E-2"/>
    <x v="2"/>
    <x v="11"/>
  </r>
  <r>
    <s v="CA-2015-164882"/>
    <d v="2015-10-31T00:00:00"/>
    <d v="2015-10-31T00:00:00"/>
    <x v="3"/>
    <s v="Sandra Glassco"/>
    <x v="0"/>
    <s v="Redlands"/>
    <s v="California"/>
    <x v="1"/>
    <s v="FUR-CH-10004218"/>
    <x v="1"/>
    <s v="Global Fabric Manager's Chair, Dark Gray"/>
    <n v="323.13600000000002"/>
    <x v="6"/>
    <n v="0.2857142857142857"/>
    <x v="2"/>
    <x v="413"/>
    <n v="0"/>
    <n v="2015"/>
    <n v="10"/>
    <x v="1"/>
    <n v="80.784000000000006"/>
    <s v="Low Price"/>
    <n v="6.25E-2"/>
    <x v="0"/>
    <n v="1.5625E-2"/>
    <x v="0"/>
    <x v="1"/>
  </r>
  <r>
    <s v="CA-2015-164882"/>
    <d v="2015-10-31T00:00:00"/>
    <d v="2015-10-31T00:00:00"/>
    <x v="3"/>
    <s v="Sandra Glassco"/>
    <x v="0"/>
    <s v="Redlands"/>
    <s v="California"/>
    <x v="1"/>
    <s v="FUR-BO-10002213"/>
    <x v="0"/>
    <s v="DMI Eclipse Executive Suite Bookcases"/>
    <n v="425.83300000000003"/>
    <x v="5"/>
    <n v="7.1428571428571425E-2"/>
    <x v="8"/>
    <x v="414"/>
    <n v="0"/>
    <n v="2015"/>
    <n v="10"/>
    <x v="1"/>
    <n v="425.83300000000003"/>
    <s v="High Price"/>
    <n v="4.7058823529411702E-2"/>
    <x v="0"/>
    <n v="4.7058823529411702E-2"/>
    <x v="0"/>
    <x v="1"/>
  </r>
  <r>
    <s v="CA-2015-159786"/>
    <d v="2015-10-12T00:00:00"/>
    <d v="2015-10-17T00:00:00"/>
    <x v="0"/>
    <s v="Ralph Kennedy"/>
    <x v="0"/>
    <s v="Rochester"/>
    <s v="New York"/>
    <x v="2"/>
    <s v="FUR-TA-10001307"/>
    <x v="2"/>
    <s v="SAFCO PlanMaster Heigh-Adjustable Drafting Table Base, 43w x 30d x 30-37h, Black"/>
    <n v="209.67"/>
    <x v="5"/>
    <n v="7.1428571428571425E-2"/>
    <x v="9"/>
    <x v="415"/>
    <n v="5"/>
    <n v="2015"/>
    <n v="10"/>
    <x v="1"/>
    <n v="209.67"/>
    <s v="High Price"/>
    <n v="-6.6666666666666596E-2"/>
    <x v="2"/>
    <n v="-6.6666666666666596E-2"/>
    <x v="0"/>
    <x v="1"/>
  </r>
  <r>
    <s v="CA-2017-158246"/>
    <d v="2017-11-09T00:00:00"/>
    <d v="2017-11-11T00:00:00"/>
    <x v="2"/>
    <s v="Jennifer Braxton"/>
    <x v="1"/>
    <s v="Sunnyvale"/>
    <s v="California"/>
    <x v="1"/>
    <s v="FUR-CH-10003061"/>
    <x v="1"/>
    <s v="Global Leather Task Chair, Black"/>
    <n v="215.976"/>
    <x v="1"/>
    <n v="0.21428571428571427"/>
    <x v="2"/>
    <x v="416"/>
    <n v="2"/>
    <n v="2017"/>
    <n v="11"/>
    <x v="0"/>
    <n v="71.992000000000004"/>
    <s v="Low Price"/>
    <n v="-1.2500000000000001E-2"/>
    <x v="2"/>
    <n v="-4.1666666666666597E-3"/>
    <x v="0"/>
    <x v="7"/>
  </r>
  <r>
    <s v="CA-2017-167381"/>
    <d v="2017-09-22T00:00:00"/>
    <d v="2017-09-24T00:00:00"/>
    <x v="0"/>
    <s v="Erica Hernandez"/>
    <x v="2"/>
    <s v="Lansing"/>
    <s v="Michigan"/>
    <x v="3"/>
    <s v="FUR-BO-10001972"/>
    <x v="0"/>
    <s v="O'Sullivan 4-Shelf Bookcase in Odessa Pine"/>
    <n v="241.96"/>
    <x v="0"/>
    <n v="0.14285714285714285"/>
    <x v="0"/>
    <x v="417"/>
    <n v="2"/>
    <n v="2017"/>
    <n v="9"/>
    <x v="4"/>
    <n v="120.98"/>
    <s v="Medium Price"/>
    <n v="0.17"/>
    <x v="0"/>
    <n v="8.5000000000000006E-2"/>
    <x v="2"/>
    <x v="3"/>
  </r>
  <r>
    <s v="CA-2015-134859"/>
    <d v="2015-10-04T00:00:00"/>
    <d v="2015-10-09T00:00:00"/>
    <x v="1"/>
    <s v="Julie Kriz"/>
    <x v="2"/>
    <s v="Philadelphia"/>
    <s v="Pennsylvania"/>
    <x v="2"/>
    <s v="FUR-FU-10003623"/>
    <x v="3"/>
    <s v="DataProducts Ampli Magnifier Task Lamp, Black,"/>
    <n v="64.944000000000003"/>
    <x v="1"/>
    <n v="0.21428571428571427"/>
    <x v="2"/>
    <x v="418"/>
    <n v="5"/>
    <n v="2015"/>
    <n v="10"/>
    <x v="1"/>
    <n v="21.648"/>
    <s v="Low Price"/>
    <n v="9.9999999999999895E-2"/>
    <x v="0"/>
    <n v="3.3333333333333298E-2"/>
    <x v="0"/>
    <x v="1"/>
  </r>
  <r>
    <s v="US-2014-114188"/>
    <d v="2014-05-20T00:00:00"/>
    <d v="2014-05-22T00:00:00"/>
    <x v="0"/>
    <s v="Randy Ferguson"/>
    <x v="1"/>
    <s v="Dover"/>
    <s v="New Hampshire"/>
    <x v="2"/>
    <s v="FUR-FU-10000076"/>
    <x v="3"/>
    <s v="24-Hour Round Wall Clock"/>
    <n v="139.86000000000001"/>
    <x v="3"/>
    <n v="0.5"/>
    <x v="0"/>
    <x v="419"/>
    <n v="2"/>
    <n v="2014"/>
    <n v="5"/>
    <x v="7"/>
    <n v="19.98"/>
    <s v="Low Price"/>
    <n v="0.42999999999999899"/>
    <x v="1"/>
    <n v="6.1428571428571402E-2"/>
    <x v="1"/>
    <x v="2"/>
  </r>
  <r>
    <s v="CA-2015-156377"/>
    <d v="2015-12-31T00:00:00"/>
    <d v="2016-01-05T00:00:00"/>
    <x v="1"/>
    <s v="Trudy Brown"/>
    <x v="0"/>
    <s v="Grand Prairie"/>
    <s v="Texas"/>
    <x v="3"/>
    <s v="FUR-FU-10002364"/>
    <x v="3"/>
    <s v="Eldon Expressions Wood Desk Accessories, Oak"/>
    <n v="14.76"/>
    <x v="2"/>
    <n v="0.35714285714285715"/>
    <x v="5"/>
    <x v="420"/>
    <n v="5"/>
    <n v="2015"/>
    <n v="12"/>
    <x v="5"/>
    <n v="2.952"/>
    <s v="Low Price"/>
    <n v="-0.77500000000000002"/>
    <x v="2"/>
    <n v="-0.155"/>
    <x v="0"/>
    <x v="1"/>
  </r>
  <r>
    <s v="CA-2014-159520"/>
    <d v="2014-06-06T00:00:00"/>
    <d v="2014-06-11T00:00:00"/>
    <x v="1"/>
    <s v="Grant Thornton"/>
    <x v="1"/>
    <s v="Long Beach"/>
    <s v="New York"/>
    <x v="2"/>
    <s v="FUR-TA-10003238"/>
    <x v="2"/>
    <s v="Chromcraft Bull-Nose Wood 48&quot; x 96&quot; Rectangular Conference Tables"/>
    <n v="991.76400000000001"/>
    <x v="1"/>
    <n v="0.21428571428571427"/>
    <x v="9"/>
    <x v="421"/>
    <n v="5"/>
    <n v="2014"/>
    <n v="6"/>
    <x v="2"/>
    <n v="330.58800000000002"/>
    <s v="High Price"/>
    <n v="-0.35"/>
    <x v="2"/>
    <n v="-0.116666666666666"/>
    <x v="1"/>
    <x v="2"/>
  </r>
  <r>
    <s v="US-2016-152051"/>
    <d v="2016-06-25T00:00:00"/>
    <d v="2016-06-29T00:00:00"/>
    <x v="1"/>
    <s v="Theresa Swint"/>
    <x v="1"/>
    <s v="York"/>
    <s v="Pennsylvania"/>
    <x v="2"/>
    <s v="FUR-CH-10002965"/>
    <x v="1"/>
    <s v="Global Leather Highback Executive Chair with Pneumatic Height Adjustment, Black"/>
    <n v="422.05799999999999"/>
    <x v="1"/>
    <n v="0.21428571428571427"/>
    <x v="3"/>
    <x v="422"/>
    <n v="4"/>
    <n v="2016"/>
    <n v="6"/>
    <x v="2"/>
    <n v="140.68600000000001"/>
    <s v="Medium Price"/>
    <n v="-4.2857142857142802E-2"/>
    <x v="2"/>
    <n v="-1.42857142857142E-2"/>
    <x v="1"/>
    <x v="6"/>
  </r>
  <r>
    <s v="CA-2014-141607"/>
    <d v="2014-12-12T00:00:00"/>
    <d v="2014-12-17T00:00:00"/>
    <x v="1"/>
    <s v="William Brown"/>
    <x v="0"/>
    <s v="Concord"/>
    <s v="California"/>
    <x v="1"/>
    <s v="FUR-FU-10003975"/>
    <x v="3"/>
    <s v="Eldon Advantage Chair Mats for Low to Medium Pile Carpets"/>
    <n v="43.31"/>
    <x v="5"/>
    <n v="7.1428571428571425E-2"/>
    <x v="0"/>
    <x v="423"/>
    <n v="5"/>
    <n v="2014"/>
    <n v="12"/>
    <x v="5"/>
    <n v="43.31"/>
    <s v="Low Price"/>
    <n v="0.1"/>
    <x v="0"/>
    <n v="0.1"/>
    <x v="0"/>
    <x v="8"/>
  </r>
  <r>
    <s v="US-2017-139969"/>
    <d v="2017-11-19T00:00:00"/>
    <d v="2017-11-26T00:00:00"/>
    <x v="1"/>
    <s v="Art Ferguson"/>
    <x v="0"/>
    <s v="College Station"/>
    <s v="Texas"/>
    <x v="3"/>
    <s v="FUR-CH-10001973"/>
    <x v="1"/>
    <s v="Office Star Flex Back Scooter Chair with White Frame"/>
    <n v="233.05799999999999"/>
    <x v="1"/>
    <n v="0.21428571428571427"/>
    <x v="3"/>
    <x v="424"/>
    <n v="7"/>
    <n v="2017"/>
    <n v="11"/>
    <x v="0"/>
    <n v="77.685999999999893"/>
    <s v="Low Price"/>
    <n v="-0.22857142857142801"/>
    <x v="2"/>
    <n v="-7.6190476190476197E-2"/>
    <x v="0"/>
    <x v="7"/>
  </r>
  <r>
    <s v="US-2016-120460"/>
    <d v="2016-04-30T00:00:00"/>
    <d v="2016-05-05T00:00:00"/>
    <x v="1"/>
    <s v="Ben Ferrer"/>
    <x v="2"/>
    <s v="Dallas"/>
    <s v="Texas"/>
    <x v="3"/>
    <s v="FUR-FU-10004973"/>
    <x v="3"/>
    <s v="Flat Face Poster Frame"/>
    <n v="22.608000000000001"/>
    <x v="1"/>
    <n v="0.21428571428571427"/>
    <x v="5"/>
    <x v="425"/>
    <n v="5"/>
    <n v="2016"/>
    <n v="4"/>
    <x v="6"/>
    <n v="7.5359999999999996"/>
    <s v="Low Price"/>
    <n v="-0.45"/>
    <x v="2"/>
    <n v="-0.15"/>
    <x v="1"/>
    <x v="6"/>
  </r>
  <r>
    <s v="CA-2016-141019"/>
    <d v="2016-05-14T00:00:00"/>
    <d v="2016-05-14T00:00:00"/>
    <x v="3"/>
    <s v="Logan Haushalter"/>
    <x v="0"/>
    <s v="Cincinnati"/>
    <s v="Ohio"/>
    <x v="2"/>
    <s v="FUR-FU-10002937"/>
    <x v="3"/>
    <s v="GE 48&quot; Fluorescent Tube, Cool White Energy Saver, 34 Watts, 30/Box"/>
    <n v="79.384"/>
    <x v="5"/>
    <n v="7.1428571428571425E-2"/>
    <x v="2"/>
    <x v="426"/>
    <n v="0"/>
    <n v="2016"/>
    <n v="5"/>
    <x v="7"/>
    <n v="79.384"/>
    <s v="Low Price"/>
    <n v="0.375"/>
    <x v="1"/>
    <n v="0.375"/>
    <x v="1"/>
    <x v="6"/>
  </r>
  <r>
    <s v="CA-2016-154018"/>
    <d v="2016-10-13T00:00:00"/>
    <d v="2016-10-19T00:00:00"/>
    <x v="1"/>
    <s v="Helen Andreada"/>
    <x v="0"/>
    <s v="Laredo"/>
    <s v="Texas"/>
    <x v="3"/>
    <s v="FUR-FU-10003394"/>
    <x v="3"/>
    <s v="Tenex &quot;The Solids&quot; Textured Chair Mats"/>
    <n v="139.91999999999999"/>
    <x v="2"/>
    <n v="0.35714285714285715"/>
    <x v="5"/>
    <x v="427"/>
    <n v="6"/>
    <n v="2016"/>
    <n v="10"/>
    <x v="1"/>
    <n v="27.983999999999899"/>
    <s v="Low Price"/>
    <n v="-1.075"/>
    <x v="2"/>
    <n v="-0.215"/>
    <x v="0"/>
    <x v="0"/>
  </r>
  <r>
    <s v="US-2017-137491"/>
    <d v="2017-11-19T00:00:00"/>
    <d v="2017-11-25T00:00:00"/>
    <x v="1"/>
    <s v="Linda Cazamias"/>
    <x v="1"/>
    <s v="San Angelo"/>
    <s v="Texas"/>
    <x v="3"/>
    <s v="FUR-CH-10004675"/>
    <x v="1"/>
    <s v="Lifetime Advantage Folding Chairs, 4/Carton"/>
    <n v="305.31200000000001"/>
    <x v="0"/>
    <n v="0.14285714285714285"/>
    <x v="3"/>
    <x v="428"/>
    <n v="6"/>
    <n v="2017"/>
    <n v="11"/>
    <x v="0"/>
    <n v="152.65600000000001"/>
    <s v="Medium Price"/>
    <n v="-2.8571428571428501E-2"/>
    <x v="2"/>
    <n v="-1.42857142857142E-2"/>
    <x v="0"/>
    <x v="7"/>
  </r>
  <r>
    <s v="CA-2016-128818"/>
    <d v="2016-05-07T00:00:00"/>
    <d v="2016-05-11T00:00:00"/>
    <x v="1"/>
    <s v="Caroline Jumper"/>
    <x v="0"/>
    <s v="New York City"/>
    <s v="New York"/>
    <x v="2"/>
    <s v="FUR-CH-10002084"/>
    <x v="1"/>
    <s v="Hon Mobius Operator's Chair"/>
    <n v="442.76400000000001"/>
    <x v="6"/>
    <n v="0.2857142857142857"/>
    <x v="7"/>
    <x v="429"/>
    <n v="4"/>
    <n v="2016"/>
    <n v="5"/>
    <x v="7"/>
    <n v="110.691"/>
    <s v="Medium Price"/>
    <n v="0.133333333333333"/>
    <x v="0"/>
    <n v="3.3333333333333298E-2"/>
    <x v="1"/>
    <x v="6"/>
  </r>
  <r>
    <s v="CA-2016-128818"/>
    <d v="2016-05-07T00:00:00"/>
    <d v="2016-05-11T00:00:00"/>
    <x v="1"/>
    <s v="Caroline Jumper"/>
    <x v="0"/>
    <s v="New York City"/>
    <s v="New York"/>
    <x v="2"/>
    <s v="FUR-FU-10001940"/>
    <x v="3"/>
    <s v="Staple-based wall hangings"/>
    <n v="63.68"/>
    <x v="7"/>
    <n v="0.5714285714285714"/>
    <x v="0"/>
    <x v="430"/>
    <n v="4"/>
    <n v="2016"/>
    <n v="5"/>
    <x v="7"/>
    <n v="7.96"/>
    <s v="Low Price"/>
    <n v="0.44"/>
    <x v="1"/>
    <n v="5.5E-2"/>
    <x v="1"/>
    <x v="6"/>
  </r>
  <r>
    <s v="CA-2017-143063"/>
    <d v="2017-08-10T00:00:00"/>
    <d v="2017-08-15T00:00:00"/>
    <x v="1"/>
    <s v="Ivan Liston"/>
    <x v="0"/>
    <s v="Columbus"/>
    <s v="Indiana"/>
    <x v="3"/>
    <s v="FUR-FU-10003708"/>
    <x v="3"/>
    <s v="Tenex Traditional Chairmats for Medium Pile Carpet, Standard Lip, 36&quot; x 48&quot;"/>
    <n v="121.3"/>
    <x v="0"/>
    <n v="0.14285714285714285"/>
    <x v="0"/>
    <x v="431"/>
    <n v="5"/>
    <n v="2017"/>
    <n v="8"/>
    <x v="10"/>
    <n v="60.65"/>
    <s v="Low Price"/>
    <n v="0.21"/>
    <x v="1"/>
    <n v="0.105"/>
    <x v="2"/>
    <x v="3"/>
  </r>
  <r>
    <s v="US-2014-165659"/>
    <d v="2014-06-01T00:00:00"/>
    <d v="2014-06-06T00:00:00"/>
    <x v="1"/>
    <s v="Liz Thompson"/>
    <x v="0"/>
    <s v="Little Rock"/>
    <s v="Arkansas"/>
    <x v="0"/>
    <s v="FUR-FU-10001935"/>
    <x v="3"/>
    <s v="3M Hangers With Command Adhesive"/>
    <n v="22.2"/>
    <x v="8"/>
    <n v="0.42857142857142855"/>
    <x v="0"/>
    <x v="180"/>
    <n v="5"/>
    <n v="2014"/>
    <n v="6"/>
    <x v="2"/>
    <n v="3.69999999999999"/>
    <s v="Low Price"/>
    <n v="0.41"/>
    <x v="1"/>
    <n v="6.8333333333333302E-2"/>
    <x v="1"/>
    <x v="2"/>
  </r>
  <r>
    <s v="CA-2015-138002"/>
    <d v="2015-09-06T00:00:00"/>
    <d v="2015-09-12T00:00:00"/>
    <x v="1"/>
    <s v="Beth Thompson"/>
    <x v="2"/>
    <s v="Seattle"/>
    <s v="Washington"/>
    <x v="1"/>
    <s v="FUR-FU-10004748"/>
    <x v="3"/>
    <s v="Howard Miller 16&quot; Diameter Gallery Wall Clock"/>
    <n v="191.82"/>
    <x v="1"/>
    <n v="0.21428571428571427"/>
    <x v="0"/>
    <x v="432"/>
    <n v="6"/>
    <n v="2015"/>
    <n v="9"/>
    <x v="4"/>
    <n v="63.94"/>
    <s v="Low Price"/>
    <n v="0.39"/>
    <x v="1"/>
    <n v="0.13"/>
    <x v="2"/>
    <x v="4"/>
  </r>
  <r>
    <s v="CA-2015-128860"/>
    <d v="2015-06-29T00:00:00"/>
    <d v="2015-07-05T00:00:00"/>
    <x v="1"/>
    <s v="Steven Cartwright"/>
    <x v="0"/>
    <s v="Lancaster"/>
    <s v="Pennsylvania"/>
    <x v="2"/>
    <s v="FUR-FU-10001473"/>
    <x v="3"/>
    <s v="Eldon Executive Woodline II Desk Accessories, Mahogany"/>
    <n v="20.103999999999999"/>
    <x v="5"/>
    <n v="7.1428571428571425E-2"/>
    <x v="2"/>
    <x v="433"/>
    <n v="6"/>
    <n v="2015"/>
    <n v="6"/>
    <x v="2"/>
    <n v="20.103999999999999"/>
    <s v="Low Price"/>
    <n v="8.7499999999999994E-2"/>
    <x v="0"/>
    <n v="8.7499999999999994E-2"/>
    <x v="1"/>
    <x v="5"/>
  </r>
  <r>
    <s v="CA-2017-107874"/>
    <d v="2017-11-21T00:00:00"/>
    <d v="2017-11-25T00:00:00"/>
    <x v="1"/>
    <s v="Scott Williamson"/>
    <x v="0"/>
    <s v="New York City"/>
    <s v="New York"/>
    <x v="2"/>
    <s v="FUR-FU-10003535"/>
    <x v="3"/>
    <s v="Howard Miller Distant Time Traveler Alarm Clock"/>
    <n v="27.42"/>
    <x v="5"/>
    <n v="7.1428571428571425E-2"/>
    <x v="0"/>
    <x v="434"/>
    <n v="4"/>
    <n v="2017"/>
    <n v="11"/>
    <x v="0"/>
    <n v="27.42"/>
    <s v="Low Price"/>
    <n v="0.41"/>
    <x v="1"/>
    <n v="0.41"/>
    <x v="0"/>
    <x v="7"/>
  </r>
  <r>
    <s v="CA-2017-129378"/>
    <d v="2017-10-01T00:00:00"/>
    <d v="2017-10-02T00:00:00"/>
    <x v="2"/>
    <s v="Neola Schneider"/>
    <x v="0"/>
    <s v="San Jose"/>
    <s v="California"/>
    <x v="1"/>
    <s v="FUR-CH-10000553"/>
    <x v="1"/>
    <s v="Metal Folding Chairs, Beige, 4/Carton"/>
    <n v="108.608"/>
    <x v="6"/>
    <n v="0.2857142857142857"/>
    <x v="2"/>
    <x v="435"/>
    <n v="1"/>
    <n v="2017"/>
    <n v="10"/>
    <x v="1"/>
    <n v="27.152000000000001"/>
    <s v="Low Price"/>
    <n v="8.7499999999999994E-2"/>
    <x v="0"/>
    <n v="2.1874999999999999E-2"/>
    <x v="0"/>
    <x v="7"/>
  </r>
  <r>
    <s v="CA-2015-131884"/>
    <d v="2015-12-06T00:00:00"/>
    <d v="2015-12-06T00:00:00"/>
    <x v="3"/>
    <s v="Dennis Kane"/>
    <x v="0"/>
    <s v="Marion"/>
    <s v="Ohio"/>
    <x v="2"/>
    <s v="FUR-CH-10004860"/>
    <x v="1"/>
    <s v="Global Low Back Tilter Chair"/>
    <n v="70.686000000000007"/>
    <x v="5"/>
    <n v="7.1428571428571425E-2"/>
    <x v="3"/>
    <x v="436"/>
    <n v="0"/>
    <n v="2015"/>
    <n v="12"/>
    <x v="5"/>
    <n v="70.686000000000007"/>
    <s v="Low Price"/>
    <n v="-0.34285714285714203"/>
    <x v="2"/>
    <n v="-0.34285714285714203"/>
    <x v="0"/>
    <x v="1"/>
  </r>
  <r>
    <s v="CA-2016-106383"/>
    <d v="2016-03-19T00:00:00"/>
    <d v="2016-03-21T00:00:00"/>
    <x v="0"/>
    <s v="Bobby Trafton"/>
    <x v="0"/>
    <s v="Littleton"/>
    <s v="Colorado"/>
    <x v="1"/>
    <s v="FUR-BO-10002202"/>
    <x v="0"/>
    <s v="Atlantic Metals Mobile 2-Shelf Bookcases, Custom Colors"/>
    <n v="72.293999999999997"/>
    <x v="5"/>
    <n v="7.1428571428571425E-2"/>
    <x v="10"/>
    <x v="437"/>
    <n v="2"/>
    <n v="2016"/>
    <n v="3"/>
    <x v="9"/>
    <n v="72.293999999999997"/>
    <s v="Low Price"/>
    <n v="-1.36666666666666"/>
    <x v="2"/>
    <n v="-1.36666666666666"/>
    <x v="3"/>
    <x v="15"/>
  </r>
  <r>
    <s v="CA-2016-139157"/>
    <d v="2016-10-01T00:00:00"/>
    <d v="2016-10-05T00:00:00"/>
    <x v="1"/>
    <s v="Greg Matthias"/>
    <x v="0"/>
    <s v="New York City"/>
    <s v="New York"/>
    <x v="2"/>
    <s v="FUR-TA-10003238"/>
    <x v="2"/>
    <s v="Chromcraft Bull-Nose Wood 48&quot; x 96&quot; Rectangular Conference Tables"/>
    <n v="330.58800000000002"/>
    <x v="5"/>
    <n v="7.1428571428571425E-2"/>
    <x v="9"/>
    <x v="438"/>
    <n v="4"/>
    <n v="2016"/>
    <n v="10"/>
    <x v="1"/>
    <n v="330.58800000000002"/>
    <s v="High Price"/>
    <n v="-0.35"/>
    <x v="2"/>
    <n v="-0.35"/>
    <x v="0"/>
    <x v="0"/>
  </r>
  <r>
    <s v="CA-2017-157091"/>
    <d v="2017-06-26T00:00:00"/>
    <d v="2017-07-01T00:00:00"/>
    <x v="1"/>
    <s v="Denny Blanton"/>
    <x v="0"/>
    <s v="La Porte"/>
    <s v="Indiana"/>
    <x v="3"/>
    <s v="FUR-FU-10000293"/>
    <x v="3"/>
    <s v="Eldon Antistatic Chair Mats for Low to Medium Pile Carpets"/>
    <n v="526.45000000000005"/>
    <x v="2"/>
    <n v="0.35714285714285715"/>
    <x v="0"/>
    <x v="439"/>
    <n v="5"/>
    <n v="2017"/>
    <n v="6"/>
    <x v="2"/>
    <n v="105.29"/>
    <s v="Medium Price"/>
    <n v="0.06"/>
    <x v="0"/>
    <n v="1.2E-2"/>
    <x v="1"/>
    <x v="9"/>
  </r>
  <r>
    <s v="CA-2017-166849"/>
    <d v="2017-04-20T00:00:00"/>
    <d v="2017-04-26T00:00:00"/>
    <x v="1"/>
    <s v="Sanjit Jacobs"/>
    <x v="2"/>
    <s v="Chicago"/>
    <s v="Illinois"/>
    <x v="3"/>
    <s v="FUR-FU-10004597"/>
    <x v="3"/>
    <s v="Eldon Cleatmat Chair Mats for Medium Pile Carpets"/>
    <n v="44.4"/>
    <x v="0"/>
    <n v="0.14285714285714285"/>
    <x v="5"/>
    <x v="440"/>
    <n v="6"/>
    <n v="2017"/>
    <n v="4"/>
    <x v="6"/>
    <n v="22.2"/>
    <s v="Low Price"/>
    <n v="-1.175"/>
    <x v="2"/>
    <n v="-0.58750000000000002"/>
    <x v="1"/>
    <x v="9"/>
  </r>
  <r>
    <s v="CA-2016-164091"/>
    <d v="2016-09-17T00:00:00"/>
    <d v="2016-09-22T00:00:00"/>
    <x v="1"/>
    <s v="Laura Armstrong"/>
    <x v="1"/>
    <s v="Bangor"/>
    <s v="Maine"/>
    <x v="2"/>
    <s v="FUR-FU-10004952"/>
    <x v="3"/>
    <s v="C-Line Cubicle Keepers Polyproplyene Holder w/Velcro Back, 8-1/2x11, 25/Bx"/>
    <n v="109.48"/>
    <x v="0"/>
    <n v="0.14285714285714285"/>
    <x v="0"/>
    <x v="231"/>
    <n v="5"/>
    <n v="2016"/>
    <n v="9"/>
    <x v="4"/>
    <n v="54.74"/>
    <s v="Low Price"/>
    <n v="0.31"/>
    <x v="1"/>
    <n v="0.155"/>
    <x v="2"/>
    <x v="12"/>
  </r>
  <r>
    <s v="CA-2017-105214"/>
    <d v="2017-06-16T00:00:00"/>
    <d v="2017-06-19T00:00:00"/>
    <x v="2"/>
    <s v="Troy Staebel"/>
    <x v="0"/>
    <s v="San Francisco"/>
    <s v="California"/>
    <x v="1"/>
    <s v="FUR-CH-10000015"/>
    <x v="1"/>
    <s v="Hon Multipurpose Stacking Arm Chairs"/>
    <n v="1212.96"/>
    <x v="3"/>
    <n v="0.5"/>
    <x v="2"/>
    <x v="441"/>
    <n v="3"/>
    <n v="2017"/>
    <n v="6"/>
    <x v="2"/>
    <n v="173.28"/>
    <s v="Medium Price"/>
    <n v="7.4999999999999997E-2"/>
    <x v="0"/>
    <n v="1.0714285714285701E-2"/>
    <x v="1"/>
    <x v="9"/>
  </r>
  <r>
    <s v="CA-2017-122994"/>
    <d v="2017-02-06T00:00:00"/>
    <d v="2017-02-09T00:00:00"/>
    <x v="2"/>
    <s v="Mark Van Huff"/>
    <x v="0"/>
    <s v="Arlington"/>
    <s v="Virginia"/>
    <x v="0"/>
    <s v="FUR-BO-10004015"/>
    <x v="0"/>
    <s v="Bush Andora Bookcase, Maple/Graphite Gray Finish"/>
    <n v="359.97"/>
    <x v="1"/>
    <n v="0.21428571428571427"/>
    <x v="0"/>
    <x v="442"/>
    <n v="3"/>
    <n v="2017"/>
    <n v="2"/>
    <x v="11"/>
    <n v="119.99"/>
    <s v="Medium Price"/>
    <n v="0.219999999999999"/>
    <x v="1"/>
    <n v="7.3333333333333306E-2"/>
    <x v="3"/>
    <x v="14"/>
  </r>
  <r>
    <s v="CA-2015-142944"/>
    <d v="2015-03-06T00:00:00"/>
    <d v="2015-03-11T00:00:00"/>
    <x v="1"/>
    <s v="John Lucas"/>
    <x v="0"/>
    <s v="San Francisco"/>
    <s v="California"/>
    <x v="1"/>
    <s v="FUR-FU-10000308"/>
    <x v="3"/>
    <s v="Deflect-o Glass Clear Studded Chair Mats"/>
    <n v="435.26"/>
    <x v="3"/>
    <n v="0.5"/>
    <x v="0"/>
    <x v="443"/>
    <n v="5"/>
    <n v="2015"/>
    <n v="3"/>
    <x v="9"/>
    <n v="62.18"/>
    <s v="Low Price"/>
    <n v="0.22"/>
    <x v="1"/>
    <n v="3.1428571428571403E-2"/>
    <x v="3"/>
    <x v="10"/>
  </r>
  <r>
    <s v="CA-2014-157882"/>
    <d v="2014-10-03T00:00:00"/>
    <d v="2014-10-08T00:00:00"/>
    <x v="0"/>
    <s v="Allen Rosenblatt"/>
    <x v="1"/>
    <s v="Los Angeles"/>
    <s v="California"/>
    <x v="1"/>
    <s v="FUR-TA-10001866"/>
    <x v="2"/>
    <s v="Bevis Round Conference Room Tables and Bases"/>
    <n v="143.43199999999999"/>
    <x v="5"/>
    <n v="7.1428571428571425E-2"/>
    <x v="2"/>
    <x v="444"/>
    <n v="5"/>
    <n v="2014"/>
    <n v="10"/>
    <x v="1"/>
    <n v="143.43199999999999"/>
    <s v="Medium Price"/>
    <n v="2.5000000000000001E-2"/>
    <x v="0"/>
    <n v="2.5000000000000001E-2"/>
    <x v="0"/>
    <x v="8"/>
  </r>
  <r>
    <s v="CA-2014-157882"/>
    <d v="2014-10-03T00:00:00"/>
    <d v="2014-10-08T00:00:00"/>
    <x v="0"/>
    <s v="Allen Rosenblatt"/>
    <x v="1"/>
    <s v="Los Angeles"/>
    <s v="California"/>
    <x v="1"/>
    <s v="FUR-CH-10002774"/>
    <x v="1"/>
    <s v="Global Deluxe Stacking Chair, Gray"/>
    <n v="122.352"/>
    <x v="1"/>
    <n v="0.21428571428571427"/>
    <x v="2"/>
    <x v="445"/>
    <n v="5"/>
    <n v="2014"/>
    <n v="10"/>
    <x v="1"/>
    <n v="40.783999999999999"/>
    <s v="Low Price"/>
    <n v="0.112499999999999"/>
    <x v="0"/>
    <n v="3.7499999999999999E-2"/>
    <x v="0"/>
    <x v="8"/>
  </r>
  <r>
    <s v="CA-2014-104283"/>
    <d v="2014-06-27T00:00:00"/>
    <d v="2014-07-01T00:00:00"/>
    <x v="1"/>
    <s v="Liz MacKendrick"/>
    <x v="0"/>
    <s v="Southaven"/>
    <s v="Mississippi"/>
    <x v="0"/>
    <s v="FUR-TA-10001039"/>
    <x v="2"/>
    <s v="KI Adjustable-Height Table"/>
    <n v="85.98"/>
    <x v="5"/>
    <n v="7.1428571428571425E-2"/>
    <x v="0"/>
    <x v="446"/>
    <n v="4"/>
    <n v="2014"/>
    <n v="6"/>
    <x v="2"/>
    <n v="85.98"/>
    <s v="Low Price"/>
    <n v="0.26"/>
    <x v="1"/>
    <n v="0.26"/>
    <x v="1"/>
    <x v="2"/>
  </r>
  <r>
    <s v="CA-2017-142622"/>
    <d v="2017-10-30T00:00:00"/>
    <d v="2017-11-02T00:00:00"/>
    <x v="2"/>
    <s v="Jim Karlsson"/>
    <x v="0"/>
    <s v="Seattle"/>
    <s v="Washington"/>
    <x v="1"/>
    <s v="FUR-CH-10003833"/>
    <x v="1"/>
    <s v="Novimex Fabric Task Chair"/>
    <n v="97.567999999999998"/>
    <x v="0"/>
    <n v="0.14285714285714285"/>
    <x v="2"/>
    <x v="447"/>
    <n v="3"/>
    <n v="2017"/>
    <n v="10"/>
    <x v="1"/>
    <n v="48.783999999999999"/>
    <s v="Low Price"/>
    <n v="-6.25E-2"/>
    <x v="2"/>
    <n v="-3.125E-2"/>
    <x v="0"/>
    <x v="7"/>
  </r>
  <r>
    <s v="CA-2017-142622"/>
    <d v="2017-10-30T00:00:00"/>
    <d v="2017-11-02T00:00:00"/>
    <x v="2"/>
    <s v="Jim Karlsson"/>
    <x v="0"/>
    <s v="Seattle"/>
    <s v="Washington"/>
    <x v="1"/>
    <s v="FUR-CH-10004289"/>
    <x v="1"/>
    <s v="Global Super Steno Chair"/>
    <n v="614.27200000000005"/>
    <x v="7"/>
    <n v="0.5714285714285714"/>
    <x v="2"/>
    <x v="448"/>
    <n v="3"/>
    <n v="2017"/>
    <n v="10"/>
    <x v="1"/>
    <n v="76.784000000000006"/>
    <s v="Low Price"/>
    <n v="-3.7499999999999999E-2"/>
    <x v="2"/>
    <n v="-4.6874999999999998E-3"/>
    <x v="0"/>
    <x v="7"/>
  </r>
  <r>
    <s v="CA-2017-142622"/>
    <d v="2017-10-30T00:00:00"/>
    <d v="2017-11-02T00:00:00"/>
    <x v="2"/>
    <s v="Jim Karlsson"/>
    <x v="0"/>
    <s v="Seattle"/>
    <s v="Washington"/>
    <x v="1"/>
    <s v="FUR-BO-10004467"/>
    <x v="0"/>
    <s v="Bestar Classic Bookcase"/>
    <n v="199.98"/>
    <x v="0"/>
    <n v="0.14285714285714285"/>
    <x v="0"/>
    <x v="449"/>
    <n v="3"/>
    <n v="2017"/>
    <n v="10"/>
    <x v="1"/>
    <n v="99.99"/>
    <s v="Low Price"/>
    <n v="0.19"/>
    <x v="0"/>
    <n v="9.5000000000000001E-2"/>
    <x v="0"/>
    <x v="7"/>
  </r>
  <r>
    <s v="CA-2017-115154"/>
    <d v="2017-01-08T00:00:00"/>
    <d v="2017-01-11T00:00:00"/>
    <x v="2"/>
    <s v="Ricardo Sperren"/>
    <x v="1"/>
    <s v="Seattle"/>
    <s v="Washington"/>
    <x v="1"/>
    <s v="FUR-TA-10001950"/>
    <x v="2"/>
    <s v="Balt Solid Wood Round Tables"/>
    <n v="892.98"/>
    <x v="0"/>
    <n v="0.14285714285714285"/>
    <x v="0"/>
    <x v="450"/>
    <n v="3"/>
    <n v="2017"/>
    <n v="1"/>
    <x v="8"/>
    <n v="446.49"/>
    <s v="High Price"/>
    <n v="0.09"/>
    <x v="0"/>
    <n v="4.4999999999999998E-2"/>
    <x v="3"/>
    <x v="14"/>
  </r>
  <r>
    <s v="CA-2015-149342"/>
    <d v="2015-04-20T00:00:00"/>
    <d v="2015-04-25T00:00:00"/>
    <x v="1"/>
    <s v="Theresa Swint"/>
    <x v="1"/>
    <s v="Columbus"/>
    <s v="Georgia"/>
    <x v="0"/>
    <s v="FUR-FU-10002937"/>
    <x v="3"/>
    <s v="GE 48&quot; Fluorescent Tube, Cool White Energy Saver, 34 Watts, 30/Box"/>
    <n v="595.38"/>
    <x v="8"/>
    <n v="0.42857142857142855"/>
    <x v="0"/>
    <x v="451"/>
    <n v="5"/>
    <n v="2015"/>
    <n v="4"/>
    <x v="6"/>
    <n v="99.23"/>
    <s v="Low Price"/>
    <n v="0.5"/>
    <x v="1"/>
    <n v="8.3333333333333301E-2"/>
    <x v="1"/>
    <x v="5"/>
  </r>
  <r>
    <s v="CA-2017-127929"/>
    <d v="2017-12-23T00:00:00"/>
    <d v="2017-12-27T00:00:00"/>
    <x v="1"/>
    <s v="Filia McAdams"/>
    <x v="1"/>
    <s v="Middletown"/>
    <s v="Connecticut"/>
    <x v="2"/>
    <s v="FUR-FU-10003708"/>
    <x v="3"/>
    <s v="Tenex Traditional Chairmats for Medium Pile Carpet, Standard Lip, 36&quot; x 48&quot;"/>
    <n v="181.95"/>
    <x v="1"/>
    <n v="0.21428571428571427"/>
    <x v="0"/>
    <x v="452"/>
    <n v="4"/>
    <n v="2017"/>
    <n v="12"/>
    <x v="5"/>
    <n v="60.65"/>
    <s v="Low Price"/>
    <n v="0.21"/>
    <x v="1"/>
    <n v="6.9999999999999896E-2"/>
    <x v="0"/>
    <x v="7"/>
  </r>
  <r>
    <s v="CA-2015-113145"/>
    <d v="2015-11-01T00:00:00"/>
    <d v="2015-11-05T00:00:00"/>
    <x v="1"/>
    <s v="Valerie Dominguez"/>
    <x v="0"/>
    <s v="New York City"/>
    <s v="New York"/>
    <x v="2"/>
    <s v="FUR-FU-10000965"/>
    <x v="3"/>
    <s v="Howard Miller 11-1/2&quot; Diameter Ridgewood Wall Clock"/>
    <n v="259.7"/>
    <x v="2"/>
    <n v="0.35714285714285715"/>
    <x v="0"/>
    <x v="453"/>
    <n v="4"/>
    <n v="2015"/>
    <n v="11"/>
    <x v="0"/>
    <n v="51.94"/>
    <s v="Low Price"/>
    <n v="0.41"/>
    <x v="1"/>
    <n v="8.2000000000000003E-2"/>
    <x v="0"/>
    <x v="1"/>
  </r>
  <r>
    <s v="CA-2017-157931"/>
    <d v="2017-09-17T00:00:00"/>
    <d v="2017-09-22T00:00:00"/>
    <x v="0"/>
    <s v="Meg O'Connel"/>
    <x v="2"/>
    <s v="Roswell"/>
    <s v="Georgia"/>
    <x v="0"/>
    <s v="FUR-CH-10000785"/>
    <x v="1"/>
    <s v="Global Ergonomic Managers Chair"/>
    <n v="723.92"/>
    <x v="6"/>
    <n v="0.2857142857142857"/>
    <x v="0"/>
    <x v="454"/>
    <n v="5"/>
    <n v="2017"/>
    <n v="9"/>
    <x v="4"/>
    <n v="180.98"/>
    <s v="Medium Price"/>
    <n v="0.26"/>
    <x v="1"/>
    <n v="6.5000000000000002E-2"/>
    <x v="2"/>
    <x v="3"/>
  </r>
  <r>
    <s v="CA-2016-115574"/>
    <d v="2016-12-23T00:00:00"/>
    <d v="2016-12-24T00:00:00"/>
    <x v="2"/>
    <s v="Ben Peterman"/>
    <x v="1"/>
    <s v="Chicago"/>
    <s v="Illinois"/>
    <x v="3"/>
    <s v="FUR-BO-10003441"/>
    <x v="0"/>
    <s v="Bush Westfield Collection Bookcases, Fully Assembled"/>
    <n v="141.37200000000001"/>
    <x v="0"/>
    <n v="0.14285714285714285"/>
    <x v="3"/>
    <x v="455"/>
    <n v="1"/>
    <n v="2016"/>
    <n v="12"/>
    <x v="5"/>
    <n v="70.686000000000007"/>
    <s v="Low Price"/>
    <n v="-9.9999999999999895E-2"/>
    <x v="2"/>
    <n v="-4.9999999999999899E-2"/>
    <x v="0"/>
    <x v="0"/>
  </r>
  <r>
    <s v="US-2017-120418"/>
    <d v="2017-06-11T00:00:00"/>
    <d v="2017-06-12T00:00:00"/>
    <x v="2"/>
    <s v="Becky Castell"/>
    <x v="2"/>
    <s v="Peoria"/>
    <s v="Arizona"/>
    <x v="1"/>
    <s v="FUR-CH-10001394"/>
    <x v="1"/>
    <s v="Global Leather Executive Chair"/>
    <n v="280.79199999999997"/>
    <x v="5"/>
    <n v="7.1428571428571425E-2"/>
    <x v="2"/>
    <x v="456"/>
    <n v="1"/>
    <n v="2017"/>
    <n v="6"/>
    <x v="2"/>
    <n v="280.79199999999997"/>
    <s v="High Price"/>
    <n v="0.125"/>
    <x v="0"/>
    <n v="0.125"/>
    <x v="1"/>
    <x v="9"/>
  </r>
  <r>
    <s v="CA-2017-122035"/>
    <d v="2017-07-20T00:00:00"/>
    <d v="2017-07-25T00:00:00"/>
    <x v="1"/>
    <s v="Elizabeth Moffitt"/>
    <x v="1"/>
    <s v="Sioux Falls"/>
    <s v="South Dakota"/>
    <x v="3"/>
    <s v="FUR-CH-10003833"/>
    <x v="1"/>
    <s v="Novimex Fabric Task Chair"/>
    <n v="182.94"/>
    <x v="1"/>
    <n v="0.21428571428571427"/>
    <x v="0"/>
    <x v="457"/>
    <n v="5"/>
    <n v="2017"/>
    <n v="7"/>
    <x v="3"/>
    <n v="60.98"/>
    <s v="Low Price"/>
    <n v="0.15"/>
    <x v="0"/>
    <n v="4.9999999999999899E-2"/>
    <x v="2"/>
    <x v="3"/>
  </r>
  <r>
    <s v="CA-2015-105102"/>
    <d v="2015-09-15T00:00:00"/>
    <d v="2015-09-19T00:00:00"/>
    <x v="0"/>
    <s v="Brendan Murry"/>
    <x v="1"/>
    <s v="New York City"/>
    <s v="New York"/>
    <x v="2"/>
    <s v="FUR-BO-10004709"/>
    <x v="0"/>
    <s v="Bush Westfield Collection Bookcases, Medium Cherry Finish"/>
    <n v="46.384"/>
    <x v="5"/>
    <n v="7.1428571428571425E-2"/>
    <x v="2"/>
    <x v="458"/>
    <n v="4"/>
    <n v="2015"/>
    <n v="9"/>
    <x v="4"/>
    <n v="46.384"/>
    <s v="Low Price"/>
    <n v="2.4999999999999901E-2"/>
    <x v="0"/>
    <n v="2.4999999999999901E-2"/>
    <x v="2"/>
    <x v="4"/>
  </r>
  <r>
    <s v="US-2015-147739"/>
    <d v="2015-12-25T00:00:00"/>
    <d v="2015-12-29T00:00:00"/>
    <x v="1"/>
    <s v="Justin Deggeller"/>
    <x v="1"/>
    <s v="Philadelphia"/>
    <s v="Pennsylvania"/>
    <x v="2"/>
    <s v="FUR-FU-10001468"/>
    <x v="3"/>
    <s v="Tenex Antistatic Computer Chair Mats"/>
    <n v="547.13599999999997"/>
    <x v="6"/>
    <n v="0.2857142857142857"/>
    <x v="2"/>
    <x v="459"/>
    <n v="4"/>
    <n v="2015"/>
    <n v="12"/>
    <x v="5"/>
    <n v="136.78399999999999"/>
    <s v="Medium Price"/>
    <n v="-0.125"/>
    <x v="2"/>
    <n v="-3.125E-2"/>
    <x v="0"/>
    <x v="1"/>
  </r>
  <r>
    <s v="US-2014-143231"/>
    <d v="2014-12-31T00:00:00"/>
    <d v="2015-01-03T00:00:00"/>
    <x v="2"/>
    <s v="Gary Mitchum"/>
    <x v="2"/>
    <s v="Franklin"/>
    <s v="Massachusetts"/>
    <x v="2"/>
    <s v="FUR-FU-10002501"/>
    <x v="3"/>
    <s v="Nu-Dell Executive Frame"/>
    <n v="63.2"/>
    <x v="2"/>
    <n v="0.35714285714285715"/>
    <x v="0"/>
    <x v="460"/>
    <n v="3"/>
    <n v="2014"/>
    <n v="12"/>
    <x v="5"/>
    <n v="12.64"/>
    <s v="Low Price"/>
    <n v="0.37"/>
    <x v="1"/>
    <n v="7.3999999999999996E-2"/>
    <x v="0"/>
    <x v="8"/>
  </r>
  <r>
    <s v="CA-2016-159373"/>
    <d v="2016-03-13T00:00:00"/>
    <d v="2016-03-18T00:00:00"/>
    <x v="1"/>
    <s v="Liz Thompson"/>
    <x v="0"/>
    <s v="San Antonio"/>
    <s v="Texas"/>
    <x v="3"/>
    <s v="FUR-TA-10004619"/>
    <x v="2"/>
    <s v="Hon Non-Folding Utility Tables"/>
    <n v="557.58500000000004"/>
    <x v="2"/>
    <n v="0.35714285714285715"/>
    <x v="3"/>
    <x v="51"/>
    <n v="5"/>
    <n v="2016"/>
    <n v="3"/>
    <x v="9"/>
    <n v="111.517"/>
    <s v="Medium Price"/>
    <n v="0"/>
    <x v="2"/>
    <n v="0"/>
    <x v="3"/>
    <x v="15"/>
  </r>
  <r>
    <s v="CA-2015-111514"/>
    <d v="2015-08-31T00:00:00"/>
    <d v="2015-09-02T00:00:00"/>
    <x v="2"/>
    <s v="Scott Cohen"/>
    <x v="1"/>
    <s v="San Francisco"/>
    <s v="California"/>
    <x v="1"/>
    <s v="FUR-BO-10002545"/>
    <x v="0"/>
    <s v="Atlantic Metals Mobile 3-Shelf Bookcases, Custom Colors"/>
    <n v="1552.8309999999999"/>
    <x v="3"/>
    <n v="0.5"/>
    <x v="8"/>
    <x v="461"/>
    <n v="2"/>
    <n v="2015"/>
    <n v="8"/>
    <x v="10"/>
    <n v="221.833"/>
    <s v="High Price"/>
    <n v="0.129411764705882"/>
    <x v="0"/>
    <n v="1.84873949579831E-2"/>
    <x v="2"/>
    <x v="4"/>
  </r>
  <r>
    <s v="US-2014-148838"/>
    <d v="2014-03-17T00:00:00"/>
    <d v="2014-03-21T00:00:00"/>
    <x v="1"/>
    <s v="Christine Phan"/>
    <x v="1"/>
    <s v="New York City"/>
    <s v="New York"/>
    <x v="2"/>
    <s v="FUR-TA-10003473"/>
    <x v="2"/>
    <s v="Bretford Rectangular Conference Table Tops"/>
    <n v="1579.7460000000001"/>
    <x v="3"/>
    <n v="0.5"/>
    <x v="9"/>
    <x v="462"/>
    <n v="4"/>
    <n v="2014"/>
    <n v="3"/>
    <x v="9"/>
    <n v="225.678"/>
    <s v="High Price"/>
    <n v="-0.28333333333333299"/>
    <x v="2"/>
    <n v="-4.0476190476190402E-2"/>
    <x v="3"/>
    <x v="13"/>
  </r>
  <r>
    <s v="US-2014-148838"/>
    <d v="2014-03-17T00:00:00"/>
    <d v="2014-03-21T00:00:00"/>
    <x v="1"/>
    <s v="Christine Phan"/>
    <x v="1"/>
    <s v="New York City"/>
    <s v="New York"/>
    <x v="2"/>
    <s v="FUR-TA-10001950"/>
    <x v="2"/>
    <s v="Balt Solid Wood Round Tables"/>
    <n v="1071.576"/>
    <x v="6"/>
    <n v="0.2857142857142857"/>
    <x v="9"/>
    <x v="463"/>
    <n v="4"/>
    <n v="2014"/>
    <n v="3"/>
    <x v="9"/>
    <n v="267.89400000000001"/>
    <s v="High Price"/>
    <n v="-0.51666666666666605"/>
    <x v="2"/>
    <n v="-0.12916666666666601"/>
    <x v="3"/>
    <x v="13"/>
  </r>
  <r>
    <s v="US-2014-148838"/>
    <d v="2014-03-17T00:00:00"/>
    <d v="2014-03-21T00:00:00"/>
    <x v="1"/>
    <s v="Christine Phan"/>
    <x v="1"/>
    <s v="New York City"/>
    <s v="New York"/>
    <x v="2"/>
    <s v="FUR-TA-10004175"/>
    <x v="2"/>
    <s v="Hon 30&quot; x 60&quot; Table with Locking Drawer"/>
    <n v="613.90800000000002"/>
    <x v="1"/>
    <n v="0.21428571428571427"/>
    <x v="9"/>
    <x v="464"/>
    <n v="4"/>
    <n v="2014"/>
    <n v="3"/>
    <x v="9"/>
    <n v="204.636"/>
    <s v="High Price"/>
    <n v="-0.19999999999999901"/>
    <x v="2"/>
    <n v="-6.6666666666666596E-2"/>
    <x v="3"/>
    <x v="13"/>
  </r>
  <r>
    <s v="US-2016-108637"/>
    <d v="2016-03-13T00:00:00"/>
    <d v="2016-03-18T00:00:00"/>
    <x v="1"/>
    <s v="Adam Bellavance"/>
    <x v="2"/>
    <s v="Waynesboro"/>
    <s v="Virginia"/>
    <x v="0"/>
    <s v="FUR-FU-10004864"/>
    <x v="3"/>
    <s v="Howard Miller 14-1/2&quot; Diameter Chrome Round Wall Clock"/>
    <n v="127.88"/>
    <x v="0"/>
    <n v="0.14285714285714285"/>
    <x v="0"/>
    <x v="465"/>
    <n v="5"/>
    <n v="2016"/>
    <n v="3"/>
    <x v="9"/>
    <n v="63.94"/>
    <s v="Low Price"/>
    <n v="0.32"/>
    <x v="1"/>
    <n v="0.16"/>
    <x v="3"/>
    <x v="15"/>
  </r>
  <r>
    <s v="CA-2014-102295"/>
    <d v="2014-11-24T00:00:00"/>
    <d v="2014-11-26T00:00:00"/>
    <x v="0"/>
    <s v="Erica Hackney"/>
    <x v="0"/>
    <s v="Sacramento"/>
    <s v="California"/>
    <x v="1"/>
    <s v="FUR-CH-10001714"/>
    <x v="1"/>
    <s v="Global Leather &amp; Oak Executive Chair, Burgundy"/>
    <n v="120.712"/>
    <x v="5"/>
    <n v="7.1428571428571425E-2"/>
    <x v="2"/>
    <x v="466"/>
    <n v="2"/>
    <n v="2014"/>
    <n v="11"/>
    <x v="0"/>
    <n v="120.712"/>
    <s v="Medium Price"/>
    <n v="-0.15"/>
    <x v="2"/>
    <n v="-0.15"/>
    <x v="0"/>
    <x v="8"/>
  </r>
  <r>
    <s v="US-2016-129469"/>
    <d v="2016-09-23T00:00:00"/>
    <d v="2016-09-27T00:00:00"/>
    <x v="1"/>
    <s v="Kelly Lampkin"/>
    <x v="1"/>
    <s v="Fairfield"/>
    <s v="Ohio"/>
    <x v="2"/>
    <s v="FUR-FU-10002298"/>
    <x v="3"/>
    <s v="Rubbermaid ClusterMat Chairmats, Mat Size- 66&quot; x 60&quot;, Lip 20&quot; x 11&quot; -90 Degree Angle"/>
    <n v="532.70399999999995"/>
    <x v="8"/>
    <n v="0.42857142857142855"/>
    <x v="2"/>
    <x v="467"/>
    <n v="4"/>
    <n v="2016"/>
    <n v="9"/>
    <x v="4"/>
    <n v="88.783999999999907"/>
    <s v="Low Price"/>
    <n v="-0.05"/>
    <x v="2"/>
    <n v="-8.3333333333333297E-3"/>
    <x v="2"/>
    <x v="12"/>
  </r>
  <r>
    <s v="CA-2016-159940"/>
    <d v="2016-07-07T00:00:00"/>
    <d v="2016-07-11T00:00:00"/>
    <x v="0"/>
    <s v="Barry Franzآڑsisch"/>
    <x v="1"/>
    <s v="Aurora"/>
    <s v="Illinois"/>
    <x v="3"/>
    <s v="FUR-FU-10004973"/>
    <x v="3"/>
    <s v="Flat Face Poster Frame"/>
    <n v="60.287999999999997"/>
    <x v="7"/>
    <n v="0.5714285714285714"/>
    <x v="5"/>
    <x v="468"/>
    <n v="4"/>
    <n v="2016"/>
    <n v="7"/>
    <x v="3"/>
    <n v="7.5359999999999996"/>
    <s v="Low Price"/>
    <n v="-0.45"/>
    <x v="2"/>
    <n v="-5.6250000000000001E-2"/>
    <x v="2"/>
    <x v="12"/>
  </r>
  <r>
    <s v="CA-2016-159940"/>
    <d v="2016-07-07T00:00:00"/>
    <d v="2016-07-11T00:00:00"/>
    <x v="0"/>
    <s v="Barry Franzآڑsisch"/>
    <x v="1"/>
    <s v="Aurora"/>
    <s v="Illinois"/>
    <x v="3"/>
    <s v="FUR-CH-10000785"/>
    <x v="1"/>
    <s v="Global Ergonomic Managers Chair"/>
    <n v="253.37200000000001"/>
    <x v="0"/>
    <n v="0.14285714285714285"/>
    <x v="3"/>
    <x v="335"/>
    <n v="4"/>
    <n v="2016"/>
    <n v="7"/>
    <x v="3"/>
    <n v="126.68600000000001"/>
    <s v="Medium Price"/>
    <n v="-5.7142857142857099E-2"/>
    <x v="2"/>
    <n v="-2.8571428571428501E-2"/>
    <x v="2"/>
    <x v="12"/>
  </r>
  <r>
    <s v="CA-2016-118052"/>
    <d v="2016-05-06T00:00:00"/>
    <d v="2016-05-10T00:00:00"/>
    <x v="1"/>
    <s v="Brad Eason"/>
    <x v="2"/>
    <s v="Lorain"/>
    <s v="Ohio"/>
    <x v="2"/>
    <s v="FUR-FU-10004848"/>
    <x v="3"/>
    <s v="DAX Solid Wood Frames"/>
    <n v="54.712000000000003"/>
    <x v="3"/>
    <n v="0.5"/>
    <x v="2"/>
    <x v="469"/>
    <n v="4"/>
    <n v="2016"/>
    <n v="5"/>
    <x v="7"/>
    <n v="7.8159999999999998"/>
    <s v="Low Price"/>
    <n v="0.21249999999999999"/>
    <x v="1"/>
    <n v="3.0357142857142801E-2"/>
    <x v="1"/>
    <x v="6"/>
  </r>
  <r>
    <s v="US-2015-127040"/>
    <d v="2015-12-06T00:00:00"/>
    <d v="2015-12-10T00:00:00"/>
    <x v="1"/>
    <s v="Speros Goranitis"/>
    <x v="0"/>
    <s v="New York City"/>
    <s v="New York"/>
    <x v="2"/>
    <s v="FUR-FU-10002878"/>
    <x v="3"/>
    <s v="Seth Thomas 14&quot; Day/Date Wall Clock"/>
    <n v="113.92"/>
    <x v="6"/>
    <n v="0.2857142857142857"/>
    <x v="0"/>
    <x v="470"/>
    <n v="4"/>
    <n v="2015"/>
    <n v="12"/>
    <x v="5"/>
    <n v="28.48"/>
    <s v="Low Price"/>
    <n v="0.37"/>
    <x v="1"/>
    <n v="9.2499999999999999E-2"/>
    <x v="0"/>
    <x v="1"/>
  </r>
  <r>
    <s v="US-2016-110170"/>
    <d v="2016-09-27T00:00:00"/>
    <d v="2016-10-03T00:00:00"/>
    <x v="1"/>
    <s v="Harry Marie"/>
    <x v="1"/>
    <s v="Huntsville"/>
    <s v="Texas"/>
    <x v="3"/>
    <s v="FUR-BO-10000780"/>
    <x v="0"/>
    <s v="O'Sullivan Plantations 2-Door Library in Landvery Oak"/>
    <n v="956.66480000000001"/>
    <x v="3"/>
    <n v="0.5"/>
    <x v="6"/>
    <x v="471"/>
    <n v="6"/>
    <n v="2016"/>
    <n v="9"/>
    <x v="4"/>
    <n v="136.66640000000001"/>
    <s v="Medium Price"/>
    <n v="-0.23529411764705799"/>
    <x v="2"/>
    <n v="-3.3613445378151197E-2"/>
    <x v="2"/>
    <x v="12"/>
  </r>
  <r>
    <s v="CA-2017-155985"/>
    <d v="2017-03-23T00:00:00"/>
    <d v="2017-03-25T00:00:00"/>
    <x v="2"/>
    <s v="Bill Eplett"/>
    <x v="2"/>
    <s v="San Francisco"/>
    <s v="California"/>
    <x v="1"/>
    <s v="FUR-FU-10000758"/>
    <x v="3"/>
    <s v="DAX Natural Wood-Tone Poster Frame"/>
    <n v="211.84"/>
    <x v="7"/>
    <n v="0.5714285714285714"/>
    <x v="0"/>
    <x v="472"/>
    <n v="2"/>
    <n v="2017"/>
    <n v="3"/>
    <x v="9"/>
    <n v="26.48"/>
    <s v="Low Price"/>
    <n v="0.36"/>
    <x v="1"/>
    <n v="4.4999999999999998E-2"/>
    <x v="3"/>
    <x v="14"/>
  </r>
  <r>
    <s v="CA-2014-151295"/>
    <d v="2014-11-12T00:00:00"/>
    <d v="2014-11-16T00:00:00"/>
    <x v="1"/>
    <s v="Joseph Airdo"/>
    <x v="0"/>
    <s v="Los Angeles"/>
    <s v="California"/>
    <x v="1"/>
    <s v="FUR-TA-10002356"/>
    <x v="2"/>
    <s v="Bevis Boat-Shaped Conference Table"/>
    <n v="629.06399999999996"/>
    <x v="1"/>
    <n v="0.21428571428571427"/>
    <x v="2"/>
    <x v="473"/>
    <n v="4"/>
    <n v="2014"/>
    <n v="11"/>
    <x v="0"/>
    <n v="209.68799999999999"/>
    <s v="High Price"/>
    <n v="0.05"/>
    <x v="0"/>
    <n v="1.6666666666666601E-2"/>
    <x v="0"/>
    <x v="8"/>
  </r>
  <r>
    <s v="CA-2016-156300"/>
    <d v="2016-12-29T00:00:00"/>
    <d v="2017-01-02T00:00:00"/>
    <x v="1"/>
    <s v="Troy Blackwell"/>
    <x v="0"/>
    <s v="Milwaukee"/>
    <s v="Wisconsin"/>
    <x v="3"/>
    <s v="FUR-CH-10001714"/>
    <x v="1"/>
    <s v="Global Leather &amp; Oak Executive Chair, Burgundy"/>
    <n v="754.45"/>
    <x v="2"/>
    <n v="0.35714285714285715"/>
    <x v="0"/>
    <x v="474"/>
    <n v="4"/>
    <n v="2016"/>
    <n v="12"/>
    <x v="5"/>
    <n v="150.88999999999999"/>
    <s v="Medium Price"/>
    <n v="0.08"/>
    <x v="0"/>
    <n v="1.6E-2"/>
    <x v="0"/>
    <x v="0"/>
  </r>
  <r>
    <s v="CA-2015-146087"/>
    <d v="2015-07-06T00:00:00"/>
    <d v="2015-07-11T00:00:00"/>
    <x v="1"/>
    <s v="Paul Prost"/>
    <x v="2"/>
    <s v="Holyoke"/>
    <s v="Massachusetts"/>
    <x v="2"/>
    <s v="FUR-BO-10002824"/>
    <x v="0"/>
    <s v="Bush Mission Pointe Library"/>
    <n v="301.95999999999998"/>
    <x v="0"/>
    <n v="0.14285714285714285"/>
    <x v="0"/>
    <x v="475"/>
    <n v="5"/>
    <n v="2015"/>
    <n v="7"/>
    <x v="3"/>
    <n v="150.97999999999999"/>
    <s v="Medium Price"/>
    <n v="0.2"/>
    <x v="0"/>
    <n v="0.1"/>
    <x v="2"/>
    <x v="4"/>
  </r>
  <r>
    <s v="US-2017-147669"/>
    <d v="2017-12-25T00:00:00"/>
    <d v="2017-12-30T00:00:00"/>
    <x v="1"/>
    <s v="Susan Vittorini"/>
    <x v="0"/>
    <s v="Fairfield"/>
    <s v="Ohio"/>
    <x v="2"/>
    <s v="FUR-TA-10002645"/>
    <x v="2"/>
    <s v="Hon Rectangular Conference Tables"/>
    <n v="273.06"/>
    <x v="0"/>
    <n v="0.14285714285714285"/>
    <x v="9"/>
    <x v="476"/>
    <n v="5"/>
    <n v="2017"/>
    <n v="12"/>
    <x v="5"/>
    <n v="136.53"/>
    <s v="Medium Price"/>
    <n v="-0.38333333333333303"/>
    <x v="2"/>
    <n v="-0.19166666666666601"/>
    <x v="0"/>
    <x v="7"/>
  </r>
  <r>
    <s v="CA-2016-169922"/>
    <d v="2016-06-11T00:00:00"/>
    <d v="2016-06-17T00:00:00"/>
    <x v="1"/>
    <s v="Mary Zewe"/>
    <x v="1"/>
    <s v="Arlington"/>
    <s v="Texas"/>
    <x v="3"/>
    <s v="FUR-FU-10004415"/>
    <x v="3"/>
    <s v="Stacking Tray, Side-Loading, Legal, Smoke"/>
    <n v="12.544"/>
    <x v="3"/>
    <n v="0.5"/>
    <x v="5"/>
    <x v="477"/>
    <n v="6"/>
    <n v="2016"/>
    <n v="6"/>
    <x v="2"/>
    <n v="1.792"/>
    <s v="Low Price"/>
    <n v="-0.72499999999999998"/>
    <x v="2"/>
    <n v="-0.103571428571428"/>
    <x v="1"/>
    <x v="6"/>
  </r>
  <r>
    <s v="CA-2017-129805"/>
    <d v="2017-12-28T00:00:00"/>
    <d v="2018-01-02T00:00:00"/>
    <x v="1"/>
    <s v="Harry Marie"/>
    <x v="1"/>
    <s v="Seattle"/>
    <s v="Washington"/>
    <x v="1"/>
    <s v="FUR-FU-10001935"/>
    <x v="3"/>
    <s v="3M Hangers With Command Adhesive"/>
    <n v="7.4"/>
    <x v="0"/>
    <n v="0.14285714285714285"/>
    <x v="0"/>
    <x v="478"/>
    <n v="5"/>
    <n v="2017"/>
    <n v="12"/>
    <x v="5"/>
    <n v="3.7"/>
    <s v="Low Price"/>
    <n v="0.41"/>
    <x v="1"/>
    <n v="0.20499999999999999"/>
    <x v="0"/>
    <x v="7"/>
  </r>
  <r>
    <s v="CA-2014-148586"/>
    <d v="2014-03-25T00:00:00"/>
    <d v="2014-04-01T00:00:00"/>
    <x v="1"/>
    <s v="Annie Zypern"/>
    <x v="0"/>
    <s v="New York City"/>
    <s v="New York"/>
    <x v="2"/>
    <s v="FUR-CH-10002439"/>
    <x v="1"/>
    <s v="Iceberg Nesting Folding Chair, 19w x 6d x 43h"/>
    <n v="366.786"/>
    <x v="3"/>
    <n v="0.5"/>
    <x v="7"/>
    <x v="479"/>
    <n v="7"/>
    <n v="2014"/>
    <n v="3"/>
    <x v="9"/>
    <n v="52.398000000000003"/>
    <s v="Low Price"/>
    <n v="0.17777777777777701"/>
    <x v="0"/>
    <n v="2.53968253968253E-2"/>
    <x v="3"/>
    <x v="13"/>
  </r>
  <r>
    <s v="CA-2017-140053"/>
    <d v="2017-07-03T00:00:00"/>
    <d v="2017-07-10T00:00:00"/>
    <x v="1"/>
    <s v="Christina Anderson"/>
    <x v="0"/>
    <s v="Farmington"/>
    <s v="New Mexico"/>
    <x v="1"/>
    <s v="FUR-FU-10003708"/>
    <x v="3"/>
    <s v="Tenex Traditional Chairmats for Medium Pile Carpet, Standard Lip, 36&quot; x 48&quot;"/>
    <n v="545.85"/>
    <x v="4"/>
    <n v="0.6428571428571429"/>
    <x v="0"/>
    <x v="480"/>
    <n v="7"/>
    <n v="2017"/>
    <n v="7"/>
    <x v="3"/>
    <n v="60.65"/>
    <s v="Low Price"/>
    <n v="0.21"/>
    <x v="1"/>
    <n v="2.33333333333333E-2"/>
    <x v="2"/>
    <x v="3"/>
  </r>
  <r>
    <s v="CA-2014-164210"/>
    <d v="2014-11-18T00:00:00"/>
    <d v="2014-11-20T00:00:00"/>
    <x v="0"/>
    <s v="Pierre Wener"/>
    <x v="0"/>
    <s v="Louisville"/>
    <s v="Colorado"/>
    <x v="1"/>
    <s v="FUR-TA-10000849"/>
    <x v="2"/>
    <s v="Bevis Rectangular Conference Tables"/>
    <n v="145.97999999999999"/>
    <x v="0"/>
    <n v="0.14285714285714285"/>
    <x v="4"/>
    <x v="481"/>
    <n v="2"/>
    <n v="2014"/>
    <n v="11"/>
    <x v="0"/>
    <n v="72.989999999999995"/>
    <s v="Low Price"/>
    <n v="-0.68"/>
    <x v="2"/>
    <n v="-0.34"/>
    <x v="0"/>
    <x v="8"/>
  </r>
  <r>
    <s v="CA-2017-139948"/>
    <d v="2017-07-17T00:00:00"/>
    <d v="2017-07-22T00:00:00"/>
    <x v="1"/>
    <s v="Shaun Weien"/>
    <x v="0"/>
    <s v="Tampa"/>
    <s v="Florida"/>
    <x v="0"/>
    <s v="FUR-FU-10002597"/>
    <x v="3"/>
    <s v="C-Line Magnetic Cubicle Keepers, Clear Polypropylene"/>
    <n v="7.9039999999999999"/>
    <x v="0"/>
    <n v="0.14285714285714285"/>
    <x v="2"/>
    <x v="482"/>
    <n v="5"/>
    <n v="2017"/>
    <n v="7"/>
    <x v="3"/>
    <n v="3.952"/>
    <s v="Low Price"/>
    <n v="0.27500000000000002"/>
    <x v="1"/>
    <n v="0.13750000000000001"/>
    <x v="2"/>
    <x v="3"/>
  </r>
  <r>
    <s v="CA-2016-146934"/>
    <d v="2016-05-22T00:00:00"/>
    <d v="2016-05-27T00:00:00"/>
    <x v="1"/>
    <s v="Art Ferguson"/>
    <x v="0"/>
    <s v="Passaic"/>
    <s v="New Jersey"/>
    <x v="2"/>
    <s v="FUR-TA-10003748"/>
    <x v="2"/>
    <s v="Bevis 36 x 72 Conference Tables"/>
    <n v="174.286"/>
    <x v="0"/>
    <n v="0.14285714285714285"/>
    <x v="3"/>
    <x v="483"/>
    <n v="5"/>
    <n v="2016"/>
    <n v="5"/>
    <x v="7"/>
    <n v="87.143000000000001"/>
    <s v="Low Price"/>
    <n v="-0.114285714285714"/>
    <x v="2"/>
    <n v="-5.7142857142857099E-2"/>
    <x v="1"/>
    <x v="6"/>
  </r>
  <r>
    <s v="CA-2016-119165"/>
    <d v="2016-10-31T00:00:00"/>
    <d v="2016-11-06T00:00:00"/>
    <x v="1"/>
    <s v="Bill Donatelli"/>
    <x v="0"/>
    <s v="Philadelphia"/>
    <s v="Pennsylvania"/>
    <x v="2"/>
    <s v="FUR-CH-10000988"/>
    <x v="1"/>
    <s v="Hon Olson Stacker Stools"/>
    <n v="492.83499999999998"/>
    <x v="2"/>
    <n v="0.35714285714285715"/>
    <x v="3"/>
    <x v="484"/>
    <n v="6"/>
    <n v="2016"/>
    <n v="10"/>
    <x v="1"/>
    <n v="98.566999999999993"/>
    <s v="Low Price"/>
    <n v="-2.8571428571428501E-2"/>
    <x v="2"/>
    <n v="-5.7142857142857099E-3"/>
    <x v="0"/>
    <x v="0"/>
  </r>
  <r>
    <s v="US-2016-135923"/>
    <d v="2016-01-22T00:00:00"/>
    <d v="2016-01-28T00:00:00"/>
    <x v="1"/>
    <s v="Carlos Meador"/>
    <x v="0"/>
    <s v="Fayetteville"/>
    <s v="North Carolina"/>
    <x v="0"/>
    <s v="FUR-FU-10002107"/>
    <x v="3"/>
    <s v="Eldon Pizzaz Desk Accessories"/>
    <n v="14.272"/>
    <x v="7"/>
    <n v="0.5714285714285714"/>
    <x v="2"/>
    <x v="485"/>
    <n v="6"/>
    <n v="2016"/>
    <n v="1"/>
    <x v="8"/>
    <n v="1.784"/>
    <s v="Low Price"/>
    <n v="0.3"/>
    <x v="1"/>
    <n v="3.7499999999999999E-2"/>
    <x v="3"/>
    <x v="15"/>
  </r>
  <r>
    <s v="US-2016-135923"/>
    <d v="2016-01-22T00:00:00"/>
    <d v="2016-01-28T00:00:00"/>
    <x v="1"/>
    <s v="Carlos Meador"/>
    <x v="0"/>
    <s v="Fayetteville"/>
    <s v="North Carolina"/>
    <x v="0"/>
    <s v="FUR-BO-10002213"/>
    <x v="0"/>
    <s v="Sauder Forest Hills Library, Woodland Oak Finish"/>
    <n v="451.13600000000002"/>
    <x v="6"/>
    <n v="0.2857142857142857"/>
    <x v="2"/>
    <x v="486"/>
    <n v="6"/>
    <n v="2016"/>
    <n v="1"/>
    <x v="8"/>
    <n v="112.78400000000001"/>
    <s v="Medium Price"/>
    <n v="-0.15"/>
    <x v="2"/>
    <n v="-3.7499999999999999E-2"/>
    <x v="3"/>
    <x v="15"/>
  </r>
  <r>
    <s v="CA-2016-114972"/>
    <d v="2016-11-03T00:00:00"/>
    <d v="2016-11-06T00:00:00"/>
    <x v="2"/>
    <s v="Phillip Flathmann"/>
    <x v="0"/>
    <s v="Los Angeles"/>
    <s v="California"/>
    <x v="1"/>
    <s v="FUR-CH-10001190"/>
    <x v="1"/>
    <s v="Global Deluxe High-Back Office Chair in Storm"/>
    <n v="217.584"/>
    <x v="0"/>
    <n v="0.14285714285714285"/>
    <x v="2"/>
    <x v="487"/>
    <n v="3"/>
    <n v="2016"/>
    <n v="11"/>
    <x v="0"/>
    <n v="108.792"/>
    <s v="Medium Price"/>
    <n v="-0.13749999999999901"/>
    <x v="2"/>
    <n v="-6.8749999999999895E-2"/>
    <x v="0"/>
    <x v="0"/>
  </r>
  <r>
    <s v="CA-2017-102750"/>
    <d v="2017-09-04T00:00:00"/>
    <d v="2017-09-08T00:00:00"/>
    <x v="0"/>
    <s v="Greg Maxwell"/>
    <x v="1"/>
    <s v="Los Angeles"/>
    <s v="California"/>
    <x v="1"/>
    <s v="FUR-TA-10000198"/>
    <x v="2"/>
    <s v="Chromcraft Bull-Nose Wood Oval Conference Tables &amp; Bases"/>
    <n v="1322.3520000000001"/>
    <x v="1"/>
    <n v="0.21428571428571427"/>
    <x v="2"/>
    <x v="488"/>
    <n v="4"/>
    <n v="2017"/>
    <n v="9"/>
    <x v="4"/>
    <n v="440.78399999999999"/>
    <s v="High Price"/>
    <n v="-7.4999999999999997E-2"/>
    <x v="2"/>
    <n v="-2.4999999999999901E-2"/>
    <x v="2"/>
    <x v="3"/>
  </r>
  <r>
    <s v="CA-2017-126067"/>
    <d v="2017-08-28T00:00:00"/>
    <d v="2017-09-03T00:00:00"/>
    <x v="1"/>
    <s v="Kristina Nunn"/>
    <x v="2"/>
    <s v="Seattle"/>
    <s v="Washington"/>
    <x v="1"/>
    <s v="FUR-TA-10000617"/>
    <x v="2"/>
    <s v="Hon Practical Foundations 30 x 60 Training Table, Light Gray/Charcoal"/>
    <n v="1137.75"/>
    <x v="2"/>
    <n v="0.35714285714285715"/>
    <x v="0"/>
    <x v="489"/>
    <n v="6"/>
    <n v="2017"/>
    <n v="8"/>
    <x v="10"/>
    <n v="227.55"/>
    <s v="High Price"/>
    <n v="0.22"/>
    <x v="1"/>
    <n v="4.3999999999999997E-2"/>
    <x v="2"/>
    <x v="3"/>
  </r>
  <r>
    <s v="CA-2016-146206"/>
    <d v="2016-09-10T00:00:00"/>
    <d v="2016-09-14T00:00:00"/>
    <x v="0"/>
    <s v="Kean Thornton"/>
    <x v="0"/>
    <s v="Houston"/>
    <s v="Texas"/>
    <x v="3"/>
    <s v="FUR-TA-10004086"/>
    <x v="2"/>
    <s v="KI Adjustable-Height Table"/>
    <n v="300.93"/>
    <x v="2"/>
    <n v="0.35714285714285715"/>
    <x v="3"/>
    <x v="490"/>
    <n v="4"/>
    <n v="2016"/>
    <n v="9"/>
    <x v="4"/>
    <n v="60.186"/>
    <s v="Low Price"/>
    <n v="-0.114285714285714"/>
    <x v="2"/>
    <n v="-2.2857142857142802E-2"/>
    <x v="2"/>
    <x v="12"/>
  </r>
  <r>
    <s v="CA-2014-136644"/>
    <d v="2014-06-16T00:00:00"/>
    <d v="2014-06-22T00:00:00"/>
    <x v="1"/>
    <s v="Sonia Cooley"/>
    <x v="0"/>
    <s v="Mishawaka"/>
    <s v="Indiana"/>
    <x v="3"/>
    <s v="FUR-CH-10000225"/>
    <x v="1"/>
    <s v="Global Geo Office Task Chair, Gray"/>
    <n v="647.84"/>
    <x v="7"/>
    <n v="0.5714285714285714"/>
    <x v="0"/>
    <x v="491"/>
    <n v="6"/>
    <n v="2014"/>
    <n v="6"/>
    <x v="2"/>
    <n v="80.98"/>
    <s v="Low Price"/>
    <n v="0.05"/>
    <x v="0"/>
    <n v="6.2500000000000003E-3"/>
    <x v="1"/>
    <x v="2"/>
  </r>
  <r>
    <s v="CA-2014-143917"/>
    <d v="2014-07-25T00:00:00"/>
    <d v="2014-07-27T00:00:00"/>
    <x v="0"/>
    <s v="Ken Lonsdale"/>
    <x v="0"/>
    <s v="San Francisco"/>
    <s v="California"/>
    <x v="1"/>
    <s v="FUR-FU-10004351"/>
    <x v="3"/>
    <s v="Staple-based wall hangings"/>
    <n v="77.92"/>
    <x v="7"/>
    <n v="0.5714285714285714"/>
    <x v="0"/>
    <x v="492"/>
    <n v="2"/>
    <n v="2014"/>
    <n v="7"/>
    <x v="3"/>
    <n v="9.74"/>
    <s v="Low Price"/>
    <n v="0.439999999999999"/>
    <x v="1"/>
    <n v="5.4999999999999903E-2"/>
    <x v="2"/>
    <x v="11"/>
  </r>
  <r>
    <s v="CA-2016-124506"/>
    <d v="2016-11-11T00:00:00"/>
    <d v="2016-11-17T00:00:00"/>
    <x v="1"/>
    <s v="Brenda Bowman"/>
    <x v="1"/>
    <s v="Chicago"/>
    <s v="Illinois"/>
    <x v="3"/>
    <s v="FUR-CH-10004540"/>
    <x v="1"/>
    <s v="Global Chrome Stack Chair"/>
    <n v="47.991999999999997"/>
    <x v="0"/>
    <n v="0.14285714285714285"/>
    <x v="3"/>
    <x v="315"/>
    <n v="6"/>
    <n v="2016"/>
    <n v="11"/>
    <x v="0"/>
    <n v="23.995999999999999"/>
    <s v="Low Price"/>
    <n v="-4.2857142857142802E-2"/>
    <x v="2"/>
    <n v="-2.1428571428571401E-2"/>
    <x v="0"/>
    <x v="0"/>
  </r>
  <r>
    <s v="CA-2017-123134"/>
    <d v="2017-05-02T00:00:00"/>
    <d v="2017-05-07T00:00:00"/>
    <x v="1"/>
    <s v="Dorothy Wardle"/>
    <x v="1"/>
    <s v="Westfield"/>
    <s v="New Jersey"/>
    <x v="2"/>
    <s v="FUR-FU-10003975"/>
    <x v="3"/>
    <s v="Eldon Advantage Chair Mats for Low to Medium Pile Carpets"/>
    <n v="129.93"/>
    <x v="1"/>
    <n v="0.21428571428571427"/>
    <x v="0"/>
    <x v="493"/>
    <n v="5"/>
    <n v="2017"/>
    <n v="5"/>
    <x v="7"/>
    <n v="43.31"/>
    <s v="Low Price"/>
    <n v="9.9999999999999895E-2"/>
    <x v="0"/>
    <n v="3.3333333333333298E-2"/>
    <x v="1"/>
    <x v="9"/>
  </r>
  <r>
    <s v="CA-2015-168746"/>
    <d v="2015-01-27T00:00:00"/>
    <d v="2015-01-29T00:00:00"/>
    <x v="0"/>
    <s v="Seth Vernon"/>
    <x v="0"/>
    <s v="Cleveland"/>
    <s v="Ohio"/>
    <x v="2"/>
    <s v="FUR-CH-10000513"/>
    <x v="1"/>
    <s v="High-Back Leather Manager's Chair"/>
    <n v="181.98599999999999"/>
    <x v="0"/>
    <n v="0.14285714285714285"/>
    <x v="3"/>
    <x v="494"/>
    <n v="2"/>
    <n v="2015"/>
    <n v="1"/>
    <x v="8"/>
    <n v="90.992999999999995"/>
    <s v="Low Price"/>
    <n v="-0.3"/>
    <x v="2"/>
    <n v="-0.15"/>
    <x v="3"/>
    <x v="10"/>
  </r>
  <r>
    <s v="CA-2015-113404"/>
    <d v="2015-07-16T00:00:00"/>
    <d v="2015-07-16T00:00:00"/>
    <x v="3"/>
    <s v="Eleni McCrary"/>
    <x v="1"/>
    <s v="San Francisco"/>
    <s v="California"/>
    <x v="1"/>
    <s v="FUR-CH-10003312"/>
    <x v="1"/>
    <s v="Hon 2090 أ’Pillow Softأ“ Series Mid Back Swivel/Tilt Chairs"/>
    <n v="1348.704"/>
    <x v="8"/>
    <n v="0.42857142857142855"/>
    <x v="2"/>
    <x v="495"/>
    <n v="0"/>
    <n v="2015"/>
    <n v="7"/>
    <x v="3"/>
    <n v="224.78399999999999"/>
    <s v="High Price"/>
    <n v="-0.16250000000000001"/>
    <x v="2"/>
    <n v="-2.70833333333333E-2"/>
    <x v="2"/>
    <x v="4"/>
  </r>
  <r>
    <s v="CA-2015-113404"/>
    <d v="2015-07-16T00:00:00"/>
    <d v="2015-07-16T00:00:00"/>
    <x v="3"/>
    <s v="Eleni McCrary"/>
    <x v="1"/>
    <s v="San Francisco"/>
    <s v="California"/>
    <x v="1"/>
    <s v="FUR-CH-10004086"/>
    <x v="1"/>
    <s v="Hon 4070 Series Pagoda Armless Upholstered Stacking Chairs"/>
    <n v="700.15200000000004"/>
    <x v="1"/>
    <n v="0.21428571428571427"/>
    <x v="2"/>
    <x v="496"/>
    <n v="0"/>
    <n v="2015"/>
    <n v="7"/>
    <x v="3"/>
    <n v="233.38399999999999"/>
    <s v="High Price"/>
    <n v="0.112499999999999"/>
    <x v="0"/>
    <n v="3.7499999999999999E-2"/>
    <x v="2"/>
    <x v="4"/>
  </r>
  <r>
    <s v="CA-2016-144792"/>
    <d v="2016-04-30T00:00:00"/>
    <d v="2016-05-04T00:00:00"/>
    <x v="1"/>
    <s v="Ken Dana"/>
    <x v="1"/>
    <s v="Scottsdale"/>
    <s v="Arizona"/>
    <x v="1"/>
    <s v="FUR-FU-10002759"/>
    <x v="3"/>
    <s v="12-1/2 Diameter Round Wall Clock"/>
    <n v="111.88800000000001"/>
    <x v="3"/>
    <n v="0.5"/>
    <x v="2"/>
    <x v="497"/>
    <n v="4"/>
    <n v="2016"/>
    <n v="4"/>
    <x v="6"/>
    <n v="15.984"/>
    <s v="Low Price"/>
    <n v="0.2"/>
    <x v="0"/>
    <n v="2.8571428571428501E-2"/>
    <x v="1"/>
    <x v="6"/>
  </r>
  <r>
    <s v="US-2016-114174"/>
    <d v="2016-09-08T00:00:00"/>
    <d v="2016-09-14T00:00:00"/>
    <x v="1"/>
    <s v="Anne Pryor"/>
    <x v="2"/>
    <s v="Malden"/>
    <s v="Massachusetts"/>
    <x v="2"/>
    <s v="FUR-BO-10003450"/>
    <x v="0"/>
    <s v="Bush Westfield Collection Bookcases, Dark Cherry Finish"/>
    <n v="173.94"/>
    <x v="1"/>
    <n v="0.21428571428571427"/>
    <x v="0"/>
    <x v="498"/>
    <n v="6"/>
    <n v="2016"/>
    <n v="9"/>
    <x v="4"/>
    <n v="57.98"/>
    <s v="Low Price"/>
    <n v="0.08"/>
    <x v="0"/>
    <n v="2.6666666666666599E-2"/>
    <x v="2"/>
    <x v="12"/>
  </r>
  <r>
    <s v="CA-2017-108070"/>
    <d v="2017-04-16T00:00:00"/>
    <d v="2017-04-20T00:00:00"/>
    <x v="1"/>
    <s v="Joel Eaton"/>
    <x v="0"/>
    <s v="San Jose"/>
    <s v="California"/>
    <x v="1"/>
    <s v="FUR-BO-10001337"/>
    <x v="0"/>
    <s v="O'Sullivan Living Dimensions 2-Shelf Bookcases"/>
    <n v="102.833"/>
    <x v="5"/>
    <n v="7.1428571428571425E-2"/>
    <x v="8"/>
    <x v="499"/>
    <n v="4"/>
    <n v="2017"/>
    <n v="4"/>
    <x v="6"/>
    <n v="102.833"/>
    <s v="Medium Price"/>
    <n v="-5.8823529411764698E-2"/>
    <x v="2"/>
    <n v="-5.8823529411764698E-2"/>
    <x v="1"/>
    <x v="9"/>
  </r>
  <r>
    <s v="CA-2017-101042"/>
    <d v="2017-11-19T00:00:00"/>
    <d v="2017-11-23T00:00:00"/>
    <x v="1"/>
    <s v="Adrian Barton"/>
    <x v="0"/>
    <s v="Henderson"/>
    <s v="Kentucky"/>
    <x v="0"/>
    <s v="FUR-FU-10004665"/>
    <x v="3"/>
    <s v="3M Polarizing Task Lamp with Clamp Arm, Light Gray"/>
    <n v="821.88"/>
    <x v="8"/>
    <n v="0.42857142857142855"/>
    <x v="0"/>
    <x v="500"/>
    <n v="4"/>
    <n v="2017"/>
    <n v="11"/>
    <x v="0"/>
    <n v="136.97999999999999"/>
    <s v="Medium Price"/>
    <n v="0.26"/>
    <x v="1"/>
    <n v="4.33333333333333E-2"/>
    <x v="0"/>
    <x v="7"/>
  </r>
  <r>
    <s v="US-2016-126844"/>
    <d v="2016-10-08T00:00:00"/>
    <d v="2016-10-14T00:00:00"/>
    <x v="1"/>
    <s v="Bart Watters"/>
    <x v="1"/>
    <s v="Houston"/>
    <s v="Texas"/>
    <x v="3"/>
    <s v="FUR-FU-10004909"/>
    <x v="3"/>
    <s v="Contemporary Wood/Metal Frame"/>
    <n v="51.712000000000003"/>
    <x v="7"/>
    <n v="0.5714285714285714"/>
    <x v="5"/>
    <x v="501"/>
    <n v="6"/>
    <n v="2016"/>
    <n v="10"/>
    <x v="1"/>
    <n v="6.4640000000000004"/>
    <s v="Low Price"/>
    <n v="-0.625"/>
    <x v="2"/>
    <n v="-7.8125E-2"/>
    <x v="0"/>
    <x v="0"/>
  </r>
  <r>
    <s v="CA-2015-147788"/>
    <d v="2015-05-31T00:00:00"/>
    <d v="2015-06-04T00:00:00"/>
    <x v="1"/>
    <s v="Tamara Manning"/>
    <x v="0"/>
    <s v="Orem"/>
    <s v="Utah"/>
    <x v="1"/>
    <s v="FUR-BO-10004357"/>
    <x v="0"/>
    <s v="O'Sullivan Living Dimensions 3-Shelf Bookcases"/>
    <n v="1406.86"/>
    <x v="3"/>
    <n v="0.5"/>
    <x v="0"/>
    <x v="502"/>
    <n v="4"/>
    <n v="2015"/>
    <n v="5"/>
    <x v="7"/>
    <n v="200.98"/>
    <s v="High Price"/>
    <n v="0.1"/>
    <x v="0"/>
    <n v="1.42857142857142E-2"/>
    <x v="1"/>
    <x v="5"/>
  </r>
  <r>
    <s v="CA-2017-123967"/>
    <d v="2017-11-01T00:00:00"/>
    <d v="2017-11-03T00:00:00"/>
    <x v="0"/>
    <s v="Sarah Foster"/>
    <x v="0"/>
    <s v="Bellingham"/>
    <s v="Washington"/>
    <x v="1"/>
    <s v="FUR-TA-10003954"/>
    <x v="2"/>
    <s v="Hon 94000 Series Round Tables"/>
    <n v="2665.62"/>
    <x v="4"/>
    <n v="0.6428571428571429"/>
    <x v="0"/>
    <x v="503"/>
    <n v="2"/>
    <n v="2017"/>
    <n v="11"/>
    <x v="0"/>
    <n v="296.18"/>
    <s v="High Price"/>
    <n v="0.09"/>
    <x v="0"/>
    <n v="0.01"/>
    <x v="0"/>
    <x v="7"/>
  </r>
  <r>
    <s v="CA-2017-145128"/>
    <d v="2017-07-09T00:00:00"/>
    <d v="2017-07-14T00:00:00"/>
    <x v="1"/>
    <s v="Sean Miller"/>
    <x v="2"/>
    <s v="Lafayette"/>
    <s v="Indiana"/>
    <x v="3"/>
    <s v="FUR-FU-10000293"/>
    <x v="3"/>
    <s v="Eldon Antistatic Chair Mats for Low to Medium Pile Carpets"/>
    <n v="526.45000000000005"/>
    <x v="2"/>
    <n v="0.35714285714285715"/>
    <x v="0"/>
    <x v="439"/>
    <n v="5"/>
    <n v="2017"/>
    <n v="7"/>
    <x v="3"/>
    <n v="105.29"/>
    <s v="Medium Price"/>
    <n v="0.06"/>
    <x v="0"/>
    <n v="1.2E-2"/>
    <x v="2"/>
    <x v="3"/>
  </r>
  <r>
    <s v="US-2014-155502"/>
    <d v="2014-01-26T00:00:00"/>
    <d v="2014-01-31T00:00:00"/>
    <x v="1"/>
    <s v="Shirley Daniels"/>
    <x v="2"/>
    <s v="Alexandria"/>
    <s v="Virginia"/>
    <x v="0"/>
    <s v="FUR-FU-10004587"/>
    <x v="3"/>
    <s v="GE General Use Halogen Bulbs, 100 Watts, 1 Bulb per Pack"/>
    <n v="62.82"/>
    <x v="1"/>
    <n v="0.21428571428571427"/>
    <x v="0"/>
    <x v="504"/>
    <n v="5"/>
    <n v="2014"/>
    <n v="1"/>
    <x v="8"/>
    <n v="20.94"/>
    <s v="Low Price"/>
    <n v="0.49"/>
    <x v="1"/>
    <n v="0.163333333333333"/>
    <x v="3"/>
    <x v="13"/>
  </r>
  <r>
    <s v="US-2014-155502"/>
    <d v="2014-01-26T00:00:00"/>
    <d v="2014-01-31T00:00:00"/>
    <x v="1"/>
    <s v="Shirley Daniels"/>
    <x v="2"/>
    <s v="Alexandria"/>
    <s v="Virginia"/>
    <x v="0"/>
    <s v="FUR-FU-10001847"/>
    <x v="3"/>
    <s v="Eldon Image Series Black Desk Accessories"/>
    <n v="12.42"/>
    <x v="1"/>
    <n v="0.21428571428571427"/>
    <x v="0"/>
    <x v="505"/>
    <n v="5"/>
    <n v="2014"/>
    <n v="1"/>
    <x v="8"/>
    <n v="4.1399999999999997"/>
    <s v="Low Price"/>
    <n v="0.36"/>
    <x v="1"/>
    <n v="0.12"/>
    <x v="3"/>
    <x v="13"/>
  </r>
  <r>
    <s v="CA-2017-131695"/>
    <d v="2017-06-30T00:00:00"/>
    <d v="2017-07-06T00:00:00"/>
    <x v="1"/>
    <s v="Ralph Arnett"/>
    <x v="0"/>
    <s v="New York City"/>
    <s v="New York"/>
    <x v="2"/>
    <s v="FUR-FU-10002045"/>
    <x v="3"/>
    <s v="Executive Impressions 14&quot;"/>
    <n v="22.23"/>
    <x v="5"/>
    <n v="7.1428571428571425E-2"/>
    <x v="0"/>
    <x v="506"/>
    <n v="6"/>
    <n v="2017"/>
    <n v="6"/>
    <x v="2"/>
    <n v="22.23"/>
    <s v="Low Price"/>
    <n v="0.44"/>
    <x v="1"/>
    <n v="0.44"/>
    <x v="1"/>
    <x v="9"/>
  </r>
  <r>
    <s v="US-2016-115455"/>
    <d v="2016-09-08T00:00:00"/>
    <d v="2016-09-14T00:00:00"/>
    <x v="1"/>
    <s v="Sanjit Engle"/>
    <x v="0"/>
    <s v="Wheeling"/>
    <s v="Illinois"/>
    <x v="3"/>
    <s v="FUR-FU-10004671"/>
    <x v="3"/>
    <s v="Executive Impressions 12&quot; Wall Clock"/>
    <n v="14.135999999999999"/>
    <x v="0"/>
    <n v="0.14285714285714285"/>
    <x v="5"/>
    <x v="507"/>
    <n v="6"/>
    <n v="2016"/>
    <n v="9"/>
    <x v="4"/>
    <n v="7.0679999999999996"/>
    <s v="Low Price"/>
    <n v="-0.55000000000000004"/>
    <x v="2"/>
    <n v="-0.27500000000000002"/>
    <x v="2"/>
    <x v="12"/>
  </r>
  <r>
    <s v="US-2016-115455"/>
    <d v="2016-09-08T00:00:00"/>
    <d v="2016-09-14T00:00:00"/>
    <x v="1"/>
    <s v="Sanjit Engle"/>
    <x v="0"/>
    <s v="Wheeling"/>
    <s v="Illinois"/>
    <x v="3"/>
    <s v="FUR-TA-10003569"/>
    <x v="2"/>
    <s v="Bretford CR8500 Series Meeting Room Furniture"/>
    <n v="601.47"/>
    <x v="1"/>
    <n v="0.21428571428571427"/>
    <x v="4"/>
    <x v="508"/>
    <n v="6"/>
    <n v="2016"/>
    <n v="9"/>
    <x v="4"/>
    <n v="200.49"/>
    <s v="High Price"/>
    <n v="-0.5"/>
    <x v="2"/>
    <n v="-0.16666666666666599"/>
    <x v="2"/>
    <x v="12"/>
  </r>
  <r>
    <s v="CA-2016-165848"/>
    <d v="2016-06-04T00:00:00"/>
    <d v="2016-06-04T00:00:00"/>
    <x v="3"/>
    <s v="Edward Nazzal"/>
    <x v="0"/>
    <s v="New York City"/>
    <s v="New York"/>
    <x v="2"/>
    <s v="FUR-BO-10000362"/>
    <x v="0"/>
    <s v="Sauder Inglewood Library Bookcases"/>
    <n v="136.78399999999999"/>
    <x v="5"/>
    <n v="7.1428571428571425E-2"/>
    <x v="2"/>
    <x v="509"/>
    <n v="0"/>
    <n v="2016"/>
    <n v="6"/>
    <x v="2"/>
    <n v="136.78399999999999"/>
    <s v="Medium Price"/>
    <n v="3.7499999999999999E-2"/>
    <x v="0"/>
    <n v="3.7499999999999999E-2"/>
    <x v="1"/>
    <x v="6"/>
  </r>
  <r>
    <s v="CA-2016-165848"/>
    <d v="2016-06-04T00:00:00"/>
    <d v="2016-06-04T00:00:00"/>
    <x v="3"/>
    <s v="Edward Nazzal"/>
    <x v="0"/>
    <s v="New York City"/>
    <s v="New York"/>
    <x v="2"/>
    <s v="FUR-FU-10003878"/>
    <x v="3"/>
    <s v="Linden 10&quot; Round Wall Clock, Black"/>
    <n v="61.12"/>
    <x v="6"/>
    <n v="0.2857142857142857"/>
    <x v="0"/>
    <x v="510"/>
    <n v="0"/>
    <n v="2016"/>
    <n v="6"/>
    <x v="2"/>
    <n v="15.28"/>
    <s v="Low Price"/>
    <n v="0.34"/>
    <x v="1"/>
    <n v="8.5000000000000006E-2"/>
    <x v="1"/>
    <x v="6"/>
  </r>
  <r>
    <s v="CA-2014-127446"/>
    <d v="2014-11-25T00:00:00"/>
    <d v="2014-11-30T00:00:00"/>
    <x v="1"/>
    <s v="Matt Collister"/>
    <x v="1"/>
    <s v="Arlington"/>
    <s v="Texas"/>
    <x v="3"/>
    <s v="FUR-TA-10000577"/>
    <x v="2"/>
    <s v="Bretford CR4500 Series Slim Rectangular Table"/>
    <n v="1218.7349999999999"/>
    <x v="2"/>
    <n v="0.35714285714285715"/>
    <x v="3"/>
    <x v="511"/>
    <n v="5"/>
    <n v="2014"/>
    <n v="11"/>
    <x v="0"/>
    <n v="243.74699999999899"/>
    <s v="High Price"/>
    <n v="-0.1"/>
    <x v="2"/>
    <n v="-0.02"/>
    <x v="0"/>
    <x v="8"/>
  </r>
  <r>
    <s v="CA-2014-127446"/>
    <d v="2014-11-25T00:00:00"/>
    <d v="2014-11-30T00:00:00"/>
    <x v="1"/>
    <s v="Matt Collister"/>
    <x v="1"/>
    <s v="Arlington"/>
    <s v="Texas"/>
    <x v="3"/>
    <s v="FUR-FU-10000221"/>
    <x v="3"/>
    <s v="Master Caster Door Stop, Brown"/>
    <n v="6.0960000000000001"/>
    <x v="1"/>
    <n v="0.21428571428571427"/>
    <x v="5"/>
    <x v="512"/>
    <n v="5"/>
    <n v="2014"/>
    <n v="11"/>
    <x v="0"/>
    <n v="2.032"/>
    <s v="Low Price"/>
    <n v="-0.65"/>
    <x v="2"/>
    <n v="-0.21666666666666601"/>
    <x v="0"/>
    <x v="8"/>
  </r>
  <r>
    <s v="CA-2016-137204"/>
    <d v="2016-04-28T00:00:00"/>
    <d v="2016-05-05T00:00:00"/>
    <x v="1"/>
    <s v="Bill Overfelt"/>
    <x v="1"/>
    <s v="Los Angeles"/>
    <s v="California"/>
    <x v="1"/>
    <s v="FUR-CH-10002304"/>
    <x v="1"/>
    <s v="Global Stack Chair without Arms, Black"/>
    <n v="41.567999999999998"/>
    <x v="0"/>
    <n v="0.14285714285714285"/>
    <x v="2"/>
    <x v="513"/>
    <n v="7"/>
    <n v="2016"/>
    <n v="4"/>
    <x v="6"/>
    <n v="20.783999999999999"/>
    <s v="Low Price"/>
    <n v="6.25E-2"/>
    <x v="0"/>
    <n v="3.125E-2"/>
    <x v="1"/>
    <x v="6"/>
  </r>
  <r>
    <s v="CA-2014-147298"/>
    <d v="2014-04-26T00:00:00"/>
    <d v="2014-05-03T00:00:00"/>
    <x v="1"/>
    <s v="Aleksandra Gannaway"/>
    <x v="1"/>
    <s v="Los Angeles"/>
    <s v="California"/>
    <x v="1"/>
    <s v="FUR-CH-10004886"/>
    <x v="1"/>
    <s v="Bevis Steel Folding Chairs"/>
    <n v="230.28"/>
    <x v="1"/>
    <n v="0.21428571428571427"/>
    <x v="2"/>
    <x v="514"/>
    <n v="7"/>
    <n v="2014"/>
    <n v="4"/>
    <x v="6"/>
    <n v="76.760000000000005"/>
    <s v="Low Price"/>
    <n v="9.9999999999999895E-2"/>
    <x v="0"/>
    <n v="3.3333333333333298E-2"/>
    <x v="1"/>
    <x v="2"/>
  </r>
  <r>
    <s v="US-2017-110604"/>
    <d v="2017-05-15T00:00:00"/>
    <d v="2017-05-20T00:00:00"/>
    <x v="1"/>
    <s v="Jason Fortune-"/>
    <x v="0"/>
    <s v="Seattle"/>
    <s v="Washington"/>
    <x v="1"/>
    <s v="FUR-FU-10000076"/>
    <x v="3"/>
    <s v="24-Hour Round Wall Clock"/>
    <n v="39.96"/>
    <x v="0"/>
    <n v="0.14285714285714285"/>
    <x v="0"/>
    <x v="515"/>
    <n v="5"/>
    <n v="2017"/>
    <n v="5"/>
    <x v="7"/>
    <n v="19.98"/>
    <s v="Low Price"/>
    <n v="0.43"/>
    <x v="1"/>
    <n v="0.215"/>
    <x v="1"/>
    <x v="9"/>
  </r>
  <r>
    <s v="US-2017-110604"/>
    <d v="2017-05-15T00:00:00"/>
    <d v="2017-05-20T00:00:00"/>
    <x v="1"/>
    <s v="Jason Fortune-"/>
    <x v="0"/>
    <s v="Seattle"/>
    <s v="Washington"/>
    <x v="1"/>
    <s v="FUR-CH-10002017"/>
    <x v="1"/>
    <s v="SAFCO Optional Arm Kit for Workspace Cribbage Stacking Chair"/>
    <n v="42.624000000000002"/>
    <x v="0"/>
    <n v="0.14285714285714285"/>
    <x v="2"/>
    <x v="516"/>
    <n v="5"/>
    <n v="2017"/>
    <n v="5"/>
    <x v="7"/>
    <n v="21.312000000000001"/>
    <s v="Low Price"/>
    <n v="0.1"/>
    <x v="0"/>
    <n v="0.05"/>
    <x v="1"/>
    <x v="9"/>
  </r>
  <r>
    <s v="US-2017-110604"/>
    <d v="2017-05-15T00:00:00"/>
    <d v="2017-05-20T00:00:00"/>
    <x v="1"/>
    <s v="Jason Fortune-"/>
    <x v="0"/>
    <s v="Seattle"/>
    <s v="Washington"/>
    <x v="1"/>
    <s v="FUR-CH-10004287"/>
    <x v="1"/>
    <s v="SAFCO Arco Folding Chair"/>
    <n v="220.96"/>
    <x v="5"/>
    <n v="7.1428571428571425E-2"/>
    <x v="2"/>
    <x v="517"/>
    <n v="5"/>
    <n v="2017"/>
    <n v="5"/>
    <x v="7"/>
    <n v="220.96"/>
    <s v="High Price"/>
    <n v="0.1125"/>
    <x v="0"/>
    <n v="0.1125"/>
    <x v="1"/>
    <x v="9"/>
  </r>
  <r>
    <s v="CA-2015-116750"/>
    <d v="2015-07-05T00:00:00"/>
    <d v="2015-07-10T00:00:00"/>
    <x v="0"/>
    <s v="Barbara Fisher"/>
    <x v="1"/>
    <s v="Fayetteville"/>
    <s v="North Carolina"/>
    <x v="0"/>
    <s v="FUR-FU-10003829"/>
    <x v="3"/>
    <s v="Stackable Trays"/>
    <n v="4.9279999999999999"/>
    <x v="0"/>
    <n v="0.14285714285714285"/>
    <x v="2"/>
    <x v="518"/>
    <n v="5"/>
    <n v="2015"/>
    <n v="7"/>
    <x v="3"/>
    <n v="2.464"/>
    <s v="Low Price"/>
    <n v="0.15"/>
    <x v="0"/>
    <n v="7.4999999999999997E-2"/>
    <x v="2"/>
    <x v="4"/>
  </r>
  <r>
    <s v="CA-2017-108441"/>
    <d v="2017-06-12T00:00:00"/>
    <d v="2017-06-18T00:00:00"/>
    <x v="1"/>
    <s v="Sarah Bern"/>
    <x v="0"/>
    <s v="New York City"/>
    <s v="New York"/>
    <x v="2"/>
    <s v="FUR-CH-10000595"/>
    <x v="1"/>
    <s v="Safco Contoured Stacking Chairs"/>
    <n v="858.24"/>
    <x v="6"/>
    <n v="0.2857142857142857"/>
    <x v="7"/>
    <x v="519"/>
    <n v="6"/>
    <n v="2017"/>
    <n v="6"/>
    <x v="2"/>
    <n v="214.56"/>
    <s v="High Price"/>
    <n v="0.16666666666666599"/>
    <x v="0"/>
    <n v="4.1666666666666602E-2"/>
    <x v="1"/>
    <x v="9"/>
  </r>
  <r>
    <s v="CA-2016-149111"/>
    <d v="2016-04-17T00:00:00"/>
    <d v="2016-04-21T00:00:00"/>
    <x v="0"/>
    <s v="Ben Ferrer"/>
    <x v="2"/>
    <s v="Raleigh"/>
    <s v="North Carolina"/>
    <x v="0"/>
    <s v="FUR-FU-10000206"/>
    <x v="3"/>
    <s v="GE General Purpose, Extra Long Life, Showcase &amp; Floodlight Incandescent Bulbs"/>
    <n v="18.623999999999999"/>
    <x v="7"/>
    <n v="0.5714285714285714"/>
    <x v="2"/>
    <x v="520"/>
    <n v="4"/>
    <n v="2016"/>
    <n v="4"/>
    <x v="6"/>
    <n v="2.3279999999999998"/>
    <s v="Low Price"/>
    <n v="0.33750000000000002"/>
    <x v="1"/>
    <n v="4.2187500000000003E-2"/>
    <x v="1"/>
    <x v="6"/>
  </r>
  <r>
    <s v="CA-2014-131002"/>
    <d v="2014-09-07T00:00:00"/>
    <d v="2014-09-12T00:00:00"/>
    <x v="0"/>
    <s v="Tom Boeckenhauer"/>
    <x v="0"/>
    <s v="Tulsa"/>
    <s v="Oklahoma"/>
    <x v="3"/>
    <s v="FUR-FU-10004270"/>
    <x v="3"/>
    <s v="Executive Impressions 13&quot; Clairmont Wall Clock"/>
    <n v="57.69"/>
    <x v="1"/>
    <n v="0.21428571428571427"/>
    <x v="0"/>
    <x v="521"/>
    <n v="5"/>
    <n v="2014"/>
    <n v="9"/>
    <x v="4"/>
    <n v="19.23"/>
    <s v="Low Price"/>
    <n v="0.41"/>
    <x v="1"/>
    <n v="0.13666666666666599"/>
    <x v="2"/>
    <x v="11"/>
  </r>
  <r>
    <s v="CA-2014-131002"/>
    <d v="2014-09-07T00:00:00"/>
    <d v="2014-09-12T00:00:00"/>
    <x v="0"/>
    <s v="Tom Boeckenhauer"/>
    <x v="0"/>
    <s v="Tulsa"/>
    <s v="Oklahoma"/>
    <x v="3"/>
    <s v="FUR-FU-10004665"/>
    <x v="3"/>
    <s v="3M Polarizing Task Lamp with Clamp Arm, Light Gray"/>
    <n v="821.88"/>
    <x v="8"/>
    <n v="0.42857142857142855"/>
    <x v="0"/>
    <x v="500"/>
    <n v="5"/>
    <n v="2014"/>
    <n v="9"/>
    <x v="4"/>
    <n v="136.97999999999999"/>
    <s v="Medium Price"/>
    <n v="0.26"/>
    <x v="1"/>
    <n v="4.33333333333333E-2"/>
    <x v="2"/>
    <x v="11"/>
  </r>
  <r>
    <s v="US-2016-146794"/>
    <d v="2016-09-26T00:00:00"/>
    <d v="2016-10-01T00:00:00"/>
    <x v="1"/>
    <s v="Sally Hughsby"/>
    <x v="1"/>
    <s v="Hesperia"/>
    <s v="California"/>
    <x v="1"/>
    <s v="FUR-BO-10004467"/>
    <x v="0"/>
    <s v="Bestar Classic Bookcase"/>
    <n v="424.95749999999998"/>
    <x v="2"/>
    <n v="0.35714285714285715"/>
    <x v="8"/>
    <x v="522"/>
    <n v="5"/>
    <n v="2016"/>
    <n v="9"/>
    <x v="4"/>
    <n v="84.991500000000002"/>
    <s v="Low Price"/>
    <n v="4.7058823529411702E-2"/>
    <x v="0"/>
    <n v="9.4117647058823504E-3"/>
    <x v="2"/>
    <x v="12"/>
  </r>
  <r>
    <s v="CA-2017-112515"/>
    <d v="2017-09-17T00:00:00"/>
    <d v="2017-09-21T00:00:00"/>
    <x v="0"/>
    <s v="Alan Schoenberger"/>
    <x v="1"/>
    <s v="Provo"/>
    <s v="Utah"/>
    <x v="1"/>
    <s v="FUR-BO-10003404"/>
    <x v="0"/>
    <s v="Global Adaptabilites Bookcase, Cherry/Storm Gray Finish"/>
    <n v="1292.94"/>
    <x v="1"/>
    <n v="0.21428571428571427"/>
    <x v="0"/>
    <x v="523"/>
    <n v="4"/>
    <n v="2017"/>
    <n v="9"/>
    <x v="4"/>
    <n v="430.98"/>
    <s v="High Price"/>
    <n v="0.06"/>
    <x v="0"/>
    <n v="0.02"/>
    <x v="2"/>
    <x v="3"/>
  </r>
  <r>
    <s v="CA-2015-135538"/>
    <d v="2015-12-24T00:00:00"/>
    <d v="2015-12-28T00:00:00"/>
    <x v="1"/>
    <s v="Harold Ryan"/>
    <x v="1"/>
    <s v="Gilbert"/>
    <s v="Arizona"/>
    <x v="1"/>
    <s v="FUR-CH-10004287"/>
    <x v="1"/>
    <s v="SAFCO Arco Folding Chair"/>
    <n v="883.84"/>
    <x v="6"/>
    <n v="0.2857142857142857"/>
    <x v="2"/>
    <x v="524"/>
    <n v="4"/>
    <n v="2015"/>
    <n v="12"/>
    <x v="5"/>
    <n v="220.96"/>
    <s v="High Price"/>
    <n v="0.1125"/>
    <x v="0"/>
    <n v="2.8125000000000001E-2"/>
    <x v="0"/>
    <x v="1"/>
  </r>
  <r>
    <s v="CA-2016-164784"/>
    <d v="2016-05-01T00:00:00"/>
    <d v="2016-05-04T00:00:00"/>
    <x v="2"/>
    <s v="Herbert Flentye"/>
    <x v="0"/>
    <s v="Memphis"/>
    <s v="Tennessee"/>
    <x v="0"/>
    <s v="FUR-TA-10004534"/>
    <x v="2"/>
    <s v="Bevis 44 x 96 Conference Tables"/>
    <n v="370.62"/>
    <x v="1"/>
    <n v="0.21428571428571427"/>
    <x v="9"/>
    <x v="525"/>
    <n v="3"/>
    <n v="2016"/>
    <n v="5"/>
    <x v="7"/>
    <n v="123.54"/>
    <s v="Medium Price"/>
    <n v="-0.38333333333333303"/>
    <x v="2"/>
    <n v="-0.12777777777777699"/>
    <x v="1"/>
    <x v="6"/>
  </r>
  <r>
    <s v="US-2015-139759"/>
    <d v="2015-08-25T00:00:00"/>
    <d v="2015-08-30T00:00:00"/>
    <x v="1"/>
    <s v="Nancy Lomonaco"/>
    <x v="2"/>
    <s v="Los Angeles"/>
    <s v="California"/>
    <x v="1"/>
    <s v="FUR-CH-10002774"/>
    <x v="1"/>
    <s v="Global Deluxe Stacking Chair, Gray"/>
    <n v="40.783999999999999"/>
    <x v="5"/>
    <n v="7.1428571428571425E-2"/>
    <x v="2"/>
    <x v="526"/>
    <n v="5"/>
    <n v="2015"/>
    <n v="8"/>
    <x v="10"/>
    <n v="40.783999999999999"/>
    <s v="Low Price"/>
    <n v="0.112499999999999"/>
    <x v="0"/>
    <n v="0.112499999999999"/>
    <x v="2"/>
    <x v="4"/>
  </r>
  <r>
    <s v="CA-2014-126403"/>
    <d v="2014-09-09T00:00:00"/>
    <d v="2014-09-12T00:00:00"/>
    <x v="0"/>
    <s v="Rick Reed"/>
    <x v="1"/>
    <s v="Lowell"/>
    <s v="Massachusetts"/>
    <x v="2"/>
    <s v="FUR-CH-10003761"/>
    <x v="1"/>
    <s v="Global Italian Leather Office Chair"/>
    <n v="785.88"/>
    <x v="8"/>
    <n v="0.42857142857142855"/>
    <x v="0"/>
    <x v="527"/>
    <n v="3"/>
    <n v="2014"/>
    <n v="9"/>
    <x v="4"/>
    <n v="130.97999999999999"/>
    <s v="Medium Price"/>
    <n v="0.27"/>
    <x v="1"/>
    <n v="4.4999999999999998E-2"/>
    <x v="2"/>
    <x v="11"/>
  </r>
  <r>
    <s v="CA-2016-138079"/>
    <d v="2016-01-22T00:00:00"/>
    <d v="2016-01-28T00:00:00"/>
    <x v="1"/>
    <s v="Anthony Johnson"/>
    <x v="1"/>
    <s v="Seattle"/>
    <s v="Washington"/>
    <x v="1"/>
    <s v="FUR-FU-10001475"/>
    <x v="3"/>
    <s v="Contract Clock, 14&quot;, Brown"/>
    <n v="109.9"/>
    <x v="2"/>
    <n v="0.35714285714285715"/>
    <x v="0"/>
    <x v="528"/>
    <n v="6"/>
    <n v="2016"/>
    <n v="1"/>
    <x v="8"/>
    <n v="21.98"/>
    <s v="Low Price"/>
    <n v="0.33999999999999903"/>
    <x v="1"/>
    <n v="6.7999999999999894E-2"/>
    <x v="3"/>
    <x v="15"/>
  </r>
  <r>
    <s v="CA-2014-143182"/>
    <d v="2014-10-15T00:00:00"/>
    <d v="2014-10-20T00:00:00"/>
    <x v="1"/>
    <s v="Dan Lawera"/>
    <x v="0"/>
    <s v="Hialeah"/>
    <s v="Florida"/>
    <x v="0"/>
    <s v="FUR-FU-10004270"/>
    <x v="3"/>
    <s v="Executive Impressions 13&quot; Clairmont Wall Clock"/>
    <n v="15.384"/>
    <x v="5"/>
    <n v="7.1428571428571425E-2"/>
    <x v="2"/>
    <x v="529"/>
    <n v="5"/>
    <n v="2014"/>
    <n v="10"/>
    <x v="1"/>
    <n v="15.384"/>
    <s v="Low Price"/>
    <n v="0.26249999999999901"/>
    <x v="1"/>
    <n v="0.26249999999999901"/>
    <x v="0"/>
    <x v="8"/>
  </r>
  <r>
    <s v="CA-2014-145317"/>
    <d v="2014-03-18T00:00:00"/>
    <d v="2014-03-23T00:00:00"/>
    <x v="1"/>
    <s v="Sean Miller"/>
    <x v="2"/>
    <s v="Jacksonville"/>
    <s v="Florida"/>
    <x v="0"/>
    <s v="FUR-FU-10004270"/>
    <x v="3"/>
    <s v="Executive Impressions 13&quot; Clairmont Wall Clock"/>
    <n v="30.768000000000001"/>
    <x v="0"/>
    <n v="0.14285714285714285"/>
    <x v="2"/>
    <x v="530"/>
    <n v="5"/>
    <n v="2014"/>
    <n v="3"/>
    <x v="9"/>
    <n v="15.384"/>
    <s v="Low Price"/>
    <n v="0.26249999999999901"/>
    <x v="1"/>
    <n v="0.13124999999999901"/>
    <x v="3"/>
    <x v="13"/>
  </r>
  <r>
    <s v="CA-2014-145317"/>
    <d v="2014-03-18T00:00:00"/>
    <d v="2014-03-23T00:00:00"/>
    <x v="1"/>
    <s v="Sean Miller"/>
    <x v="2"/>
    <s v="Jacksonville"/>
    <s v="Florida"/>
    <x v="0"/>
    <s v="FUR-FU-10001986"/>
    <x v="3"/>
    <s v="Dana Fluorescent Magnifying Lamp, White, 36&quot;"/>
    <n v="122.352"/>
    <x v="1"/>
    <n v="0.21428571428571427"/>
    <x v="2"/>
    <x v="531"/>
    <n v="5"/>
    <n v="2014"/>
    <n v="3"/>
    <x v="9"/>
    <n v="40.783999999999999"/>
    <s v="Low Price"/>
    <n v="0.125"/>
    <x v="0"/>
    <n v="4.1666666666666602E-2"/>
    <x v="3"/>
    <x v="13"/>
  </r>
  <r>
    <s v="CA-2015-121797"/>
    <d v="2015-01-30T00:00:00"/>
    <d v="2015-02-06T00:00:00"/>
    <x v="1"/>
    <s v="Charles Crestani"/>
    <x v="0"/>
    <s v="Los Angeles"/>
    <s v="California"/>
    <x v="1"/>
    <s v="FUR-FU-10001876"/>
    <x v="3"/>
    <s v="Computer Room Manger, 14&quot;"/>
    <n v="227.36"/>
    <x v="3"/>
    <n v="0.5"/>
    <x v="0"/>
    <x v="532"/>
    <n v="7"/>
    <n v="2015"/>
    <n v="1"/>
    <x v="8"/>
    <n v="32.479999999999997"/>
    <s v="Low Price"/>
    <n v="0.35999999999999899"/>
    <x v="1"/>
    <n v="5.14285714285714E-2"/>
    <x v="3"/>
    <x v="10"/>
  </r>
  <r>
    <s v="CA-2017-132430"/>
    <d v="2017-10-09T00:00:00"/>
    <d v="2017-10-11T00:00:00"/>
    <x v="2"/>
    <s v="Cathy Prescott"/>
    <x v="1"/>
    <s v="Lakewood"/>
    <s v="Ohio"/>
    <x v="2"/>
    <s v="FUR-FU-10003577"/>
    <x v="3"/>
    <s v="Nu-Dell Leatherette Frames"/>
    <n v="45.887999999999998"/>
    <x v="6"/>
    <n v="0.2857142857142857"/>
    <x v="2"/>
    <x v="533"/>
    <n v="2"/>
    <n v="2017"/>
    <n v="10"/>
    <x v="1"/>
    <n v="11.472"/>
    <s v="Low Price"/>
    <n v="0.2"/>
    <x v="0"/>
    <n v="0.05"/>
    <x v="0"/>
    <x v="7"/>
  </r>
  <r>
    <s v="CA-2014-110030"/>
    <d v="2014-12-06T00:00:00"/>
    <d v="2014-12-08T00:00:00"/>
    <x v="0"/>
    <s v="Luke Foster"/>
    <x v="0"/>
    <s v="Houston"/>
    <s v="Texas"/>
    <x v="3"/>
    <s v="FUR-FU-10002759"/>
    <x v="3"/>
    <s v="12-1/2 Diameter Round Wall Clock"/>
    <n v="23.975999999999999"/>
    <x v="1"/>
    <n v="0.21428571428571427"/>
    <x v="5"/>
    <x v="138"/>
    <n v="2"/>
    <n v="2014"/>
    <n v="12"/>
    <x v="5"/>
    <n v="7.992"/>
    <s v="Low Price"/>
    <n v="-0.6"/>
    <x v="2"/>
    <n v="-0.19999999999999901"/>
    <x v="0"/>
    <x v="8"/>
  </r>
  <r>
    <s v="CA-2017-149888"/>
    <d v="2017-11-07T00:00:00"/>
    <d v="2017-11-13T00:00:00"/>
    <x v="1"/>
    <s v="Emily Phan"/>
    <x v="0"/>
    <s v="Philadelphia"/>
    <s v="Pennsylvania"/>
    <x v="2"/>
    <s v="FUR-TA-10000849"/>
    <x v="2"/>
    <s v="Bevis Rectangular Conference Tables"/>
    <n v="350.35199999999998"/>
    <x v="6"/>
    <n v="0.2857142857142857"/>
    <x v="9"/>
    <x v="534"/>
    <n v="6"/>
    <n v="2017"/>
    <n v="11"/>
    <x v="0"/>
    <n v="87.587999999999994"/>
    <s v="Low Price"/>
    <n v="-0.4"/>
    <x v="2"/>
    <n v="-0.1"/>
    <x v="0"/>
    <x v="7"/>
  </r>
  <r>
    <s v="CA-2017-104801"/>
    <d v="2017-02-13T00:00:00"/>
    <d v="2017-02-19T00:00:00"/>
    <x v="1"/>
    <s v="Fred Harton"/>
    <x v="0"/>
    <s v="Seattle"/>
    <s v="Washington"/>
    <x v="1"/>
    <s v="FUR-FU-10004017"/>
    <x v="3"/>
    <s v="Tenex Contemporary Contur Chairmats for Low and Medium Pile Carpet, Computer, 39&quot; x 49&quot;"/>
    <n v="107.53"/>
    <x v="5"/>
    <n v="7.1428571428571425E-2"/>
    <x v="0"/>
    <x v="535"/>
    <n v="6"/>
    <n v="2017"/>
    <n v="2"/>
    <x v="11"/>
    <n v="107.53"/>
    <s v="Medium Price"/>
    <n v="0.2"/>
    <x v="0"/>
    <n v="0.2"/>
    <x v="3"/>
    <x v="14"/>
  </r>
  <r>
    <s v="CA-2015-115798"/>
    <d v="2015-11-13T00:00:00"/>
    <d v="2015-11-19T00:00:00"/>
    <x v="1"/>
    <s v="Ken Lonsdale"/>
    <x v="0"/>
    <s v="Newark"/>
    <s v="Delaware"/>
    <x v="2"/>
    <s v="FUR-BO-10004467"/>
    <x v="0"/>
    <s v="Bestar Classic Bookcase"/>
    <n v="299.97000000000003"/>
    <x v="1"/>
    <n v="0.21428571428571427"/>
    <x v="0"/>
    <x v="536"/>
    <n v="6"/>
    <n v="2015"/>
    <n v="11"/>
    <x v="0"/>
    <n v="99.99"/>
    <s v="Low Price"/>
    <n v="0.19"/>
    <x v="0"/>
    <n v="6.3333333333333297E-2"/>
    <x v="0"/>
    <x v="1"/>
  </r>
  <r>
    <s v="CA-2014-149244"/>
    <d v="2014-11-04T00:00:00"/>
    <d v="2014-11-08T00:00:00"/>
    <x v="1"/>
    <s v="MaryBeth Skach"/>
    <x v="0"/>
    <s v="San Diego"/>
    <s v="California"/>
    <x v="1"/>
    <s v="FUR-FU-10004671"/>
    <x v="3"/>
    <s v="Executive Impressions 12&quot; Wall Clock"/>
    <n v="35.340000000000003"/>
    <x v="0"/>
    <n v="0.14285714285714285"/>
    <x v="0"/>
    <x v="537"/>
    <n v="4"/>
    <n v="2014"/>
    <n v="11"/>
    <x v="0"/>
    <n v="17.670000000000002"/>
    <s v="Low Price"/>
    <n v="0.37999999999999901"/>
    <x v="1"/>
    <n v="0.189999999999999"/>
    <x v="0"/>
    <x v="8"/>
  </r>
  <r>
    <s v="CA-2015-140144"/>
    <d v="2015-06-20T00:00:00"/>
    <d v="2015-06-25T00:00:00"/>
    <x v="0"/>
    <s v="Stewart Carmichael"/>
    <x v="1"/>
    <s v="San Francisco"/>
    <s v="California"/>
    <x v="1"/>
    <s v="FUR-FU-10002253"/>
    <x v="3"/>
    <s v="Howard Miller 13&quot; Diameter Pewter Finish Round Wall Clock"/>
    <n v="257.64"/>
    <x v="8"/>
    <n v="0.42857142857142855"/>
    <x v="0"/>
    <x v="538"/>
    <n v="5"/>
    <n v="2015"/>
    <n v="6"/>
    <x v="2"/>
    <n v="42.94"/>
    <s v="Low Price"/>
    <n v="0.39"/>
    <x v="1"/>
    <n v="6.5000000000000002E-2"/>
    <x v="1"/>
    <x v="5"/>
  </r>
  <r>
    <s v="CA-2014-155887"/>
    <d v="2014-05-12T00:00:00"/>
    <d v="2014-05-17T00:00:00"/>
    <x v="1"/>
    <s v="Kean Thornton"/>
    <x v="0"/>
    <s v="Franklin"/>
    <s v="Massachusetts"/>
    <x v="2"/>
    <s v="FUR-TA-10002228"/>
    <x v="2"/>
    <s v="Bevis Traditional Conference Table Top, Plinth Base"/>
    <n v="700.05600000000004"/>
    <x v="1"/>
    <n v="0.21428571428571427"/>
    <x v="3"/>
    <x v="539"/>
    <n v="5"/>
    <n v="2014"/>
    <n v="5"/>
    <x v="7"/>
    <n v="233.352"/>
    <s v="High Price"/>
    <n v="-0.185714285714285"/>
    <x v="2"/>
    <n v="-6.19047619047619E-2"/>
    <x v="1"/>
    <x v="2"/>
  </r>
  <r>
    <s v="US-2014-141257"/>
    <d v="2014-06-08T00:00:00"/>
    <d v="2014-06-14T00:00:00"/>
    <x v="1"/>
    <s v="Carlos Soltero"/>
    <x v="0"/>
    <s v="Seattle"/>
    <s v="Washington"/>
    <x v="1"/>
    <s v="FUR-CH-10002758"/>
    <x v="1"/>
    <s v="Hon Deluxe Fabric Upholstered Stacking Chairs, Squared Back"/>
    <n v="585.55200000000002"/>
    <x v="1"/>
    <n v="0.21428571428571427"/>
    <x v="2"/>
    <x v="540"/>
    <n v="6"/>
    <n v="2014"/>
    <n v="6"/>
    <x v="2"/>
    <n v="195.184"/>
    <s v="Medium Price"/>
    <n v="0.125"/>
    <x v="0"/>
    <n v="4.1666666666666602E-2"/>
    <x v="1"/>
    <x v="2"/>
  </r>
  <r>
    <s v="CA-2014-158029"/>
    <d v="2014-05-26T00:00:00"/>
    <d v="2014-05-30T00:00:00"/>
    <x v="1"/>
    <s v="Herbert Flentye"/>
    <x v="0"/>
    <s v="Los Angeles"/>
    <s v="California"/>
    <x v="1"/>
    <s v="FUR-CH-10000988"/>
    <x v="1"/>
    <s v="Hon Olson Stacker Stools"/>
    <n v="225.29599999999999"/>
    <x v="0"/>
    <n v="0.14285714285714285"/>
    <x v="2"/>
    <x v="541"/>
    <n v="4"/>
    <n v="2014"/>
    <n v="5"/>
    <x v="7"/>
    <n v="112.648"/>
    <s v="Medium Price"/>
    <n v="9.9999999999999895E-2"/>
    <x v="0"/>
    <n v="4.9999999999999899E-2"/>
    <x v="1"/>
    <x v="2"/>
  </r>
  <r>
    <s v="CA-2016-146171"/>
    <d v="2016-03-11T00:00:00"/>
    <d v="2016-03-15T00:00:00"/>
    <x v="1"/>
    <s v="Julie Prescott"/>
    <x v="2"/>
    <s v="Columbus"/>
    <s v="Georgia"/>
    <x v="0"/>
    <s v="FUR-FU-10004270"/>
    <x v="3"/>
    <s v="Executive Impressions 13&quot; Clairmont Wall Clock"/>
    <n v="76.92"/>
    <x v="6"/>
    <n v="0.2857142857142857"/>
    <x v="0"/>
    <x v="542"/>
    <n v="4"/>
    <n v="2016"/>
    <n v="3"/>
    <x v="9"/>
    <n v="19.23"/>
    <s v="Low Price"/>
    <n v="0.41"/>
    <x v="1"/>
    <n v="0.10249999999999999"/>
    <x v="3"/>
    <x v="15"/>
  </r>
  <r>
    <s v="CA-2017-158967"/>
    <d v="2017-12-10T00:00:00"/>
    <d v="2017-12-12T00:00:00"/>
    <x v="2"/>
    <s v="Brian Thompson"/>
    <x v="0"/>
    <s v="Fort Lauderdale"/>
    <s v="Florida"/>
    <x v="0"/>
    <s v="FUR-FU-10001940"/>
    <x v="3"/>
    <s v="Staple-based wall hangings"/>
    <n v="19.103999999999999"/>
    <x v="1"/>
    <n v="0.21428571428571427"/>
    <x v="2"/>
    <x v="543"/>
    <n v="2"/>
    <n v="2017"/>
    <n v="12"/>
    <x v="5"/>
    <n v="6.3679999999999897"/>
    <s v="Low Price"/>
    <n v="0.3"/>
    <x v="1"/>
    <n v="0.1"/>
    <x v="0"/>
    <x v="7"/>
  </r>
  <r>
    <s v="CA-2015-138534"/>
    <d v="2015-07-17T00:00:00"/>
    <d v="2015-07-19T00:00:00"/>
    <x v="0"/>
    <s v="Jessica Myrick"/>
    <x v="0"/>
    <s v="Bakersfield"/>
    <s v="California"/>
    <x v="1"/>
    <s v="FUR-BO-10003159"/>
    <x v="0"/>
    <s v="Sauder Camden County Collection Libraries, Planked Cherry Finish"/>
    <n v="195.46600000000001"/>
    <x v="0"/>
    <n v="0.14285714285714285"/>
    <x v="8"/>
    <x v="544"/>
    <n v="2"/>
    <n v="2015"/>
    <n v="7"/>
    <x v="3"/>
    <n v="97.733000000000004"/>
    <s v="Low Price"/>
    <n v="-7.0588235294117604E-2"/>
    <x v="2"/>
    <n v="-3.5294117647058802E-2"/>
    <x v="2"/>
    <x v="4"/>
  </r>
  <r>
    <s v="CA-2017-108322"/>
    <d v="2017-04-30T00:00:00"/>
    <d v="2017-05-05T00:00:00"/>
    <x v="1"/>
    <s v="Saphhira Shifley"/>
    <x v="1"/>
    <s v="Pompano Beach"/>
    <s v="Florida"/>
    <x v="0"/>
    <s v="FUR-FU-10001935"/>
    <x v="3"/>
    <s v="3M Hangers With Command Adhesive"/>
    <n v="23.68"/>
    <x v="7"/>
    <n v="0.5714285714285714"/>
    <x v="2"/>
    <x v="545"/>
    <n v="5"/>
    <n v="2017"/>
    <n v="4"/>
    <x v="6"/>
    <n v="2.96"/>
    <s v="Low Price"/>
    <n v="0.26250000000000001"/>
    <x v="1"/>
    <n v="3.2812500000000001E-2"/>
    <x v="1"/>
    <x v="9"/>
  </r>
  <r>
    <s v="CA-2015-149972"/>
    <d v="2015-09-21T00:00:00"/>
    <d v="2015-09-23T00:00:00"/>
    <x v="2"/>
    <s v="Cynthia Delaney"/>
    <x v="2"/>
    <s v="Los Angeles"/>
    <s v="California"/>
    <x v="1"/>
    <s v="FUR-CH-10004997"/>
    <x v="1"/>
    <s v="Hon Every-Day Series Multi-Task Chairs"/>
    <n v="601.53599999999994"/>
    <x v="6"/>
    <n v="0.2857142857142857"/>
    <x v="2"/>
    <x v="51"/>
    <n v="2"/>
    <n v="2015"/>
    <n v="9"/>
    <x v="4"/>
    <n v="150.38399999999999"/>
    <s v="Medium Price"/>
    <n v="0"/>
    <x v="2"/>
    <n v="0"/>
    <x v="2"/>
    <x v="4"/>
  </r>
  <r>
    <s v="US-2014-117744"/>
    <d v="2014-12-02T00:00:00"/>
    <d v="2014-12-06T00:00:00"/>
    <x v="1"/>
    <s v="Michael Dominguez"/>
    <x v="1"/>
    <s v="Corpus Christi"/>
    <s v="Texas"/>
    <x v="3"/>
    <s v="FUR-FU-10001588"/>
    <x v="3"/>
    <s v="Deflect-o SuperTray Unbreakable Stackable Tray, Letter, Black"/>
    <n v="58.36"/>
    <x v="2"/>
    <n v="0.35714285714285715"/>
    <x v="5"/>
    <x v="546"/>
    <n v="4"/>
    <n v="2014"/>
    <n v="12"/>
    <x v="5"/>
    <n v="11.672000000000001"/>
    <s v="Low Price"/>
    <n v="-0.42499999999999999"/>
    <x v="2"/>
    <n v="-8.5000000000000006E-2"/>
    <x v="0"/>
    <x v="8"/>
  </r>
  <r>
    <s v="US-2014-117744"/>
    <d v="2014-12-02T00:00:00"/>
    <d v="2014-12-06T00:00:00"/>
    <x v="1"/>
    <s v="Michael Dominguez"/>
    <x v="1"/>
    <s v="Corpus Christi"/>
    <s v="Texas"/>
    <x v="3"/>
    <s v="FUR-FU-10002759"/>
    <x v="3"/>
    <s v="12-1/2 Diameter Round Wall Clock"/>
    <n v="39.96"/>
    <x v="2"/>
    <n v="0.35714285714285715"/>
    <x v="5"/>
    <x v="547"/>
    <n v="4"/>
    <n v="2014"/>
    <n v="12"/>
    <x v="5"/>
    <n v="7.992"/>
    <s v="Low Price"/>
    <n v="-0.6"/>
    <x v="2"/>
    <n v="-0.12"/>
    <x v="0"/>
    <x v="8"/>
  </r>
  <r>
    <s v="CA-2014-154599"/>
    <d v="2014-04-12T00:00:00"/>
    <d v="2014-04-17T00:00:00"/>
    <x v="1"/>
    <s v="Kean Nguyen"/>
    <x v="1"/>
    <s v="Redondo Beach"/>
    <s v="California"/>
    <x v="1"/>
    <s v="FUR-BO-10001337"/>
    <x v="0"/>
    <s v="O'Sullivan Living Dimensions 2-Shelf Bookcases"/>
    <n v="308.49900000000002"/>
    <x v="1"/>
    <n v="0.21428571428571427"/>
    <x v="8"/>
    <x v="548"/>
    <n v="5"/>
    <n v="2014"/>
    <n v="4"/>
    <x v="6"/>
    <n v="102.833"/>
    <s v="Medium Price"/>
    <n v="-5.8823529411764698E-2"/>
    <x v="2"/>
    <n v="-1.9607843137254801E-2"/>
    <x v="1"/>
    <x v="2"/>
  </r>
  <r>
    <s v="CA-2017-143329"/>
    <d v="2017-11-03T00:00:00"/>
    <d v="2017-11-08T00:00:00"/>
    <x v="1"/>
    <s v="Denise Leinenbach"/>
    <x v="0"/>
    <s v="Las Cruces"/>
    <s v="New Mexico"/>
    <x v="1"/>
    <s v="FUR-FU-10000629"/>
    <x v="3"/>
    <s v="9-3/4 Diameter Round Wall Clock"/>
    <n v="41.37"/>
    <x v="1"/>
    <n v="0.21428571428571427"/>
    <x v="0"/>
    <x v="323"/>
    <n v="5"/>
    <n v="2017"/>
    <n v="11"/>
    <x v="0"/>
    <n v="13.79"/>
    <s v="Low Price"/>
    <n v="0.42"/>
    <x v="1"/>
    <n v="0.13999999999999899"/>
    <x v="0"/>
    <x v="7"/>
  </r>
  <r>
    <s v="CA-2015-122623"/>
    <d v="2015-09-07T00:00:00"/>
    <d v="2015-09-11T00:00:00"/>
    <x v="1"/>
    <s v="Charles Crestani"/>
    <x v="0"/>
    <s v="El Paso"/>
    <s v="Texas"/>
    <x v="3"/>
    <s v="FUR-CH-10000553"/>
    <x v="1"/>
    <s v="Metal Folding Chairs, Beige, 4/Carton"/>
    <n v="47.515999999999998"/>
    <x v="0"/>
    <n v="0.14285714285714285"/>
    <x v="3"/>
    <x v="549"/>
    <n v="4"/>
    <n v="2015"/>
    <n v="9"/>
    <x v="4"/>
    <n v="23.757999999999999"/>
    <s v="Low Price"/>
    <n v="-4.2857142857142802E-2"/>
    <x v="2"/>
    <n v="-2.1428571428571401E-2"/>
    <x v="2"/>
    <x v="4"/>
  </r>
  <r>
    <s v="CA-2015-148635"/>
    <d v="2015-07-25T00:00:00"/>
    <d v="2015-07-27T00:00:00"/>
    <x v="0"/>
    <s v="Michelle Huthwaite"/>
    <x v="0"/>
    <s v="Seattle"/>
    <s v="Washington"/>
    <x v="1"/>
    <s v="FUR-BO-10002213"/>
    <x v="0"/>
    <s v="Sauder Forest Hills Library, Woodland Oak Finish"/>
    <n v="704.9"/>
    <x v="2"/>
    <n v="0.35714285714285715"/>
    <x v="0"/>
    <x v="550"/>
    <n v="2"/>
    <n v="2015"/>
    <n v="7"/>
    <x v="3"/>
    <n v="140.97999999999999"/>
    <s v="Medium Price"/>
    <n v="0.08"/>
    <x v="0"/>
    <n v="1.6E-2"/>
    <x v="2"/>
    <x v="4"/>
  </r>
  <r>
    <s v="CA-2015-148635"/>
    <d v="2015-07-25T00:00:00"/>
    <d v="2015-07-27T00:00:00"/>
    <x v="0"/>
    <s v="Michelle Huthwaite"/>
    <x v="0"/>
    <s v="Seattle"/>
    <s v="Washington"/>
    <x v="1"/>
    <s v="FUR-CH-10001854"/>
    <x v="1"/>
    <s v="Office Star - Professional Matrix Back Chair with 2-to-1 Synchro Tilt and Mesh Fabric Seat"/>
    <n v="561.56799999999998"/>
    <x v="0"/>
    <n v="0.14285714285714285"/>
    <x v="2"/>
    <x v="551"/>
    <n v="2"/>
    <n v="2015"/>
    <n v="7"/>
    <x v="3"/>
    <n v="280.78399999999999"/>
    <s v="High Price"/>
    <n v="4.9999999999999899E-2"/>
    <x v="0"/>
    <n v="2.4999999999999901E-2"/>
    <x v="2"/>
    <x v="4"/>
  </r>
  <r>
    <s v="CA-2015-135685"/>
    <d v="2015-11-16T00:00:00"/>
    <d v="2015-11-18T00:00:00"/>
    <x v="0"/>
    <s v="Mike Pelletier"/>
    <x v="2"/>
    <s v="Milwaukee"/>
    <s v="Wisconsin"/>
    <x v="3"/>
    <s v="FUR-FU-10001185"/>
    <x v="3"/>
    <s v="Advantus Employee of the Month Certificate Frame, 11 x 13-1/2"/>
    <n v="185.58"/>
    <x v="8"/>
    <n v="0.42857142857142855"/>
    <x v="0"/>
    <x v="552"/>
    <n v="2"/>
    <n v="2015"/>
    <n v="11"/>
    <x v="0"/>
    <n v="30.93"/>
    <s v="Low Price"/>
    <n v="0.41"/>
    <x v="1"/>
    <n v="6.8333333333333302E-2"/>
    <x v="0"/>
    <x v="1"/>
  </r>
  <r>
    <s v="CA-2015-135685"/>
    <d v="2015-11-16T00:00:00"/>
    <d v="2015-11-18T00:00:00"/>
    <x v="0"/>
    <s v="Mike Pelletier"/>
    <x v="2"/>
    <s v="Milwaukee"/>
    <s v="Wisconsin"/>
    <x v="3"/>
    <s v="FUR-TA-10001520"/>
    <x v="2"/>
    <s v="Lesro Sheffield Collection Coffee Table, End Table, Center Table, Corner Table"/>
    <n v="214.11"/>
    <x v="1"/>
    <n v="0.21428571428571427"/>
    <x v="0"/>
    <x v="553"/>
    <n v="2"/>
    <n v="2015"/>
    <n v="11"/>
    <x v="0"/>
    <n v="71.37"/>
    <s v="Low Price"/>
    <n v="0.16999999999999901"/>
    <x v="0"/>
    <n v="5.6666666666666601E-2"/>
    <x v="0"/>
    <x v="1"/>
  </r>
  <r>
    <s v="CA-2015-135685"/>
    <d v="2015-11-16T00:00:00"/>
    <d v="2015-11-18T00:00:00"/>
    <x v="0"/>
    <s v="Mike Pelletier"/>
    <x v="2"/>
    <s v="Milwaukee"/>
    <s v="Wisconsin"/>
    <x v="3"/>
    <s v="FUR-TA-10000688"/>
    <x v="2"/>
    <s v="Chromcraft Bull-Nose Wood Round Conference Table Top, Wood Base"/>
    <n v="653.54999999999995"/>
    <x v="1"/>
    <n v="0.21428571428571427"/>
    <x v="0"/>
    <x v="554"/>
    <n v="2"/>
    <n v="2015"/>
    <n v="11"/>
    <x v="0"/>
    <n v="217.85"/>
    <s v="High Price"/>
    <n v="0.17"/>
    <x v="0"/>
    <n v="5.6666666666666601E-2"/>
    <x v="0"/>
    <x v="1"/>
  </r>
  <r>
    <s v="CA-2015-104626"/>
    <d v="2015-09-01T00:00:00"/>
    <d v="2015-09-08T00:00:00"/>
    <x v="1"/>
    <s v="Daniel Raglin"/>
    <x v="2"/>
    <s v="Franklin"/>
    <s v="Massachusetts"/>
    <x v="2"/>
    <s v="FUR-CH-10003817"/>
    <x v="1"/>
    <s v="Global Value Steno Chair, Gray"/>
    <n v="60.74"/>
    <x v="5"/>
    <n v="7.1428571428571425E-2"/>
    <x v="0"/>
    <x v="555"/>
    <n v="7"/>
    <n v="2015"/>
    <n v="9"/>
    <x v="4"/>
    <n v="60.74"/>
    <s v="Low Price"/>
    <n v="0.25"/>
    <x v="1"/>
    <n v="0.25"/>
    <x v="2"/>
    <x v="4"/>
  </r>
  <r>
    <s v="CA-2015-104626"/>
    <d v="2015-09-01T00:00:00"/>
    <d v="2015-09-08T00:00:00"/>
    <x v="1"/>
    <s v="Daniel Raglin"/>
    <x v="2"/>
    <s v="Franklin"/>
    <s v="Massachusetts"/>
    <x v="2"/>
    <s v="FUR-FU-10000308"/>
    <x v="3"/>
    <s v="Deflect-o Glass Clear Studded Chair Mats"/>
    <n v="124.36"/>
    <x v="0"/>
    <n v="0.14285714285714285"/>
    <x v="0"/>
    <x v="556"/>
    <n v="7"/>
    <n v="2015"/>
    <n v="9"/>
    <x v="4"/>
    <n v="62.18"/>
    <s v="Low Price"/>
    <n v="0.22"/>
    <x v="1"/>
    <n v="0.11"/>
    <x v="2"/>
    <x v="4"/>
  </r>
  <r>
    <s v="CA-2016-160500"/>
    <d v="2016-05-05T00:00:00"/>
    <d v="2016-05-08T00:00:00"/>
    <x v="2"/>
    <s v="Darrin Martin"/>
    <x v="0"/>
    <s v="Encinitas"/>
    <s v="California"/>
    <x v="1"/>
    <s v="FUR-TA-10003748"/>
    <x v="2"/>
    <s v="Bevis 36 x 72 Conference Tables"/>
    <n v="298.77600000000001"/>
    <x v="1"/>
    <n v="0.21428571428571427"/>
    <x v="2"/>
    <x v="557"/>
    <n v="3"/>
    <n v="2016"/>
    <n v="5"/>
    <x v="7"/>
    <n v="99.591999999999999"/>
    <s v="Low Price"/>
    <n v="2.5000000000000001E-2"/>
    <x v="0"/>
    <n v="8.3333333333333297E-3"/>
    <x v="1"/>
    <x v="6"/>
  </r>
  <r>
    <s v="US-2014-112914"/>
    <d v="2014-09-25T00:00:00"/>
    <d v="2014-09-30T00:00:00"/>
    <x v="1"/>
    <s v="Michelle Tran"/>
    <x v="2"/>
    <s v="Houston"/>
    <s v="Texas"/>
    <x v="3"/>
    <s v="FUR-BO-10003272"/>
    <x v="0"/>
    <s v="O'Sullivan Living Dimensions 5-Shelf Bookcases"/>
    <n v="300.53280000000001"/>
    <x v="0"/>
    <n v="0.14285714285714285"/>
    <x v="6"/>
    <x v="558"/>
    <n v="5"/>
    <n v="2014"/>
    <n v="9"/>
    <x v="4"/>
    <n v="150.2664"/>
    <s v="Medium Price"/>
    <n v="-0.32352941176470501"/>
    <x v="2"/>
    <n v="-0.16176470588235201"/>
    <x v="2"/>
    <x v="11"/>
  </r>
  <r>
    <s v="US-2014-125521"/>
    <d v="2014-03-14T00:00:00"/>
    <d v="2014-03-19T00:00:00"/>
    <x v="1"/>
    <s v="Christine Kargatis"/>
    <x v="2"/>
    <s v="Chesapeake"/>
    <s v="Virginia"/>
    <x v="0"/>
    <s v="FUR-CH-10003379"/>
    <x v="1"/>
    <s v="Global Commerce Series High-Back Swivel/Tilt Chairs"/>
    <n v="1139.92"/>
    <x v="6"/>
    <n v="0.2857142857142857"/>
    <x v="0"/>
    <x v="559"/>
    <n v="5"/>
    <n v="2014"/>
    <n v="3"/>
    <x v="9"/>
    <n v="284.98"/>
    <s v="High Price"/>
    <n v="0.25"/>
    <x v="1"/>
    <n v="6.25E-2"/>
    <x v="3"/>
    <x v="13"/>
  </r>
  <r>
    <s v="US-2016-162852"/>
    <d v="2016-12-27T00:00:00"/>
    <d v="2016-12-31T00:00:00"/>
    <x v="1"/>
    <s v="Brooke Gillingham"/>
    <x v="1"/>
    <s v="Woodstock"/>
    <s v="Illinois"/>
    <x v="3"/>
    <s v="FUR-CH-10004853"/>
    <x v="1"/>
    <s v="Global Manager's Adjustable Task Chair, Storm"/>
    <n v="845.48800000000006"/>
    <x v="7"/>
    <n v="0.5714285714285714"/>
    <x v="3"/>
    <x v="560"/>
    <n v="4"/>
    <n v="2016"/>
    <n v="12"/>
    <x v="5"/>
    <n v="105.68600000000001"/>
    <s v="Medium Price"/>
    <n v="-1.42857142857142E-2"/>
    <x v="2"/>
    <n v="-1.78571428571428E-3"/>
    <x v="0"/>
    <x v="0"/>
  </r>
  <r>
    <s v="CA-2017-157854"/>
    <d v="2017-04-08T00:00:00"/>
    <d v="2017-04-15T00:00:00"/>
    <x v="1"/>
    <s v="Denise Monton"/>
    <x v="1"/>
    <s v="Roswell"/>
    <s v="Georgia"/>
    <x v="0"/>
    <s v="FUR-FU-10003832"/>
    <x v="3"/>
    <s v="Eldon Expressions Punched Metal &amp; Wood Desk Accessories, Black &amp; Cherry"/>
    <n v="56.28"/>
    <x v="8"/>
    <n v="0.42857142857142855"/>
    <x v="0"/>
    <x v="561"/>
    <n v="7"/>
    <n v="2017"/>
    <n v="4"/>
    <x v="6"/>
    <n v="9.3800000000000008"/>
    <s v="Low Price"/>
    <n v="0.27999999999999903"/>
    <x v="1"/>
    <n v="4.6666666666666599E-2"/>
    <x v="1"/>
    <x v="9"/>
  </r>
  <r>
    <s v="CA-2016-136371"/>
    <d v="2016-03-19T00:00:00"/>
    <d v="2016-03-21T00:00:00"/>
    <x v="0"/>
    <s v="Susan Vittorini"/>
    <x v="0"/>
    <s v="Oceanside"/>
    <s v="New York"/>
    <x v="2"/>
    <s v="FUR-FU-10000409"/>
    <x v="3"/>
    <s v="GE 4 Foot Flourescent Tube, 40 Watt"/>
    <n v="14.98"/>
    <x v="5"/>
    <n v="7.1428571428571425E-2"/>
    <x v="0"/>
    <x v="562"/>
    <n v="2"/>
    <n v="2016"/>
    <n v="3"/>
    <x v="9"/>
    <n v="14.98"/>
    <s v="Low Price"/>
    <n v="0.45999999999999902"/>
    <x v="1"/>
    <n v="0.45999999999999902"/>
    <x v="3"/>
    <x v="15"/>
  </r>
  <r>
    <s v="CA-2016-136371"/>
    <d v="2016-03-19T00:00:00"/>
    <d v="2016-03-21T00:00:00"/>
    <x v="0"/>
    <s v="Susan Vittorini"/>
    <x v="0"/>
    <s v="Oceanside"/>
    <s v="New York"/>
    <x v="2"/>
    <s v="FUR-FU-10000221"/>
    <x v="3"/>
    <s v="Master Caster Door Stop, Brown"/>
    <n v="20.32"/>
    <x v="6"/>
    <n v="0.2857142857142857"/>
    <x v="0"/>
    <x v="563"/>
    <n v="2"/>
    <n v="2016"/>
    <n v="3"/>
    <x v="9"/>
    <n v="5.08"/>
    <s v="Low Price"/>
    <n v="0.34"/>
    <x v="1"/>
    <n v="8.5000000000000006E-2"/>
    <x v="3"/>
    <x v="15"/>
  </r>
  <r>
    <s v="CA-2016-128594"/>
    <d v="2016-08-26T00:00:00"/>
    <d v="2016-08-29T00:00:00"/>
    <x v="2"/>
    <s v="Don Jones"/>
    <x v="1"/>
    <s v="San Diego"/>
    <s v="California"/>
    <x v="1"/>
    <s v="FUR-CH-10001215"/>
    <x v="1"/>
    <s v="Global Troy Executive Leather Low-Back Tilter"/>
    <n v="1603.136"/>
    <x v="6"/>
    <n v="0.2857142857142857"/>
    <x v="2"/>
    <x v="564"/>
    <n v="3"/>
    <n v="2016"/>
    <n v="8"/>
    <x v="10"/>
    <n v="400.78399999999999"/>
    <s v="High Price"/>
    <n v="6.25E-2"/>
    <x v="0"/>
    <n v="1.5625E-2"/>
    <x v="2"/>
    <x v="12"/>
  </r>
  <r>
    <s v="CA-2016-154690"/>
    <d v="2016-08-15T00:00:00"/>
    <d v="2016-08-17T00:00:00"/>
    <x v="0"/>
    <s v="Christopher Conant"/>
    <x v="0"/>
    <s v="Fayetteville"/>
    <s v="North Carolina"/>
    <x v="0"/>
    <s v="FUR-CH-10000988"/>
    <x v="1"/>
    <s v="Hon Olson Stacker Stools"/>
    <n v="225.29599999999999"/>
    <x v="0"/>
    <n v="0.14285714285714285"/>
    <x v="2"/>
    <x v="541"/>
    <n v="2"/>
    <n v="2016"/>
    <n v="8"/>
    <x v="10"/>
    <n v="112.648"/>
    <s v="Medium Price"/>
    <n v="9.9999999999999895E-2"/>
    <x v="0"/>
    <n v="4.9999999999999899E-2"/>
    <x v="2"/>
    <x v="12"/>
  </r>
  <r>
    <s v="CA-2017-138975"/>
    <d v="2017-05-19T00:00:00"/>
    <d v="2017-05-23T00:00:00"/>
    <x v="1"/>
    <s v="Shahid Collister"/>
    <x v="0"/>
    <s v="Atlanta"/>
    <s v="Georgia"/>
    <x v="0"/>
    <s v="FUR-BO-10004695"/>
    <x v="0"/>
    <s v="O'Sullivan 2-Door Barrister Bookcase in Odessa Pine"/>
    <n v="1628.82"/>
    <x v="4"/>
    <n v="0.6428571428571429"/>
    <x v="0"/>
    <x v="565"/>
    <n v="4"/>
    <n v="2017"/>
    <n v="5"/>
    <x v="7"/>
    <n v="180.98"/>
    <s v="Medium Price"/>
    <n v="0.23"/>
    <x v="1"/>
    <n v="2.5555555555555502E-2"/>
    <x v="1"/>
    <x v="9"/>
  </r>
  <r>
    <s v="CA-2017-143861"/>
    <d v="2017-06-12T00:00:00"/>
    <d v="2017-06-19T00:00:00"/>
    <x v="1"/>
    <s v="Lena Creighton"/>
    <x v="0"/>
    <s v="Saint Petersburg"/>
    <s v="Florida"/>
    <x v="0"/>
    <s v="FUR-FU-10001546"/>
    <x v="3"/>
    <s v="Dana Swing-Arm Lamps"/>
    <n v="17.088000000000001"/>
    <x v="0"/>
    <n v="0.14285714285714285"/>
    <x v="2"/>
    <x v="566"/>
    <n v="7"/>
    <n v="2017"/>
    <n v="6"/>
    <x v="2"/>
    <n v="8.5440000000000005"/>
    <s v="Low Price"/>
    <n v="6.25E-2"/>
    <x v="0"/>
    <n v="3.125E-2"/>
    <x v="1"/>
    <x v="9"/>
  </r>
  <r>
    <s v="CA-2014-148040"/>
    <d v="2014-03-22T00:00:00"/>
    <d v="2014-03-26T00:00:00"/>
    <x v="1"/>
    <s v="Beth Fritzler"/>
    <x v="1"/>
    <s v="Tucson"/>
    <s v="Arizona"/>
    <x v="1"/>
    <s v="FUR-CH-10001482"/>
    <x v="1"/>
    <s v="Office Star - Mesh Screen back chair with Vinyl seat"/>
    <n v="314.35199999999998"/>
    <x v="1"/>
    <n v="0.21428571428571427"/>
    <x v="2"/>
    <x v="567"/>
    <n v="4"/>
    <n v="2014"/>
    <n v="3"/>
    <x v="9"/>
    <n v="104.783999999999"/>
    <s v="Medium Price"/>
    <n v="-0.1125"/>
    <x v="2"/>
    <n v="-3.7499999999999999E-2"/>
    <x v="3"/>
    <x v="13"/>
  </r>
  <r>
    <s v="US-2016-167339"/>
    <d v="2016-01-21T00:00:00"/>
    <d v="2016-01-23T00:00:00"/>
    <x v="0"/>
    <s v="Tamara Dahlen"/>
    <x v="0"/>
    <s v="San Diego"/>
    <s v="California"/>
    <x v="1"/>
    <s v="FUR-CH-10004289"/>
    <x v="1"/>
    <s v="Global Super Steno Chair"/>
    <n v="153.56800000000001"/>
    <x v="0"/>
    <n v="0.14285714285714285"/>
    <x v="2"/>
    <x v="568"/>
    <n v="2"/>
    <n v="2016"/>
    <n v="1"/>
    <x v="8"/>
    <n v="76.784000000000006"/>
    <s v="Low Price"/>
    <n v="-3.7499999999999999E-2"/>
    <x v="2"/>
    <n v="-1.8749999999999999E-2"/>
    <x v="3"/>
    <x v="15"/>
  </r>
  <r>
    <s v="US-2016-167339"/>
    <d v="2016-01-21T00:00:00"/>
    <d v="2016-01-23T00:00:00"/>
    <x v="0"/>
    <s v="Tamara Dahlen"/>
    <x v="0"/>
    <s v="San Diego"/>
    <s v="California"/>
    <x v="1"/>
    <s v="FUR-CH-10000785"/>
    <x v="1"/>
    <s v="Global Ergonomic Managers Chair"/>
    <n v="1013.4880000000001"/>
    <x v="3"/>
    <n v="0.5"/>
    <x v="2"/>
    <x v="569"/>
    <n v="2"/>
    <n v="2016"/>
    <n v="1"/>
    <x v="8"/>
    <n v="144.78399999999999"/>
    <s v="Medium Price"/>
    <n v="7.4999999999999997E-2"/>
    <x v="0"/>
    <n v="1.0714285714285701E-2"/>
    <x v="3"/>
    <x v="15"/>
  </r>
  <r>
    <s v="CA-2016-130799"/>
    <d v="2016-11-11T00:00:00"/>
    <d v="2016-11-16T00:00:00"/>
    <x v="0"/>
    <s v="Berenike Kampe"/>
    <x v="0"/>
    <s v="San Francisco"/>
    <s v="California"/>
    <x v="1"/>
    <s v="FUR-FU-10001852"/>
    <x v="3"/>
    <s v="Eldon Regeneration Recycled Desk Accessories, Smoke"/>
    <n v="6.96"/>
    <x v="6"/>
    <n v="0.2857142857142857"/>
    <x v="0"/>
    <x v="570"/>
    <n v="5"/>
    <n v="2016"/>
    <n v="11"/>
    <x v="0"/>
    <n v="1.74"/>
    <s v="Low Price"/>
    <n v="0.32"/>
    <x v="1"/>
    <n v="0.08"/>
    <x v="0"/>
    <x v="0"/>
  </r>
  <r>
    <s v="US-2016-159856"/>
    <d v="2016-10-18T00:00:00"/>
    <d v="2016-10-22T00:00:00"/>
    <x v="1"/>
    <s v="Emily Phan"/>
    <x v="0"/>
    <s v="Tempe"/>
    <s v="Arizona"/>
    <x v="1"/>
    <s v="FUR-CH-10003396"/>
    <x v="1"/>
    <s v="Global Deluxe Steno Chair"/>
    <n v="307.92"/>
    <x v="2"/>
    <n v="0.35714285714285715"/>
    <x v="2"/>
    <x v="571"/>
    <n v="4"/>
    <n v="2016"/>
    <n v="10"/>
    <x v="1"/>
    <n v="61.584000000000003"/>
    <s v="Low Price"/>
    <n v="-0.112499999999999"/>
    <x v="2"/>
    <n v="-2.2499999999999999E-2"/>
    <x v="0"/>
    <x v="0"/>
  </r>
  <r>
    <s v="CA-2014-142727"/>
    <d v="2014-04-29T00:00:00"/>
    <d v="2014-05-01T00:00:00"/>
    <x v="0"/>
    <s v="Harry Greene"/>
    <x v="0"/>
    <s v="Lake Charles"/>
    <s v="Louisiana"/>
    <x v="0"/>
    <s v="FUR-CH-10002304"/>
    <x v="1"/>
    <s v="Global Stack Chair without Arms, Black"/>
    <n v="51.96"/>
    <x v="0"/>
    <n v="0.14285714285714285"/>
    <x v="0"/>
    <x v="572"/>
    <n v="2"/>
    <n v="2014"/>
    <n v="4"/>
    <x v="6"/>
    <n v="25.98"/>
    <s v="Low Price"/>
    <n v="0.25"/>
    <x v="1"/>
    <n v="0.125"/>
    <x v="1"/>
    <x v="2"/>
  </r>
  <r>
    <s v="CA-2017-139913"/>
    <d v="2017-10-23T00:00:00"/>
    <d v="2017-10-29T00:00:00"/>
    <x v="1"/>
    <s v="Julie Creighton"/>
    <x v="1"/>
    <s v="Rochester"/>
    <s v="New York"/>
    <x v="2"/>
    <s v="FUR-FU-10000771"/>
    <x v="3"/>
    <s v="Eldon 200 Class Desk Accessories, Smoke"/>
    <n v="69.08"/>
    <x v="12"/>
    <n v="0.7857142857142857"/>
    <x v="0"/>
    <x v="573"/>
    <n v="6"/>
    <n v="2017"/>
    <n v="10"/>
    <x v="1"/>
    <n v="6.28"/>
    <s v="Low Price"/>
    <n v="0.42"/>
    <x v="1"/>
    <n v="3.8181818181818102E-2"/>
    <x v="0"/>
    <x v="7"/>
  </r>
  <r>
    <s v="US-2015-114839"/>
    <d v="2015-04-26T00:00:00"/>
    <d v="2015-04-30T00:00:00"/>
    <x v="1"/>
    <s v="Pierre Wener"/>
    <x v="0"/>
    <s v="Houston"/>
    <s v="Texas"/>
    <x v="3"/>
    <s v="FUR-CH-10004086"/>
    <x v="1"/>
    <s v="Hon 4070 Series Pagoda Armless Upholstered Stacking Chairs"/>
    <n v="408.42200000000003"/>
    <x v="0"/>
    <n v="0.14285714285714285"/>
    <x v="3"/>
    <x v="574"/>
    <n v="4"/>
    <n v="2015"/>
    <n v="4"/>
    <x v="6"/>
    <n v="204.21100000000001"/>
    <s v="High Price"/>
    <n v="-1.42857142857142E-2"/>
    <x v="2"/>
    <n v="-7.14285714285714E-3"/>
    <x v="1"/>
    <x v="5"/>
  </r>
  <r>
    <s v="CA-2016-153577"/>
    <d v="2016-06-27T00:00:00"/>
    <d v="2016-07-01T00:00:00"/>
    <x v="1"/>
    <s v="Katharine Harms"/>
    <x v="1"/>
    <s v="Highland Park"/>
    <s v="Illinois"/>
    <x v="3"/>
    <s v="FUR-CH-10003981"/>
    <x v="1"/>
    <s v="Global Commerce Series Low-Back Swivel/Tilt Chairs"/>
    <n v="539.65800000000002"/>
    <x v="1"/>
    <n v="0.21428571428571427"/>
    <x v="3"/>
    <x v="575"/>
    <n v="4"/>
    <n v="2016"/>
    <n v="6"/>
    <x v="2"/>
    <n v="179.886"/>
    <s v="Medium Price"/>
    <n v="-1.42857142857142E-2"/>
    <x v="2"/>
    <n v="-4.7619047619047597E-3"/>
    <x v="1"/>
    <x v="6"/>
  </r>
  <r>
    <s v="CA-2016-160129"/>
    <d v="2016-11-23T00:00:00"/>
    <d v="2016-11-23T00:00:00"/>
    <x v="3"/>
    <s v="Luke Schmidt"/>
    <x v="1"/>
    <s v="Philadelphia"/>
    <s v="Pennsylvania"/>
    <x v="2"/>
    <s v="FUR-FU-10002088"/>
    <x v="3"/>
    <s v="Nu-Dell Float Frame 11 x 14 1/2"/>
    <n v="14.368"/>
    <x v="0"/>
    <n v="0.14285714285714285"/>
    <x v="2"/>
    <x v="576"/>
    <n v="0"/>
    <n v="2016"/>
    <n v="11"/>
    <x v="0"/>
    <n v="7.1840000000000002"/>
    <s v="Low Price"/>
    <n v="0.27500000000000002"/>
    <x v="1"/>
    <n v="0.13750000000000001"/>
    <x v="0"/>
    <x v="0"/>
  </r>
  <r>
    <s v="CA-2016-160129"/>
    <d v="2016-11-23T00:00:00"/>
    <d v="2016-11-23T00:00:00"/>
    <x v="3"/>
    <s v="Luke Schmidt"/>
    <x v="1"/>
    <s v="Philadelphia"/>
    <s v="Pennsylvania"/>
    <x v="2"/>
    <s v="FUR-FU-10003976"/>
    <x v="3"/>
    <s v="DAX Executive Solid Wood Document Frame, Desktop or Hang, Mahogany, 5 x 7"/>
    <n v="70.447999999999993"/>
    <x v="3"/>
    <n v="0.5"/>
    <x v="2"/>
    <x v="577"/>
    <n v="0"/>
    <n v="2016"/>
    <n v="11"/>
    <x v="0"/>
    <n v="10.063999999999901"/>
    <s v="Low Price"/>
    <n v="0.17499999999999999"/>
    <x v="0"/>
    <n v="2.5000000000000001E-2"/>
    <x v="0"/>
    <x v="0"/>
  </r>
  <r>
    <s v="CA-2014-157721"/>
    <d v="2014-09-02T00:00:00"/>
    <d v="2014-09-05T00:00:00"/>
    <x v="2"/>
    <s v="Justin MacKendrick"/>
    <x v="0"/>
    <s v="Watertown"/>
    <s v="New York"/>
    <x v="2"/>
    <s v="FUR-FU-10002116"/>
    <x v="3"/>
    <s v="Tenex Carpeted, Granite-Look or Clear Contemporary Contour Shape Chair Mats"/>
    <n v="70.709999999999994"/>
    <x v="5"/>
    <n v="7.1428571428571425E-2"/>
    <x v="0"/>
    <x v="578"/>
    <n v="3"/>
    <n v="2014"/>
    <n v="9"/>
    <x v="4"/>
    <n v="70.709999999999994"/>
    <s v="Low Price"/>
    <n v="7.0000000000000007E-2"/>
    <x v="0"/>
    <n v="7.0000000000000007E-2"/>
    <x v="2"/>
    <x v="11"/>
  </r>
  <r>
    <s v="CA-2017-128629"/>
    <d v="2017-07-10T00:00:00"/>
    <d v="2017-07-14T00:00:00"/>
    <x v="0"/>
    <s v="Becky Pak"/>
    <x v="0"/>
    <s v="Columbus"/>
    <s v="Georgia"/>
    <x v="0"/>
    <s v="FUR-FU-10000771"/>
    <x v="3"/>
    <s v="Eldon 200 Class Desk Accessories, Smoke"/>
    <n v="18.84"/>
    <x v="1"/>
    <n v="0.21428571428571427"/>
    <x v="0"/>
    <x v="579"/>
    <n v="4"/>
    <n v="2017"/>
    <n v="7"/>
    <x v="3"/>
    <n v="6.28"/>
    <s v="Low Price"/>
    <n v="0.42"/>
    <x v="1"/>
    <n v="0.13999999999999899"/>
    <x v="2"/>
    <x v="3"/>
  </r>
  <r>
    <s v="CA-2017-143434"/>
    <d v="2017-11-18T00:00:00"/>
    <d v="2017-11-24T00:00:00"/>
    <x v="1"/>
    <s v="Maria Etezadi"/>
    <x v="2"/>
    <s v="Saginaw"/>
    <s v="Michigan"/>
    <x v="3"/>
    <s v="FUR-FU-10002597"/>
    <x v="3"/>
    <s v="C-Line Magnetic Cubicle Keepers, Clear Polypropylene"/>
    <n v="19.760000000000002"/>
    <x v="6"/>
    <n v="0.2857142857142857"/>
    <x v="0"/>
    <x v="580"/>
    <n v="6"/>
    <n v="2017"/>
    <n v="11"/>
    <x v="0"/>
    <n v="4.9400000000000004"/>
    <s v="Low Price"/>
    <n v="0.42"/>
    <x v="1"/>
    <n v="0.105"/>
    <x v="0"/>
    <x v="7"/>
  </r>
  <r>
    <s v="CA-2015-168564"/>
    <d v="2015-08-08T00:00:00"/>
    <d v="2015-08-08T00:00:00"/>
    <x v="3"/>
    <s v="Thomas Thornton"/>
    <x v="0"/>
    <s v="San Francisco"/>
    <s v="California"/>
    <x v="1"/>
    <s v="FUR-CH-10000785"/>
    <x v="1"/>
    <s v="Global Ergonomic Managers Chair"/>
    <n v="144.78399999999999"/>
    <x v="5"/>
    <n v="7.1428571428571425E-2"/>
    <x v="2"/>
    <x v="581"/>
    <n v="0"/>
    <n v="2015"/>
    <n v="8"/>
    <x v="10"/>
    <n v="144.78399999999999"/>
    <s v="Medium Price"/>
    <n v="7.4999999999999997E-2"/>
    <x v="0"/>
    <n v="7.4999999999999997E-2"/>
    <x v="2"/>
    <x v="4"/>
  </r>
  <r>
    <s v="CA-2017-155880"/>
    <d v="2017-03-25T00:00:00"/>
    <d v="2017-03-31T00:00:00"/>
    <x v="1"/>
    <s v="Justin Deggeller"/>
    <x v="1"/>
    <s v="Milwaukee"/>
    <s v="Wisconsin"/>
    <x v="3"/>
    <s v="FUR-CH-10000422"/>
    <x v="1"/>
    <s v="Global Highback Leather Tilter in Burgundy"/>
    <n v="90.99"/>
    <x v="5"/>
    <n v="7.1428571428571425E-2"/>
    <x v="0"/>
    <x v="582"/>
    <n v="6"/>
    <n v="2017"/>
    <n v="3"/>
    <x v="9"/>
    <n v="90.99"/>
    <s v="Low Price"/>
    <n v="0.16"/>
    <x v="0"/>
    <n v="0.16"/>
    <x v="3"/>
    <x v="14"/>
  </r>
  <r>
    <s v="CA-2017-155880"/>
    <d v="2017-03-25T00:00:00"/>
    <d v="2017-03-31T00:00:00"/>
    <x v="1"/>
    <s v="Justin Deggeller"/>
    <x v="1"/>
    <s v="Milwaukee"/>
    <s v="Wisconsin"/>
    <x v="3"/>
    <s v="FUR-CH-10004675"/>
    <x v="1"/>
    <s v="Lifetime Advantage Folding Chairs, 4/Carton"/>
    <n v="1526.56"/>
    <x v="3"/>
    <n v="0.5"/>
    <x v="0"/>
    <x v="583"/>
    <n v="6"/>
    <n v="2017"/>
    <n v="3"/>
    <x v="9"/>
    <n v="218.07999999999899"/>
    <s v="High Price"/>
    <n v="0.28000000000000003"/>
    <x v="1"/>
    <n v="0.04"/>
    <x v="3"/>
    <x v="14"/>
  </r>
  <r>
    <s v="CA-2017-155880"/>
    <d v="2017-03-25T00:00:00"/>
    <d v="2017-03-31T00:00:00"/>
    <x v="1"/>
    <s v="Justin Deggeller"/>
    <x v="1"/>
    <s v="Milwaukee"/>
    <s v="Wisconsin"/>
    <x v="3"/>
    <s v="FUR-CH-10002880"/>
    <x v="1"/>
    <s v="Global High-Back Leather Tilter, Burgundy"/>
    <n v="368.97"/>
    <x v="1"/>
    <n v="0.21428571428571427"/>
    <x v="0"/>
    <x v="584"/>
    <n v="6"/>
    <n v="2017"/>
    <n v="3"/>
    <x v="9"/>
    <n v="122.99"/>
    <s v="Medium Price"/>
    <n v="0.109999999999999"/>
    <x v="0"/>
    <n v="3.6666666666666597E-2"/>
    <x v="3"/>
    <x v="14"/>
  </r>
  <r>
    <s v="CA-2017-126242"/>
    <d v="2017-11-19T00:00:00"/>
    <d v="2017-11-24T00:00:00"/>
    <x v="1"/>
    <s v="Mick Crebagga"/>
    <x v="0"/>
    <s v="Los Angeles"/>
    <s v="California"/>
    <x v="1"/>
    <s v="FUR-FU-10002685"/>
    <x v="3"/>
    <s v="Executive Impressions 13-1/2&quot; Indoor/Outdoor Wall Clock"/>
    <n v="18.7"/>
    <x v="5"/>
    <n v="7.1428571428571425E-2"/>
    <x v="0"/>
    <x v="585"/>
    <n v="5"/>
    <n v="2017"/>
    <n v="11"/>
    <x v="0"/>
    <n v="18.7"/>
    <s v="Low Price"/>
    <n v="0.38"/>
    <x v="1"/>
    <n v="0.38"/>
    <x v="0"/>
    <x v="7"/>
  </r>
  <r>
    <s v="CA-2016-166443"/>
    <d v="2016-11-04T00:00:00"/>
    <d v="2016-11-05T00:00:00"/>
    <x v="2"/>
    <s v="Lisa Hazard"/>
    <x v="0"/>
    <s v="San Francisco"/>
    <s v="California"/>
    <x v="1"/>
    <s v="FUR-FU-10004020"/>
    <x v="3"/>
    <s v="Advantus Panel Wall Acrylic Frame"/>
    <n v="38.29"/>
    <x v="3"/>
    <n v="0.5"/>
    <x v="0"/>
    <x v="586"/>
    <n v="1"/>
    <n v="2016"/>
    <n v="11"/>
    <x v="0"/>
    <n v="5.47"/>
    <s v="Low Price"/>
    <n v="0.43"/>
    <x v="1"/>
    <n v="6.1428571428571402E-2"/>
    <x v="0"/>
    <x v="0"/>
  </r>
  <r>
    <s v="CA-2017-169859"/>
    <d v="2017-12-14T00:00:00"/>
    <d v="2017-12-18T00:00:00"/>
    <x v="1"/>
    <s v="Mike Pelletier"/>
    <x v="2"/>
    <s v="San Diego"/>
    <s v="California"/>
    <x v="1"/>
    <s v="FUR-FU-10004963"/>
    <x v="3"/>
    <s v="Eldon 400 Class Desk Accessories, Black Carbon"/>
    <n v="26.25"/>
    <x v="1"/>
    <n v="0.21428571428571427"/>
    <x v="0"/>
    <x v="587"/>
    <n v="4"/>
    <n v="2017"/>
    <n v="12"/>
    <x v="5"/>
    <n v="8.75"/>
    <s v="Low Price"/>
    <n v="0.42"/>
    <x v="1"/>
    <n v="0.14000000000000001"/>
    <x v="0"/>
    <x v="7"/>
  </r>
  <r>
    <s v="CA-2017-134915"/>
    <d v="2017-11-12T00:00:00"/>
    <d v="2017-11-12T00:00:00"/>
    <x v="3"/>
    <s v="Eugene Moren"/>
    <x v="2"/>
    <s v="Glendale"/>
    <s v="Arizona"/>
    <x v="1"/>
    <s v="FUR-CH-10004875"/>
    <x v="1"/>
    <s v="Harbour Creations 67200 Series Stacking Chairs"/>
    <n v="113.88800000000001"/>
    <x v="0"/>
    <n v="0.14285714285714285"/>
    <x v="2"/>
    <x v="588"/>
    <n v="0"/>
    <n v="2017"/>
    <n v="11"/>
    <x v="0"/>
    <n v="56.944000000000003"/>
    <s v="Low Price"/>
    <n v="8.7499999999999994E-2"/>
    <x v="0"/>
    <n v="4.3749999999999997E-2"/>
    <x v="0"/>
    <x v="7"/>
  </r>
  <r>
    <s v="CA-2017-134915"/>
    <d v="2017-11-12T00:00:00"/>
    <d v="2017-11-12T00:00:00"/>
    <x v="3"/>
    <s v="Eugene Moren"/>
    <x v="2"/>
    <s v="Glendale"/>
    <s v="Arizona"/>
    <x v="1"/>
    <s v="FUR-FU-10000305"/>
    <x v="3"/>
    <s v="Tenex V2T-RE Standard Weight Series Chair Mat, 45&quot; x 53&quot;, Lip 25&quot; x 12&quot;"/>
    <n v="113.568"/>
    <x v="0"/>
    <n v="0.14285714285714285"/>
    <x v="2"/>
    <x v="589"/>
    <n v="0"/>
    <n v="2017"/>
    <n v="11"/>
    <x v="0"/>
    <n v="56.783999999999999"/>
    <s v="Low Price"/>
    <n v="-0.05"/>
    <x v="2"/>
    <n v="-2.5000000000000001E-2"/>
    <x v="0"/>
    <x v="7"/>
  </r>
  <r>
    <s v="CA-2017-123638"/>
    <d v="2017-06-27T00:00:00"/>
    <d v="2017-07-04T00:00:00"/>
    <x v="1"/>
    <s v="Michelle Arnett"/>
    <x v="2"/>
    <s v="Watertown"/>
    <s v="New York"/>
    <x v="2"/>
    <s v="FUR-CH-10002647"/>
    <x v="1"/>
    <s v="Situations Contoured Folding Chairs, 4/Set"/>
    <n v="191.64599999999999"/>
    <x v="1"/>
    <n v="0.21428571428571427"/>
    <x v="7"/>
    <x v="590"/>
    <n v="7"/>
    <n v="2017"/>
    <n v="6"/>
    <x v="2"/>
    <n v="63.881999999999998"/>
    <s v="Low Price"/>
    <n v="0.16666666666666599"/>
    <x v="0"/>
    <n v="5.5555555555555497E-2"/>
    <x v="1"/>
    <x v="9"/>
  </r>
  <r>
    <s v="CA-2017-137428"/>
    <d v="2017-12-16T00:00:00"/>
    <d v="2017-12-21T00:00:00"/>
    <x v="0"/>
    <s v="Andy Yotov"/>
    <x v="1"/>
    <s v="Oceanside"/>
    <s v="California"/>
    <x v="1"/>
    <s v="FUR-CH-10002774"/>
    <x v="1"/>
    <s v="Global Deluxe Stacking Chair, Gray"/>
    <n v="81.567999999999998"/>
    <x v="0"/>
    <n v="0.14285714285714285"/>
    <x v="2"/>
    <x v="591"/>
    <n v="5"/>
    <n v="2017"/>
    <n v="12"/>
    <x v="5"/>
    <n v="40.783999999999999"/>
    <s v="Low Price"/>
    <n v="0.112499999999999"/>
    <x v="0"/>
    <n v="5.6249999999999897E-2"/>
    <x v="0"/>
    <x v="7"/>
  </r>
  <r>
    <s v="CA-2017-137428"/>
    <d v="2017-12-16T00:00:00"/>
    <d v="2017-12-21T00:00:00"/>
    <x v="0"/>
    <s v="Andy Yotov"/>
    <x v="1"/>
    <s v="Oceanside"/>
    <s v="California"/>
    <x v="1"/>
    <s v="FUR-CH-10003817"/>
    <x v="1"/>
    <s v="Global Value Steno Chair, Gray"/>
    <n v="97.183999999999997"/>
    <x v="0"/>
    <n v="0.14285714285714285"/>
    <x v="2"/>
    <x v="592"/>
    <n v="5"/>
    <n v="2017"/>
    <n v="12"/>
    <x v="5"/>
    <n v="48.591999999999999"/>
    <s v="Low Price"/>
    <n v="6.25E-2"/>
    <x v="0"/>
    <n v="3.125E-2"/>
    <x v="0"/>
    <x v="7"/>
  </r>
  <r>
    <s v="CA-2017-137428"/>
    <d v="2017-12-16T00:00:00"/>
    <d v="2017-12-21T00:00:00"/>
    <x v="0"/>
    <s v="Andy Yotov"/>
    <x v="1"/>
    <s v="Oceanside"/>
    <s v="California"/>
    <x v="1"/>
    <s v="FUR-FU-10002445"/>
    <x v="3"/>
    <s v="DAX Two-Tone Rosewood/Black Document Frame, Desktop, 5 x 7"/>
    <n v="18.96"/>
    <x v="0"/>
    <n v="0.14285714285714285"/>
    <x v="0"/>
    <x v="593"/>
    <n v="5"/>
    <n v="2017"/>
    <n v="12"/>
    <x v="5"/>
    <n v="9.48"/>
    <s v="Low Price"/>
    <n v="0.39999999999999902"/>
    <x v="1"/>
    <n v="0.19999999999999901"/>
    <x v="0"/>
    <x v="7"/>
  </r>
  <r>
    <s v="CA-2014-162866"/>
    <d v="2014-12-27T00:00:00"/>
    <d v="2014-12-31T00:00:00"/>
    <x v="1"/>
    <s v="Corey-Lock"/>
    <x v="0"/>
    <s v="Skokie"/>
    <s v="Illinois"/>
    <x v="3"/>
    <s v="FUR-FU-10001473"/>
    <x v="3"/>
    <s v="DAX Wood Document Frame"/>
    <n v="32.951999999999998"/>
    <x v="8"/>
    <n v="0.42857142857142855"/>
    <x v="5"/>
    <x v="594"/>
    <n v="4"/>
    <n v="2014"/>
    <n v="12"/>
    <x v="5"/>
    <n v="5.492"/>
    <s v="Low Price"/>
    <n v="-0.6"/>
    <x v="2"/>
    <n v="-0.1"/>
    <x v="0"/>
    <x v="8"/>
  </r>
  <r>
    <s v="CA-2017-167941"/>
    <d v="2017-11-06T00:00:00"/>
    <d v="2017-11-09T00:00:00"/>
    <x v="0"/>
    <s v="Jill Fjeld"/>
    <x v="0"/>
    <s v="Fayetteville"/>
    <s v="North Carolina"/>
    <x v="0"/>
    <s v="FUR-FU-10004671"/>
    <x v="3"/>
    <s v="Executive Impressions 12&quot; Wall Clock"/>
    <n v="28.271999999999998"/>
    <x v="0"/>
    <n v="0.14285714285714285"/>
    <x v="2"/>
    <x v="595"/>
    <n v="3"/>
    <n v="2017"/>
    <n v="11"/>
    <x v="0"/>
    <n v="14.135999999999999"/>
    <s v="Low Price"/>
    <n v="0.22500000000000001"/>
    <x v="1"/>
    <n v="0.1125"/>
    <x v="0"/>
    <x v="7"/>
  </r>
  <r>
    <s v="CA-2015-137512"/>
    <d v="2015-05-07T00:00:00"/>
    <d v="2015-05-12T00:00:00"/>
    <x v="1"/>
    <s v="Anna Gayman"/>
    <x v="0"/>
    <s v="Allen"/>
    <s v="Texas"/>
    <x v="3"/>
    <s v="FUR-TA-10001095"/>
    <x v="2"/>
    <s v="Chromcraft Round Conference Tables"/>
    <n v="244.006"/>
    <x v="0"/>
    <n v="0.14285714285714285"/>
    <x v="3"/>
    <x v="291"/>
    <n v="5"/>
    <n v="2015"/>
    <n v="5"/>
    <x v="7"/>
    <n v="122.003"/>
    <s v="Medium Price"/>
    <n v="-0.128571428571428"/>
    <x v="2"/>
    <n v="-6.4285714285714196E-2"/>
    <x v="1"/>
    <x v="5"/>
  </r>
  <r>
    <s v="CA-2017-139773"/>
    <d v="2017-12-04T00:00:00"/>
    <d v="2017-12-04T00:00:00"/>
    <x v="3"/>
    <s v="Darrin Van Huff"/>
    <x v="1"/>
    <s v="Philadelphia"/>
    <s v="Pennsylvania"/>
    <x v="2"/>
    <s v="FUR-CH-10001797"/>
    <x v="1"/>
    <s v="Safco Chair Connectors, 6/Carton"/>
    <n v="188.55199999999999"/>
    <x v="3"/>
    <n v="0.5"/>
    <x v="3"/>
    <x v="596"/>
    <n v="0"/>
    <n v="2017"/>
    <n v="12"/>
    <x v="5"/>
    <n v="26.936"/>
    <s v="Low Price"/>
    <n v="-1.42857142857142E-2"/>
    <x v="2"/>
    <n v="-2.0408163265306098E-3"/>
    <x v="0"/>
    <x v="7"/>
  </r>
  <r>
    <s v="CA-2014-109232"/>
    <d v="2014-01-13T00:00:00"/>
    <d v="2014-01-16T00:00:00"/>
    <x v="0"/>
    <s v="Natalie DeCherney"/>
    <x v="0"/>
    <s v="Mount Pleasant"/>
    <s v="South Carolina"/>
    <x v="0"/>
    <s v="FUR-CH-10000422"/>
    <x v="1"/>
    <s v="Global Highback Leather Tilter in Burgundy"/>
    <n v="545.94000000000005"/>
    <x v="8"/>
    <n v="0.42857142857142855"/>
    <x v="0"/>
    <x v="597"/>
    <n v="3"/>
    <n v="2014"/>
    <n v="1"/>
    <x v="8"/>
    <n v="90.99"/>
    <s v="Low Price"/>
    <n v="0.159999999999999"/>
    <x v="0"/>
    <n v="2.6666666666666599E-2"/>
    <x v="3"/>
    <x v="13"/>
  </r>
  <r>
    <s v="CA-2015-139850"/>
    <d v="2015-06-12T00:00:00"/>
    <d v="2015-06-17T00:00:00"/>
    <x v="1"/>
    <s v="Giulietta Baptist"/>
    <x v="0"/>
    <s v="Philadelphia"/>
    <s v="Pennsylvania"/>
    <x v="2"/>
    <s v="FUR-FU-10003623"/>
    <x v="3"/>
    <s v="DataProducts Ampli Magnifier Task Lamp, Black,"/>
    <n v="43.295999999999999"/>
    <x v="0"/>
    <n v="0.14285714285714285"/>
    <x v="2"/>
    <x v="598"/>
    <n v="5"/>
    <n v="2015"/>
    <n v="6"/>
    <x v="2"/>
    <n v="21.648"/>
    <s v="Low Price"/>
    <n v="0.1"/>
    <x v="0"/>
    <n v="0.05"/>
    <x v="1"/>
    <x v="5"/>
  </r>
  <r>
    <s v="CA-2014-131310"/>
    <d v="2014-07-12T00:00:00"/>
    <d v="2014-07-18T00:00:00"/>
    <x v="1"/>
    <s v="Clay Ludtke"/>
    <x v="0"/>
    <s v="Seattle"/>
    <s v="Washington"/>
    <x v="1"/>
    <s v="FUR-CH-10001797"/>
    <x v="1"/>
    <s v="Safco Chair Connectors, 6/Carton"/>
    <n v="123.136"/>
    <x v="6"/>
    <n v="0.2857142857142857"/>
    <x v="2"/>
    <x v="599"/>
    <n v="6"/>
    <n v="2014"/>
    <n v="7"/>
    <x v="3"/>
    <n v="30.783999999999999"/>
    <s v="Low Price"/>
    <n v="0.1125"/>
    <x v="0"/>
    <n v="2.8125000000000001E-2"/>
    <x v="2"/>
    <x v="11"/>
  </r>
  <r>
    <s v="US-2014-112872"/>
    <d v="2014-12-06T00:00:00"/>
    <d v="2014-12-11T00:00:00"/>
    <x v="0"/>
    <s v="Ryan Crowe"/>
    <x v="0"/>
    <s v="Springfield"/>
    <s v="Oregon"/>
    <x v="1"/>
    <s v="FUR-TA-10003238"/>
    <x v="2"/>
    <s v="Chromcraft Bull-Nose Wood 48&quot; x 96&quot; Rectangular Conference Tables"/>
    <n v="275.49"/>
    <x v="5"/>
    <n v="7.1428571428571425E-2"/>
    <x v="4"/>
    <x v="600"/>
    <n v="5"/>
    <n v="2014"/>
    <n v="12"/>
    <x v="5"/>
    <n v="275.49"/>
    <s v="High Price"/>
    <n v="-0.62"/>
    <x v="2"/>
    <n v="-0.62"/>
    <x v="0"/>
    <x v="8"/>
  </r>
  <r>
    <s v="CA-2016-139269"/>
    <d v="2016-05-25T00:00:00"/>
    <d v="2016-05-30T00:00:00"/>
    <x v="1"/>
    <s v="Julia Barnett"/>
    <x v="2"/>
    <s v="Columbus"/>
    <s v="Georgia"/>
    <x v="0"/>
    <s v="FUR-FU-10000755"/>
    <x v="3"/>
    <s v="Eldon Expressions Mahogany Wood Desk Collection"/>
    <n v="24.96"/>
    <x v="6"/>
    <n v="0.2857142857142857"/>
    <x v="0"/>
    <x v="601"/>
    <n v="5"/>
    <n v="2016"/>
    <n v="5"/>
    <x v="7"/>
    <n v="6.24"/>
    <s v="Low Price"/>
    <n v="0.25"/>
    <x v="1"/>
    <n v="6.25E-2"/>
    <x v="1"/>
    <x v="6"/>
  </r>
  <r>
    <s v="CA-2014-138317"/>
    <d v="2014-06-21T00:00:00"/>
    <d v="2014-06-25T00:00:00"/>
    <x v="1"/>
    <s v="Natalie Webber"/>
    <x v="0"/>
    <s v="Philadelphia"/>
    <s v="Pennsylvania"/>
    <x v="2"/>
    <s v="FUR-FU-10000550"/>
    <x v="3"/>
    <s v="Stacking Trays by OIC"/>
    <n v="3.984"/>
    <x v="5"/>
    <n v="7.1428571428571425E-2"/>
    <x v="2"/>
    <x v="602"/>
    <n v="4"/>
    <n v="2014"/>
    <n v="6"/>
    <x v="2"/>
    <n v="3.984"/>
    <s v="Low Price"/>
    <n v="0.16250000000000001"/>
    <x v="0"/>
    <n v="0.16250000000000001"/>
    <x v="1"/>
    <x v="2"/>
  </r>
  <r>
    <s v="CA-2016-124772"/>
    <d v="2016-12-05T00:00:00"/>
    <d v="2016-12-06T00:00:00"/>
    <x v="2"/>
    <s v="James Galang"/>
    <x v="0"/>
    <s v="Murray"/>
    <s v="Kentucky"/>
    <x v="0"/>
    <s v="FUR-FU-10004748"/>
    <x v="3"/>
    <s v="Howard Miller 16&quot; Diameter Gallery Wall Clock"/>
    <n v="191.82"/>
    <x v="1"/>
    <n v="0.21428571428571427"/>
    <x v="0"/>
    <x v="432"/>
    <n v="1"/>
    <n v="2016"/>
    <n v="12"/>
    <x v="5"/>
    <n v="63.94"/>
    <s v="Low Price"/>
    <n v="0.39"/>
    <x v="1"/>
    <n v="0.13"/>
    <x v="0"/>
    <x v="0"/>
  </r>
  <r>
    <s v="US-2015-138919"/>
    <d v="2015-09-17T00:00:00"/>
    <d v="2015-09-21T00:00:00"/>
    <x v="1"/>
    <s v="Lindsay Shagiari"/>
    <x v="2"/>
    <s v="New York City"/>
    <s v="New York"/>
    <x v="2"/>
    <s v="FUR-TA-10004154"/>
    <x v="2"/>
    <s v="Riverside Furniture Oval Coffee Table, Oval End Table, End Table with Drawer"/>
    <n v="344.22"/>
    <x v="0"/>
    <n v="0.14285714285714285"/>
    <x v="9"/>
    <x v="603"/>
    <n v="4"/>
    <n v="2015"/>
    <n v="9"/>
    <x v="4"/>
    <n v="172.11"/>
    <s v="Medium Price"/>
    <n v="-0.3"/>
    <x v="2"/>
    <n v="-0.15"/>
    <x v="2"/>
    <x v="4"/>
  </r>
  <r>
    <s v="US-2016-160528"/>
    <d v="2016-08-23T00:00:00"/>
    <d v="2016-08-30T00:00:00"/>
    <x v="1"/>
    <s v="Mick Hernandez"/>
    <x v="2"/>
    <s v="Pharr"/>
    <s v="Texas"/>
    <x v="3"/>
    <s v="FUR-FU-10004973"/>
    <x v="3"/>
    <s v="Flat Face Poster Frame"/>
    <n v="22.608000000000001"/>
    <x v="1"/>
    <n v="0.21428571428571427"/>
    <x v="5"/>
    <x v="425"/>
    <n v="7"/>
    <n v="2016"/>
    <n v="8"/>
    <x v="10"/>
    <n v="7.5359999999999996"/>
    <s v="Low Price"/>
    <n v="-0.45"/>
    <x v="2"/>
    <n v="-0.15"/>
    <x v="2"/>
    <x v="12"/>
  </r>
  <r>
    <s v="CA-2015-123568"/>
    <d v="2015-11-08T00:00:00"/>
    <d v="2015-11-14T00:00:00"/>
    <x v="1"/>
    <s v="Sanjit Chand"/>
    <x v="0"/>
    <s v="West Jordan"/>
    <s v="Utah"/>
    <x v="1"/>
    <s v="FUR-FU-10004090"/>
    <x v="3"/>
    <s v="Executive Impressions 14&quot; Contract Wall Clock"/>
    <n v="66.69"/>
    <x v="1"/>
    <n v="0.21428571428571427"/>
    <x v="0"/>
    <x v="604"/>
    <n v="6"/>
    <n v="2015"/>
    <n v="11"/>
    <x v="0"/>
    <n v="22.23"/>
    <s v="Low Price"/>
    <n v="0.33"/>
    <x v="1"/>
    <n v="0.11"/>
    <x v="0"/>
    <x v="1"/>
  </r>
  <r>
    <s v="CA-2017-124674"/>
    <d v="2017-11-17T00:00:00"/>
    <d v="2017-11-23T00:00:00"/>
    <x v="1"/>
    <s v="Joy Bell-"/>
    <x v="0"/>
    <s v="Brownsville"/>
    <s v="Texas"/>
    <x v="3"/>
    <s v="FUR-BO-10002202"/>
    <x v="0"/>
    <s v="Atlantic Metals Mobile 2-Shelf Bookcases, Custom Colors"/>
    <n v="327.7328"/>
    <x v="0"/>
    <n v="0.14285714285714285"/>
    <x v="6"/>
    <x v="605"/>
    <n v="6"/>
    <n v="2017"/>
    <n v="11"/>
    <x v="0"/>
    <n v="163.8664"/>
    <s v="Medium Price"/>
    <n v="-4.4117647058823498E-2"/>
    <x v="2"/>
    <n v="-2.20588235294117E-2"/>
    <x v="0"/>
    <x v="7"/>
  </r>
  <r>
    <s v="CA-2017-169054"/>
    <d v="2017-04-22T00:00:00"/>
    <d v="2017-04-26T00:00:00"/>
    <x v="1"/>
    <s v="Meg O'Connel"/>
    <x v="2"/>
    <s v="Philadelphia"/>
    <s v="Pennsylvania"/>
    <x v="2"/>
    <s v="FUR-FU-10001488"/>
    <x v="3"/>
    <s v="Tenex 46&quot; x 60&quot; Computer Anti-Static Chairmat, Rectangular Shaped"/>
    <n v="254.352"/>
    <x v="1"/>
    <n v="0.21428571428571427"/>
    <x v="2"/>
    <x v="51"/>
    <n v="4"/>
    <n v="2017"/>
    <n v="4"/>
    <x v="6"/>
    <n v="84.784000000000006"/>
    <s v="Low Price"/>
    <n v="0"/>
    <x v="2"/>
    <n v="0"/>
    <x v="1"/>
    <x v="9"/>
  </r>
  <r>
    <s v="CA-2017-116855"/>
    <d v="2017-12-17T00:00:00"/>
    <d v="2017-12-21T00:00:00"/>
    <x v="1"/>
    <s v="Arianne Irving"/>
    <x v="0"/>
    <s v="Chesapeake"/>
    <s v="Virginia"/>
    <x v="0"/>
    <s v="FUR-CH-10003846"/>
    <x v="1"/>
    <s v="Hon Valutask Swivel Chairs"/>
    <n v="504.9"/>
    <x v="2"/>
    <n v="0.35714285714285715"/>
    <x v="0"/>
    <x v="606"/>
    <n v="4"/>
    <n v="2017"/>
    <n v="12"/>
    <x v="5"/>
    <n v="100.979999999999"/>
    <s v="Medium Price"/>
    <n v="0.16"/>
    <x v="0"/>
    <n v="3.2000000000000001E-2"/>
    <x v="0"/>
    <x v="7"/>
  </r>
  <r>
    <s v="CA-2015-168480"/>
    <d v="2015-09-21T00:00:00"/>
    <d v="2015-09-27T00:00:00"/>
    <x v="1"/>
    <s v="Dario Medina"/>
    <x v="1"/>
    <s v="Lincoln Park"/>
    <s v="Michigan"/>
    <x v="3"/>
    <s v="FUR-BO-10000468"/>
    <x v="0"/>
    <s v="O'Sullivan 2-Shelf Heavy-Duty Bookcases"/>
    <n v="194.32"/>
    <x v="6"/>
    <n v="0.2857142857142857"/>
    <x v="0"/>
    <x v="607"/>
    <n v="6"/>
    <n v="2015"/>
    <n v="9"/>
    <x v="4"/>
    <n v="48.58"/>
    <s v="Low Price"/>
    <n v="0.16"/>
    <x v="0"/>
    <n v="0.04"/>
    <x v="2"/>
    <x v="4"/>
  </r>
  <r>
    <s v="US-2016-114293"/>
    <d v="2016-11-21T00:00:00"/>
    <d v="2016-11-26T00:00:00"/>
    <x v="1"/>
    <s v="Justin Hirsh"/>
    <x v="0"/>
    <s v="Gresham"/>
    <s v="Oregon"/>
    <x v="1"/>
    <s v="FUR-CH-10003833"/>
    <x v="1"/>
    <s v="Novimex Fabric Task Chair"/>
    <n v="195.136"/>
    <x v="6"/>
    <n v="0.2857142857142857"/>
    <x v="2"/>
    <x v="608"/>
    <n v="5"/>
    <n v="2016"/>
    <n v="11"/>
    <x v="0"/>
    <n v="48.783999999999999"/>
    <s v="Low Price"/>
    <n v="-6.25E-2"/>
    <x v="2"/>
    <n v="-1.5625E-2"/>
    <x v="0"/>
    <x v="0"/>
  </r>
  <r>
    <s v="US-2015-123960"/>
    <d v="2015-06-11T00:00:00"/>
    <d v="2015-06-16T00:00:00"/>
    <x v="1"/>
    <s v="Brian Dahlen"/>
    <x v="0"/>
    <s v="Monroe"/>
    <s v="Louisiana"/>
    <x v="0"/>
    <s v="FUR-FU-10004666"/>
    <x v="3"/>
    <s v="DAX Clear Channel Poster Frame"/>
    <n v="29.16"/>
    <x v="0"/>
    <n v="0.14285714285714285"/>
    <x v="0"/>
    <x v="609"/>
    <n v="5"/>
    <n v="2015"/>
    <n v="6"/>
    <x v="2"/>
    <n v="14.58"/>
    <s v="Low Price"/>
    <n v="0.37"/>
    <x v="1"/>
    <n v="0.185"/>
    <x v="1"/>
    <x v="5"/>
  </r>
  <r>
    <s v="CA-2017-101749"/>
    <d v="2017-10-03T00:00:00"/>
    <d v="2017-10-08T00:00:00"/>
    <x v="1"/>
    <s v="Aaron Smayling"/>
    <x v="1"/>
    <s v="Pasadena"/>
    <s v="California"/>
    <x v="1"/>
    <s v="FUR-TA-10001520"/>
    <x v="2"/>
    <s v="Lesro Sheffield Collection Coffee Table, End Table, Center Table, Corner Table"/>
    <n v="171.28800000000001"/>
    <x v="1"/>
    <n v="0.21428571428571427"/>
    <x v="2"/>
    <x v="610"/>
    <n v="5"/>
    <n v="2017"/>
    <n v="10"/>
    <x v="1"/>
    <n v="57.095999999999997"/>
    <s v="Low Price"/>
    <n v="-3.7499999999999999E-2"/>
    <x v="2"/>
    <n v="-1.24999999999999E-2"/>
    <x v="0"/>
    <x v="7"/>
  </r>
  <r>
    <s v="US-2016-147991"/>
    <d v="2016-05-05T00:00:00"/>
    <d v="2016-05-09T00:00:00"/>
    <x v="1"/>
    <s v="Zuschuss Donatelli"/>
    <x v="0"/>
    <s v="Chattanooga"/>
    <s v="Tennessee"/>
    <x v="0"/>
    <s v="FUR-FU-10004270"/>
    <x v="3"/>
    <s v="Eldon Image Series Desk Accessories, Burgundy"/>
    <n v="16.72"/>
    <x v="2"/>
    <n v="0.35714285714285715"/>
    <x v="2"/>
    <x v="611"/>
    <n v="4"/>
    <n v="2016"/>
    <n v="5"/>
    <x v="7"/>
    <n v="3.3439999999999999"/>
    <s v="Low Price"/>
    <n v="0.2"/>
    <x v="0"/>
    <n v="0.04"/>
    <x v="1"/>
    <x v="6"/>
  </r>
  <r>
    <s v="CA-2017-149559"/>
    <d v="2017-09-11T00:00:00"/>
    <d v="2017-09-12T00:00:00"/>
    <x v="3"/>
    <s v="Karen Ferguson"/>
    <x v="2"/>
    <s v="Long Beach"/>
    <s v="California"/>
    <x v="1"/>
    <s v="FUR-CH-10002320"/>
    <x v="1"/>
    <s v="Hon Pagoda Stacking Chairs"/>
    <n v="2054.2719999999999"/>
    <x v="7"/>
    <n v="0.5714285714285714"/>
    <x v="2"/>
    <x v="612"/>
    <n v="1"/>
    <n v="2017"/>
    <n v="9"/>
    <x v="4"/>
    <n v="256.78399999999999"/>
    <s v="High Price"/>
    <n v="0.125"/>
    <x v="0"/>
    <n v="1.5625E-2"/>
    <x v="2"/>
    <x v="3"/>
  </r>
  <r>
    <s v="CA-2017-121419"/>
    <d v="2017-04-02T00:00:00"/>
    <d v="2017-04-04T00:00:00"/>
    <x v="2"/>
    <s v="Tony Chapman"/>
    <x v="2"/>
    <s v="Columbus"/>
    <s v="Georgia"/>
    <x v="0"/>
    <s v="FUR-TA-10004534"/>
    <x v="2"/>
    <s v="Bevis 44 x 96 Conference Tables"/>
    <n v="411.8"/>
    <x v="0"/>
    <n v="0.14285714285714285"/>
    <x v="0"/>
    <x v="404"/>
    <n v="2"/>
    <n v="2017"/>
    <n v="4"/>
    <x v="6"/>
    <n v="205.9"/>
    <s v="High Price"/>
    <n v="0.16999999999999901"/>
    <x v="0"/>
    <n v="8.4999999999999895E-2"/>
    <x v="1"/>
    <x v="9"/>
  </r>
  <r>
    <s v="US-2017-148054"/>
    <d v="2017-10-06T00:00:00"/>
    <d v="2017-10-11T00:00:00"/>
    <x v="1"/>
    <s v="Nick Zandusky"/>
    <x v="2"/>
    <s v="Meridian"/>
    <s v="Idaho"/>
    <x v="1"/>
    <s v="FUR-FU-10003247"/>
    <x v="3"/>
    <s v="36X48 HARDFLOOR CHAIRMAT"/>
    <n v="41.96"/>
    <x v="0"/>
    <n v="0.14285714285714285"/>
    <x v="0"/>
    <x v="613"/>
    <n v="5"/>
    <n v="2017"/>
    <n v="10"/>
    <x v="1"/>
    <n v="20.98"/>
    <s v="Low Price"/>
    <n v="6.9999999999999896E-2"/>
    <x v="0"/>
    <n v="3.4999999999999899E-2"/>
    <x v="0"/>
    <x v="7"/>
  </r>
  <r>
    <s v="CA-2017-131492"/>
    <d v="2017-10-19T00:00:00"/>
    <d v="2017-10-24T00:00:00"/>
    <x v="0"/>
    <s v="Hilary Holden"/>
    <x v="1"/>
    <s v="San Francisco"/>
    <s v="California"/>
    <x v="1"/>
    <s v="FUR-FU-10003878"/>
    <x v="3"/>
    <s v="Linden 10&quot; Round Wall Clock, Black"/>
    <n v="30.56"/>
    <x v="0"/>
    <n v="0.14285714285714285"/>
    <x v="0"/>
    <x v="614"/>
    <n v="5"/>
    <n v="2017"/>
    <n v="10"/>
    <x v="1"/>
    <n v="15.28"/>
    <s v="Low Price"/>
    <n v="0.34"/>
    <x v="1"/>
    <n v="0.17"/>
    <x v="0"/>
    <x v="7"/>
  </r>
  <r>
    <s v="CA-2017-131492"/>
    <d v="2017-10-19T00:00:00"/>
    <d v="2017-10-24T00:00:00"/>
    <x v="0"/>
    <s v="Hilary Holden"/>
    <x v="1"/>
    <s v="San Francisco"/>
    <s v="California"/>
    <x v="1"/>
    <s v="FUR-TA-10003837"/>
    <x v="2"/>
    <s v="Anderson Hickey Conga Table Tops &amp; Accessories"/>
    <n v="24.367999999999999"/>
    <x v="0"/>
    <n v="0.14285714285714285"/>
    <x v="2"/>
    <x v="615"/>
    <n v="5"/>
    <n v="2017"/>
    <n v="10"/>
    <x v="1"/>
    <n v="12.183999999999999"/>
    <s v="Low Price"/>
    <n v="-0.13750000000000001"/>
    <x v="2"/>
    <n v="-6.8750000000000006E-2"/>
    <x v="0"/>
    <x v="7"/>
  </r>
  <r>
    <s v="CA-2014-119375"/>
    <d v="2014-11-17T00:00:00"/>
    <d v="2014-11-22T00:00:00"/>
    <x v="1"/>
    <s v="Yoseph Carroll"/>
    <x v="1"/>
    <s v="Newark"/>
    <s v="Delaware"/>
    <x v="2"/>
    <s v="FUR-FU-10002379"/>
    <x v="3"/>
    <s v="Eldon Econocleat Chair Mats for Low Pile Carpets"/>
    <n v="124.41"/>
    <x v="1"/>
    <n v="0.21428571428571427"/>
    <x v="0"/>
    <x v="616"/>
    <n v="5"/>
    <n v="2014"/>
    <n v="11"/>
    <x v="0"/>
    <n v="41.47"/>
    <s v="Low Price"/>
    <n v="0.12"/>
    <x v="0"/>
    <n v="0.04"/>
    <x v="0"/>
    <x v="8"/>
  </r>
  <r>
    <s v="CA-2015-126137"/>
    <d v="2015-10-03T00:00:00"/>
    <d v="2015-10-08T00:00:00"/>
    <x v="1"/>
    <s v="Bruce Stewart"/>
    <x v="0"/>
    <s v="Los Angeles"/>
    <s v="California"/>
    <x v="1"/>
    <s v="FUR-BO-10004409"/>
    <x v="0"/>
    <s v="Safco Value Mate Series Steel Bookcases, Baked Enamel Finish on Steel, Gray"/>
    <n v="120.666"/>
    <x v="0"/>
    <n v="0.14285714285714285"/>
    <x v="8"/>
    <x v="617"/>
    <n v="5"/>
    <n v="2015"/>
    <n v="10"/>
    <x v="1"/>
    <n v="60.332999999999998"/>
    <s v="Low Price"/>
    <n v="0.152941176470588"/>
    <x v="0"/>
    <n v="7.6470588235294096E-2"/>
    <x v="0"/>
    <x v="1"/>
  </r>
  <r>
    <s v="CA-2014-143903"/>
    <d v="2014-07-20T00:00:00"/>
    <d v="2014-07-24T00:00:00"/>
    <x v="1"/>
    <s v="Katherine Murray"/>
    <x v="2"/>
    <s v="Dallas"/>
    <s v="Texas"/>
    <x v="3"/>
    <s v="FUR-FU-10003724"/>
    <x v="3"/>
    <s v="Westinghouse Clip-On Gooseneck Lamps"/>
    <n v="16.739999999999998"/>
    <x v="2"/>
    <n v="0.35714285714285715"/>
    <x v="5"/>
    <x v="618"/>
    <n v="4"/>
    <n v="2014"/>
    <n v="7"/>
    <x v="3"/>
    <n v="3.3479999999999999"/>
    <s v="Low Price"/>
    <n v="-0.85"/>
    <x v="2"/>
    <n v="-0.16999999999999901"/>
    <x v="2"/>
    <x v="11"/>
  </r>
  <r>
    <s v="CA-2014-143903"/>
    <d v="2014-07-20T00:00:00"/>
    <d v="2014-07-24T00:00:00"/>
    <x v="1"/>
    <s v="Katherine Murray"/>
    <x v="2"/>
    <s v="Dallas"/>
    <s v="Texas"/>
    <x v="3"/>
    <s v="FUR-CH-10002024"/>
    <x v="1"/>
    <s v="HON 5400 Series Task Chairs for Big and Tall"/>
    <n v="981.37199999999996"/>
    <x v="0"/>
    <n v="0.14285714285714285"/>
    <x v="3"/>
    <x v="619"/>
    <n v="4"/>
    <n v="2014"/>
    <n v="7"/>
    <x v="3"/>
    <n v="490.68599999999998"/>
    <s v="High Price"/>
    <n v="-0.14285714285714199"/>
    <x v="2"/>
    <n v="-7.1428571428571397E-2"/>
    <x v="2"/>
    <x v="11"/>
  </r>
  <r>
    <s v="CA-2017-118773"/>
    <d v="2017-02-09T00:00:00"/>
    <d v="2017-02-14T00:00:00"/>
    <x v="1"/>
    <s v="Tom Prescott"/>
    <x v="0"/>
    <s v="Houston"/>
    <s v="Texas"/>
    <x v="3"/>
    <s v="FUR-FU-10000550"/>
    <x v="3"/>
    <s v="Stacking Trays by OIC"/>
    <n v="3.984"/>
    <x v="0"/>
    <n v="0.14285714285714285"/>
    <x v="5"/>
    <x v="620"/>
    <n v="5"/>
    <n v="2017"/>
    <n v="2"/>
    <x v="11"/>
    <n v="1.992"/>
    <s v="Low Price"/>
    <n v="-0.67500000000000004"/>
    <x v="2"/>
    <n v="-0.33750000000000002"/>
    <x v="3"/>
    <x v="14"/>
  </r>
  <r>
    <s v="US-2017-159205"/>
    <d v="2017-03-31T00:00:00"/>
    <d v="2017-04-02T00:00:00"/>
    <x v="0"/>
    <s v="Daniel Byrd"/>
    <x v="2"/>
    <s v="Henderson"/>
    <s v="Kentucky"/>
    <x v="0"/>
    <s v="FUR-FU-10001591"/>
    <x v="3"/>
    <s v="Advantus Panel Wall Certificate Holder - 8.5x11"/>
    <n v="61"/>
    <x v="2"/>
    <n v="0.35714285714285715"/>
    <x v="0"/>
    <x v="621"/>
    <n v="2"/>
    <n v="2017"/>
    <n v="3"/>
    <x v="9"/>
    <n v="12.2"/>
    <s v="Low Price"/>
    <n v="0.42"/>
    <x v="1"/>
    <n v="8.4000000000000005E-2"/>
    <x v="3"/>
    <x v="14"/>
  </r>
  <r>
    <s v="CA-2017-135692"/>
    <d v="2017-04-27T00:00:00"/>
    <d v="2017-05-01T00:00:00"/>
    <x v="1"/>
    <s v="Cynthia Voltz"/>
    <x v="1"/>
    <s v="Fort Worth"/>
    <s v="Texas"/>
    <x v="3"/>
    <s v="FUR-BO-10002268"/>
    <x v="0"/>
    <s v="Sauder Barrister Bookcases"/>
    <n v="220.26560000000001"/>
    <x v="6"/>
    <n v="0.2857142857142857"/>
    <x v="6"/>
    <x v="622"/>
    <n v="4"/>
    <n v="2017"/>
    <n v="4"/>
    <x v="6"/>
    <n v="55.066400000000002"/>
    <s v="Low Price"/>
    <n v="-0.191176470588235"/>
    <x v="2"/>
    <n v="-4.7794117647058799E-2"/>
    <x v="1"/>
    <x v="9"/>
  </r>
  <r>
    <s v="CA-2017-131233"/>
    <d v="2017-04-14T00:00:00"/>
    <d v="2017-04-19T00:00:00"/>
    <x v="1"/>
    <s v="Christine Sundaresam"/>
    <x v="0"/>
    <s v="New York City"/>
    <s v="New York"/>
    <x v="2"/>
    <s v="FUR-BO-10003441"/>
    <x v="0"/>
    <s v="Bush Westfield Collection Bookcases, Fully Assembled"/>
    <n v="242.352"/>
    <x v="1"/>
    <n v="0.21428571428571427"/>
    <x v="2"/>
    <x v="623"/>
    <n v="5"/>
    <n v="2017"/>
    <n v="4"/>
    <x v="6"/>
    <n v="80.784000000000006"/>
    <s v="Low Price"/>
    <n v="3.7499999999999999E-2"/>
    <x v="0"/>
    <n v="1.24999999999999E-2"/>
    <x v="1"/>
    <x v="9"/>
  </r>
  <r>
    <s v="CA-2017-119578"/>
    <d v="2017-12-22T00:00:00"/>
    <d v="2017-12-27T00:00:00"/>
    <x v="0"/>
    <s v="Jason Gross"/>
    <x v="1"/>
    <s v="Providence"/>
    <s v="Rhode Island"/>
    <x v="2"/>
    <s v="FUR-BO-10003660"/>
    <x v="0"/>
    <s v="Bush Cubix Collection Bookcases, Fully Assembled"/>
    <n v="220.98"/>
    <x v="5"/>
    <n v="7.1428571428571425E-2"/>
    <x v="0"/>
    <x v="624"/>
    <n v="5"/>
    <n v="2017"/>
    <n v="12"/>
    <x v="5"/>
    <n v="220.98"/>
    <s v="High Price"/>
    <n v="0.23"/>
    <x v="1"/>
    <n v="0.23"/>
    <x v="0"/>
    <x v="7"/>
  </r>
  <r>
    <s v="CA-2016-150350"/>
    <d v="2016-08-23T00:00:00"/>
    <d v="2016-08-30T00:00:00"/>
    <x v="1"/>
    <s v="Maxwell Schwartz"/>
    <x v="0"/>
    <s v="Seattle"/>
    <s v="Washington"/>
    <x v="1"/>
    <s v="FUR-CH-10001973"/>
    <x v="1"/>
    <s v="Office Star Flex Back Scooter Chair with White Frame"/>
    <n v="532.70399999999995"/>
    <x v="8"/>
    <n v="0.42857142857142855"/>
    <x v="2"/>
    <x v="625"/>
    <n v="7"/>
    <n v="2016"/>
    <n v="8"/>
    <x v="10"/>
    <n v="88.783999999999907"/>
    <s v="Low Price"/>
    <n v="-7.4999999999999997E-2"/>
    <x v="2"/>
    <n v="-1.2500000000000001E-2"/>
    <x v="2"/>
    <x v="12"/>
  </r>
  <r>
    <s v="CA-2015-121720"/>
    <d v="2015-06-11T00:00:00"/>
    <d v="2015-06-12T00:00:00"/>
    <x v="2"/>
    <s v="Jim Epp"/>
    <x v="1"/>
    <s v="Lakeland"/>
    <s v="Florida"/>
    <x v="0"/>
    <s v="FUR-CH-10003312"/>
    <x v="1"/>
    <s v="Hon 2090 أ’Pillow Softأ“ Series Mid Back Swivel/Tilt Chairs"/>
    <n v="1123.92"/>
    <x v="2"/>
    <n v="0.35714285714285715"/>
    <x v="2"/>
    <x v="626"/>
    <n v="1"/>
    <n v="2015"/>
    <n v="6"/>
    <x v="2"/>
    <n v="224.78399999999999"/>
    <s v="High Price"/>
    <n v="-0.16249999999999901"/>
    <x v="2"/>
    <n v="-3.2499999999999897E-2"/>
    <x v="1"/>
    <x v="5"/>
  </r>
  <r>
    <s v="CA-2015-121720"/>
    <d v="2015-06-11T00:00:00"/>
    <d v="2015-06-12T00:00:00"/>
    <x v="2"/>
    <s v="Jim Epp"/>
    <x v="1"/>
    <s v="Lakeland"/>
    <s v="Florida"/>
    <x v="0"/>
    <s v="FUR-FU-10003464"/>
    <x v="3"/>
    <s v="Seth Thomas 8 1/2&quot; Cubicle Clock"/>
    <n v="48.671999999999997"/>
    <x v="1"/>
    <n v="0.21428571428571427"/>
    <x v="2"/>
    <x v="627"/>
    <n v="1"/>
    <n v="2015"/>
    <n v="6"/>
    <x v="2"/>
    <n v="16.224"/>
    <s v="Low Price"/>
    <n v="0.15"/>
    <x v="0"/>
    <n v="4.9999999999999899E-2"/>
    <x v="1"/>
    <x v="5"/>
  </r>
  <r>
    <s v="CA-2014-136399"/>
    <d v="2014-12-16T00:00:00"/>
    <d v="2014-12-17T00:00:00"/>
    <x v="2"/>
    <s v="Chad Cunningham"/>
    <x v="2"/>
    <s v="Los Angeles"/>
    <s v="California"/>
    <x v="1"/>
    <s v="FUR-FU-10004090"/>
    <x v="3"/>
    <s v="Executive Impressions 14&quot; Contract Wall Clock"/>
    <n v="44.46"/>
    <x v="0"/>
    <n v="0.14285714285714285"/>
    <x v="0"/>
    <x v="173"/>
    <n v="1"/>
    <n v="2014"/>
    <n v="12"/>
    <x v="5"/>
    <n v="22.23"/>
    <s v="Low Price"/>
    <n v="0.32999999999999902"/>
    <x v="1"/>
    <n v="0.16499999999999901"/>
    <x v="0"/>
    <x v="8"/>
  </r>
  <r>
    <s v="CA-2014-136399"/>
    <d v="2014-12-16T00:00:00"/>
    <d v="2014-12-17T00:00:00"/>
    <x v="2"/>
    <s v="Chad Cunningham"/>
    <x v="2"/>
    <s v="Los Angeles"/>
    <s v="California"/>
    <x v="1"/>
    <s v="FUR-CH-10002602"/>
    <x v="1"/>
    <s v="DMI Arturo Collection Mission-style Design Wood Chair"/>
    <n v="241.56800000000001"/>
    <x v="0"/>
    <n v="0.14285714285714285"/>
    <x v="2"/>
    <x v="108"/>
    <n v="1"/>
    <n v="2014"/>
    <n v="12"/>
    <x v="5"/>
    <n v="120.78400000000001"/>
    <s v="Medium Price"/>
    <n v="7.4999999999999997E-2"/>
    <x v="0"/>
    <n v="3.7499999999999999E-2"/>
    <x v="0"/>
    <x v="8"/>
  </r>
  <r>
    <s v="CA-2014-107916"/>
    <d v="2014-08-24T00:00:00"/>
    <d v="2014-08-26T00:00:00"/>
    <x v="2"/>
    <s v="Jennifer Patt"/>
    <x v="1"/>
    <s v="Oceanside"/>
    <s v="New York"/>
    <x v="2"/>
    <s v="FUR-FU-10004586"/>
    <x v="3"/>
    <s v="G.E. Longer-Life Indoor Recessed Floodlight Bulbs"/>
    <n v="13.28"/>
    <x v="0"/>
    <n v="0.14285714285714285"/>
    <x v="0"/>
    <x v="628"/>
    <n v="2"/>
    <n v="2014"/>
    <n v="8"/>
    <x v="10"/>
    <n v="6.64"/>
    <s v="Low Price"/>
    <n v="0.48"/>
    <x v="1"/>
    <n v="0.24"/>
    <x v="2"/>
    <x v="11"/>
  </r>
  <r>
    <s v="CA-2017-164168"/>
    <d v="2017-11-12T00:00:00"/>
    <d v="2017-11-18T00:00:00"/>
    <x v="1"/>
    <s v="Lindsay Shagiari"/>
    <x v="2"/>
    <s v="Dallas"/>
    <s v="Texas"/>
    <x v="3"/>
    <s v="FUR-FU-10001756"/>
    <x v="3"/>
    <s v="Eldon Expressions Desk Accessory, Wood Photo Frame, Mahogany"/>
    <n v="22.847999999999999"/>
    <x v="1"/>
    <n v="0.21428571428571427"/>
    <x v="5"/>
    <x v="629"/>
    <n v="6"/>
    <n v="2017"/>
    <n v="11"/>
    <x v="0"/>
    <n v="7.6159999999999997"/>
    <s v="Low Price"/>
    <n v="-0.77500000000000002"/>
    <x v="2"/>
    <n v="-0.25833333333333303"/>
    <x v="0"/>
    <x v="7"/>
  </r>
  <r>
    <s v="US-2016-148110"/>
    <d v="2016-09-05T00:00:00"/>
    <d v="2016-09-11T00:00:00"/>
    <x v="1"/>
    <s v="Anthony Rawles"/>
    <x v="1"/>
    <s v="Austin"/>
    <s v="Texas"/>
    <x v="3"/>
    <s v="FUR-CH-10002647"/>
    <x v="1"/>
    <s v="Situations Contoured Folding Chairs, 4/Set"/>
    <n v="347.80200000000002"/>
    <x v="3"/>
    <n v="0.5"/>
    <x v="3"/>
    <x v="630"/>
    <n v="6"/>
    <n v="2016"/>
    <n v="9"/>
    <x v="4"/>
    <n v="49.686"/>
    <s v="Low Price"/>
    <n v="-7.1428571428571397E-2"/>
    <x v="2"/>
    <n v="-1.0204081632653E-2"/>
    <x v="2"/>
    <x v="12"/>
  </r>
  <r>
    <s v="CA-2017-131828"/>
    <d v="2017-02-11T00:00:00"/>
    <d v="2017-02-13T00:00:00"/>
    <x v="0"/>
    <s v="Cari Sayre"/>
    <x v="1"/>
    <s v="Seattle"/>
    <s v="Washington"/>
    <x v="1"/>
    <s v="FUR-CH-10004495"/>
    <x v="1"/>
    <s v="Global Leather and Oak Executive Chair, Black"/>
    <n v="963.13599999999997"/>
    <x v="6"/>
    <n v="0.2857142857142857"/>
    <x v="2"/>
    <x v="631"/>
    <n v="2"/>
    <n v="2017"/>
    <n v="2"/>
    <x v="11"/>
    <n v="240.78399999999999"/>
    <s v="High Price"/>
    <n v="0.1125"/>
    <x v="0"/>
    <n v="2.8125000000000001E-2"/>
    <x v="3"/>
    <x v="14"/>
  </r>
  <r>
    <s v="CA-2015-147830"/>
    <d v="2015-12-15T00:00:00"/>
    <d v="2015-12-18T00:00:00"/>
    <x v="2"/>
    <s v="Natalie Fritzler"/>
    <x v="0"/>
    <s v="Newark"/>
    <s v="Ohio"/>
    <x v="2"/>
    <s v="FUR-FU-10004091"/>
    <x v="3"/>
    <s v="Howard Miller 13&quot; Diameter Goldtone Round Wall Clock"/>
    <n v="262.86399999999998"/>
    <x v="3"/>
    <n v="0.5"/>
    <x v="2"/>
    <x v="632"/>
    <n v="3"/>
    <n v="2015"/>
    <n v="12"/>
    <x v="5"/>
    <n v="37.552"/>
    <s v="Low Price"/>
    <n v="0.26250000000000001"/>
    <x v="1"/>
    <n v="3.7499999999999999E-2"/>
    <x v="0"/>
    <x v="1"/>
  </r>
  <r>
    <s v="CA-2015-139584"/>
    <d v="2015-08-24T00:00:00"/>
    <d v="2015-08-28T00:00:00"/>
    <x v="1"/>
    <s v="Eleni McCrary"/>
    <x v="1"/>
    <s v="New York City"/>
    <s v="New York"/>
    <x v="2"/>
    <s v="FUR-TA-10001539"/>
    <x v="2"/>
    <s v="Chromcraft Rectangular Conference Tables"/>
    <n v="284.36399999999998"/>
    <x v="0"/>
    <n v="0.14285714285714285"/>
    <x v="9"/>
    <x v="96"/>
    <n v="4"/>
    <n v="2015"/>
    <n v="8"/>
    <x v="10"/>
    <n v="142.18199999999999"/>
    <s v="Medium Price"/>
    <n v="-0.266666666666666"/>
    <x v="2"/>
    <n v="-0.133333333333333"/>
    <x v="2"/>
    <x v="4"/>
  </r>
  <r>
    <s v="CA-2016-146682"/>
    <d v="2016-10-29T00:00:00"/>
    <d v="2016-10-31T00:00:00"/>
    <x v="2"/>
    <s v="Katrina Willman"/>
    <x v="0"/>
    <s v="Lansing"/>
    <s v="Michigan"/>
    <x v="3"/>
    <s v="FUR-FU-10002671"/>
    <x v="3"/>
    <s v="Electrix 20W Halogen Replacement Bulb for Zoom-In Desk Lamp"/>
    <n v="67"/>
    <x v="2"/>
    <n v="0.35714285714285715"/>
    <x v="0"/>
    <x v="633"/>
    <n v="2"/>
    <n v="2016"/>
    <n v="10"/>
    <x v="1"/>
    <n v="13.4"/>
    <s v="Low Price"/>
    <n v="0.47999999999999898"/>
    <x v="1"/>
    <n v="9.5999999999999905E-2"/>
    <x v="0"/>
    <x v="0"/>
  </r>
  <r>
    <s v="CA-2016-138695"/>
    <d v="2016-05-28T00:00:00"/>
    <d v="2016-06-03T00:00:00"/>
    <x v="1"/>
    <s v="Kimberly Carter"/>
    <x v="1"/>
    <s v="Tallahassee"/>
    <s v="Florida"/>
    <x v="0"/>
    <s v="FUR-CH-10003833"/>
    <x v="1"/>
    <s v="Novimex Fabric Task Chair"/>
    <n v="390.27199999999999"/>
    <x v="7"/>
    <n v="0.5714285714285714"/>
    <x v="2"/>
    <x v="634"/>
    <n v="6"/>
    <n v="2016"/>
    <n v="5"/>
    <x v="7"/>
    <n v="48.783999999999999"/>
    <s v="Low Price"/>
    <n v="-6.25E-2"/>
    <x v="2"/>
    <n v="-7.8125E-3"/>
    <x v="1"/>
    <x v="6"/>
  </r>
  <r>
    <s v="US-2016-133879"/>
    <d v="2016-03-21T00:00:00"/>
    <d v="2016-03-28T00:00:00"/>
    <x v="1"/>
    <s v="Kean Takahito"/>
    <x v="0"/>
    <s v="Chicago"/>
    <s v="Illinois"/>
    <x v="3"/>
    <s v="FUR-CH-10000665"/>
    <x v="1"/>
    <s v="Global Airflow Leather Mesh Back Chair, Black"/>
    <n v="528.42999999999995"/>
    <x v="2"/>
    <n v="0.35714285714285715"/>
    <x v="3"/>
    <x v="51"/>
    <n v="7"/>
    <n v="2016"/>
    <n v="3"/>
    <x v="9"/>
    <n v="105.685999999999"/>
    <s v="Medium Price"/>
    <n v="0"/>
    <x v="2"/>
    <n v="0"/>
    <x v="3"/>
    <x v="15"/>
  </r>
  <r>
    <s v="US-2017-132059"/>
    <d v="2017-09-23T00:00:00"/>
    <d v="2017-09-29T00:00:00"/>
    <x v="1"/>
    <s v="Arthur Prichep"/>
    <x v="0"/>
    <s v="Fort Collins"/>
    <s v="Colorado"/>
    <x v="1"/>
    <s v="FUR-BO-10001811"/>
    <x v="0"/>
    <s v="Atlantic Metals Mobile 5-Shelf Bookcases, Custom Colors"/>
    <n v="180.58799999999999"/>
    <x v="0"/>
    <n v="0.14285714285714285"/>
    <x v="10"/>
    <x v="635"/>
    <n v="6"/>
    <n v="2017"/>
    <n v="9"/>
    <x v="4"/>
    <n v="90.293999999999997"/>
    <s v="Low Price"/>
    <n v="-1.3333333333333299"/>
    <x v="2"/>
    <n v="-0.66666666666666596"/>
    <x v="2"/>
    <x v="3"/>
  </r>
  <r>
    <s v="CA-2017-105235"/>
    <d v="2017-12-05T00:00:00"/>
    <d v="2017-12-11T00:00:00"/>
    <x v="1"/>
    <s v="Suzanne McNair"/>
    <x v="1"/>
    <s v="New York City"/>
    <s v="New York"/>
    <x v="2"/>
    <s v="FUR-FU-10001487"/>
    <x v="3"/>
    <s v="Eldon Expressions Wood and Plastic Desk Accessories, Cherry Wood"/>
    <n v="20.94"/>
    <x v="1"/>
    <n v="0.21428571428571427"/>
    <x v="0"/>
    <x v="636"/>
    <n v="6"/>
    <n v="2017"/>
    <n v="12"/>
    <x v="5"/>
    <n v="6.98"/>
    <s v="Low Price"/>
    <n v="0.28999999999999998"/>
    <x v="1"/>
    <n v="9.6666666666666595E-2"/>
    <x v="0"/>
    <x v="7"/>
  </r>
  <r>
    <s v="CA-2017-105235"/>
    <d v="2017-12-05T00:00:00"/>
    <d v="2017-12-11T00:00:00"/>
    <x v="1"/>
    <s v="Suzanne McNair"/>
    <x v="1"/>
    <s v="New York City"/>
    <s v="New York"/>
    <x v="2"/>
    <s v="FUR-FU-10000521"/>
    <x v="3"/>
    <s v="Seth Thomas 14&quot; Putty-Colored Wall Clock"/>
    <n v="58.68"/>
    <x v="0"/>
    <n v="0.14285714285714285"/>
    <x v="0"/>
    <x v="637"/>
    <n v="6"/>
    <n v="2017"/>
    <n v="12"/>
    <x v="5"/>
    <n v="29.34"/>
    <s v="Low Price"/>
    <n v="0.31"/>
    <x v="1"/>
    <n v="0.155"/>
    <x v="0"/>
    <x v="7"/>
  </r>
  <r>
    <s v="CA-2014-164224"/>
    <d v="2014-05-18T00:00:00"/>
    <d v="2014-05-20T00:00:00"/>
    <x v="0"/>
    <s v="Ted Trevino"/>
    <x v="0"/>
    <s v="Akron"/>
    <s v="Ohio"/>
    <x v="2"/>
    <s v="FUR-FU-10000308"/>
    <x v="3"/>
    <s v="Deflect-o Glass Clear Studded Chair Mats"/>
    <n v="149.232"/>
    <x v="1"/>
    <n v="0.21428571428571427"/>
    <x v="2"/>
    <x v="638"/>
    <n v="2"/>
    <n v="2014"/>
    <n v="5"/>
    <x v="7"/>
    <n v="49.744"/>
    <s v="Low Price"/>
    <n v="2.4999999999999901E-2"/>
    <x v="0"/>
    <n v="8.3333333333333297E-3"/>
    <x v="1"/>
    <x v="2"/>
  </r>
  <r>
    <s v="CA-2014-158372"/>
    <d v="2014-11-10T00:00:00"/>
    <d v="2014-11-16T00:00:00"/>
    <x v="1"/>
    <s v="Ruben Dartt"/>
    <x v="0"/>
    <s v="San Diego"/>
    <s v="California"/>
    <x v="1"/>
    <s v="FUR-FU-10000397"/>
    <x v="3"/>
    <s v="Luxo Economy Swing Arm Lamp"/>
    <n v="39.880000000000003"/>
    <x v="0"/>
    <n v="0.14285714285714285"/>
    <x v="0"/>
    <x v="255"/>
    <n v="6"/>
    <n v="2014"/>
    <n v="11"/>
    <x v="0"/>
    <n v="19.940000000000001"/>
    <s v="Low Price"/>
    <n v="0.27999999999999903"/>
    <x v="1"/>
    <n v="0.13999999999999899"/>
    <x v="0"/>
    <x v="8"/>
  </r>
  <r>
    <s v="CA-2014-158372"/>
    <d v="2014-11-10T00:00:00"/>
    <d v="2014-11-16T00:00:00"/>
    <x v="1"/>
    <s v="Ruben Dartt"/>
    <x v="0"/>
    <s v="San Diego"/>
    <s v="California"/>
    <x v="1"/>
    <s v="FUR-FU-10001867"/>
    <x v="3"/>
    <s v="Eldon Expressions Punched Metal &amp; Wood Desk Accessories, Pewter &amp; Cherry"/>
    <n v="53.2"/>
    <x v="2"/>
    <n v="0.35714285714285715"/>
    <x v="0"/>
    <x v="639"/>
    <n v="6"/>
    <n v="2014"/>
    <n v="11"/>
    <x v="0"/>
    <n v="10.64"/>
    <s v="Low Price"/>
    <n v="0.28000000000000003"/>
    <x v="1"/>
    <n v="5.6000000000000001E-2"/>
    <x v="0"/>
    <x v="8"/>
  </r>
  <r>
    <s v="CA-2017-131625"/>
    <d v="2017-09-01T00:00:00"/>
    <d v="2017-09-05T00:00:00"/>
    <x v="0"/>
    <s v="Bradley Nguyen"/>
    <x v="0"/>
    <s v="New York City"/>
    <s v="New York"/>
    <x v="2"/>
    <s v="FUR-FU-10004960"/>
    <x v="3"/>
    <s v="Seth Thomas 12&quot; Clock w/ Goldtone Case"/>
    <n v="114.9"/>
    <x v="2"/>
    <n v="0.35714285714285715"/>
    <x v="0"/>
    <x v="640"/>
    <n v="4"/>
    <n v="2017"/>
    <n v="9"/>
    <x v="4"/>
    <n v="22.98"/>
    <s v="Low Price"/>
    <n v="0.34"/>
    <x v="1"/>
    <n v="6.8000000000000005E-2"/>
    <x v="2"/>
    <x v="3"/>
  </r>
  <r>
    <s v="CA-2016-140746"/>
    <d v="2016-01-15T00:00:00"/>
    <d v="2016-01-15T00:00:00"/>
    <x v="3"/>
    <s v="Roy Collins"/>
    <x v="0"/>
    <s v="Fairfield"/>
    <s v="Connecticut"/>
    <x v="2"/>
    <s v="FUR-TA-10002903"/>
    <x v="2"/>
    <s v="Bevis Round Bullnose 29&quot; High Table Top"/>
    <n v="181.797"/>
    <x v="5"/>
    <n v="7.1428571428571425E-2"/>
    <x v="3"/>
    <x v="641"/>
    <n v="0"/>
    <n v="2016"/>
    <n v="1"/>
    <x v="8"/>
    <n v="181.797"/>
    <s v="Medium Price"/>
    <n v="-8.5714285714285701E-2"/>
    <x v="2"/>
    <n v="-8.5714285714285701E-2"/>
    <x v="3"/>
    <x v="15"/>
  </r>
  <r>
    <s v="US-2016-127971"/>
    <d v="2016-11-20T00:00:00"/>
    <d v="2016-11-27T00:00:00"/>
    <x v="1"/>
    <s v="David Wiener"/>
    <x v="1"/>
    <s v="Houston"/>
    <s v="Texas"/>
    <x v="3"/>
    <s v="FUR-CH-10003774"/>
    <x v="1"/>
    <s v="Global Wood Trimmed Manager's Task Chair, Khaki"/>
    <n v="318.43"/>
    <x v="2"/>
    <n v="0.35714285714285715"/>
    <x v="3"/>
    <x v="642"/>
    <n v="7"/>
    <n v="2016"/>
    <n v="11"/>
    <x v="0"/>
    <n v="63.686"/>
    <s v="Low Price"/>
    <n v="-0.24285714285714199"/>
    <x v="2"/>
    <n v="-4.8571428571428502E-2"/>
    <x v="0"/>
    <x v="0"/>
  </r>
  <r>
    <s v="US-2016-127971"/>
    <d v="2016-11-20T00:00:00"/>
    <d v="2016-11-27T00:00:00"/>
    <x v="1"/>
    <s v="David Wiener"/>
    <x v="1"/>
    <s v="Houston"/>
    <s v="Texas"/>
    <x v="3"/>
    <s v="FUR-FU-10000023"/>
    <x v="3"/>
    <s v="Eldon Wave Desk Accessories"/>
    <n v="7.0679999999999996"/>
    <x v="1"/>
    <n v="0.21428571428571427"/>
    <x v="5"/>
    <x v="643"/>
    <n v="7"/>
    <n v="2016"/>
    <n v="11"/>
    <x v="0"/>
    <n v="2.3559999999999999"/>
    <s v="Low Price"/>
    <n v="-0.4"/>
    <x v="2"/>
    <n v="-0.133333333333333"/>
    <x v="0"/>
    <x v="0"/>
  </r>
  <r>
    <s v="CA-2017-113355"/>
    <d v="2017-12-01T00:00:00"/>
    <d v="2017-12-05T00:00:00"/>
    <x v="1"/>
    <s v="Sarah Jordon"/>
    <x v="0"/>
    <s v="Grand Prairie"/>
    <s v="Texas"/>
    <x v="3"/>
    <s v="FUR-CH-10002602"/>
    <x v="1"/>
    <s v="DMI Arturo Collection Mission-style Design Wood Chair"/>
    <n v="317.05799999999999"/>
    <x v="1"/>
    <n v="0.21428571428571427"/>
    <x v="3"/>
    <x v="644"/>
    <n v="4"/>
    <n v="2017"/>
    <n v="12"/>
    <x v="5"/>
    <n v="105.685999999999"/>
    <s v="Medium Price"/>
    <n v="-5.7142857142857099E-2"/>
    <x v="2"/>
    <n v="-1.9047619047619001E-2"/>
    <x v="0"/>
    <x v="7"/>
  </r>
  <r>
    <s v="CA-2016-159730"/>
    <d v="2016-09-17T00:00:00"/>
    <d v="2016-09-21T00:00:00"/>
    <x v="1"/>
    <s v="Sanjit Jacobs"/>
    <x v="2"/>
    <s v="Seattle"/>
    <s v="Washington"/>
    <x v="1"/>
    <s v="FUR-CH-10004875"/>
    <x v="1"/>
    <s v="Harbour Creations 67200 Series Stacking Chairs"/>
    <n v="113.88800000000001"/>
    <x v="0"/>
    <n v="0.14285714285714285"/>
    <x v="2"/>
    <x v="588"/>
    <n v="4"/>
    <n v="2016"/>
    <n v="9"/>
    <x v="4"/>
    <n v="56.944000000000003"/>
    <s v="Low Price"/>
    <n v="8.7499999999999994E-2"/>
    <x v="0"/>
    <n v="4.3749999999999997E-2"/>
    <x v="2"/>
    <x v="12"/>
  </r>
  <r>
    <s v="CA-2017-119389"/>
    <d v="2017-04-17T00:00:00"/>
    <d v="2017-04-19T00:00:00"/>
    <x v="2"/>
    <s v="Bruce Geld"/>
    <x v="0"/>
    <s v="Philadelphia"/>
    <s v="Pennsylvania"/>
    <x v="2"/>
    <s v="FUR-FU-10001473"/>
    <x v="3"/>
    <s v="Eldon Executive Woodline II Desk Accessories, Mahogany"/>
    <n v="60.311999999999998"/>
    <x v="1"/>
    <n v="0.21428571428571427"/>
    <x v="2"/>
    <x v="645"/>
    <n v="2"/>
    <n v="2017"/>
    <n v="4"/>
    <x v="6"/>
    <n v="20.103999999999999"/>
    <s v="Low Price"/>
    <n v="8.7499999999999994E-2"/>
    <x v="0"/>
    <n v="2.9166666666666601E-2"/>
    <x v="1"/>
    <x v="9"/>
  </r>
  <r>
    <s v="US-2016-161844"/>
    <d v="2016-12-09T00:00:00"/>
    <d v="2016-12-14T00:00:00"/>
    <x v="0"/>
    <s v="Damala Kotsonis"/>
    <x v="1"/>
    <s v="Franklin"/>
    <s v="Tennessee"/>
    <x v="0"/>
    <s v="FUR-TA-10001676"/>
    <x v="2"/>
    <s v="Hon 61000 Series Interactive Training Tables"/>
    <n v="79.974000000000004"/>
    <x v="1"/>
    <n v="0.21428571428571427"/>
    <x v="9"/>
    <x v="646"/>
    <n v="5"/>
    <n v="2016"/>
    <n v="12"/>
    <x v="5"/>
    <n v="26.658000000000001"/>
    <s v="Low Price"/>
    <n v="-0.36666666666666597"/>
    <x v="2"/>
    <n v="-0.122222222222222"/>
    <x v="0"/>
    <x v="0"/>
  </r>
  <r>
    <s v="CA-2015-146038"/>
    <d v="2015-02-09T00:00:00"/>
    <d v="2015-02-16T00:00:00"/>
    <x v="1"/>
    <s v="Sarah Jordon"/>
    <x v="0"/>
    <s v="Los Angeles"/>
    <s v="California"/>
    <x v="1"/>
    <s v="FUR-CH-10002774"/>
    <x v="1"/>
    <s v="Global Deluxe Stacking Chair, Gray"/>
    <n v="203.92"/>
    <x v="2"/>
    <n v="0.35714285714285715"/>
    <x v="2"/>
    <x v="647"/>
    <n v="7"/>
    <n v="2015"/>
    <n v="2"/>
    <x v="11"/>
    <n v="40.783999999999999"/>
    <s v="Low Price"/>
    <n v="0.1125"/>
    <x v="0"/>
    <n v="2.2499999999999999E-2"/>
    <x v="3"/>
    <x v="10"/>
  </r>
  <r>
    <s v="CA-2014-159478"/>
    <d v="2014-09-30T00:00:00"/>
    <d v="2014-10-06T00:00:00"/>
    <x v="1"/>
    <s v="Maya Herman"/>
    <x v="1"/>
    <s v="New York City"/>
    <s v="New York"/>
    <x v="2"/>
    <s v="FUR-FU-10000221"/>
    <x v="3"/>
    <s v="Master Caster Door Stop, Brown"/>
    <n v="15.24"/>
    <x v="1"/>
    <n v="0.21428571428571427"/>
    <x v="0"/>
    <x v="648"/>
    <n v="6"/>
    <n v="2014"/>
    <n v="9"/>
    <x v="4"/>
    <n v="5.08"/>
    <s v="Low Price"/>
    <n v="0.34"/>
    <x v="1"/>
    <n v="0.11333333333333299"/>
    <x v="2"/>
    <x v="11"/>
  </r>
  <r>
    <s v="CA-2014-106264"/>
    <d v="2014-12-26T00:00:00"/>
    <d v="2014-12-30T00:00:00"/>
    <x v="1"/>
    <s v="Clytie Kelty"/>
    <x v="0"/>
    <s v="San Diego"/>
    <s v="California"/>
    <x v="1"/>
    <s v="FUR-FU-10001852"/>
    <x v="3"/>
    <s v="Eldon Regeneration Recycled Desk Accessories, Smoke"/>
    <n v="3.48"/>
    <x v="0"/>
    <n v="0.14285714285714285"/>
    <x v="0"/>
    <x v="649"/>
    <n v="4"/>
    <n v="2014"/>
    <n v="12"/>
    <x v="5"/>
    <n v="1.74"/>
    <s v="Low Price"/>
    <n v="0.32"/>
    <x v="1"/>
    <n v="0.16"/>
    <x v="0"/>
    <x v="8"/>
  </r>
  <r>
    <s v="US-2014-159926"/>
    <d v="2014-11-18T00:00:00"/>
    <d v="2014-11-22T00:00:00"/>
    <x v="1"/>
    <s v="Carlos Soltero"/>
    <x v="0"/>
    <s v="Philadelphia"/>
    <s v="Pennsylvania"/>
    <x v="2"/>
    <s v="FUR-FU-10001473"/>
    <x v="3"/>
    <s v="Eldon Executive Woodline II Desk Accessories, Mahogany"/>
    <n v="60.311999999999998"/>
    <x v="1"/>
    <n v="0.21428571428571427"/>
    <x v="2"/>
    <x v="645"/>
    <n v="4"/>
    <n v="2014"/>
    <n v="11"/>
    <x v="0"/>
    <n v="20.103999999999999"/>
    <s v="Low Price"/>
    <n v="8.7499999999999994E-2"/>
    <x v="0"/>
    <n v="2.9166666666666601E-2"/>
    <x v="0"/>
    <x v="8"/>
  </r>
  <r>
    <s v="CA-2016-162747"/>
    <d v="2016-03-20T00:00:00"/>
    <d v="2016-03-25T00:00:00"/>
    <x v="0"/>
    <s v="Aaron Hawkins"/>
    <x v="1"/>
    <s v="Gulfport"/>
    <s v="Mississippi"/>
    <x v="0"/>
    <s v="FUR-FU-10003691"/>
    <x v="3"/>
    <s v="Eldon Image Series Desk Accessories, Ebony"/>
    <n v="86.45"/>
    <x v="3"/>
    <n v="0.5"/>
    <x v="0"/>
    <x v="650"/>
    <n v="5"/>
    <n v="2016"/>
    <n v="3"/>
    <x v="9"/>
    <n v="12.35"/>
    <s v="Low Price"/>
    <n v="0.439999999999999"/>
    <x v="1"/>
    <n v="6.2857142857142806E-2"/>
    <x v="3"/>
    <x v="15"/>
  </r>
  <r>
    <s v="US-2014-133130"/>
    <d v="2014-09-27T00:00:00"/>
    <d v="2014-10-01T00:00:00"/>
    <x v="1"/>
    <s v="Thea Hendricks"/>
    <x v="0"/>
    <s v="San Diego"/>
    <s v="California"/>
    <x v="1"/>
    <s v="FUR-CH-10002602"/>
    <x v="1"/>
    <s v="DMI Arturo Collection Mission-style Design Wood Chair"/>
    <n v="603.91999999999996"/>
    <x v="2"/>
    <n v="0.35714285714285715"/>
    <x v="2"/>
    <x v="651"/>
    <n v="4"/>
    <n v="2014"/>
    <n v="9"/>
    <x v="4"/>
    <n v="120.783999999999"/>
    <s v="Medium Price"/>
    <n v="7.4999999999999997E-2"/>
    <x v="0"/>
    <n v="1.4999999999999999E-2"/>
    <x v="2"/>
    <x v="11"/>
  </r>
  <r>
    <s v="CA-2017-169978"/>
    <d v="2017-12-24T00:00:00"/>
    <d v="2017-12-28T00:00:00"/>
    <x v="1"/>
    <s v="Hunter Glantz"/>
    <x v="0"/>
    <s v="Oceanside"/>
    <s v="New York"/>
    <x v="2"/>
    <s v="FUR-CH-10002602"/>
    <x v="1"/>
    <s v="DMI Arturo Collection Mission-style Design Wood Chair"/>
    <n v="271.76400000000001"/>
    <x v="0"/>
    <n v="0.14285714285714285"/>
    <x v="7"/>
    <x v="652"/>
    <n v="4"/>
    <n v="2017"/>
    <n v="12"/>
    <x v="5"/>
    <n v="135.88200000000001"/>
    <s v="Medium Price"/>
    <n v="0.17777777777777701"/>
    <x v="0"/>
    <n v="8.8888888888888795E-2"/>
    <x v="0"/>
    <x v="7"/>
  </r>
  <r>
    <s v="CA-2017-161739"/>
    <d v="2017-11-10T00:00:00"/>
    <d v="2017-11-15T00:00:00"/>
    <x v="0"/>
    <s v="Edward Becker"/>
    <x v="1"/>
    <s v="Round Rock"/>
    <s v="Texas"/>
    <x v="3"/>
    <s v="FUR-FU-10001468"/>
    <x v="3"/>
    <s v="Tenex Antistatic Computer Chair Mats"/>
    <n v="341.96"/>
    <x v="2"/>
    <n v="0.35714285714285715"/>
    <x v="5"/>
    <x v="653"/>
    <n v="5"/>
    <n v="2017"/>
    <n v="11"/>
    <x v="0"/>
    <n v="68.391999999999996"/>
    <s v="Low Price"/>
    <n v="-1.25"/>
    <x v="2"/>
    <n v="-0.25"/>
    <x v="0"/>
    <x v="7"/>
  </r>
  <r>
    <s v="CA-2014-134551"/>
    <d v="2014-12-20T00:00:00"/>
    <d v="2014-12-25T00:00:00"/>
    <x v="1"/>
    <s v="Tony Sayre"/>
    <x v="0"/>
    <s v="Columbia"/>
    <s v="Tennessee"/>
    <x v="0"/>
    <s v="FUR-CH-10004287"/>
    <x v="1"/>
    <s v="SAFCO Arco Folding Chair"/>
    <n v="662.88"/>
    <x v="1"/>
    <n v="0.21428571428571427"/>
    <x v="2"/>
    <x v="384"/>
    <n v="5"/>
    <n v="2014"/>
    <n v="12"/>
    <x v="5"/>
    <n v="220.96"/>
    <s v="High Price"/>
    <n v="0.1125"/>
    <x v="0"/>
    <n v="3.7499999999999999E-2"/>
    <x v="0"/>
    <x v="8"/>
  </r>
  <r>
    <s v="CA-2015-120810"/>
    <d v="2015-07-23T00:00:00"/>
    <d v="2015-07-27T00:00:00"/>
    <x v="1"/>
    <s v="Tracy Hopkins"/>
    <x v="2"/>
    <s v="New York City"/>
    <s v="New York"/>
    <x v="2"/>
    <s v="FUR-FU-10002253"/>
    <x v="3"/>
    <s v="Howard Miller 13&quot; Diameter Pewter Finish Round Wall Clock"/>
    <n v="128.82"/>
    <x v="1"/>
    <n v="0.21428571428571427"/>
    <x v="0"/>
    <x v="654"/>
    <n v="4"/>
    <n v="2015"/>
    <n v="7"/>
    <x v="3"/>
    <n v="42.94"/>
    <s v="Low Price"/>
    <n v="0.39"/>
    <x v="1"/>
    <n v="0.13"/>
    <x v="2"/>
    <x v="4"/>
  </r>
  <r>
    <s v="CA-2017-122595"/>
    <d v="2017-12-14T00:00:00"/>
    <d v="2017-12-20T00:00:00"/>
    <x v="1"/>
    <s v="Gary Mitchum"/>
    <x v="2"/>
    <s v="Chicago"/>
    <s v="Illinois"/>
    <x v="3"/>
    <s v="FUR-FU-10002963"/>
    <x v="3"/>
    <s v="Master Caster Door Stop, Gray"/>
    <n v="2.032"/>
    <x v="5"/>
    <n v="7.1428571428571425E-2"/>
    <x v="5"/>
    <x v="655"/>
    <n v="6"/>
    <n v="2017"/>
    <n v="12"/>
    <x v="5"/>
    <n v="2.032"/>
    <s v="Low Price"/>
    <n v="-0.65"/>
    <x v="2"/>
    <n v="-0.65"/>
    <x v="0"/>
    <x v="7"/>
  </r>
  <r>
    <s v="US-2017-109253"/>
    <d v="2017-08-21T00:00:00"/>
    <d v="2017-08-22T00:00:00"/>
    <x v="2"/>
    <s v="Patrick Ryan"/>
    <x v="0"/>
    <s v="Oakland"/>
    <s v="California"/>
    <x v="1"/>
    <s v="FUR-FU-10000193"/>
    <x v="3"/>
    <s v="Tenex Chairmats For Use with Hard Floors"/>
    <n v="129.91999999999999"/>
    <x v="6"/>
    <n v="0.2857142857142857"/>
    <x v="0"/>
    <x v="656"/>
    <n v="1"/>
    <n v="2017"/>
    <n v="8"/>
    <x v="10"/>
    <n v="32.479999999999997"/>
    <s v="Low Price"/>
    <n v="0.08"/>
    <x v="0"/>
    <n v="0.02"/>
    <x v="2"/>
    <x v="3"/>
  </r>
  <r>
    <s v="US-2017-109253"/>
    <d v="2017-08-21T00:00:00"/>
    <d v="2017-08-22T00:00:00"/>
    <x v="2"/>
    <s v="Patrick Ryan"/>
    <x v="0"/>
    <s v="Oakland"/>
    <s v="California"/>
    <x v="1"/>
    <s v="FUR-TA-10001539"/>
    <x v="2"/>
    <s v="Chromcraft Rectangular Conference Tables"/>
    <n v="568.72799999999995"/>
    <x v="1"/>
    <n v="0.21428571428571427"/>
    <x v="2"/>
    <x v="657"/>
    <n v="1"/>
    <n v="2017"/>
    <n v="8"/>
    <x v="10"/>
    <n v="189.57599999999999"/>
    <s v="Medium Price"/>
    <n v="0.05"/>
    <x v="0"/>
    <n v="1.6666666666666601E-2"/>
    <x v="2"/>
    <x v="3"/>
  </r>
  <r>
    <s v="CA-2016-145982"/>
    <d v="2016-08-27T00:00:00"/>
    <d v="2016-09-01T00:00:00"/>
    <x v="0"/>
    <s v="Ted Butterfield"/>
    <x v="0"/>
    <s v="Quincy"/>
    <s v="Massachusetts"/>
    <x v="2"/>
    <s v="FUR-TA-10001307"/>
    <x v="2"/>
    <s v="SAFCO PlanMaster Heigh-Adjustable Drafting Table Base, 43w x 30d x 30-37h, Black"/>
    <n v="244.61500000000001"/>
    <x v="5"/>
    <n v="7.1428571428571425E-2"/>
    <x v="3"/>
    <x v="658"/>
    <n v="5"/>
    <n v="2016"/>
    <n v="8"/>
    <x v="10"/>
    <n v="244.61500000000001"/>
    <s v="High Price"/>
    <n v="8.5714285714285701E-2"/>
    <x v="0"/>
    <n v="8.5714285714285701E-2"/>
    <x v="2"/>
    <x v="12"/>
  </r>
  <r>
    <s v="US-2014-134733"/>
    <d v="2014-09-23T00:00:00"/>
    <d v="2014-09-28T00:00:00"/>
    <x v="1"/>
    <s v="Brian Moss"/>
    <x v="1"/>
    <s v="San Diego"/>
    <s v="California"/>
    <x v="1"/>
    <s v="FUR-BO-10002916"/>
    <x v="0"/>
    <s v="Rush Hierlooms Collection 1&quot; Thick Stackable Bookcases"/>
    <n v="435.99900000000002"/>
    <x v="1"/>
    <n v="0.21428571428571427"/>
    <x v="8"/>
    <x v="659"/>
    <n v="5"/>
    <n v="2014"/>
    <n v="9"/>
    <x v="4"/>
    <n v="145.333"/>
    <s v="Medium Price"/>
    <n v="4.7058823529411702E-2"/>
    <x v="0"/>
    <n v="1.5686274509803901E-2"/>
    <x v="2"/>
    <x v="11"/>
  </r>
  <r>
    <s v="US-2014-150434"/>
    <d v="2014-07-19T00:00:00"/>
    <d v="2014-07-24T00:00:00"/>
    <x v="1"/>
    <s v="Christine Abelman"/>
    <x v="1"/>
    <s v="Bristol"/>
    <s v="Connecticut"/>
    <x v="2"/>
    <s v="FUR-TA-10004152"/>
    <x v="2"/>
    <s v="Barricks 18&quot; x 48&quot; Non-Folding Utility Table with Bottom Storage Shelf"/>
    <n v="70.56"/>
    <x v="5"/>
    <n v="7.1428571428571425E-2"/>
    <x v="3"/>
    <x v="660"/>
    <n v="5"/>
    <n v="2014"/>
    <n v="7"/>
    <x v="3"/>
    <n v="70.56"/>
    <s v="Low Price"/>
    <n v="-5.7142857142857099E-2"/>
    <x v="2"/>
    <n v="-5.7142857142857099E-2"/>
    <x v="2"/>
    <x v="11"/>
  </r>
  <r>
    <s v="US-2015-142020"/>
    <d v="2015-06-04T00:00:00"/>
    <d v="2015-06-08T00:00:00"/>
    <x v="0"/>
    <s v="Tracy Collins"/>
    <x v="2"/>
    <s v="New York City"/>
    <s v="New York"/>
    <x v="2"/>
    <s v="FUR-FU-10000672"/>
    <x v="3"/>
    <s v="Executive Impressions 10&quot; Spectator Wall Clock"/>
    <n v="35.28"/>
    <x v="1"/>
    <n v="0.21428571428571427"/>
    <x v="0"/>
    <x v="661"/>
    <n v="4"/>
    <n v="2015"/>
    <n v="6"/>
    <x v="2"/>
    <n v="11.76"/>
    <s v="Low Price"/>
    <n v="0.34"/>
    <x v="1"/>
    <n v="0.11333333333333299"/>
    <x v="1"/>
    <x v="5"/>
  </r>
  <r>
    <s v="CA-2016-130050"/>
    <d v="2016-07-16T00:00:00"/>
    <d v="2016-07-18T00:00:00"/>
    <x v="0"/>
    <s v="Mark Cousins"/>
    <x v="1"/>
    <s v="Houston"/>
    <s v="Texas"/>
    <x v="3"/>
    <s v="FUR-FU-10001940"/>
    <x v="3"/>
    <s v="Staple-based wall hangings"/>
    <n v="9.5519999999999996"/>
    <x v="1"/>
    <n v="0.21428571428571427"/>
    <x v="5"/>
    <x v="662"/>
    <n v="2"/>
    <n v="2016"/>
    <n v="7"/>
    <x v="3"/>
    <n v="3.1839999999999899"/>
    <s v="Low Price"/>
    <n v="-0.4"/>
    <x v="2"/>
    <n v="-0.133333333333333"/>
    <x v="2"/>
    <x v="12"/>
  </r>
  <r>
    <s v="CA-2014-115161"/>
    <d v="2014-01-31T00:00:00"/>
    <d v="2014-02-02T00:00:00"/>
    <x v="2"/>
    <s v="Liz Carlisle"/>
    <x v="0"/>
    <s v="Mission Viejo"/>
    <s v="California"/>
    <x v="1"/>
    <s v="FUR-BO-10003966"/>
    <x v="0"/>
    <s v="Sauder Facets Collection Library, Sky Alder Finish"/>
    <n v="290.666"/>
    <x v="0"/>
    <n v="0.14285714285714285"/>
    <x v="8"/>
    <x v="663"/>
    <n v="2"/>
    <n v="2014"/>
    <n v="1"/>
    <x v="8"/>
    <n v="145.333"/>
    <s v="Medium Price"/>
    <n v="1.1764705882352899E-2"/>
    <x v="0"/>
    <n v="5.8823529411764696E-3"/>
    <x v="3"/>
    <x v="13"/>
  </r>
  <r>
    <s v="CA-2015-115511"/>
    <d v="2015-11-21T00:00:00"/>
    <d v="2015-11-25T00:00:00"/>
    <x v="1"/>
    <s v="Natalie Webber"/>
    <x v="0"/>
    <s v="Las Vegas"/>
    <s v="Nevada"/>
    <x v="1"/>
    <s v="FUR-BO-10002598"/>
    <x v="0"/>
    <s v="Hon Metal Bookcases, Putty"/>
    <n v="141.96"/>
    <x v="0"/>
    <n v="0.14285714285714285"/>
    <x v="0"/>
    <x v="664"/>
    <n v="4"/>
    <n v="2015"/>
    <n v="11"/>
    <x v="0"/>
    <n v="70.98"/>
    <s v="Low Price"/>
    <n v="0.28999999999999998"/>
    <x v="1"/>
    <n v="0.14499999999999999"/>
    <x v="0"/>
    <x v="1"/>
  </r>
  <r>
    <s v="CA-2015-161718"/>
    <d v="2015-12-04T00:00:00"/>
    <d v="2015-12-10T00:00:00"/>
    <x v="1"/>
    <s v="Sean O'Donnell"/>
    <x v="0"/>
    <s v="Hempstead"/>
    <s v="New York"/>
    <x v="2"/>
    <s v="FUR-FU-10002445"/>
    <x v="3"/>
    <s v="DAX Two-Tone Rosewood/Black Document Frame, Desktop, 5 x 7"/>
    <n v="28.44"/>
    <x v="1"/>
    <n v="0.21428571428571427"/>
    <x v="0"/>
    <x v="665"/>
    <n v="6"/>
    <n v="2015"/>
    <n v="12"/>
    <x v="5"/>
    <n v="9.48"/>
    <s v="Low Price"/>
    <n v="0.39999999999999902"/>
    <x v="1"/>
    <n v="0.133333333333333"/>
    <x v="0"/>
    <x v="1"/>
  </r>
  <r>
    <s v="CA-2015-161718"/>
    <d v="2015-12-04T00:00:00"/>
    <d v="2015-12-10T00:00:00"/>
    <x v="1"/>
    <s v="Sean O'Donnell"/>
    <x v="0"/>
    <s v="Hempstead"/>
    <s v="New York"/>
    <x v="2"/>
    <s v="FUR-CH-10002372"/>
    <x v="1"/>
    <s v="Office Star - Ergonomically Designed Knee Chair"/>
    <n v="364.41"/>
    <x v="2"/>
    <n v="0.35714285714285715"/>
    <x v="7"/>
    <x v="666"/>
    <n v="6"/>
    <n v="2015"/>
    <n v="12"/>
    <x v="5"/>
    <n v="72.882000000000005"/>
    <s v="Low Price"/>
    <n v="2.2222222222222199E-2"/>
    <x v="0"/>
    <n v="4.4444444444444401E-3"/>
    <x v="0"/>
    <x v="1"/>
  </r>
  <r>
    <s v="CA-2015-161718"/>
    <d v="2015-12-04T00:00:00"/>
    <d v="2015-12-10T00:00:00"/>
    <x v="1"/>
    <s v="Sean O'Donnell"/>
    <x v="0"/>
    <s v="Hempstead"/>
    <s v="New York"/>
    <x v="2"/>
    <s v="FUR-CH-10002965"/>
    <x v="1"/>
    <s v="Global Leather Highback Executive Chair with Pneumatic Height Adjustment, Black"/>
    <n v="361.76400000000001"/>
    <x v="0"/>
    <n v="0.14285714285714285"/>
    <x v="7"/>
    <x v="667"/>
    <n v="6"/>
    <n v="2015"/>
    <n v="12"/>
    <x v="5"/>
    <n v="180.88200000000001"/>
    <s v="Medium Price"/>
    <n v="0.188888888888888"/>
    <x v="0"/>
    <n v="9.44444444444444E-2"/>
    <x v="0"/>
    <x v="1"/>
  </r>
  <r>
    <s v="CA-2017-103156"/>
    <d v="2017-11-23T00:00:00"/>
    <d v="2017-11-24T00:00:00"/>
    <x v="2"/>
    <s v="Tamara Dahlen"/>
    <x v="0"/>
    <s v="Philadelphia"/>
    <s v="Pennsylvania"/>
    <x v="2"/>
    <s v="FUR-FU-10000320"/>
    <x v="3"/>
    <s v="OIC Stacking Trays"/>
    <n v="24.047999999999998"/>
    <x v="4"/>
    <n v="0.6428571428571429"/>
    <x v="2"/>
    <x v="668"/>
    <n v="1"/>
    <n v="2017"/>
    <n v="11"/>
    <x v="0"/>
    <n v="2.6719999999999899"/>
    <s v="Low Price"/>
    <n v="0.3"/>
    <x v="1"/>
    <n v="3.3333333333333298E-2"/>
    <x v="0"/>
    <x v="7"/>
  </r>
  <r>
    <s v="CA-2015-130659"/>
    <d v="2015-12-04T00:00:00"/>
    <d v="2015-12-09T00:00:00"/>
    <x v="0"/>
    <s v="Maribeth Schnelling"/>
    <x v="0"/>
    <s v="New York City"/>
    <s v="New York"/>
    <x v="2"/>
    <s v="FUR-CH-10003535"/>
    <x v="1"/>
    <s v="Global Armless Task Chair, Royal Blue"/>
    <n v="384.17399999999998"/>
    <x v="3"/>
    <n v="0.5"/>
    <x v="7"/>
    <x v="669"/>
    <n v="5"/>
    <n v="2015"/>
    <n v="12"/>
    <x v="5"/>
    <n v="54.881999999999998"/>
    <s v="Low Price"/>
    <n v="7.7777777777777696E-2"/>
    <x v="0"/>
    <n v="1.1111111111111099E-2"/>
    <x v="0"/>
    <x v="1"/>
  </r>
  <r>
    <s v="CA-2017-148404"/>
    <d v="2017-10-07T00:00:00"/>
    <d v="2017-10-11T00:00:00"/>
    <x v="1"/>
    <s v="Dean percer"/>
    <x v="2"/>
    <s v="Charlotte"/>
    <s v="North Carolina"/>
    <x v="0"/>
    <s v="FUR-TA-10001039"/>
    <x v="2"/>
    <s v="KI Adjustable-Height Table"/>
    <n v="154.76400000000001"/>
    <x v="1"/>
    <n v="0.21428571428571427"/>
    <x v="9"/>
    <x v="280"/>
    <n v="4"/>
    <n v="2017"/>
    <n v="10"/>
    <x v="1"/>
    <n v="51.588000000000001"/>
    <s v="Low Price"/>
    <n v="-0.233333333333333"/>
    <x v="2"/>
    <n v="-7.7777777777777696E-2"/>
    <x v="0"/>
    <x v="7"/>
  </r>
  <r>
    <s v="CA-2015-129700"/>
    <d v="2015-05-04T00:00:00"/>
    <d v="2015-05-05T00:00:00"/>
    <x v="2"/>
    <s v="Laura Armstrong"/>
    <x v="1"/>
    <s v="Tinley Park"/>
    <s v="Illinois"/>
    <x v="3"/>
    <s v="FUR-FU-10001940"/>
    <x v="3"/>
    <s v="Staple-based wall hangings"/>
    <n v="22.288"/>
    <x v="3"/>
    <n v="0.5"/>
    <x v="5"/>
    <x v="670"/>
    <n v="1"/>
    <n v="2015"/>
    <n v="5"/>
    <x v="7"/>
    <n v="3.1840000000000002"/>
    <s v="Low Price"/>
    <n v="-0.4"/>
    <x v="2"/>
    <n v="-5.7142857142857099E-2"/>
    <x v="1"/>
    <x v="5"/>
  </r>
  <r>
    <s v="CA-2017-168739"/>
    <d v="2017-05-29T00:00:00"/>
    <d v="2017-06-05T00:00:00"/>
    <x v="1"/>
    <s v="Henia Zydlo"/>
    <x v="0"/>
    <s v="Houston"/>
    <s v="Texas"/>
    <x v="3"/>
    <s v="FUR-FU-10003919"/>
    <x v="3"/>
    <s v="Eldon Executive Woodline II Cherry Finish Desk Accessories"/>
    <n v="65.424000000000007"/>
    <x v="6"/>
    <n v="0.2857142857142857"/>
    <x v="5"/>
    <x v="671"/>
    <n v="7"/>
    <n v="2017"/>
    <n v="5"/>
    <x v="7"/>
    <n v="16.356000000000002"/>
    <s v="Low Price"/>
    <n v="-0.79999999999999905"/>
    <x v="2"/>
    <n v="-0.19999999999999901"/>
    <x v="1"/>
    <x v="9"/>
  </r>
  <r>
    <s v="US-2014-150119"/>
    <d v="2014-04-23T00:00:00"/>
    <d v="2014-04-27T00:00:00"/>
    <x v="1"/>
    <s v="Laurel Beltran"/>
    <x v="2"/>
    <s v="Columbus"/>
    <s v="Ohio"/>
    <x v="2"/>
    <s v="FUR-CH-10002965"/>
    <x v="1"/>
    <s v="Global Leather Highback Executive Chair with Pneumatic Height Adjustment, Black"/>
    <n v="281.37200000000001"/>
    <x v="0"/>
    <n v="0.14285714285714285"/>
    <x v="3"/>
    <x v="672"/>
    <n v="4"/>
    <n v="2014"/>
    <n v="4"/>
    <x v="6"/>
    <n v="140.68600000000001"/>
    <s v="Medium Price"/>
    <n v="-4.2857142857142802E-2"/>
    <x v="2"/>
    <n v="-2.1428571428571401E-2"/>
    <x v="1"/>
    <x v="2"/>
  </r>
  <r>
    <s v="US-2014-150119"/>
    <d v="2014-04-23T00:00:00"/>
    <d v="2014-04-27T00:00:00"/>
    <x v="1"/>
    <s v="Laurel Beltran"/>
    <x v="2"/>
    <s v="Columbus"/>
    <s v="Ohio"/>
    <x v="2"/>
    <s v="FUR-CH-10002965"/>
    <x v="1"/>
    <s v="Global Leather Highback Executive Chair with Pneumatic Height Adjustment, Black"/>
    <n v="281.37200000000001"/>
    <x v="0"/>
    <n v="0.14285714285714285"/>
    <x v="3"/>
    <x v="672"/>
    <n v="4"/>
    <n v="2014"/>
    <n v="4"/>
    <x v="6"/>
    <n v="140.68600000000001"/>
    <s v="Medium Price"/>
    <n v="-4.2857142857142802E-2"/>
    <x v="2"/>
    <n v="-2.1428571428571401E-2"/>
    <x v="1"/>
    <x v="2"/>
  </r>
  <r>
    <s v="US-2014-150119"/>
    <d v="2014-04-23T00:00:00"/>
    <d v="2014-04-27T00:00:00"/>
    <x v="1"/>
    <s v="Laurel Beltran"/>
    <x v="2"/>
    <s v="Columbus"/>
    <s v="Ohio"/>
    <x v="2"/>
    <s v="FUR-FU-10002191"/>
    <x v="3"/>
    <s v="G.E. Halogen Desk Lamp Bulbs"/>
    <n v="22.335999999999999"/>
    <x v="6"/>
    <n v="0.2857142857142857"/>
    <x v="2"/>
    <x v="673"/>
    <n v="4"/>
    <n v="2014"/>
    <n v="4"/>
    <x v="6"/>
    <n v="5.5839999999999996"/>
    <s v="Low Price"/>
    <n v="0.35"/>
    <x v="1"/>
    <n v="8.7499999999999994E-2"/>
    <x v="1"/>
    <x v="2"/>
  </r>
  <r>
    <s v="CA-2015-150791"/>
    <d v="2015-09-06T00:00:00"/>
    <d v="2015-09-13T00:00:00"/>
    <x v="1"/>
    <s v="Chuck Clark"/>
    <x v="2"/>
    <s v="New York City"/>
    <s v="New York"/>
    <x v="2"/>
    <s v="FUR-CH-10000665"/>
    <x v="1"/>
    <s v="Global Airflow Leather Mesh Back Chair, Black"/>
    <n v="271.76400000000001"/>
    <x v="0"/>
    <n v="0.14285714285714285"/>
    <x v="7"/>
    <x v="475"/>
    <n v="7"/>
    <n v="2015"/>
    <n v="9"/>
    <x v="4"/>
    <n v="135.88200000000001"/>
    <s v="Medium Price"/>
    <n v="0.22222222222222199"/>
    <x v="1"/>
    <n v="0.11111111111111099"/>
    <x v="2"/>
    <x v="4"/>
  </r>
  <r>
    <s v="CA-2015-153381"/>
    <d v="2015-09-24T00:00:00"/>
    <d v="2015-09-28T00:00:00"/>
    <x v="1"/>
    <s v="Deanra Eno"/>
    <x v="2"/>
    <s v="Dubuque"/>
    <s v="Iowa"/>
    <x v="3"/>
    <s v="FUR-CH-10000988"/>
    <x v="1"/>
    <s v="Hon Olson Stacker Stools"/>
    <n v="1408.1"/>
    <x v="11"/>
    <n v="0.7142857142857143"/>
    <x v="0"/>
    <x v="674"/>
    <n v="4"/>
    <n v="2015"/>
    <n v="9"/>
    <x v="4"/>
    <n v="140.81"/>
    <s v="Medium Price"/>
    <n v="0.27999999999999903"/>
    <x v="1"/>
    <n v="2.79999999999999E-2"/>
    <x v="2"/>
    <x v="4"/>
  </r>
  <r>
    <s v="US-2017-111024"/>
    <d v="2017-07-03T00:00:00"/>
    <d v="2017-07-06T00:00:00"/>
    <x v="0"/>
    <s v="Sam Zeldin"/>
    <x v="2"/>
    <s v="Lancaster"/>
    <s v="Ohio"/>
    <x v="2"/>
    <s v="FUR-TA-10002041"/>
    <x v="2"/>
    <s v="Bevis Round Conference Table Top, X-Base"/>
    <n v="215.148"/>
    <x v="0"/>
    <n v="0.14285714285714285"/>
    <x v="9"/>
    <x v="675"/>
    <n v="3"/>
    <n v="2017"/>
    <n v="7"/>
    <x v="3"/>
    <n v="107.574"/>
    <s v="Medium Price"/>
    <n v="-0.483333333333333"/>
    <x v="2"/>
    <n v="-0.241666666666666"/>
    <x v="2"/>
    <x v="3"/>
  </r>
  <r>
    <s v="CA-2017-148264"/>
    <d v="2017-12-08T00:00:00"/>
    <d v="2017-12-09T00:00:00"/>
    <x v="2"/>
    <s v="Luke Foster"/>
    <x v="0"/>
    <s v="Inglewood"/>
    <s v="California"/>
    <x v="1"/>
    <s v="FUR-FU-10002703"/>
    <x v="3"/>
    <s v="Tenex Traditional Chairmats for Hard Floors, Average Lip, 36&quot; x 48&quot;"/>
    <n v="128.9"/>
    <x v="0"/>
    <n v="0.14285714285714285"/>
    <x v="0"/>
    <x v="676"/>
    <n v="1"/>
    <n v="2017"/>
    <n v="12"/>
    <x v="5"/>
    <n v="64.45"/>
    <s v="Low Price"/>
    <n v="0.12"/>
    <x v="0"/>
    <n v="0.06"/>
    <x v="0"/>
    <x v="7"/>
  </r>
  <r>
    <s v="US-2015-100531"/>
    <d v="2015-09-27T00:00:00"/>
    <d v="2015-09-29T00:00:00"/>
    <x v="2"/>
    <s v="Neoma Murray"/>
    <x v="0"/>
    <s v="Chicago"/>
    <s v="Illinois"/>
    <x v="3"/>
    <s v="FUR-FU-10003849"/>
    <x v="3"/>
    <s v="DAX Metal Frame, Desktop, Stepped-Edge"/>
    <n v="24.288"/>
    <x v="1"/>
    <n v="0.21428571428571427"/>
    <x v="5"/>
    <x v="677"/>
    <n v="2"/>
    <n v="2015"/>
    <n v="9"/>
    <x v="4"/>
    <n v="8.0960000000000001"/>
    <s v="Low Price"/>
    <n v="-0.52500000000000002"/>
    <x v="2"/>
    <n v="-0.17499999999999999"/>
    <x v="2"/>
    <x v="4"/>
  </r>
  <r>
    <s v="CA-2017-152583"/>
    <d v="2017-10-30T00:00:00"/>
    <d v="2017-10-30T00:00:00"/>
    <x v="3"/>
    <s v="Ryan Akin"/>
    <x v="0"/>
    <s v="Dallas"/>
    <s v="Texas"/>
    <x v="3"/>
    <s v="FUR-FU-10003849"/>
    <x v="3"/>
    <s v="DAX Metal Frame, Desktop, Stepped-Edge"/>
    <n v="16.192"/>
    <x v="0"/>
    <n v="0.14285714285714285"/>
    <x v="5"/>
    <x v="678"/>
    <n v="0"/>
    <n v="2017"/>
    <n v="10"/>
    <x v="1"/>
    <n v="8.0960000000000001"/>
    <s v="Low Price"/>
    <n v="-0.52500000000000002"/>
    <x v="2"/>
    <n v="-0.26250000000000001"/>
    <x v="0"/>
    <x v="7"/>
  </r>
  <r>
    <s v="CA-2017-152583"/>
    <d v="2017-10-30T00:00:00"/>
    <d v="2017-10-30T00:00:00"/>
    <x v="3"/>
    <s v="Ryan Akin"/>
    <x v="0"/>
    <s v="Dallas"/>
    <s v="Texas"/>
    <x v="3"/>
    <s v="FUR-TA-10002041"/>
    <x v="2"/>
    <s v="Bevis Round Conference Table Top, X-Base"/>
    <n v="251.006"/>
    <x v="0"/>
    <n v="0.14285714285714285"/>
    <x v="3"/>
    <x v="679"/>
    <n v="0"/>
    <n v="2017"/>
    <n v="10"/>
    <x v="1"/>
    <n v="125.503"/>
    <s v="Medium Price"/>
    <n v="-0.27142857142857102"/>
    <x v="2"/>
    <n v="-0.13571428571428501"/>
    <x v="0"/>
    <x v="7"/>
  </r>
  <r>
    <s v="CA-2017-136448"/>
    <d v="2017-09-16T00:00:00"/>
    <d v="2017-09-18T00:00:00"/>
    <x v="2"/>
    <s v="Adam Shillingsburg"/>
    <x v="0"/>
    <s v="Philadelphia"/>
    <s v="Pennsylvania"/>
    <x v="2"/>
    <s v="FUR-FU-10003832"/>
    <x v="3"/>
    <s v="Eldon Expressions Punched Metal &amp; Wood Desk Accessories, Black &amp; Cherry"/>
    <n v="22.512"/>
    <x v="1"/>
    <n v="0.21428571428571427"/>
    <x v="2"/>
    <x v="680"/>
    <n v="2"/>
    <n v="2017"/>
    <n v="9"/>
    <x v="4"/>
    <n v="7.5039999999999996"/>
    <s v="Low Price"/>
    <n v="9.9999999999999895E-2"/>
    <x v="0"/>
    <n v="3.3333333333333298E-2"/>
    <x v="2"/>
    <x v="3"/>
  </r>
  <r>
    <s v="US-2015-147242"/>
    <d v="2015-09-10T00:00:00"/>
    <d v="2015-09-14T00:00:00"/>
    <x v="1"/>
    <s v="Edward Hooks"/>
    <x v="1"/>
    <s v="Revere"/>
    <s v="Massachusetts"/>
    <x v="2"/>
    <s v="FUR-BO-10004695"/>
    <x v="0"/>
    <s v="O'Sullivan 2-Door Barrister Bookcase in Odessa Pine"/>
    <n v="361.96"/>
    <x v="0"/>
    <n v="0.14285714285714285"/>
    <x v="0"/>
    <x v="681"/>
    <n v="4"/>
    <n v="2015"/>
    <n v="9"/>
    <x v="4"/>
    <n v="180.98"/>
    <s v="Medium Price"/>
    <n v="0.23"/>
    <x v="1"/>
    <n v="0.115"/>
    <x v="2"/>
    <x v="4"/>
  </r>
  <r>
    <s v="CA-2016-146143"/>
    <d v="2016-12-14T00:00:00"/>
    <d v="2016-12-19T00:00:00"/>
    <x v="1"/>
    <s v="Michael Chen"/>
    <x v="0"/>
    <s v="Jackson"/>
    <s v="Mississippi"/>
    <x v="0"/>
    <s v="FUR-FU-10002045"/>
    <x v="3"/>
    <s v="Executive Impressions 14&quot;"/>
    <n v="133.38"/>
    <x v="8"/>
    <n v="0.42857142857142855"/>
    <x v="0"/>
    <x v="682"/>
    <n v="5"/>
    <n v="2016"/>
    <n v="12"/>
    <x v="5"/>
    <n v="22.23"/>
    <s v="Low Price"/>
    <n v="0.44"/>
    <x v="1"/>
    <n v="7.3333333333333306E-2"/>
    <x v="0"/>
    <x v="0"/>
  </r>
  <r>
    <s v="US-2016-150035"/>
    <d v="2016-12-01T00:00:00"/>
    <d v="2016-12-05T00:00:00"/>
    <x v="1"/>
    <s v="Carl Ludwig"/>
    <x v="0"/>
    <s v="San Francisco"/>
    <s v="California"/>
    <x v="1"/>
    <s v="FUR-FU-10003724"/>
    <x v="3"/>
    <s v="Westinghouse Clip-On Gooseneck Lamps"/>
    <n v="16.739999999999998"/>
    <x v="0"/>
    <n v="0.14285714285714285"/>
    <x v="0"/>
    <x v="683"/>
    <n v="4"/>
    <n v="2016"/>
    <n v="12"/>
    <x v="5"/>
    <n v="8.3699999999999992"/>
    <s v="Low Price"/>
    <n v="0.26"/>
    <x v="1"/>
    <n v="0.13"/>
    <x v="0"/>
    <x v="0"/>
  </r>
  <r>
    <s v="CA-2017-111815"/>
    <d v="2017-03-03T00:00:00"/>
    <d v="2017-03-10T00:00:00"/>
    <x v="1"/>
    <s v="Emily Phan"/>
    <x v="0"/>
    <s v="Dearborn Heights"/>
    <s v="Michigan"/>
    <x v="3"/>
    <s v="FUR-CH-10000785"/>
    <x v="1"/>
    <s v="Global Ergonomic Managers Chair"/>
    <n v="180.98"/>
    <x v="5"/>
    <n v="7.1428571428571425E-2"/>
    <x v="0"/>
    <x v="684"/>
    <n v="7"/>
    <n v="2017"/>
    <n v="3"/>
    <x v="9"/>
    <n v="180.98"/>
    <s v="Medium Price"/>
    <n v="0.26"/>
    <x v="1"/>
    <n v="0.26"/>
    <x v="3"/>
    <x v="14"/>
  </r>
  <r>
    <s v="CA-2016-131289"/>
    <d v="2016-12-08T00:00:00"/>
    <d v="2016-12-14T00:00:00"/>
    <x v="1"/>
    <s v="Stefania Perrino"/>
    <x v="1"/>
    <s v="San Francisco"/>
    <s v="California"/>
    <x v="1"/>
    <s v="FUR-TA-10003954"/>
    <x v="2"/>
    <s v="Hon 94000 Series Round Tables"/>
    <n v="1421.664"/>
    <x v="8"/>
    <n v="0.42857142857142855"/>
    <x v="2"/>
    <x v="685"/>
    <n v="6"/>
    <n v="2016"/>
    <n v="12"/>
    <x v="5"/>
    <n v="236.94399999999999"/>
    <s v="High Price"/>
    <n v="-0.13750000000000001"/>
    <x v="2"/>
    <n v="-2.2916666666666599E-2"/>
    <x v="0"/>
    <x v="0"/>
  </r>
  <r>
    <s v="CA-2014-124023"/>
    <d v="2014-04-07T00:00:00"/>
    <d v="2014-04-10T00:00:00"/>
    <x v="2"/>
    <s v="Pauline Johnson"/>
    <x v="0"/>
    <s v="Mobile"/>
    <s v="Alabama"/>
    <x v="0"/>
    <s v="FUR-FU-10004415"/>
    <x v="3"/>
    <s v="Stacking Tray, Side-Loading, Legal, Smoke"/>
    <n v="8.9600000000000009"/>
    <x v="0"/>
    <n v="0.14285714285714285"/>
    <x v="0"/>
    <x v="686"/>
    <n v="3"/>
    <n v="2014"/>
    <n v="4"/>
    <x v="6"/>
    <n v="4.4800000000000004"/>
    <s v="Low Price"/>
    <n v="0.31"/>
    <x v="1"/>
    <n v="0.155"/>
    <x v="1"/>
    <x v="2"/>
  </r>
  <r>
    <s v="CA-2014-124688"/>
    <d v="2014-08-27T00:00:00"/>
    <d v="2014-08-29T00:00:00"/>
    <x v="2"/>
    <s v="Corey Catlett"/>
    <x v="1"/>
    <s v="Springfield"/>
    <s v="Virginia"/>
    <x v="0"/>
    <s v="FUR-FU-10002456"/>
    <x v="3"/>
    <s v="Master Caster Door Stop, Large Neon Orange"/>
    <n v="29.12"/>
    <x v="6"/>
    <n v="0.2857142857142857"/>
    <x v="0"/>
    <x v="687"/>
    <n v="2"/>
    <n v="2014"/>
    <n v="8"/>
    <x v="10"/>
    <n v="7.28"/>
    <s v="Low Price"/>
    <n v="0.42999999999999899"/>
    <x v="1"/>
    <n v="0.107499999999999"/>
    <x v="2"/>
    <x v="11"/>
  </r>
  <r>
    <s v="CA-2014-124688"/>
    <d v="2014-08-27T00:00:00"/>
    <d v="2014-08-29T00:00:00"/>
    <x v="2"/>
    <s v="Corey Catlett"/>
    <x v="1"/>
    <s v="Springfield"/>
    <s v="Virginia"/>
    <x v="0"/>
    <s v="FUR-TA-10003569"/>
    <x v="2"/>
    <s v="Bretford CR8500 Series Meeting Room Furniture"/>
    <n v="1202.94"/>
    <x v="1"/>
    <n v="0.21428571428571427"/>
    <x v="0"/>
    <x v="688"/>
    <n v="2"/>
    <n v="2014"/>
    <n v="8"/>
    <x v="10"/>
    <n v="400.98"/>
    <s v="High Price"/>
    <n v="0.25"/>
    <x v="1"/>
    <n v="8.3333333333333301E-2"/>
    <x v="2"/>
    <x v="11"/>
  </r>
  <r>
    <s v="CA-2015-157322"/>
    <d v="2015-07-02T00:00:00"/>
    <d v="2015-07-06T00:00:00"/>
    <x v="1"/>
    <s v="Rob Haberlin"/>
    <x v="0"/>
    <s v="Carol Stream"/>
    <s v="Illinois"/>
    <x v="3"/>
    <s v="FUR-CH-10004086"/>
    <x v="1"/>
    <s v="Hon 4070 Series Pagoda Armless Upholstered Stacking Chairs"/>
    <n v="408.42200000000003"/>
    <x v="0"/>
    <n v="0.14285714285714285"/>
    <x v="3"/>
    <x v="574"/>
    <n v="4"/>
    <n v="2015"/>
    <n v="7"/>
    <x v="3"/>
    <n v="204.21100000000001"/>
    <s v="High Price"/>
    <n v="-1.42857142857142E-2"/>
    <x v="2"/>
    <n v="-7.14285714285714E-3"/>
    <x v="2"/>
    <x v="4"/>
  </r>
  <r>
    <s v="CA-2015-157322"/>
    <d v="2015-07-02T00:00:00"/>
    <d v="2015-07-06T00:00:00"/>
    <x v="1"/>
    <s v="Rob Haberlin"/>
    <x v="0"/>
    <s v="Carol Stream"/>
    <s v="Illinois"/>
    <x v="3"/>
    <s v="FUR-CH-10003774"/>
    <x v="1"/>
    <s v="Global Wood Trimmed Manager's Task Chair, Khaki"/>
    <n v="382.11599999999999"/>
    <x v="8"/>
    <n v="0.42857142857142855"/>
    <x v="3"/>
    <x v="689"/>
    <n v="4"/>
    <n v="2015"/>
    <n v="7"/>
    <x v="3"/>
    <n v="63.686"/>
    <s v="Low Price"/>
    <n v="-0.24285714285714199"/>
    <x v="2"/>
    <n v="-4.0476190476190402E-2"/>
    <x v="2"/>
    <x v="4"/>
  </r>
  <r>
    <s v="CA-2017-142034"/>
    <d v="2017-09-24T00:00:00"/>
    <d v="2017-09-28T00:00:00"/>
    <x v="1"/>
    <s v="Karen Bern"/>
    <x v="1"/>
    <s v="Saint Cloud"/>
    <s v="Minnesota"/>
    <x v="3"/>
    <s v="FUR-CH-10000665"/>
    <x v="1"/>
    <s v="Global Airflow Leather Mesh Back Chair, Black"/>
    <n v="603.91999999999996"/>
    <x v="6"/>
    <n v="0.2857142857142857"/>
    <x v="0"/>
    <x v="690"/>
    <n v="4"/>
    <n v="2017"/>
    <n v="9"/>
    <x v="4"/>
    <n v="150.97999999999999"/>
    <s v="Medium Price"/>
    <n v="0.3"/>
    <x v="1"/>
    <n v="7.4999999999999997E-2"/>
    <x v="2"/>
    <x v="3"/>
  </r>
  <r>
    <s v="CA-2016-107328"/>
    <d v="2016-08-08T00:00:00"/>
    <d v="2016-08-15T00:00:00"/>
    <x v="1"/>
    <s v="Cathy Armstrong"/>
    <x v="2"/>
    <s v="Los Angeles"/>
    <s v="California"/>
    <x v="1"/>
    <s v="FUR-TA-10001932"/>
    <x v="2"/>
    <s v="Chromcraft 48&quot; x 96&quot; Racetrack Double Pedestal Table"/>
    <n v="513.024"/>
    <x v="0"/>
    <n v="0.14285714285714285"/>
    <x v="2"/>
    <x v="691"/>
    <n v="7"/>
    <n v="2016"/>
    <n v="8"/>
    <x v="10"/>
    <n v="256.512"/>
    <s v="High Price"/>
    <n v="2.4999999999999901E-2"/>
    <x v="0"/>
    <n v="1.24999999999999E-2"/>
    <x v="2"/>
    <x v="12"/>
  </r>
  <r>
    <s v="CA-2014-166863"/>
    <d v="2014-06-20T00:00:00"/>
    <d v="2014-06-24T00:00:00"/>
    <x v="1"/>
    <s v="Sam Craven"/>
    <x v="0"/>
    <s v="Plano"/>
    <s v="Texas"/>
    <x v="3"/>
    <s v="FUR-BO-10001608"/>
    <x v="0"/>
    <s v="Hon Metal Bookcases, Black"/>
    <n v="193.06559999999999"/>
    <x v="6"/>
    <n v="0.2857142857142857"/>
    <x v="6"/>
    <x v="692"/>
    <n v="4"/>
    <n v="2014"/>
    <n v="6"/>
    <x v="2"/>
    <n v="48.266399999999997"/>
    <s v="Low Price"/>
    <n v="-0.10294117647058799"/>
    <x v="2"/>
    <n v="-2.5735294117646999E-2"/>
    <x v="1"/>
    <x v="2"/>
  </r>
  <r>
    <s v="CA-2017-140326"/>
    <d v="2017-09-04T00:00:00"/>
    <d v="2017-09-06T00:00:00"/>
    <x v="2"/>
    <s v="Helen Wasserman"/>
    <x v="1"/>
    <s v="Chicago"/>
    <s v="Illinois"/>
    <x v="3"/>
    <s v="FUR-BO-10000112"/>
    <x v="0"/>
    <s v="Bush Birmingham Collection Bookcase, Dark Cherry"/>
    <n v="825.17399999999998"/>
    <x v="4"/>
    <n v="0.6428571428571429"/>
    <x v="3"/>
    <x v="693"/>
    <n v="2"/>
    <n v="2017"/>
    <n v="9"/>
    <x v="4"/>
    <n v="91.685999999999893"/>
    <s v="Low Price"/>
    <n v="-0.14285714285714199"/>
    <x v="2"/>
    <n v="-1.5873015873015799E-2"/>
    <x v="2"/>
    <x v="3"/>
  </r>
  <r>
    <s v="CA-2015-124975"/>
    <d v="2015-06-22T00:00:00"/>
    <d v="2015-06-25T00:00:00"/>
    <x v="2"/>
    <s v="Michael Grace"/>
    <x v="2"/>
    <s v="Aurora"/>
    <s v="Illinois"/>
    <x v="3"/>
    <s v="FUR-TA-10002645"/>
    <x v="2"/>
    <s v="Hon Rectangular Conference Tables"/>
    <n v="796.42499999999995"/>
    <x v="3"/>
    <n v="0.5"/>
    <x v="4"/>
    <x v="694"/>
    <n v="3"/>
    <n v="2015"/>
    <n v="6"/>
    <x v="2"/>
    <n v="113.774999999999"/>
    <s v="Medium Price"/>
    <n v="-0.66"/>
    <x v="2"/>
    <n v="-9.4285714285714195E-2"/>
    <x v="1"/>
    <x v="5"/>
  </r>
  <r>
    <s v="CA-2016-157511"/>
    <d v="2016-09-18T00:00:00"/>
    <d v="2016-09-20T00:00:00"/>
    <x v="2"/>
    <s v="Seth Vernon"/>
    <x v="0"/>
    <s v="Columbus"/>
    <s v="Ohio"/>
    <x v="2"/>
    <s v="FUR-FU-10002107"/>
    <x v="3"/>
    <s v="Eldon Pizzaz Desk Accessories"/>
    <n v="5.3520000000000003"/>
    <x v="1"/>
    <n v="0.21428571428571427"/>
    <x v="2"/>
    <x v="695"/>
    <n v="2"/>
    <n v="2016"/>
    <n v="9"/>
    <x v="4"/>
    <n v="1.784"/>
    <s v="Low Price"/>
    <n v="0.3"/>
    <x v="1"/>
    <n v="9.9999999999999895E-2"/>
    <x v="2"/>
    <x v="12"/>
  </r>
  <r>
    <s v="CA-2016-157511"/>
    <d v="2016-09-18T00:00:00"/>
    <d v="2016-09-20T00:00:00"/>
    <x v="2"/>
    <s v="Seth Vernon"/>
    <x v="0"/>
    <s v="Columbus"/>
    <s v="Ohio"/>
    <x v="2"/>
    <s v="FUR-CH-10002647"/>
    <x v="1"/>
    <s v="Situations Contoured Folding Chairs, 4/Set"/>
    <n v="99.372"/>
    <x v="0"/>
    <n v="0.14285714285714285"/>
    <x v="3"/>
    <x v="696"/>
    <n v="2"/>
    <n v="2016"/>
    <n v="9"/>
    <x v="4"/>
    <n v="49.686"/>
    <s v="Low Price"/>
    <n v="-7.1428571428571397E-2"/>
    <x v="2"/>
    <n v="-3.5714285714285698E-2"/>
    <x v="2"/>
    <x v="12"/>
  </r>
  <r>
    <s v="CA-2017-155292"/>
    <d v="2017-10-30T00:00:00"/>
    <d v="2017-11-01T00:00:00"/>
    <x v="2"/>
    <s v="Ross DeVincentis"/>
    <x v="2"/>
    <s v="Richmond"/>
    <s v="Kentucky"/>
    <x v="0"/>
    <s v="FUR-CH-10000553"/>
    <x v="1"/>
    <s v="Metal Folding Chairs, Beige, 4/Carton"/>
    <n v="33.94"/>
    <x v="5"/>
    <n v="7.1428571428571425E-2"/>
    <x v="0"/>
    <x v="697"/>
    <n v="2"/>
    <n v="2017"/>
    <n v="10"/>
    <x v="1"/>
    <n v="33.94"/>
    <s v="Low Price"/>
    <n v="0.27"/>
    <x v="1"/>
    <n v="0.27"/>
    <x v="0"/>
    <x v="7"/>
  </r>
  <r>
    <s v="CA-2016-152555"/>
    <d v="2016-03-29T00:00:00"/>
    <d v="2016-04-02T00:00:00"/>
    <x v="0"/>
    <s v="Maria Etezadi"/>
    <x v="2"/>
    <s v="Chicago"/>
    <s v="Illinois"/>
    <x v="3"/>
    <s v="FUR-CH-10002965"/>
    <x v="1"/>
    <s v="Global Leather Highback Executive Chair with Pneumatic Height Adjustment, Black"/>
    <n v="844.11599999999999"/>
    <x v="8"/>
    <n v="0.42857142857142855"/>
    <x v="3"/>
    <x v="698"/>
    <n v="4"/>
    <n v="2016"/>
    <n v="3"/>
    <x v="9"/>
    <n v="140.68600000000001"/>
    <s v="Medium Price"/>
    <n v="-4.2857142857142802E-2"/>
    <x v="2"/>
    <n v="-7.14285714285714E-3"/>
    <x v="3"/>
    <x v="15"/>
  </r>
  <r>
    <s v="CA-2016-137176"/>
    <d v="2016-09-09T00:00:00"/>
    <d v="2016-09-14T00:00:00"/>
    <x v="0"/>
    <s v="Daniel Byrd"/>
    <x v="2"/>
    <s v="Dallas"/>
    <s v="Texas"/>
    <x v="3"/>
    <s v="FUR-FU-10003832"/>
    <x v="3"/>
    <s v="Eldon Expressions Punched Metal &amp; Wood Desk Accessories, Black &amp; Cherry"/>
    <n v="15.007999999999999"/>
    <x v="6"/>
    <n v="0.2857142857142857"/>
    <x v="5"/>
    <x v="699"/>
    <n v="5"/>
    <n v="2016"/>
    <n v="9"/>
    <x v="4"/>
    <n v="3.7519999999999998"/>
    <s v="Low Price"/>
    <n v="-0.8"/>
    <x v="2"/>
    <n v="-0.2"/>
    <x v="2"/>
    <x v="12"/>
  </r>
  <r>
    <s v="CA-2016-104157"/>
    <d v="2016-07-25T00:00:00"/>
    <d v="2016-07-29T00:00:00"/>
    <x v="1"/>
    <s v="Meg Tillman"/>
    <x v="0"/>
    <s v="Jackson"/>
    <s v="Mississippi"/>
    <x v="0"/>
    <s v="FUR-TA-10004915"/>
    <x v="2"/>
    <s v="Office Impressions End Table, 20-1/2&quot;H x 24&quot;W x 20&quot;D"/>
    <n v="2430.08"/>
    <x v="7"/>
    <n v="0.5714285714285714"/>
    <x v="0"/>
    <x v="700"/>
    <n v="4"/>
    <n v="2016"/>
    <n v="7"/>
    <x v="3"/>
    <n v="303.76"/>
    <s v="High Price"/>
    <n v="0.16"/>
    <x v="0"/>
    <n v="0.02"/>
    <x v="2"/>
    <x v="12"/>
  </r>
  <r>
    <s v="CA-2015-121650"/>
    <d v="2015-12-10T00:00:00"/>
    <d v="2015-12-16T00:00:00"/>
    <x v="1"/>
    <s v="Keith Dawkins"/>
    <x v="1"/>
    <s v="Jackson"/>
    <s v="Michigan"/>
    <x v="3"/>
    <s v="FUR-TA-10003569"/>
    <x v="2"/>
    <s v="Bretford CR8500 Series Meeting Room Furniture"/>
    <n v="801.96"/>
    <x v="0"/>
    <n v="0.14285714285714285"/>
    <x v="0"/>
    <x v="701"/>
    <n v="6"/>
    <n v="2015"/>
    <n v="12"/>
    <x v="5"/>
    <n v="400.98"/>
    <s v="High Price"/>
    <n v="0.25"/>
    <x v="1"/>
    <n v="0.125"/>
    <x v="0"/>
    <x v="1"/>
  </r>
  <r>
    <s v="CA-2015-121650"/>
    <d v="2015-12-10T00:00:00"/>
    <d v="2015-12-16T00:00:00"/>
    <x v="1"/>
    <s v="Keith Dawkins"/>
    <x v="1"/>
    <s v="Jackson"/>
    <s v="Michigan"/>
    <x v="3"/>
    <s v="FUR-CH-10004289"/>
    <x v="1"/>
    <s v="Global Super Steno Chair"/>
    <n v="191.96"/>
    <x v="0"/>
    <n v="0.14285714285714285"/>
    <x v="0"/>
    <x v="702"/>
    <n v="6"/>
    <n v="2015"/>
    <n v="12"/>
    <x v="5"/>
    <n v="95.98"/>
    <s v="Low Price"/>
    <n v="0.17"/>
    <x v="0"/>
    <n v="8.5000000000000006E-2"/>
    <x v="0"/>
    <x v="1"/>
  </r>
  <r>
    <s v="CA-2014-102869"/>
    <d v="2014-09-09T00:00:00"/>
    <d v="2014-09-14T00:00:00"/>
    <x v="0"/>
    <s v="Logan Currie"/>
    <x v="0"/>
    <s v="Philadelphia"/>
    <s v="Pennsylvania"/>
    <x v="2"/>
    <s v="FUR-FU-10002456"/>
    <x v="3"/>
    <s v="Master Caster Door Stop, Large Neon Orange"/>
    <n v="17.472000000000001"/>
    <x v="1"/>
    <n v="0.21428571428571427"/>
    <x v="2"/>
    <x v="703"/>
    <n v="5"/>
    <n v="2014"/>
    <n v="9"/>
    <x v="4"/>
    <n v="5.8239999999999998"/>
    <s v="Low Price"/>
    <n v="0.28749999999999998"/>
    <x v="1"/>
    <n v="9.5833333333333298E-2"/>
    <x v="2"/>
    <x v="11"/>
  </r>
  <r>
    <s v="CA-2014-159835"/>
    <d v="2014-11-17T00:00:00"/>
    <d v="2014-11-24T00:00:00"/>
    <x v="1"/>
    <s v="Randy Bradley"/>
    <x v="0"/>
    <s v="Philadelphia"/>
    <s v="Pennsylvania"/>
    <x v="2"/>
    <s v="FUR-CH-10004997"/>
    <x v="1"/>
    <s v="Hon Every-Day Series Multi-Task Chairs"/>
    <n v="657.93"/>
    <x v="2"/>
    <n v="0.35714285714285715"/>
    <x v="3"/>
    <x v="704"/>
    <n v="7"/>
    <n v="2014"/>
    <n v="11"/>
    <x v="0"/>
    <n v="131.58599999999899"/>
    <s v="Medium Price"/>
    <n v="-0.14285714285714199"/>
    <x v="2"/>
    <n v="-2.8571428571428501E-2"/>
    <x v="0"/>
    <x v="8"/>
  </r>
  <r>
    <s v="CA-2017-112956"/>
    <d v="2017-08-21T00:00:00"/>
    <d v="2017-08-27T00:00:00"/>
    <x v="1"/>
    <s v="Tracy Hopkins"/>
    <x v="2"/>
    <s v="Columbia"/>
    <s v="Maryland"/>
    <x v="2"/>
    <s v="FUR-FU-10003976"/>
    <x v="3"/>
    <s v="DAX Executive Solid Wood Document Frame, Desktop or Hang, Mahogany, 5 x 7"/>
    <n v="25.16"/>
    <x v="0"/>
    <n v="0.14285714285714285"/>
    <x v="0"/>
    <x v="705"/>
    <n v="6"/>
    <n v="2017"/>
    <n v="8"/>
    <x v="10"/>
    <n v="12.58"/>
    <s v="Low Price"/>
    <n v="0.33999999999999903"/>
    <x v="1"/>
    <n v="0.16999999999999901"/>
    <x v="2"/>
    <x v="3"/>
  </r>
  <r>
    <s v="CA-2017-112956"/>
    <d v="2017-08-21T00:00:00"/>
    <d v="2017-08-27T00:00:00"/>
    <x v="1"/>
    <s v="Tracy Hopkins"/>
    <x v="2"/>
    <s v="Columbia"/>
    <s v="Maryland"/>
    <x v="2"/>
    <s v="FUR-FU-10004960"/>
    <x v="3"/>
    <s v="Seth Thomas 12&quot; Clock w/ Goldtone Case"/>
    <n v="91.92"/>
    <x v="6"/>
    <n v="0.2857142857142857"/>
    <x v="0"/>
    <x v="706"/>
    <n v="6"/>
    <n v="2017"/>
    <n v="8"/>
    <x v="10"/>
    <n v="22.98"/>
    <s v="Low Price"/>
    <n v="0.34"/>
    <x v="1"/>
    <n v="8.5000000000000006E-2"/>
    <x v="2"/>
    <x v="3"/>
  </r>
  <r>
    <s v="CA-2017-112529"/>
    <d v="2017-11-19T00:00:00"/>
    <d v="2017-11-21T00:00:00"/>
    <x v="2"/>
    <s v="Stewart Carmichael"/>
    <x v="1"/>
    <s v="San Antonio"/>
    <s v="Texas"/>
    <x v="3"/>
    <s v="FUR-TA-10002622"/>
    <x v="2"/>
    <s v="Bush Andora Conference Table, Maple/Graphite Gray Finish"/>
    <n v="718.11599999999999"/>
    <x v="8"/>
    <n v="0.42857142857142855"/>
    <x v="3"/>
    <x v="338"/>
    <n v="2"/>
    <n v="2017"/>
    <n v="11"/>
    <x v="0"/>
    <n v="119.685999999999"/>
    <s v="Medium Price"/>
    <n v="-0.1"/>
    <x v="2"/>
    <n v="-1.6666666666666601E-2"/>
    <x v="0"/>
    <x v="7"/>
  </r>
  <r>
    <s v="CA-2014-159184"/>
    <d v="2014-09-14T00:00:00"/>
    <d v="2014-09-19T00:00:00"/>
    <x v="1"/>
    <s v="John Castell"/>
    <x v="0"/>
    <s v="Macon"/>
    <s v="Georgia"/>
    <x v="0"/>
    <s v="FUR-FU-10002878"/>
    <x v="3"/>
    <s v="Seth Thomas 14&quot; Day/Date Wall Clock"/>
    <n v="142.4"/>
    <x v="2"/>
    <n v="0.35714285714285715"/>
    <x v="0"/>
    <x v="707"/>
    <n v="5"/>
    <n v="2014"/>
    <n v="9"/>
    <x v="4"/>
    <n v="28.48"/>
    <s v="Low Price"/>
    <n v="0.37"/>
    <x v="1"/>
    <n v="7.3999999999999996E-2"/>
    <x v="2"/>
    <x v="11"/>
  </r>
  <r>
    <s v="CA-2017-113530"/>
    <d v="2017-05-19T00:00:00"/>
    <d v="2017-05-21T00:00:00"/>
    <x v="0"/>
    <s v="Becky Castell"/>
    <x v="2"/>
    <s v="San Francisco"/>
    <s v="California"/>
    <x v="1"/>
    <s v="FUR-CH-10002647"/>
    <x v="1"/>
    <s v="Situations Contoured Folding Chairs, 4/Set"/>
    <n v="681.40800000000002"/>
    <x v="13"/>
    <n v="0.8571428571428571"/>
    <x v="2"/>
    <x v="708"/>
    <n v="2"/>
    <n v="2017"/>
    <n v="5"/>
    <x v="7"/>
    <n v="56.783999999999999"/>
    <s v="Low Price"/>
    <n v="6.25E-2"/>
    <x v="0"/>
    <n v="5.2083333333333296E-3"/>
    <x v="1"/>
    <x v="9"/>
  </r>
  <r>
    <s v="CA-2016-145177"/>
    <d v="2016-11-10T00:00:00"/>
    <d v="2016-11-14T00:00:00"/>
    <x v="1"/>
    <s v="Paul Prost"/>
    <x v="2"/>
    <s v="Springfield"/>
    <s v="Ohio"/>
    <x v="2"/>
    <s v="FUR-FU-10000758"/>
    <x v="3"/>
    <s v="DAX Natural Wood-Tone Poster Frame"/>
    <n v="148.28800000000001"/>
    <x v="3"/>
    <n v="0.5"/>
    <x v="2"/>
    <x v="709"/>
    <n v="4"/>
    <n v="2016"/>
    <n v="11"/>
    <x v="0"/>
    <n v="21.184000000000001"/>
    <s v="Low Price"/>
    <n v="0.19999999999999901"/>
    <x v="0"/>
    <n v="2.8571428571428501E-2"/>
    <x v="0"/>
    <x v="0"/>
  </r>
  <r>
    <s v="CA-2015-128083"/>
    <d v="2015-03-12T00:00:00"/>
    <d v="2015-03-17T00:00:00"/>
    <x v="1"/>
    <s v="Edward Becker"/>
    <x v="1"/>
    <s v="Plantation"/>
    <s v="Florida"/>
    <x v="0"/>
    <s v="FUR-FU-10003194"/>
    <x v="3"/>
    <s v="Eldon Expressions Desk Accessory, Wood Pencil Holder, Oak"/>
    <n v="30.88"/>
    <x v="6"/>
    <n v="0.2857142857142857"/>
    <x v="2"/>
    <x v="710"/>
    <n v="5"/>
    <n v="2015"/>
    <n v="3"/>
    <x v="9"/>
    <n v="7.72"/>
    <s v="Low Price"/>
    <n v="0.125"/>
    <x v="0"/>
    <n v="3.125E-2"/>
    <x v="3"/>
    <x v="10"/>
  </r>
  <r>
    <s v="CA-2015-128083"/>
    <d v="2015-03-12T00:00:00"/>
    <d v="2015-03-17T00:00:00"/>
    <x v="1"/>
    <s v="Edward Becker"/>
    <x v="1"/>
    <s v="Plantation"/>
    <s v="Florida"/>
    <x v="0"/>
    <s v="FUR-FU-10001731"/>
    <x v="3"/>
    <s v="Acrylic Self-Standing Desk Frames"/>
    <n v="6.4080000000000004"/>
    <x v="1"/>
    <n v="0.21428571428571427"/>
    <x v="2"/>
    <x v="711"/>
    <n v="5"/>
    <n v="2015"/>
    <n v="3"/>
    <x v="9"/>
    <n v="2.1360000000000001"/>
    <s v="Low Price"/>
    <n v="0.22499999999999901"/>
    <x v="1"/>
    <n v="7.4999999999999997E-2"/>
    <x v="3"/>
    <x v="10"/>
  </r>
  <r>
    <s v="CA-2017-154109"/>
    <d v="2017-11-06T00:00:00"/>
    <d v="2017-11-11T00:00:00"/>
    <x v="1"/>
    <s v="Maris LaWare"/>
    <x v="0"/>
    <s v="Philadelphia"/>
    <s v="Pennsylvania"/>
    <x v="2"/>
    <s v="FUR-CH-10003774"/>
    <x v="1"/>
    <s v="Global Wood Trimmed Manager's Task Chair, Khaki"/>
    <n v="127.372"/>
    <x v="0"/>
    <n v="0.14285714285714285"/>
    <x v="3"/>
    <x v="712"/>
    <n v="5"/>
    <n v="2017"/>
    <n v="11"/>
    <x v="0"/>
    <n v="63.686"/>
    <s v="Low Price"/>
    <n v="-0.24285714285714199"/>
    <x v="2"/>
    <n v="-0.121428571428571"/>
    <x v="0"/>
    <x v="7"/>
  </r>
  <r>
    <s v="CA-2015-156440"/>
    <d v="2015-12-05T00:00:00"/>
    <d v="2015-12-09T00:00:00"/>
    <x v="1"/>
    <s v="Matt Hagelstein"/>
    <x v="1"/>
    <s v="San Diego"/>
    <s v="California"/>
    <x v="1"/>
    <s v="FUR-FU-10004090"/>
    <x v="3"/>
    <s v="Executive Impressions 14&quot; Contract Wall Clock"/>
    <n v="44.46"/>
    <x v="0"/>
    <n v="0.14285714285714285"/>
    <x v="0"/>
    <x v="173"/>
    <n v="4"/>
    <n v="2015"/>
    <n v="12"/>
    <x v="5"/>
    <n v="22.23"/>
    <s v="Low Price"/>
    <n v="0.32999999999999902"/>
    <x v="1"/>
    <n v="0.16499999999999901"/>
    <x v="0"/>
    <x v="1"/>
  </r>
  <r>
    <s v="CA-2015-132626"/>
    <d v="2015-07-09T00:00:00"/>
    <d v="2015-07-14T00:00:00"/>
    <x v="1"/>
    <s v="Brian Thompson"/>
    <x v="0"/>
    <s v="Clinton"/>
    <s v="Maryland"/>
    <x v="2"/>
    <s v="FUR-FU-10002918"/>
    <x v="3"/>
    <s v="Eldon ClusterMat Chair Mat with Cordless Antistatic Protection"/>
    <n v="181.96"/>
    <x v="0"/>
    <n v="0.14285714285714285"/>
    <x v="0"/>
    <x v="713"/>
    <n v="5"/>
    <n v="2015"/>
    <n v="7"/>
    <x v="3"/>
    <n v="90.98"/>
    <s v="Low Price"/>
    <n v="0.109999999999999"/>
    <x v="0"/>
    <n v="5.4999999999999903E-2"/>
    <x v="2"/>
    <x v="4"/>
  </r>
  <r>
    <s v="US-2015-131359"/>
    <d v="2015-10-30T00:00:00"/>
    <d v="2015-11-02T00:00:00"/>
    <x v="0"/>
    <s v="Frank Atkinson"/>
    <x v="1"/>
    <s v="Denver"/>
    <s v="Colorado"/>
    <x v="1"/>
    <s v="FUR-FU-10003026"/>
    <x v="3"/>
    <s v="Eldon Regeneration Recycled Desk Accessories, Black"/>
    <n v="15.488"/>
    <x v="6"/>
    <n v="0.2857142857142857"/>
    <x v="2"/>
    <x v="714"/>
    <n v="3"/>
    <n v="2015"/>
    <n v="10"/>
    <x v="1"/>
    <n v="3.8719999999999999"/>
    <s v="Low Price"/>
    <n v="0.23749999999999999"/>
    <x v="1"/>
    <n v="5.9374999999999997E-2"/>
    <x v="0"/>
    <x v="1"/>
  </r>
  <r>
    <s v="CA-2015-151680"/>
    <d v="2015-11-19T00:00:00"/>
    <d v="2015-11-21T00:00:00"/>
    <x v="0"/>
    <s v="Tony Chapman"/>
    <x v="2"/>
    <s v="Seattle"/>
    <s v="Washington"/>
    <x v="1"/>
    <s v="FUR-FU-10000305"/>
    <x v="3"/>
    <s v="Tenex V2T-RE Standard Weight Series Chair Mat, 45&quot; x 53&quot;, Lip 25&quot; x 12&quot;"/>
    <n v="141.96"/>
    <x v="0"/>
    <n v="0.14285714285714285"/>
    <x v="0"/>
    <x v="715"/>
    <n v="2"/>
    <n v="2015"/>
    <n v="11"/>
    <x v="0"/>
    <n v="70.98"/>
    <s v="Low Price"/>
    <n v="0.159999999999999"/>
    <x v="0"/>
    <n v="7.9999999999999905E-2"/>
    <x v="0"/>
    <x v="1"/>
  </r>
  <r>
    <s v="CA-2017-169411"/>
    <d v="2017-12-24T00:00:00"/>
    <d v="2017-12-29T00:00:00"/>
    <x v="1"/>
    <s v="Ann Chong"/>
    <x v="1"/>
    <s v="Rochester"/>
    <s v="New York"/>
    <x v="2"/>
    <s v="FUR-FU-10001602"/>
    <x v="3"/>
    <s v="Eldon Delta Triangular Chair Mat, 52&quot; x 58&quot;, Clear"/>
    <n v="37.93"/>
    <x v="5"/>
    <n v="7.1428571428571425E-2"/>
    <x v="0"/>
    <x v="716"/>
    <n v="5"/>
    <n v="2017"/>
    <n v="12"/>
    <x v="5"/>
    <n v="37.93"/>
    <s v="Low Price"/>
    <n v="0.18"/>
    <x v="0"/>
    <n v="0.18"/>
    <x v="0"/>
    <x v="7"/>
  </r>
  <r>
    <s v="CA-2016-126543"/>
    <d v="2016-01-09T00:00:00"/>
    <d v="2016-01-13T00:00:00"/>
    <x v="0"/>
    <s v="Maureen Fritzler"/>
    <x v="1"/>
    <s v="Toledo"/>
    <s v="Ohio"/>
    <x v="2"/>
    <s v="FUR-FU-10002445"/>
    <x v="3"/>
    <s v="DAX Two-Tone Rosewood/Black Document Frame, Desktop, 5 x 7"/>
    <n v="15.167999999999999"/>
    <x v="0"/>
    <n v="0.14285714285714285"/>
    <x v="2"/>
    <x v="717"/>
    <n v="4"/>
    <n v="2016"/>
    <n v="1"/>
    <x v="8"/>
    <n v="7.5839999999999996"/>
    <s v="Low Price"/>
    <n v="0.25"/>
    <x v="1"/>
    <n v="0.125"/>
    <x v="3"/>
    <x v="15"/>
  </r>
  <r>
    <s v="CA-2014-120544"/>
    <d v="2014-11-23T00:00:00"/>
    <d v="2014-11-27T00:00:00"/>
    <x v="1"/>
    <s v="Saphhira Shifley"/>
    <x v="1"/>
    <s v="Mesquite"/>
    <s v="Texas"/>
    <x v="3"/>
    <s v="FUR-FU-10001940"/>
    <x v="3"/>
    <s v="Staple-based wall hangings"/>
    <n v="6.3680000000000003"/>
    <x v="0"/>
    <n v="0.14285714285714285"/>
    <x v="5"/>
    <x v="718"/>
    <n v="4"/>
    <n v="2014"/>
    <n v="11"/>
    <x v="0"/>
    <n v="3.1840000000000002"/>
    <s v="Low Price"/>
    <n v="-0.4"/>
    <x v="2"/>
    <n v="-0.2"/>
    <x v="0"/>
    <x v="8"/>
  </r>
  <r>
    <s v="CA-2017-113670"/>
    <d v="2017-10-15T00:00:00"/>
    <d v="2017-10-17T00:00:00"/>
    <x v="2"/>
    <s v="Roland Schwarz"/>
    <x v="1"/>
    <s v="Los Angeles"/>
    <s v="California"/>
    <x v="1"/>
    <s v="FUR-TA-10001705"/>
    <x v="2"/>
    <s v="Bush Advantage Collection Round Conference Table"/>
    <n v="510.24"/>
    <x v="1"/>
    <n v="0.21428571428571427"/>
    <x v="2"/>
    <x v="719"/>
    <n v="2"/>
    <n v="2017"/>
    <n v="10"/>
    <x v="1"/>
    <n v="170.08"/>
    <s v="Medium Price"/>
    <n v="1.2500000000000001E-2"/>
    <x v="0"/>
    <n v="4.1666666666666597E-3"/>
    <x v="0"/>
    <x v="7"/>
  </r>
  <r>
    <s v="CA-2017-166198"/>
    <d v="2017-04-21T00:00:00"/>
    <d v="2017-04-24T00:00:00"/>
    <x v="2"/>
    <s v="Joni Wasserman"/>
    <x v="0"/>
    <s v="Seattle"/>
    <s v="Washington"/>
    <x v="1"/>
    <s v="FUR-FU-10004622"/>
    <x v="3"/>
    <s v="Eldon Advantage Foldable Chair Mats for Low Pile Carpets"/>
    <n v="162.6"/>
    <x v="1"/>
    <n v="0.21428571428571427"/>
    <x v="0"/>
    <x v="720"/>
    <n v="3"/>
    <n v="2017"/>
    <n v="4"/>
    <x v="6"/>
    <n v="54.199999999999903"/>
    <s v="Low Price"/>
    <n v="0.21"/>
    <x v="1"/>
    <n v="7.0000000000000007E-2"/>
    <x v="1"/>
    <x v="9"/>
  </r>
  <r>
    <s v="CA-2014-135608"/>
    <d v="2014-12-08T00:00:00"/>
    <d v="2014-12-10T00:00:00"/>
    <x v="0"/>
    <s v="Jim Karlsson"/>
    <x v="0"/>
    <s v="Olympia"/>
    <s v="Washington"/>
    <x v="1"/>
    <s v="FUR-CH-10002602"/>
    <x v="1"/>
    <s v="DMI Arturo Collection Mission-style Design Wood Chair"/>
    <n v="603.91999999999996"/>
    <x v="2"/>
    <n v="0.35714285714285715"/>
    <x v="2"/>
    <x v="651"/>
    <n v="2"/>
    <n v="2014"/>
    <n v="12"/>
    <x v="5"/>
    <n v="120.783999999999"/>
    <s v="Medium Price"/>
    <n v="7.4999999999999997E-2"/>
    <x v="0"/>
    <n v="1.4999999999999999E-2"/>
    <x v="0"/>
    <x v="8"/>
  </r>
  <r>
    <s v="CA-2016-151155"/>
    <d v="2016-12-20T00:00:00"/>
    <d v="2016-12-24T00:00:00"/>
    <x v="1"/>
    <s v="Alejandro Ballentine"/>
    <x v="2"/>
    <s v="Jackson"/>
    <s v="Mississippi"/>
    <x v="0"/>
    <s v="FUR-FU-10001918"/>
    <x v="3"/>
    <s v="C-Line Cubicle Keepers Polyproplyene Holder With Velcro Backings"/>
    <n v="18.920000000000002"/>
    <x v="6"/>
    <n v="0.2857142857142857"/>
    <x v="0"/>
    <x v="721"/>
    <n v="4"/>
    <n v="2016"/>
    <n v="12"/>
    <x v="5"/>
    <n v="4.7300000000000004"/>
    <s v="Low Price"/>
    <n v="0.38999999999999901"/>
    <x v="1"/>
    <n v="9.7499999999999906E-2"/>
    <x v="0"/>
    <x v="0"/>
  </r>
  <r>
    <s v="CA-2017-168193"/>
    <d v="2017-03-06T00:00:00"/>
    <d v="2017-03-11T00:00:00"/>
    <x v="0"/>
    <s v="Roland Murray"/>
    <x v="0"/>
    <s v="New York City"/>
    <s v="New York"/>
    <x v="2"/>
    <s v="FUR-FU-10002554"/>
    <x v="3"/>
    <s v="Westinghouse Floor Lamp with Metal Mesh Shade, Black"/>
    <n v="71.97"/>
    <x v="1"/>
    <n v="0.21428571428571427"/>
    <x v="0"/>
    <x v="722"/>
    <n v="5"/>
    <n v="2017"/>
    <n v="3"/>
    <x v="9"/>
    <n v="23.99"/>
    <s v="Low Price"/>
    <n v="0.23"/>
    <x v="1"/>
    <n v="7.6666666666666605E-2"/>
    <x v="3"/>
    <x v="14"/>
  </r>
  <r>
    <s v="CA-2016-149979"/>
    <d v="2016-09-23T00:00:00"/>
    <d v="2016-09-28T00:00:00"/>
    <x v="0"/>
    <s v="Russell Applegate"/>
    <x v="0"/>
    <s v="Columbus"/>
    <s v="Georgia"/>
    <x v="0"/>
    <s v="FUR-CH-10002084"/>
    <x v="1"/>
    <s v="Hon Mobius Operator's Chair"/>
    <n v="368.97"/>
    <x v="1"/>
    <n v="0.21428571428571427"/>
    <x v="0"/>
    <x v="723"/>
    <n v="5"/>
    <n v="2016"/>
    <n v="9"/>
    <x v="4"/>
    <n v="122.99"/>
    <s v="Medium Price"/>
    <n v="0.219999999999999"/>
    <x v="1"/>
    <n v="7.3333333333333306E-2"/>
    <x v="2"/>
    <x v="12"/>
  </r>
  <r>
    <s v="CA-2017-161956"/>
    <d v="2017-08-27T00:00:00"/>
    <d v="2017-08-29T00:00:00"/>
    <x v="0"/>
    <s v="Dan Reichenbach"/>
    <x v="1"/>
    <s v="Inglewood"/>
    <s v="California"/>
    <x v="1"/>
    <s v="FUR-FU-10002937"/>
    <x v="3"/>
    <s v="GE 48&quot; Fluorescent Tube, Cool White Energy Saver, 34 Watts, 30/Box"/>
    <n v="198.46"/>
    <x v="0"/>
    <n v="0.14285714285714285"/>
    <x v="0"/>
    <x v="320"/>
    <n v="2"/>
    <n v="2017"/>
    <n v="8"/>
    <x v="10"/>
    <n v="99.23"/>
    <s v="Low Price"/>
    <n v="0.5"/>
    <x v="1"/>
    <n v="0.25"/>
    <x v="2"/>
    <x v="3"/>
  </r>
  <r>
    <s v="CA-2017-161956"/>
    <d v="2017-08-27T00:00:00"/>
    <d v="2017-08-29T00:00:00"/>
    <x v="0"/>
    <s v="Dan Reichenbach"/>
    <x v="1"/>
    <s v="Inglewood"/>
    <s v="California"/>
    <x v="1"/>
    <s v="FUR-CH-10004886"/>
    <x v="1"/>
    <s v="Bevis Steel Folding Chairs"/>
    <n v="230.28"/>
    <x v="1"/>
    <n v="0.21428571428571427"/>
    <x v="2"/>
    <x v="514"/>
    <n v="2"/>
    <n v="2017"/>
    <n v="8"/>
    <x v="10"/>
    <n v="76.760000000000005"/>
    <s v="Low Price"/>
    <n v="9.9999999999999895E-2"/>
    <x v="0"/>
    <n v="3.3333333333333298E-2"/>
    <x v="2"/>
    <x v="3"/>
  </r>
  <r>
    <s v="CA-2016-116799"/>
    <d v="2016-03-03T00:00:00"/>
    <d v="2016-03-06T00:00:00"/>
    <x v="2"/>
    <s v="Jason Gross"/>
    <x v="1"/>
    <s v="Odessa"/>
    <s v="Texas"/>
    <x v="3"/>
    <s v="FUR-CH-10004983"/>
    <x v="1"/>
    <s v="Office Star - Mid Back Dual function Ergonomic High Back Chair with 2-Way Adjustable Arms"/>
    <n v="563.42999999999995"/>
    <x v="2"/>
    <n v="0.35714285714285715"/>
    <x v="3"/>
    <x v="724"/>
    <n v="3"/>
    <n v="2016"/>
    <n v="3"/>
    <x v="9"/>
    <n v="112.685999999999"/>
    <s v="Medium Price"/>
    <n v="-0.1"/>
    <x v="2"/>
    <n v="-0.02"/>
    <x v="3"/>
    <x v="15"/>
  </r>
  <r>
    <s v="CA-2015-167745"/>
    <d v="2015-09-18T00:00:00"/>
    <d v="2015-09-23T00:00:00"/>
    <x v="1"/>
    <s v="George Bell"/>
    <x v="1"/>
    <s v="Los Angeles"/>
    <s v="California"/>
    <x v="1"/>
    <s v="FUR-FU-10001591"/>
    <x v="3"/>
    <s v="Advantus Panel Wall Certificate Holder - 8.5x11"/>
    <n v="24.4"/>
    <x v="0"/>
    <n v="0.14285714285714285"/>
    <x v="0"/>
    <x v="725"/>
    <n v="5"/>
    <n v="2015"/>
    <n v="9"/>
    <x v="4"/>
    <n v="12.2"/>
    <s v="Low Price"/>
    <n v="0.42"/>
    <x v="1"/>
    <n v="0.21"/>
    <x v="2"/>
    <x v="4"/>
  </r>
  <r>
    <s v="CA-2016-156251"/>
    <d v="2016-08-13T00:00:00"/>
    <d v="2016-08-18T00:00:00"/>
    <x v="0"/>
    <s v="Theresa Swint"/>
    <x v="1"/>
    <s v="West Allis"/>
    <s v="Wisconsin"/>
    <x v="3"/>
    <s v="FUR-BO-10001337"/>
    <x v="0"/>
    <s v="O'Sullivan Living Dimensions 2-Shelf Bookcases"/>
    <n v="241.96"/>
    <x v="0"/>
    <n v="0.14285714285714285"/>
    <x v="0"/>
    <x v="726"/>
    <n v="5"/>
    <n v="2016"/>
    <n v="8"/>
    <x v="10"/>
    <n v="120.98"/>
    <s v="Medium Price"/>
    <n v="0.1"/>
    <x v="0"/>
    <n v="0.05"/>
    <x v="2"/>
    <x v="12"/>
  </r>
  <r>
    <s v="CA-2016-163153"/>
    <d v="2016-03-21T00:00:00"/>
    <d v="2016-03-25T00:00:00"/>
    <x v="1"/>
    <s v="Dario Medina"/>
    <x v="1"/>
    <s v="Houston"/>
    <s v="Texas"/>
    <x v="3"/>
    <s v="FUR-TA-10004767"/>
    <x v="2"/>
    <s v="Safco Drafting Table"/>
    <n v="99.372"/>
    <x v="0"/>
    <n v="0.14285714285714285"/>
    <x v="3"/>
    <x v="727"/>
    <n v="4"/>
    <n v="2016"/>
    <n v="3"/>
    <x v="9"/>
    <n v="49.686"/>
    <s v="Low Price"/>
    <n v="-1.42857142857142E-2"/>
    <x v="2"/>
    <n v="-7.14285714285714E-3"/>
    <x v="3"/>
    <x v="15"/>
  </r>
  <r>
    <s v="CA-2014-153913"/>
    <d v="2014-12-16T00:00:00"/>
    <d v="2014-12-20T00:00:00"/>
    <x v="0"/>
    <s v="Ken Black"/>
    <x v="1"/>
    <s v="Hialeah"/>
    <s v="Florida"/>
    <x v="0"/>
    <s v="FUR-CH-10000988"/>
    <x v="1"/>
    <s v="Hon Olson Stacker Stools"/>
    <n v="1013.832"/>
    <x v="4"/>
    <n v="0.6428571428571429"/>
    <x v="2"/>
    <x v="728"/>
    <n v="4"/>
    <n v="2014"/>
    <n v="12"/>
    <x v="5"/>
    <n v="112.648"/>
    <s v="Medium Price"/>
    <n v="0.1"/>
    <x v="0"/>
    <n v="1.1111111111111099E-2"/>
    <x v="0"/>
    <x v="8"/>
  </r>
  <r>
    <s v="CA-2016-155530"/>
    <d v="2016-12-17T00:00:00"/>
    <d v="2016-12-21T00:00:00"/>
    <x v="1"/>
    <s v="Charles McCrossin"/>
    <x v="0"/>
    <s v="San Francisco"/>
    <s v="California"/>
    <x v="1"/>
    <s v="FUR-TA-10004256"/>
    <x v="2"/>
    <s v="Bretford أ’Just In Timeأ“ Height-Adjustable Multi-Task Work Tables"/>
    <n v="2003.52"/>
    <x v="8"/>
    <n v="0.42857142857142855"/>
    <x v="2"/>
    <x v="729"/>
    <n v="4"/>
    <n v="2016"/>
    <n v="12"/>
    <x v="5"/>
    <n v="333.92"/>
    <s v="High Price"/>
    <n v="-0.16250000000000001"/>
    <x v="2"/>
    <n v="-2.70833333333333E-2"/>
    <x v="0"/>
    <x v="0"/>
  </r>
  <r>
    <s v="CA-2015-107937"/>
    <d v="2015-05-03T00:00:00"/>
    <d v="2015-05-08T00:00:00"/>
    <x v="1"/>
    <s v="Julia Barnett"/>
    <x v="2"/>
    <s v="Chula Vista"/>
    <s v="California"/>
    <x v="1"/>
    <s v="FUR-FU-10002298"/>
    <x v="3"/>
    <s v="Rubbermaid ClusterMat Chairmats, Mat Size- 66&quot; x 60&quot;, Lip 20&quot; x 11&quot; -90 Degree Angle"/>
    <n v="665.88"/>
    <x v="8"/>
    <n v="0.42857142857142855"/>
    <x v="0"/>
    <x v="730"/>
    <n v="5"/>
    <n v="2015"/>
    <n v="5"/>
    <x v="7"/>
    <n v="110.98"/>
    <s v="Medium Price"/>
    <n v="0.16"/>
    <x v="0"/>
    <n v="2.6666666666666599E-2"/>
    <x v="1"/>
    <x v="5"/>
  </r>
  <r>
    <s v="US-2014-117163"/>
    <d v="2014-01-27T00:00:00"/>
    <d v="2014-02-02T00:00:00"/>
    <x v="1"/>
    <s v="Ed Jacobs"/>
    <x v="0"/>
    <s v="San Diego"/>
    <s v="California"/>
    <x v="1"/>
    <s v="FUR-TA-10003469"/>
    <x v="2"/>
    <s v="Balt Split Level Computer Training Table"/>
    <n v="333"/>
    <x v="1"/>
    <n v="0.21428571428571427"/>
    <x v="2"/>
    <x v="731"/>
    <n v="6"/>
    <n v="2014"/>
    <n v="1"/>
    <x v="8"/>
    <n v="111"/>
    <s v="Medium Price"/>
    <n v="-4.9999999999999899E-2"/>
    <x v="2"/>
    <n v="-1.6666666666666601E-2"/>
    <x v="3"/>
    <x v="13"/>
  </r>
  <r>
    <s v="CA-2017-147760"/>
    <d v="2017-11-04T00:00:00"/>
    <d v="2017-11-05T00:00:00"/>
    <x v="2"/>
    <s v="Kelly Lampkin"/>
    <x v="1"/>
    <s v="Greensboro"/>
    <s v="North Carolina"/>
    <x v="0"/>
    <s v="FUR-TA-10004575"/>
    <x v="2"/>
    <s v="Hon 5100 Series Wood Tables"/>
    <n v="523.76400000000001"/>
    <x v="1"/>
    <n v="0.21428571428571427"/>
    <x v="9"/>
    <x v="732"/>
    <n v="1"/>
    <n v="2017"/>
    <n v="11"/>
    <x v="0"/>
    <n v="174.58799999999999"/>
    <s v="Medium Price"/>
    <n v="-0.36666666666666597"/>
    <x v="2"/>
    <n v="-0.122222222222222"/>
    <x v="0"/>
    <x v="7"/>
  </r>
  <r>
    <s v="CA-2016-156503"/>
    <d v="2016-10-14T00:00:00"/>
    <d v="2016-10-20T00:00:00"/>
    <x v="1"/>
    <s v="Nathan Cano"/>
    <x v="0"/>
    <s v="Jacksonville"/>
    <s v="North Carolina"/>
    <x v="0"/>
    <s v="FUR-CH-10003606"/>
    <x v="1"/>
    <s v="SAFCO Folding Chair Trolley"/>
    <n v="102.592"/>
    <x v="5"/>
    <n v="7.1428571428571425E-2"/>
    <x v="2"/>
    <x v="733"/>
    <n v="6"/>
    <n v="2016"/>
    <n v="10"/>
    <x v="1"/>
    <n v="102.592"/>
    <s v="Medium Price"/>
    <n v="0.1"/>
    <x v="0"/>
    <n v="0.1"/>
    <x v="0"/>
    <x v="0"/>
  </r>
  <r>
    <s v="CA-2015-113628"/>
    <d v="2015-11-12T00:00:00"/>
    <d v="2015-11-19T00:00:00"/>
    <x v="1"/>
    <s v="Anna Hآٹberlin"/>
    <x v="1"/>
    <s v="Plantation"/>
    <s v="Florida"/>
    <x v="0"/>
    <s v="FUR-CH-10003298"/>
    <x v="1"/>
    <s v="Office Star - Contemporary Task Swivel chair with Loop Arms, Charcoal"/>
    <n v="523.91999999999996"/>
    <x v="2"/>
    <n v="0.35714285714285715"/>
    <x v="2"/>
    <x v="734"/>
    <n v="7"/>
    <n v="2015"/>
    <n v="11"/>
    <x v="0"/>
    <n v="104.783999999999"/>
    <s v="Medium Price"/>
    <n v="-0.13750000000000001"/>
    <x v="2"/>
    <n v="-2.75E-2"/>
    <x v="0"/>
    <x v="1"/>
  </r>
  <r>
    <s v="CA-2015-113628"/>
    <d v="2015-11-12T00:00:00"/>
    <d v="2015-11-19T00:00:00"/>
    <x v="1"/>
    <s v="Anna Hآٹberlin"/>
    <x v="1"/>
    <s v="Plantation"/>
    <s v="Florida"/>
    <x v="0"/>
    <s v="FUR-CH-10004477"/>
    <x v="1"/>
    <s v="Global Push Button Manager's Chair, Indigo"/>
    <n v="146.136"/>
    <x v="1"/>
    <n v="0.21428571428571427"/>
    <x v="2"/>
    <x v="735"/>
    <n v="7"/>
    <n v="2015"/>
    <n v="11"/>
    <x v="0"/>
    <n v="48.711999999999897"/>
    <s v="Low Price"/>
    <n v="0.1125"/>
    <x v="0"/>
    <n v="3.7499999999999999E-2"/>
    <x v="0"/>
    <x v="1"/>
  </r>
  <r>
    <s v="CA-2015-102582"/>
    <d v="2015-09-15T00:00:00"/>
    <d v="2015-09-19T00:00:00"/>
    <x v="1"/>
    <s v="Natalie Webber"/>
    <x v="0"/>
    <s v="Mobile"/>
    <s v="Alabama"/>
    <x v="0"/>
    <s v="FUR-TA-10003569"/>
    <x v="2"/>
    <s v="Bretford CR8500 Series Meeting Room Furniture"/>
    <n v="801.96"/>
    <x v="0"/>
    <n v="0.14285714285714285"/>
    <x v="0"/>
    <x v="701"/>
    <n v="4"/>
    <n v="2015"/>
    <n v="9"/>
    <x v="4"/>
    <n v="400.98"/>
    <s v="High Price"/>
    <n v="0.25"/>
    <x v="1"/>
    <n v="0.125"/>
    <x v="2"/>
    <x v="4"/>
  </r>
  <r>
    <s v="CA-2015-102582"/>
    <d v="2015-09-15T00:00:00"/>
    <d v="2015-09-19T00:00:00"/>
    <x v="1"/>
    <s v="Natalie Webber"/>
    <x v="0"/>
    <s v="Mobile"/>
    <s v="Alabama"/>
    <x v="0"/>
    <s v="FUR-CH-10004853"/>
    <x v="1"/>
    <s v="Global Manager's Adjustable Task Chair, Storm"/>
    <n v="1056.8599999999999"/>
    <x v="3"/>
    <n v="0.5"/>
    <x v="0"/>
    <x v="736"/>
    <n v="4"/>
    <n v="2015"/>
    <n v="9"/>
    <x v="4"/>
    <n v="150.97999999999999"/>
    <s v="Medium Price"/>
    <n v="0.28999999999999998"/>
    <x v="1"/>
    <n v="4.1428571428571398E-2"/>
    <x v="2"/>
    <x v="4"/>
  </r>
  <r>
    <s v="CA-2017-141873"/>
    <d v="2017-10-09T00:00:00"/>
    <d v="2017-10-14T00:00:00"/>
    <x v="1"/>
    <s v="Harry Greene"/>
    <x v="0"/>
    <s v="New York City"/>
    <s v="New York"/>
    <x v="2"/>
    <s v="FUR-BO-10003034"/>
    <x v="0"/>
    <s v="O'Sullivan Elevations Bookcase, Cherry Finish"/>
    <n v="314.35199999999998"/>
    <x v="1"/>
    <n v="0.21428571428571427"/>
    <x v="2"/>
    <x v="737"/>
    <n v="5"/>
    <n v="2017"/>
    <n v="10"/>
    <x v="1"/>
    <n v="104.783999999999"/>
    <s v="Medium Price"/>
    <n v="-0.05"/>
    <x v="2"/>
    <n v="-1.6666666666666601E-2"/>
    <x v="0"/>
    <x v="7"/>
  </r>
  <r>
    <s v="CA-2017-141733"/>
    <d v="2017-05-07T00:00:00"/>
    <d v="2017-05-11T00:00:00"/>
    <x v="1"/>
    <s v="Rick Wilson"/>
    <x v="1"/>
    <s v="Detroit"/>
    <s v="Michigan"/>
    <x v="3"/>
    <s v="FUR-CH-10004086"/>
    <x v="1"/>
    <s v="Hon 4070 Series Pagoda Armless Upholstered Stacking Chairs"/>
    <n v="1458.65"/>
    <x v="2"/>
    <n v="0.35714285714285715"/>
    <x v="0"/>
    <x v="738"/>
    <n v="4"/>
    <n v="2017"/>
    <n v="5"/>
    <x v="7"/>
    <n v="291.73"/>
    <s v="High Price"/>
    <n v="0.28999999999999998"/>
    <x v="1"/>
    <n v="5.7999999999999899E-2"/>
    <x v="1"/>
    <x v="9"/>
  </r>
  <r>
    <s v="CA-2017-141733"/>
    <d v="2017-05-07T00:00:00"/>
    <d v="2017-05-11T00:00:00"/>
    <x v="1"/>
    <s v="Rick Wilson"/>
    <x v="1"/>
    <s v="Detroit"/>
    <s v="Michigan"/>
    <x v="3"/>
    <s v="FUR-CH-10002017"/>
    <x v="1"/>
    <s v="SAFCO Optional Arm Kit for Workspace Cribbage Stacking Chair"/>
    <n v="26.64"/>
    <x v="5"/>
    <n v="7.1428571428571425E-2"/>
    <x v="0"/>
    <x v="739"/>
    <n v="4"/>
    <n v="2017"/>
    <n v="5"/>
    <x v="7"/>
    <n v="26.64"/>
    <s v="Low Price"/>
    <n v="0.27999999999999903"/>
    <x v="1"/>
    <n v="0.27999999999999903"/>
    <x v="1"/>
    <x v="9"/>
  </r>
  <r>
    <s v="CA-2017-141733"/>
    <d v="2017-05-07T00:00:00"/>
    <d v="2017-05-11T00:00:00"/>
    <x v="1"/>
    <s v="Rick Wilson"/>
    <x v="1"/>
    <s v="Detroit"/>
    <s v="Michigan"/>
    <x v="3"/>
    <s v="FUR-CH-10000595"/>
    <x v="1"/>
    <s v="Safco Contoured Stacking Chairs"/>
    <n v="476.8"/>
    <x v="0"/>
    <n v="0.14285714285714285"/>
    <x v="0"/>
    <x v="740"/>
    <n v="4"/>
    <n v="2017"/>
    <n v="5"/>
    <x v="7"/>
    <n v="238.4"/>
    <s v="High Price"/>
    <n v="0.25"/>
    <x v="1"/>
    <n v="0.125"/>
    <x v="1"/>
    <x v="9"/>
  </r>
  <r>
    <s v="US-2015-111927"/>
    <d v="2015-11-14T00:00:00"/>
    <d v="2015-11-19T00:00:00"/>
    <x v="1"/>
    <s v="Lycoris Saunders"/>
    <x v="0"/>
    <s v="Dover"/>
    <s v="Delaware"/>
    <x v="2"/>
    <s v="FUR-FU-10004017"/>
    <x v="3"/>
    <s v="Executive Impressions 13&quot; Chairman Wall Clock"/>
    <n v="76.14"/>
    <x v="1"/>
    <n v="0.21428571428571427"/>
    <x v="0"/>
    <x v="741"/>
    <n v="5"/>
    <n v="2015"/>
    <n v="11"/>
    <x v="0"/>
    <n v="25.38"/>
    <s v="Low Price"/>
    <n v="0.35"/>
    <x v="1"/>
    <n v="0.116666666666666"/>
    <x v="0"/>
    <x v="1"/>
  </r>
  <r>
    <s v="CA-2014-105984"/>
    <d v="2014-11-24T00:00:00"/>
    <d v="2014-11-24T00:00:00"/>
    <x v="3"/>
    <s v="Muhammed Yedwab"/>
    <x v="1"/>
    <s v="Columbus"/>
    <s v="Ohio"/>
    <x v="2"/>
    <s v="FUR-CH-10000847"/>
    <x v="1"/>
    <s v="Global Executive Mid-Back Manager's Chair"/>
    <n v="611.05799999999999"/>
    <x v="1"/>
    <n v="0.21428571428571427"/>
    <x v="3"/>
    <x v="742"/>
    <n v="0"/>
    <n v="2014"/>
    <n v="11"/>
    <x v="0"/>
    <n v="203.68600000000001"/>
    <s v="High Price"/>
    <n v="-5.7142857142857099E-2"/>
    <x v="2"/>
    <n v="-1.9047619047619001E-2"/>
    <x v="0"/>
    <x v="8"/>
  </r>
  <r>
    <s v="CA-2014-126760"/>
    <d v="2014-07-26T00:00:00"/>
    <d v="2014-08-02T00:00:00"/>
    <x v="1"/>
    <s v="Kunst Miller"/>
    <x v="0"/>
    <s v="North Las Vegas"/>
    <s v="Nevada"/>
    <x v="1"/>
    <s v="FUR-CH-10003312"/>
    <x v="1"/>
    <s v="Hon 2090 أ’Pillow Softأ“ Series Mid Back Swivel/Tilt Chairs"/>
    <n v="674.35199999999998"/>
    <x v="1"/>
    <n v="0.21428571428571427"/>
    <x v="2"/>
    <x v="743"/>
    <n v="7"/>
    <n v="2014"/>
    <n v="7"/>
    <x v="3"/>
    <n v="224.78399999999999"/>
    <s v="High Price"/>
    <n v="-0.16250000000000001"/>
    <x v="2"/>
    <n v="-5.4166666666666599E-2"/>
    <x v="2"/>
    <x v="11"/>
  </r>
  <r>
    <s v="CA-2014-126760"/>
    <d v="2014-07-26T00:00:00"/>
    <d v="2014-08-02T00:00:00"/>
    <x v="1"/>
    <s v="Kunst Miller"/>
    <x v="0"/>
    <s v="North Las Vegas"/>
    <s v="Nevada"/>
    <x v="1"/>
    <s v="FUR-FU-10004018"/>
    <x v="3"/>
    <s v="Tensor Computer Mounted Lamp"/>
    <n v="134.01"/>
    <x v="4"/>
    <n v="0.6428571428571429"/>
    <x v="0"/>
    <x v="744"/>
    <n v="7"/>
    <n v="2014"/>
    <n v="7"/>
    <x v="3"/>
    <n v="14.889999999999899"/>
    <s v="Low Price"/>
    <n v="0.27"/>
    <x v="1"/>
    <n v="0.03"/>
    <x v="2"/>
    <x v="11"/>
  </r>
  <r>
    <s v="US-2014-109162"/>
    <d v="2014-06-08T00:00:00"/>
    <d v="2014-06-12T00:00:00"/>
    <x v="1"/>
    <s v="Katrina Edelman"/>
    <x v="1"/>
    <s v="Bristol"/>
    <s v="Tennessee"/>
    <x v="0"/>
    <s v="FUR-CH-10002647"/>
    <x v="1"/>
    <s v="Situations Contoured Folding Chairs, 4/Set"/>
    <n v="170.352"/>
    <x v="1"/>
    <n v="0.21428571428571427"/>
    <x v="2"/>
    <x v="745"/>
    <n v="4"/>
    <n v="2014"/>
    <n v="6"/>
    <x v="2"/>
    <n v="56.783999999999999"/>
    <s v="Low Price"/>
    <n v="6.25E-2"/>
    <x v="0"/>
    <n v="2.0833333333333301E-2"/>
    <x v="1"/>
    <x v="2"/>
  </r>
  <r>
    <s v="CA-2014-101931"/>
    <d v="2014-10-28T00:00:00"/>
    <d v="2014-10-31T00:00:00"/>
    <x v="2"/>
    <s v="Todd Sumrall"/>
    <x v="1"/>
    <s v="Los Angeles"/>
    <s v="California"/>
    <x v="1"/>
    <s v="FUR-BO-10001337"/>
    <x v="0"/>
    <s v="O'Sullivan Living Dimensions 2-Shelf Bookcases"/>
    <n v="616.99800000000005"/>
    <x v="8"/>
    <n v="0.42857142857142855"/>
    <x v="8"/>
    <x v="746"/>
    <n v="3"/>
    <n v="2014"/>
    <n v="10"/>
    <x v="1"/>
    <n v="102.833"/>
    <s v="Medium Price"/>
    <n v="-5.8823529411764698E-2"/>
    <x v="2"/>
    <n v="-9.8039215686274404E-3"/>
    <x v="0"/>
    <x v="8"/>
  </r>
  <r>
    <s v="CA-2015-127593"/>
    <d v="2015-09-21T00:00:00"/>
    <d v="2015-09-21T00:00:00"/>
    <x v="3"/>
    <s v="Duane Huffman"/>
    <x v="2"/>
    <s v="Quincy"/>
    <s v="Massachusetts"/>
    <x v="2"/>
    <s v="FUR-FU-10004006"/>
    <x v="3"/>
    <s v="Deflect-o DuraMat Lighweight, Studded, Beveled Mat for Low Pile Carpeting"/>
    <n v="85.3"/>
    <x v="0"/>
    <n v="0.14285714285714285"/>
    <x v="0"/>
    <x v="747"/>
    <n v="0"/>
    <n v="2015"/>
    <n v="9"/>
    <x v="4"/>
    <n v="42.65"/>
    <s v="Low Price"/>
    <n v="0.17"/>
    <x v="0"/>
    <n v="8.5000000000000006E-2"/>
    <x v="2"/>
    <x v="4"/>
  </r>
  <r>
    <s v="US-2017-131849"/>
    <d v="2017-06-06T00:00:00"/>
    <d v="2017-06-10T00:00:00"/>
    <x v="1"/>
    <s v="Gary Hansen"/>
    <x v="2"/>
    <s v="San Francisco"/>
    <s v="California"/>
    <x v="1"/>
    <s v="FUR-FU-10004164"/>
    <x v="3"/>
    <s v="Eldon 300 Class Desk Accessories, Black"/>
    <n v="4.95"/>
    <x v="5"/>
    <n v="7.1428571428571425E-2"/>
    <x v="0"/>
    <x v="748"/>
    <n v="4"/>
    <n v="2017"/>
    <n v="6"/>
    <x v="2"/>
    <n v="4.95"/>
    <s v="Low Price"/>
    <n v="0.439999999999999"/>
    <x v="1"/>
    <n v="0.439999999999999"/>
    <x v="1"/>
    <x v="9"/>
  </r>
  <r>
    <s v="CA-2017-154039"/>
    <d v="2017-02-17T00:00:00"/>
    <d v="2017-02-22T00:00:00"/>
    <x v="1"/>
    <s v="Julie Kriz"/>
    <x v="2"/>
    <s v="Chicago"/>
    <s v="Illinois"/>
    <x v="3"/>
    <s v="FUR-TA-10001932"/>
    <x v="2"/>
    <s v="Chromcraft 48&quot; x 96&quot; Racetrack Double Pedestal Table"/>
    <n v="480.96"/>
    <x v="1"/>
    <n v="0.21428571428571427"/>
    <x v="4"/>
    <x v="749"/>
    <n v="5"/>
    <n v="2017"/>
    <n v="2"/>
    <x v="11"/>
    <n v="160.32"/>
    <s v="Medium Price"/>
    <n v="-0.56000000000000005"/>
    <x v="2"/>
    <n v="-0.18666666666666601"/>
    <x v="3"/>
    <x v="14"/>
  </r>
  <r>
    <s v="CA-2015-157133"/>
    <d v="2015-11-28T00:00:00"/>
    <d v="2015-12-03T00:00:00"/>
    <x v="1"/>
    <s v="Lena Creighton"/>
    <x v="0"/>
    <s v="Champaign"/>
    <s v="Illinois"/>
    <x v="3"/>
    <s v="FUR-FU-10004904"/>
    <x v="3"/>
    <s v="Eldon &quot;L&quot; Workstation Diamond Chairmat"/>
    <n v="151.96"/>
    <x v="2"/>
    <n v="0.35714285714285715"/>
    <x v="5"/>
    <x v="750"/>
    <n v="5"/>
    <n v="2015"/>
    <n v="11"/>
    <x v="0"/>
    <n v="30.391999999999999"/>
    <s v="Low Price"/>
    <n v="-1.2"/>
    <x v="2"/>
    <n v="-0.24"/>
    <x v="0"/>
    <x v="1"/>
  </r>
  <r>
    <s v="CA-2015-132486"/>
    <d v="2015-10-23T00:00:00"/>
    <d v="2015-10-27T00:00:00"/>
    <x v="0"/>
    <s v="Jay Fein"/>
    <x v="0"/>
    <s v="San Diego"/>
    <s v="California"/>
    <x v="1"/>
    <s v="FUR-CH-10004495"/>
    <x v="1"/>
    <s v="Global Leather and Oak Executive Chair, Black"/>
    <n v="240.78399999999999"/>
    <x v="5"/>
    <n v="7.1428571428571425E-2"/>
    <x v="2"/>
    <x v="751"/>
    <n v="4"/>
    <n v="2015"/>
    <n v="10"/>
    <x v="1"/>
    <n v="240.78399999999999"/>
    <s v="High Price"/>
    <n v="0.1125"/>
    <x v="0"/>
    <n v="0.1125"/>
    <x v="0"/>
    <x v="1"/>
  </r>
  <r>
    <s v="CA-2015-132486"/>
    <d v="2015-10-23T00:00:00"/>
    <d v="2015-10-27T00:00:00"/>
    <x v="0"/>
    <s v="Jay Fein"/>
    <x v="0"/>
    <s v="San Diego"/>
    <s v="California"/>
    <x v="1"/>
    <s v="FUR-CH-10004540"/>
    <x v="1"/>
    <s v="Global Chrome Stack Chair"/>
    <n v="191.96799999999999"/>
    <x v="3"/>
    <n v="0.5"/>
    <x v="2"/>
    <x v="752"/>
    <n v="4"/>
    <n v="2015"/>
    <n v="10"/>
    <x v="1"/>
    <n v="27.423999999999999"/>
    <s v="Low Price"/>
    <n v="8.7499999999999994E-2"/>
    <x v="0"/>
    <n v="1.2500000000000001E-2"/>
    <x v="0"/>
    <x v="1"/>
  </r>
  <r>
    <s v="CA-2015-132486"/>
    <d v="2015-10-23T00:00:00"/>
    <d v="2015-10-27T00:00:00"/>
    <x v="0"/>
    <s v="Jay Fein"/>
    <x v="0"/>
    <s v="San Diego"/>
    <s v="California"/>
    <x v="1"/>
    <s v="FUR-CH-10001854"/>
    <x v="1"/>
    <s v="Office Star - Professional Matrix Back Chair with 2-to-1 Synchro Tilt and Mesh Fabric Seat"/>
    <n v="842.35199999999998"/>
    <x v="1"/>
    <n v="0.21428571428571427"/>
    <x v="2"/>
    <x v="753"/>
    <n v="4"/>
    <n v="2015"/>
    <n v="10"/>
    <x v="1"/>
    <n v="280.78399999999999"/>
    <s v="High Price"/>
    <n v="0.05"/>
    <x v="0"/>
    <n v="1.6666666666666601E-2"/>
    <x v="0"/>
    <x v="1"/>
  </r>
  <r>
    <s v="CA-2015-129896"/>
    <d v="2015-06-15T00:00:00"/>
    <d v="2015-06-20T00:00:00"/>
    <x v="1"/>
    <s v="Peter Fuller"/>
    <x v="0"/>
    <s v="Gilbert"/>
    <s v="Arizona"/>
    <x v="1"/>
    <s v="FUR-FU-10004904"/>
    <x v="3"/>
    <s v="Eldon &quot;L&quot; Workstation Diamond Chairmat"/>
    <n v="364.70400000000001"/>
    <x v="8"/>
    <n v="0.42857142857142855"/>
    <x v="2"/>
    <x v="754"/>
    <n v="5"/>
    <n v="2015"/>
    <n v="6"/>
    <x v="2"/>
    <n v="60.783999999999999"/>
    <s v="Low Price"/>
    <n v="-9.9999999999999895E-2"/>
    <x v="2"/>
    <n v="-1.6666666666666601E-2"/>
    <x v="1"/>
    <x v="5"/>
  </r>
  <r>
    <s v="CA-2015-129896"/>
    <d v="2015-06-15T00:00:00"/>
    <d v="2015-06-20T00:00:00"/>
    <x v="1"/>
    <s v="Peter Fuller"/>
    <x v="0"/>
    <s v="Gilbert"/>
    <s v="Arizona"/>
    <x v="1"/>
    <s v="FUR-FU-10002396"/>
    <x v="3"/>
    <s v="DAX Copper Panel Document Frame, 5 x 7 Size"/>
    <n v="40.256"/>
    <x v="6"/>
    <n v="0.2857142857142857"/>
    <x v="2"/>
    <x v="755"/>
    <n v="5"/>
    <n v="2015"/>
    <n v="6"/>
    <x v="2"/>
    <n v="10.064"/>
    <s v="Low Price"/>
    <n v="0.27499999999999902"/>
    <x v="1"/>
    <n v="6.8749999999999895E-2"/>
    <x v="1"/>
    <x v="5"/>
  </r>
  <r>
    <s v="US-2016-163881"/>
    <d v="2016-11-24T00:00:00"/>
    <d v="2016-11-30T00:00:00"/>
    <x v="1"/>
    <s v="Sung Pak"/>
    <x v="1"/>
    <s v="Los Angeles"/>
    <s v="California"/>
    <x v="1"/>
    <s v="FUR-CH-10001394"/>
    <x v="1"/>
    <s v="Global Leather Executive Chair"/>
    <n v="1684.752"/>
    <x v="8"/>
    <n v="0.42857142857142855"/>
    <x v="2"/>
    <x v="756"/>
    <n v="6"/>
    <n v="2016"/>
    <n v="11"/>
    <x v="0"/>
    <n v="280.79199999999997"/>
    <s v="High Price"/>
    <n v="0.125"/>
    <x v="0"/>
    <n v="2.0833333333333301E-2"/>
    <x v="0"/>
    <x v="0"/>
  </r>
  <r>
    <s v="CA-2015-167010"/>
    <d v="2015-04-05T00:00:00"/>
    <d v="2015-04-10T00:00:00"/>
    <x v="1"/>
    <s v="Valerie Takahito"/>
    <x v="2"/>
    <s v="Philadelphia"/>
    <s v="Pennsylvania"/>
    <x v="2"/>
    <s v="FUR-FU-10001468"/>
    <x v="3"/>
    <s v="Tenex Antistatic Computer Chair Mats"/>
    <n v="547.13599999999997"/>
    <x v="6"/>
    <n v="0.2857142857142857"/>
    <x v="2"/>
    <x v="459"/>
    <n v="5"/>
    <n v="2015"/>
    <n v="4"/>
    <x v="6"/>
    <n v="136.78399999999999"/>
    <s v="Medium Price"/>
    <n v="-0.125"/>
    <x v="2"/>
    <n v="-3.125E-2"/>
    <x v="1"/>
    <x v="5"/>
  </r>
  <r>
    <s v="CA-2015-167010"/>
    <d v="2015-04-05T00:00:00"/>
    <d v="2015-04-10T00:00:00"/>
    <x v="1"/>
    <s v="Valerie Takahito"/>
    <x v="2"/>
    <s v="Philadelphia"/>
    <s v="Pennsylvania"/>
    <x v="2"/>
    <s v="FUR-FU-10001037"/>
    <x v="3"/>
    <s v="DAX Charcoal/Nickel-Tone Document Frame, 5 x 7"/>
    <n v="7.5839999999999996"/>
    <x v="5"/>
    <n v="7.1428571428571425E-2"/>
    <x v="2"/>
    <x v="757"/>
    <n v="5"/>
    <n v="2015"/>
    <n v="4"/>
    <x v="6"/>
    <n v="7.5839999999999996"/>
    <s v="Low Price"/>
    <n v="0.3125"/>
    <x v="1"/>
    <n v="0.3125"/>
    <x v="1"/>
    <x v="5"/>
  </r>
  <r>
    <s v="CA-2015-167010"/>
    <d v="2015-04-05T00:00:00"/>
    <d v="2015-04-10T00:00:00"/>
    <x v="1"/>
    <s v="Valerie Takahito"/>
    <x v="2"/>
    <s v="Philadelphia"/>
    <s v="Pennsylvania"/>
    <x v="2"/>
    <s v="FUR-BO-10004218"/>
    <x v="0"/>
    <s v="Bush Heritage Pine Collection 5-Shelf Bookcase, Albany Pine Finish, *Special Order"/>
    <n v="352.45"/>
    <x v="2"/>
    <n v="0.35714285714285715"/>
    <x v="4"/>
    <x v="758"/>
    <n v="5"/>
    <n v="2015"/>
    <n v="4"/>
    <x v="6"/>
    <n v="70.489999999999995"/>
    <s v="Low Price"/>
    <n v="-0.6"/>
    <x v="2"/>
    <n v="-0.12"/>
    <x v="1"/>
    <x v="5"/>
  </r>
  <r>
    <s v="CA-2017-148068"/>
    <d v="2017-09-18T00:00:00"/>
    <d v="2017-09-25T00:00:00"/>
    <x v="1"/>
    <s v="Muhammed MacIntyre"/>
    <x v="1"/>
    <s v="New York City"/>
    <s v="New York"/>
    <x v="2"/>
    <s v="FUR-FU-10002268"/>
    <x v="3"/>
    <s v="Ultra Door Push Plate"/>
    <n v="9.82"/>
    <x v="0"/>
    <n v="0.14285714285714285"/>
    <x v="0"/>
    <x v="759"/>
    <n v="7"/>
    <n v="2017"/>
    <n v="9"/>
    <x v="4"/>
    <n v="4.91"/>
    <s v="Low Price"/>
    <n v="0.33"/>
    <x v="1"/>
    <n v="0.16500000000000001"/>
    <x v="2"/>
    <x v="3"/>
  </r>
  <r>
    <s v="US-2017-142573"/>
    <d v="2017-07-18T00:00:00"/>
    <d v="2017-07-23T00:00:00"/>
    <x v="1"/>
    <s v="Maris LaWare"/>
    <x v="0"/>
    <s v="Phoenix"/>
    <s v="Arizona"/>
    <x v="1"/>
    <s v="FUR-TA-10001932"/>
    <x v="2"/>
    <s v="Chromcraft 48&quot; x 96&quot; Racetrack Double Pedestal Table"/>
    <n v="801.6"/>
    <x v="2"/>
    <n v="0.35714285714285715"/>
    <x v="4"/>
    <x v="760"/>
    <n v="5"/>
    <n v="2017"/>
    <n v="7"/>
    <x v="3"/>
    <n v="160.32"/>
    <s v="Medium Price"/>
    <n v="-0.56000000000000005"/>
    <x v="2"/>
    <n v="-0.112"/>
    <x v="2"/>
    <x v="3"/>
  </r>
  <r>
    <s v="US-2017-142573"/>
    <d v="2017-07-18T00:00:00"/>
    <d v="2017-07-23T00:00:00"/>
    <x v="1"/>
    <s v="Maris LaWare"/>
    <x v="0"/>
    <s v="Phoenix"/>
    <s v="Arizona"/>
    <x v="1"/>
    <s v="FUR-CH-10004218"/>
    <x v="1"/>
    <s v="Global Fabric Manager's Chair, Dark Gray"/>
    <n v="161.56800000000001"/>
    <x v="0"/>
    <n v="0.14285714285714285"/>
    <x v="2"/>
    <x v="761"/>
    <n v="5"/>
    <n v="2017"/>
    <n v="7"/>
    <x v="3"/>
    <n v="80.784000000000006"/>
    <s v="Low Price"/>
    <n v="6.25E-2"/>
    <x v="0"/>
    <n v="3.125E-2"/>
    <x v="2"/>
    <x v="3"/>
  </r>
  <r>
    <s v="US-2017-142573"/>
    <d v="2017-07-18T00:00:00"/>
    <d v="2017-07-23T00:00:00"/>
    <x v="1"/>
    <s v="Maris LaWare"/>
    <x v="0"/>
    <s v="Phoenix"/>
    <s v="Arizona"/>
    <x v="1"/>
    <s v="FUR-CH-10000513"/>
    <x v="1"/>
    <s v="High-Back Leather Manager's Chair"/>
    <n v="311.976"/>
    <x v="1"/>
    <n v="0.21428571428571427"/>
    <x v="2"/>
    <x v="762"/>
    <n v="5"/>
    <n v="2017"/>
    <n v="7"/>
    <x v="3"/>
    <n v="103.992"/>
    <s v="Medium Price"/>
    <n v="-0.13750000000000001"/>
    <x v="2"/>
    <n v="-4.5833333333333302E-2"/>
    <x v="2"/>
    <x v="3"/>
  </r>
  <r>
    <s v="CA-2014-103940"/>
    <d v="2014-09-17T00:00:00"/>
    <d v="2014-09-21T00:00:00"/>
    <x v="1"/>
    <s v="Bradley Nguyen"/>
    <x v="0"/>
    <s v="Seattle"/>
    <s v="Washington"/>
    <x v="1"/>
    <s v="FUR-FU-10004671"/>
    <x v="3"/>
    <s v="Executive Impressions 12&quot; Wall Clock"/>
    <n v="35.340000000000003"/>
    <x v="0"/>
    <n v="0.14285714285714285"/>
    <x v="0"/>
    <x v="537"/>
    <n v="4"/>
    <n v="2014"/>
    <n v="9"/>
    <x v="4"/>
    <n v="17.670000000000002"/>
    <s v="Low Price"/>
    <n v="0.37999999999999901"/>
    <x v="1"/>
    <n v="0.189999999999999"/>
    <x v="2"/>
    <x v="11"/>
  </r>
  <r>
    <s v="CA-2016-162082"/>
    <d v="2016-03-14T00:00:00"/>
    <d v="2016-03-17T00:00:00"/>
    <x v="2"/>
    <s v="John Stevenson"/>
    <x v="0"/>
    <s v="Harlingen"/>
    <s v="Texas"/>
    <x v="3"/>
    <s v="FUR-BO-10004409"/>
    <x v="0"/>
    <s v="Safco Value Mate Series Steel Bookcases, Baked Enamel Finish on Steel, Gray"/>
    <n v="241.33199999999999"/>
    <x v="2"/>
    <n v="0.35714285714285715"/>
    <x v="6"/>
    <x v="763"/>
    <n v="3"/>
    <n v="2016"/>
    <n v="3"/>
    <x v="9"/>
    <n v="48.266399999999997"/>
    <s v="Low Price"/>
    <n v="-5.8823529411764698E-2"/>
    <x v="2"/>
    <n v="-1.1764705882352899E-2"/>
    <x v="3"/>
    <x v="15"/>
  </r>
  <r>
    <s v="CA-2015-118955"/>
    <d v="2015-06-16T00:00:00"/>
    <d v="2015-06-20T00:00:00"/>
    <x v="1"/>
    <s v="Lycoris Saunders"/>
    <x v="0"/>
    <s v="Grand Prairie"/>
    <s v="Texas"/>
    <x v="3"/>
    <s v="FUR-CH-10001708"/>
    <x v="1"/>
    <s v="Office Star - Contemporary Swivel Chair with Padded Adjustable Arms and Flex Back"/>
    <n v="197.37200000000001"/>
    <x v="0"/>
    <n v="0.14285714285714285"/>
    <x v="3"/>
    <x v="764"/>
    <n v="4"/>
    <n v="2015"/>
    <n v="6"/>
    <x v="2"/>
    <n v="98.686000000000007"/>
    <s v="Low Price"/>
    <n v="-0.128571428571428"/>
    <x v="2"/>
    <n v="-6.4285714285714196E-2"/>
    <x v="1"/>
    <x v="5"/>
  </r>
  <r>
    <s v="US-2016-143448"/>
    <d v="2016-12-10T00:00:00"/>
    <d v="2016-12-10T00:00:00"/>
    <x v="3"/>
    <s v="Mark Hamilton"/>
    <x v="0"/>
    <s v="Greenwood"/>
    <s v="Indiana"/>
    <x v="3"/>
    <s v="FUR-CH-10003379"/>
    <x v="1"/>
    <s v="Global Commerce Series High-Back Swivel/Tilt Chairs"/>
    <n v="1424.9"/>
    <x v="2"/>
    <n v="0.35714285714285715"/>
    <x v="0"/>
    <x v="765"/>
    <n v="0"/>
    <n v="2016"/>
    <n v="12"/>
    <x v="5"/>
    <n v="284.98"/>
    <s v="High Price"/>
    <n v="0.25"/>
    <x v="1"/>
    <n v="0.05"/>
    <x v="0"/>
    <x v="0"/>
  </r>
  <r>
    <s v="CA-2017-117863"/>
    <d v="2017-05-18T00:00:00"/>
    <d v="2017-05-23T00:00:00"/>
    <x v="1"/>
    <s v="Toby Swindell"/>
    <x v="0"/>
    <s v="New York City"/>
    <s v="New York"/>
    <x v="2"/>
    <s v="FUR-FU-10002456"/>
    <x v="3"/>
    <s v="Master Caster Door Stop, Large Neon Orange"/>
    <n v="14.56"/>
    <x v="0"/>
    <n v="0.14285714285714285"/>
    <x v="0"/>
    <x v="766"/>
    <n v="5"/>
    <n v="2017"/>
    <n v="5"/>
    <x v="7"/>
    <n v="7.28"/>
    <s v="Low Price"/>
    <n v="0.42999999999999899"/>
    <x v="1"/>
    <n v="0.214999999999999"/>
    <x v="1"/>
    <x v="9"/>
  </r>
  <r>
    <s v="CA-2016-119963"/>
    <d v="2016-11-18T00:00:00"/>
    <d v="2016-11-22T00:00:00"/>
    <x v="1"/>
    <s v="Steve Nguyen"/>
    <x v="2"/>
    <s v="Pasadena"/>
    <s v="Texas"/>
    <x v="3"/>
    <s v="FUR-CH-10003817"/>
    <x v="1"/>
    <s v="Global Value Steno Chair, Gray"/>
    <n v="255.108"/>
    <x v="8"/>
    <n v="0.42857142857142855"/>
    <x v="3"/>
    <x v="767"/>
    <n v="4"/>
    <n v="2016"/>
    <n v="11"/>
    <x v="0"/>
    <n v="42.518000000000001"/>
    <s v="Low Price"/>
    <n v="-7.1428571428571397E-2"/>
    <x v="2"/>
    <n v="-1.1904761904761901E-2"/>
    <x v="0"/>
    <x v="0"/>
  </r>
  <r>
    <s v="CA-2014-133228"/>
    <d v="2014-04-04T00:00:00"/>
    <d v="2014-04-09T00:00:00"/>
    <x v="1"/>
    <s v="Maurice Satty"/>
    <x v="0"/>
    <s v="Detroit"/>
    <s v="Michigan"/>
    <x v="3"/>
    <s v="FUR-FU-10004020"/>
    <x v="3"/>
    <s v="Advantus Panel Wall Acrylic Frame"/>
    <n v="5.47"/>
    <x v="5"/>
    <n v="7.1428571428571425E-2"/>
    <x v="0"/>
    <x v="768"/>
    <n v="5"/>
    <n v="2014"/>
    <n v="4"/>
    <x v="6"/>
    <n v="5.47"/>
    <s v="Low Price"/>
    <n v="0.43"/>
    <x v="1"/>
    <n v="0.43"/>
    <x v="1"/>
    <x v="2"/>
  </r>
  <r>
    <s v="CA-2016-114951"/>
    <d v="2016-06-26T00:00:00"/>
    <d v="2016-07-03T00:00:00"/>
    <x v="1"/>
    <s v="Duane Noonan"/>
    <x v="0"/>
    <s v="San Francisco"/>
    <s v="California"/>
    <x v="1"/>
    <s v="FUR-FU-10002364"/>
    <x v="3"/>
    <s v="Eldon Expressions Wood Desk Accessories, Oak"/>
    <n v="22.14"/>
    <x v="1"/>
    <n v="0.21428571428571427"/>
    <x v="0"/>
    <x v="769"/>
    <n v="7"/>
    <n v="2016"/>
    <n v="6"/>
    <x v="2"/>
    <n v="7.38"/>
    <s v="Low Price"/>
    <n v="0.28999999999999998"/>
    <x v="1"/>
    <n v="9.6666666666666595E-2"/>
    <x v="1"/>
    <x v="6"/>
  </r>
  <r>
    <s v="CA-2016-156573"/>
    <d v="2016-05-29T00:00:00"/>
    <d v="2016-06-02T00:00:00"/>
    <x v="1"/>
    <s v="Raymond Buch"/>
    <x v="0"/>
    <s v="Nashville"/>
    <s v="Tennessee"/>
    <x v="0"/>
    <s v="FUR-FU-10001085"/>
    <x v="3"/>
    <s v="3M Polarizing Light Filter Sleeves"/>
    <n v="44.76"/>
    <x v="1"/>
    <n v="0.21428571428571427"/>
    <x v="2"/>
    <x v="770"/>
    <n v="4"/>
    <n v="2016"/>
    <n v="5"/>
    <x v="7"/>
    <n v="14.92"/>
    <s v="Low Price"/>
    <n v="0.32500000000000001"/>
    <x v="1"/>
    <n v="0.108333333333333"/>
    <x v="1"/>
    <x v="6"/>
  </r>
  <r>
    <s v="CA-2017-134838"/>
    <d v="2017-02-19T00:00:00"/>
    <d v="2017-02-20T00:00:00"/>
    <x v="2"/>
    <s v="Emily Ducich"/>
    <x v="2"/>
    <s v="Los Angeles"/>
    <s v="California"/>
    <x v="1"/>
    <s v="FUR-FU-10004018"/>
    <x v="3"/>
    <s v="Tensor Computer Mounted Lamp"/>
    <n v="44.67"/>
    <x v="1"/>
    <n v="0.21428571428571427"/>
    <x v="0"/>
    <x v="771"/>
    <n v="1"/>
    <n v="2017"/>
    <n v="2"/>
    <x v="11"/>
    <n v="14.89"/>
    <s v="Low Price"/>
    <n v="0.27"/>
    <x v="1"/>
    <n v="0.09"/>
    <x v="3"/>
    <x v="14"/>
  </r>
  <r>
    <s v="CA-2016-167556"/>
    <d v="2016-03-29T00:00:00"/>
    <d v="2016-04-02T00:00:00"/>
    <x v="1"/>
    <s v="Janet Martin"/>
    <x v="0"/>
    <s v="New York City"/>
    <s v="New York"/>
    <x v="2"/>
    <s v="FUR-FU-10004848"/>
    <x v="3"/>
    <s v="Howard Miller 13-3/4&quot; Diameter Brushed Chrome Round Wall Clock"/>
    <n v="414"/>
    <x v="7"/>
    <n v="0.5714285714285714"/>
    <x v="0"/>
    <x v="772"/>
    <n v="4"/>
    <n v="2016"/>
    <n v="3"/>
    <x v="9"/>
    <n v="51.75"/>
    <s v="Low Price"/>
    <n v="0.3"/>
    <x v="1"/>
    <n v="3.7499999999999999E-2"/>
    <x v="3"/>
    <x v="15"/>
  </r>
  <r>
    <s v="US-2016-116400"/>
    <d v="2016-10-22T00:00:00"/>
    <d v="2016-10-24T00:00:00"/>
    <x v="2"/>
    <s v="Eric Barreto"/>
    <x v="0"/>
    <s v="Richmond"/>
    <s v="Virginia"/>
    <x v="0"/>
    <s v="FUR-FU-10003731"/>
    <x v="3"/>
    <s v="Eldon Expressions Wood and Plastic Desk Accessories, Oak"/>
    <n v="39.92"/>
    <x v="6"/>
    <n v="0.2857142857142857"/>
    <x v="0"/>
    <x v="773"/>
    <n v="2"/>
    <n v="2016"/>
    <n v="10"/>
    <x v="1"/>
    <n v="9.98"/>
    <s v="Low Price"/>
    <n v="0.27999999999999903"/>
    <x v="1"/>
    <n v="6.9999999999999896E-2"/>
    <x v="0"/>
    <x v="0"/>
  </r>
  <r>
    <s v="CA-2014-114517"/>
    <d v="2014-12-23T00:00:00"/>
    <d v="2014-12-27T00:00:00"/>
    <x v="1"/>
    <s v="Tiffany House"/>
    <x v="1"/>
    <s v="New York City"/>
    <s v="New York"/>
    <x v="2"/>
    <s v="FUR-TA-10001676"/>
    <x v="2"/>
    <s v="Hon 61000 Series Interactive Training Tables"/>
    <n v="53.316000000000003"/>
    <x v="0"/>
    <n v="0.14285714285714285"/>
    <x v="9"/>
    <x v="774"/>
    <n v="4"/>
    <n v="2014"/>
    <n v="12"/>
    <x v="5"/>
    <n v="26.658000000000001"/>
    <s v="Low Price"/>
    <n v="-0.36666666666666597"/>
    <x v="2"/>
    <n v="-0.18333333333333299"/>
    <x v="0"/>
    <x v="8"/>
  </r>
  <r>
    <s v="CA-2017-119564"/>
    <d v="2017-12-15T00:00:00"/>
    <d v="2017-12-20T00:00:00"/>
    <x v="1"/>
    <s v="Paul Lucas"/>
    <x v="2"/>
    <s v="Seattle"/>
    <s v="Washington"/>
    <x v="1"/>
    <s v="FUR-FU-10003096"/>
    <x v="3"/>
    <s v="Master Giant Foot Doorstop, Safety Yellow"/>
    <n v="22.77"/>
    <x v="1"/>
    <n v="0.21428571428571427"/>
    <x v="0"/>
    <x v="775"/>
    <n v="5"/>
    <n v="2017"/>
    <n v="12"/>
    <x v="5"/>
    <n v="7.59"/>
    <s v="Low Price"/>
    <n v="0.43"/>
    <x v="1"/>
    <n v="0.14333333333333301"/>
    <x v="0"/>
    <x v="7"/>
  </r>
  <r>
    <s v="CA-2016-135265"/>
    <d v="2016-07-07T00:00:00"/>
    <d v="2016-07-09T00:00:00"/>
    <x v="0"/>
    <s v="Christopher Conant"/>
    <x v="0"/>
    <s v="Los Angeles"/>
    <s v="California"/>
    <x v="1"/>
    <s v="FUR-CH-10003061"/>
    <x v="1"/>
    <s v="Global Leather Task Chair, Black"/>
    <n v="287.96800000000002"/>
    <x v="6"/>
    <n v="0.2857142857142857"/>
    <x v="2"/>
    <x v="776"/>
    <n v="2"/>
    <n v="2016"/>
    <n v="7"/>
    <x v="3"/>
    <n v="71.992000000000004"/>
    <s v="Low Price"/>
    <n v="-1.24999999999999E-2"/>
    <x v="2"/>
    <n v="-3.1249999999999902E-3"/>
    <x v="2"/>
    <x v="12"/>
  </r>
  <r>
    <s v="CA-2016-108735"/>
    <d v="2016-04-17T00:00:00"/>
    <d v="2016-04-21T00:00:00"/>
    <x v="1"/>
    <s v="Jessica Myrick"/>
    <x v="0"/>
    <s v="Lakewood"/>
    <s v="California"/>
    <x v="1"/>
    <s v="FUR-BO-10003441"/>
    <x v="0"/>
    <s v="Bush Westfield Collection Bookcases, Fully Assembled"/>
    <n v="257.49900000000002"/>
    <x v="1"/>
    <n v="0.21428571428571427"/>
    <x v="8"/>
    <x v="777"/>
    <n v="4"/>
    <n v="2016"/>
    <n v="4"/>
    <x v="6"/>
    <n v="85.832999999999998"/>
    <s v="Low Price"/>
    <n v="9.41176470588235E-2"/>
    <x v="0"/>
    <n v="3.1372549019607801E-2"/>
    <x v="1"/>
    <x v="6"/>
  </r>
  <r>
    <s v="US-2016-159415"/>
    <d v="2016-04-17T00:00:00"/>
    <d v="2016-04-22T00:00:00"/>
    <x v="1"/>
    <s v="Charles Sheldon"/>
    <x v="1"/>
    <s v="Columbia"/>
    <s v="Tennessee"/>
    <x v="0"/>
    <s v="FUR-FU-10003798"/>
    <x v="3"/>
    <s v="Ultra Door Kickplate, 8&quot;H x 34&quot;W"/>
    <n v="79.12"/>
    <x v="2"/>
    <n v="0.35714285714285715"/>
    <x v="2"/>
    <x v="778"/>
    <n v="5"/>
    <n v="2016"/>
    <n v="4"/>
    <x v="6"/>
    <n v="15.824"/>
    <s v="Low Price"/>
    <n v="0.17499999999999999"/>
    <x v="0"/>
    <n v="3.4999999999999899E-2"/>
    <x v="1"/>
    <x v="6"/>
  </r>
  <r>
    <s v="CA-2014-122588"/>
    <d v="2014-11-25T00:00:00"/>
    <d v="2014-11-27T00:00:00"/>
    <x v="0"/>
    <s v="Andy Reiter"/>
    <x v="0"/>
    <s v="Woonsocket"/>
    <s v="Rhode Island"/>
    <x v="2"/>
    <s v="FUR-FU-10001095"/>
    <x v="3"/>
    <s v="DAX Black Cherry Wood-Tone Poster Frame"/>
    <n v="52.96"/>
    <x v="0"/>
    <n v="0.14285714285714285"/>
    <x v="0"/>
    <x v="779"/>
    <n v="2"/>
    <n v="2014"/>
    <n v="11"/>
    <x v="0"/>
    <n v="26.48"/>
    <s v="Low Price"/>
    <n v="0.38"/>
    <x v="1"/>
    <n v="0.19"/>
    <x v="0"/>
    <x v="8"/>
  </r>
  <r>
    <s v="CA-2015-161998"/>
    <d v="2015-05-01T00:00:00"/>
    <d v="2015-05-05T00:00:00"/>
    <x v="1"/>
    <s v="David Bremer"/>
    <x v="1"/>
    <s v="Tampa"/>
    <s v="Florida"/>
    <x v="0"/>
    <s v="FUR-FU-10001095"/>
    <x v="3"/>
    <s v="DAX Black Cherry Wood-Tone Poster Frame"/>
    <n v="63.552"/>
    <x v="1"/>
    <n v="0.21428571428571427"/>
    <x v="2"/>
    <x v="780"/>
    <n v="4"/>
    <n v="2015"/>
    <n v="5"/>
    <x v="7"/>
    <n v="21.184000000000001"/>
    <s v="Low Price"/>
    <n v="0.22500000000000001"/>
    <x v="1"/>
    <n v="7.4999999999999997E-2"/>
    <x v="1"/>
    <x v="5"/>
  </r>
  <r>
    <s v="CA-2015-105627"/>
    <d v="2015-03-08T00:00:00"/>
    <d v="2015-03-12T00:00:00"/>
    <x v="1"/>
    <s v="Dana Kaydos"/>
    <x v="0"/>
    <s v="Kenosha"/>
    <s v="Wisconsin"/>
    <x v="3"/>
    <s v="FUR-BO-10002916"/>
    <x v="0"/>
    <s v="Rush Hierlooms Collection 1&quot; Thick Stackable Bookcases"/>
    <n v="512.94000000000005"/>
    <x v="1"/>
    <n v="0.21428571428571427"/>
    <x v="0"/>
    <x v="781"/>
    <n v="4"/>
    <n v="2015"/>
    <n v="3"/>
    <x v="9"/>
    <n v="170.98"/>
    <s v="Medium Price"/>
    <n v="0.189999999999999"/>
    <x v="0"/>
    <n v="6.3333333333333297E-2"/>
    <x v="3"/>
    <x v="10"/>
  </r>
  <r>
    <s v="CA-2015-105627"/>
    <d v="2015-03-08T00:00:00"/>
    <d v="2015-03-12T00:00:00"/>
    <x v="1"/>
    <s v="Dana Kaydos"/>
    <x v="0"/>
    <s v="Kenosha"/>
    <s v="Wisconsin"/>
    <x v="3"/>
    <s v="FUR-CH-10002084"/>
    <x v="1"/>
    <s v="Hon Mobius Operator's Chair"/>
    <n v="860.93"/>
    <x v="3"/>
    <n v="0.5"/>
    <x v="0"/>
    <x v="782"/>
    <n v="4"/>
    <n v="2015"/>
    <n v="3"/>
    <x v="9"/>
    <n v="122.99"/>
    <s v="Medium Price"/>
    <n v="0.22"/>
    <x v="1"/>
    <n v="3.1428571428571403E-2"/>
    <x v="3"/>
    <x v="10"/>
  </r>
  <r>
    <s v="CA-2015-105627"/>
    <d v="2015-03-08T00:00:00"/>
    <d v="2015-03-12T00:00:00"/>
    <x v="1"/>
    <s v="Dana Kaydos"/>
    <x v="0"/>
    <s v="Kenosha"/>
    <s v="Wisconsin"/>
    <x v="3"/>
    <s v="FUR-FU-10000308"/>
    <x v="3"/>
    <s v="Deflect-o Glass Clear Studded Chair Mats"/>
    <n v="373.08"/>
    <x v="8"/>
    <n v="0.42857142857142855"/>
    <x v="0"/>
    <x v="783"/>
    <n v="4"/>
    <n v="2015"/>
    <n v="3"/>
    <x v="9"/>
    <n v="62.18"/>
    <s v="Low Price"/>
    <n v="0.22"/>
    <x v="1"/>
    <n v="3.6666666666666597E-2"/>
    <x v="3"/>
    <x v="10"/>
  </r>
  <r>
    <s v="US-2015-149629"/>
    <d v="2015-07-17T00:00:00"/>
    <d v="2015-07-20T00:00:00"/>
    <x v="0"/>
    <s v="Michael Paige"/>
    <x v="1"/>
    <s v="Port Saint Lucie"/>
    <s v="Florida"/>
    <x v="0"/>
    <s v="FUR-BO-10004709"/>
    <x v="0"/>
    <s v="Bush Westfield Collection Bookcases, Medium Cherry Finish"/>
    <n v="231.92"/>
    <x v="2"/>
    <n v="0.35714285714285715"/>
    <x v="2"/>
    <x v="784"/>
    <n v="3"/>
    <n v="2015"/>
    <n v="7"/>
    <x v="3"/>
    <n v="46.384"/>
    <s v="Low Price"/>
    <n v="2.5000000000000001E-2"/>
    <x v="0"/>
    <n v="5.0000000000000001E-3"/>
    <x v="2"/>
    <x v="4"/>
  </r>
  <r>
    <s v="CA-2014-116834"/>
    <d v="2014-10-11T00:00:00"/>
    <d v="2014-10-16T00:00:00"/>
    <x v="1"/>
    <s v="Dean percer"/>
    <x v="2"/>
    <s v="Seattle"/>
    <s v="Washington"/>
    <x v="1"/>
    <s v="FUR-FU-10001196"/>
    <x v="3"/>
    <s v="DAX Cubicle Frames - 8x10"/>
    <n v="63.47"/>
    <x v="12"/>
    <n v="0.7857142857142857"/>
    <x v="0"/>
    <x v="785"/>
    <n v="5"/>
    <n v="2014"/>
    <n v="10"/>
    <x v="1"/>
    <n v="5.77"/>
    <s v="Low Price"/>
    <n v="0.3"/>
    <x v="1"/>
    <n v="2.7272727272727199E-2"/>
    <x v="0"/>
    <x v="8"/>
  </r>
  <r>
    <s v="CA-2016-145730"/>
    <d v="2016-03-03T00:00:00"/>
    <d v="2016-03-08T00:00:00"/>
    <x v="1"/>
    <s v="Chris Cortes"/>
    <x v="0"/>
    <s v="San Antonio"/>
    <s v="Texas"/>
    <x v="3"/>
    <s v="FUR-TA-10004915"/>
    <x v="2"/>
    <s v="Office Impressions End Table, 20-1/2&quot;H x 24&quot;W x 20&quot;D"/>
    <n v="637.89599999999996"/>
    <x v="1"/>
    <n v="0.21428571428571427"/>
    <x v="3"/>
    <x v="786"/>
    <n v="5"/>
    <n v="2016"/>
    <n v="3"/>
    <x v="9"/>
    <n v="212.63199999999901"/>
    <s v="High Price"/>
    <n v="-0.2"/>
    <x v="2"/>
    <n v="-6.6666666666666596E-2"/>
    <x v="3"/>
    <x v="15"/>
  </r>
  <r>
    <s v="CA-2017-144463"/>
    <d v="2017-01-01T00:00:00"/>
    <d v="2017-01-05T00:00:00"/>
    <x v="1"/>
    <s v="Steven Cartwright"/>
    <x v="0"/>
    <s v="Los Angeles"/>
    <s v="California"/>
    <x v="1"/>
    <s v="FUR-FU-10001215"/>
    <x v="3"/>
    <s v="Howard Miller 11-1/2&quot; Diameter Brentwood Wall Clock"/>
    <n v="474.43"/>
    <x v="12"/>
    <n v="0.7857142857142857"/>
    <x v="0"/>
    <x v="787"/>
    <n v="4"/>
    <n v="2017"/>
    <n v="1"/>
    <x v="8"/>
    <n v="43.13"/>
    <s v="Low Price"/>
    <n v="0.42"/>
    <x v="1"/>
    <n v="3.8181818181818102E-2"/>
    <x v="3"/>
    <x v="14"/>
  </r>
  <r>
    <s v="CA-2014-154963"/>
    <d v="2014-06-22T00:00:00"/>
    <d v="2014-06-27T00:00:00"/>
    <x v="1"/>
    <s v="Anna Andreadi"/>
    <x v="0"/>
    <s v="Chester"/>
    <s v="Pennsylvania"/>
    <x v="2"/>
    <s v="FUR-CH-10004698"/>
    <x v="1"/>
    <s v="Padded Folding Chairs, Black, 4/Carton"/>
    <n v="170.05799999999999"/>
    <x v="1"/>
    <n v="0.21428571428571427"/>
    <x v="3"/>
    <x v="76"/>
    <n v="5"/>
    <n v="2014"/>
    <n v="6"/>
    <x v="2"/>
    <n v="56.686"/>
    <s v="Low Price"/>
    <n v="-2.8571428571428501E-2"/>
    <x v="2"/>
    <n v="-9.5238095238095195E-3"/>
    <x v="1"/>
    <x v="2"/>
  </r>
  <r>
    <s v="CA-2014-154963"/>
    <d v="2014-06-22T00:00:00"/>
    <d v="2014-06-27T00:00:00"/>
    <x v="1"/>
    <s v="Anna Andreadi"/>
    <x v="0"/>
    <s v="Chester"/>
    <s v="Pennsylvania"/>
    <x v="2"/>
    <s v="FUR-CH-10000454"/>
    <x v="1"/>
    <s v="Hon Deluxe Fabric Upholstered Stacking Chairs, Rounded Back"/>
    <n v="853.93"/>
    <x v="2"/>
    <n v="0.35714285714285715"/>
    <x v="3"/>
    <x v="51"/>
    <n v="5"/>
    <n v="2014"/>
    <n v="6"/>
    <x v="2"/>
    <n v="170.786"/>
    <s v="Medium Price"/>
    <n v="0"/>
    <x v="2"/>
    <n v="0"/>
    <x v="1"/>
    <x v="2"/>
  </r>
  <r>
    <s v="CA-2017-130764"/>
    <d v="2017-10-27T00:00:00"/>
    <d v="2017-10-28T00:00:00"/>
    <x v="2"/>
    <s v="Jack O'Briant"/>
    <x v="1"/>
    <s v="San Francisco"/>
    <s v="California"/>
    <x v="1"/>
    <s v="FUR-BO-10003034"/>
    <x v="0"/>
    <s v="O'Sullivan Elevations Bookcase, Cherry Finish"/>
    <n v="556.66499999999996"/>
    <x v="2"/>
    <n v="0.35714285714285715"/>
    <x v="8"/>
    <x v="788"/>
    <n v="1"/>
    <n v="2017"/>
    <n v="10"/>
    <x v="1"/>
    <n v="111.333"/>
    <s v="Medium Price"/>
    <n v="1.1764705882352899E-2"/>
    <x v="0"/>
    <n v="2.3529411764705798E-3"/>
    <x v="0"/>
    <x v="7"/>
  </r>
  <r>
    <s v="CA-2017-124296"/>
    <d v="2017-12-24T00:00:00"/>
    <d v="2017-12-28T00:00:00"/>
    <x v="1"/>
    <s v="Christine Sundaresam"/>
    <x v="0"/>
    <s v="Lafayette"/>
    <s v="Louisiana"/>
    <x v="0"/>
    <s v="FUR-CH-10002439"/>
    <x v="1"/>
    <s v="Iceberg Nesting Folding Chair, 19w x 6d x 43h"/>
    <n v="232.88"/>
    <x v="6"/>
    <n v="0.2857142857142857"/>
    <x v="0"/>
    <x v="789"/>
    <n v="4"/>
    <n v="2017"/>
    <n v="12"/>
    <x v="5"/>
    <n v="58.22"/>
    <s v="Low Price"/>
    <n v="0.26"/>
    <x v="1"/>
    <n v="6.5000000000000002E-2"/>
    <x v="0"/>
    <x v="7"/>
  </r>
  <r>
    <s v="CA-2014-110786"/>
    <d v="2014-12-29T00:00:00"/>
    <d v="2015-01-02T00:00:00"/>
    <x v="1"/>
    <s v="Anthony Johnson"/>
    <x v="1"/>
    <s v="San Francisco"/>
    <s v="California"/>
    <x v="1"/>
    <s v="FUR-FU-10000550"/>
    <x v="3"/>
    <s v="Stacking Trays by OIC"/>
    <n v="24.9"/>
    <x v="2"/>
    <n v="0.35714285714285715"/>
    <x v="0"/>
    <x v="790"/>
    <n v="4"/>
    <n v="2014"/>
    <n v="12"/>
    <x v="5"/>
    <n v="4.9799999999999898"/>
    <s v="Low Price"/>
    <n v="0.33"/>
    <x v="1"/>
    <n v="6.6000000000000003E-2"/>
    <x v="0"/>
    <x v="8"/>
  </r>
  <r>
    <s v="CA-2014-110786"/>
    <d v="2014-12-29T00:00:00"/>
    <d v="2015-01-02T00:00:00"/>
    <x v="1"/>
    <s v="Anthony Johnson"/>
    <x v="1"/>
    <s v="San Francisco"/>
    <s v="California"/>
    <x v="1"/>
    <s v="FUR-FU-10000672"/>
    <x v="3"/>
    <s v="Executive Impressions 10&quot; Spectator Wall Clock"/>
    <n v="70.56"/>
    <x v="8"/>
    <n v="0.42857142857142855"/>
    <x v="0"/>
    <x v="791"/>
    <n v="4"/>
    <n v="2014"/>
    <n v="12"/>
    <x v="5"/>
    <n v="11.76"/>
    <s v="Low Price"/>
    <n v="0.34"/>
    <x v="1"/>
    <n v="5.6666666666666601E-2"/>
    <x v="0"/>
    <x v="8"/>
  </r>
  <r>
    <s v="CA-2015-137750"/>
    <d v="2015-06-25T00:00:00"/>
    <d v="2015-06-30T00:00:00"/>
    <x v="1"/>
    <s v="Jill Fjeld"/>
    <x v="0"/>
    <s v="San Francisco"/>
    <s v="California"/>
    <x v="1"/>
    <s v="FUR-FU-10001979"/>
    <x v="3"/>
    <s v="Dana Halogen Swing-Arm Architect Lamp"/>
    <n v="204.85"/>
    <x v="2"/>
    <n v="0.35714285714285715"/>
    <x v="0"/>
    <x v="792"/>
    <n v="5"/>
    <n v="2015"/>
    <n v="6"/>
    <x v="2"/>
    <n v="40.97"/>
    <s v="Low Price"/>
    <n v="0.27999999999999903"/>
    <x v="1"/>
    <n v="5.5999999999999897E-2"/>
    <x v="1"/>
    <x v="5"/>
  </r>
  <r>
    <s v="CA-2017-136350"/>
    <d v="2017-06-24T00:00:00"/>
    <d v="2017-06-26T00:00:00"/>
    <x v="0"/>
    <s v="George Ashbrook"/>
    <x v="0"/>
    <s v="New York City"/>
    <s v="New York"/>
    <x v="2"/>
    <s v="FUR-FU-10003601"/>
    <x v="3"/>
    <s v="Deflect-o RollaMat Studded, Beveled Mat for Medium Pile Carpeting"/>
    <n v="276.69"/>
    <x v="1"/>
    <n v="0.21428571428571427"/>
    <x v="0"/>
    <x v="793"/>
    <n v="2"/>
    <n v="2017"/>
    <n v="6"/>
    <x v="2"/>
    <n v="92.23"/>
    <s v="Low Price"/>
    <n v="0.18"/>
    <x v="0"/>
    <n v="0.06"/>
    <x v="1"/>
    <x v="9"/>
  </r>
  <r>
    <s v="CA-2017-136350"/>
    <d v="2017-06-24T00:00:00"/>
    <d v="2017-06-26T00:00:00"/>
    <x v="0"/>
    <s v="George Ashbrook"/>
    <x v="0"/>
    <s v="New York City"/>
    <s v="New York"/>
    <x v="2"/>
    <s v="FUR-CH-10001891"/>
    <x v="1"/>
    <s v="Global Deluxe Office Fabric Chairs"/>
    <n v="172.76400000000001"/>
    <x v="0"/>
    <n v="0.14285714285714285"/>
    <x v="7"/>
    <x v="702"/>
    <n v="2"/>
    <n v="2017"/>
    <n v="6"/>
    <x v="2"/>
    <n v="86.382000000000005"/>
    <s v="Low Price"/>
    <n v="0.188888888888888"/>
    <x v="0"/>
    <n v="9.44444444444444E-2"/>
    <x v="1"/>
    <x v="9"/>
  </r>
  <r>
    <s v="CA-2014-122931"/>
    <d v="2014-09-29T00:00:00"/>
    <d v="2014-10-03T00:00:00"/>
    <x v="1"/>
    <s v="Suzanne McNair"/>
    <x v="1"/>
    <s v="Philadelphia"/>
    <s v="Pennsylvania"/>
    <x v="2"/>
    <s v="FUR-TA-10004175"/>
    <x v="2"/>
    <s v="Hon 30&quot; x 60&quot; Table with Locking Drawer"/>
    <n v="409.27199999999999"/>
    <x v="0"/>
    <n v="0.14285714285714285"/>
    <x v="9"/>
    <x v="794"/>
    <n v="4"/>
    <n v="2014"/>
    <n v="9"/>
    <x v="4"/>
    <n v="204.636"/>
    <s v="High Price"/>
    <n v="-0.2"/>
    <x v="2"/>
    <n v="-0.1"/>
    <x v="2"/>
    <x v="11"/>
  </r>
  <r>
    <s v="CA-2014-122931"/>
    <d v="2014-09-29T00:00:00"/>
    <d v="2014-10-03T00:00:00"/>
    <x v="1"/>
    <s v="Suzanne McNair"/>
    <x v="1"/>
    <s v="Philadelphia"/>
    <s v="Pennsylvania"/>
    <x v="2"/>
    <s v="FUR-TA-10004147"/>
    <x v="2"/>
    <s v="Hon 4060 Series Tables"/>
    <n v="67.176000000000002"/>
    <x v="5"/>
    <n v="7.1428571428571425E-2"/>
    <x v="9"/>
    <x v="795"/>
    <n v="4"/>
    <n v="2014"/>
    <n v="9"/>
    <x v="4"/>
    <n v="67.176000000000002"/>
    <s v="Low Price"/>
    <n v="-0.3"/>
    <x v="2"/>
    <n v="-0.3"/>
    <x v="2"/>
    <x v="11"/>
  </r>
  <r>
    <s v="CA-2015-124058"/>
    <d v="2015-11-20T00:00:00"/>
    <d v="2015-11-24T00:00:00"/>
    <x v="1"/>
    <s v="Lena Creighton"/>
    <x v="0"/>
    <s v="Oakland"/>
    <s v="California"/>
    <x v="1"/>
    <s v="FUR-CH-10000595"/>
    <x v="1"/>
    <s v="Safco Contoured Stacking Chairs"/>
    <n v="572.16"/>
    <x v="1"/>
    <n v="0.21428571428571427"/>
    <x v="2"/>
    <x v="796"/>
    <n v="4"/>
    <n v="2015"/>
    <n v="11"/>
    <x v="0"/>
    <n v="190.72"/>
    <s v="Medium Price"/>
    <n v="6.25E-2"/>
    <x v="0"/>
    <n v="2.0833333333333301E-2"/>
    <x v="0"/>
    <x v="1"/>
  </r>
  <r>
    <s v="CA-2016-145303"/>
    <d v="2016-08-28T00:00:00"/>
    <d v="2016-08-31T00:00:00"/>
    <x v="2"/>
    <s v="Tom Prescott"/>
    <x v="0"/>
    <s v="Dallas"/>
    <s v="Texas"/>
    <x v="3"/>
    <s v="FUR-BO-10003159"/>
    <x v="0"/>
    <s v="Sauder Camden County Collection Libraries, Planked Cherry Finish"/>
    <n v="156.37280000000001"/>
    <x v="0"/>
    <n v="0.14285714285714285"/>
    <x v="6"/>
    <x v="797"/>
    <n v="3"/>
    <n v="2016"/>
    <n v="8"/>
    <x v="10"/>
    <n v="78.186400000000006"/>
    <s v="Low Price"/>
    <n v="-0.33823529411764702"/>
    <x v="2"/>
    <n v="-0.16911764705882301"/>
    <x v="2"/>
    <x v="12"/>
  </r>
  <r>
    <s v="CA-2017-108112"/>
    <d v="2017-11-15T00:00:00"/>
    <d v="2017-11-20T00:00:00"/>
    <x v="1"/>
    <s v="Dana Kaydos"/>
    <x v="0"/>
    <s v="Miramar"/>
    <s v="Florida"/>
    <x v="0"/>
    <s v="FUR-FU-10003553"/>
    <x v="3"/>
    <s v="Howard Miller 13-1/2&quot; Diameter Rosebrook Wall Clock"/>
    <n v="220.06399999999999"/>
    <x v="6"/>
    <n v="0.2857142857142857"/>
    <x v="2"/>
    <x v="798"/>
    <n v="5"/>
    <n v="2017"/>
    <n v="11"/>
    <x v="0"/>
    <n v="55.015999999999998"/>
    <s v="Low Price"/>
    <n v="0.25"/>
    <x v="1"/>
    <n v="6.25E-2"/>
    <x v="0"/>
    <x v="7"/>
  </r>
  <r>
    <s v="CA-2017-108112"/>
    <d v="2017-11-15T00:00:00"/>
    <d v="2017-11-20T00:00:00"/>
    <x v="1"/>
    <s v="Dana Kaydos"/>
    <x v="0"/>
    <s v="Miramar"/>
    <s v="Florida"/>
    <x v="0"/>
    <s v="FUR-FU-10001488"/>
    <x v="3"/>
    <s v="Tenex 46&quot; x 60&quot; Computer Anti-Static Chairmat, Rectangular Shaped"/>
    <n v="339.13600000000002"/>
    <x v="6"/>
    <n v="0.2857142857142857"/>
    <x v="2"/>
    <x v="51"/>
    <n v="5"/>
    <n v="2017"/>
    <n v="11"/>
    <x v="0"/>
    <n v="84.784000000000006"/>
    <s v="Low Price"/>
    <n v="0"/>
    <x v="2"/>
    <n v="0"/>
    <x v="0"/>
    <x v="7"/>
  </r>
  <r>
    <s v="US-2014-156559"/>
    <d v="2014-08-19T00:00:00"/>
    <d v="2014-08-26T00:00:00"/>
    <x v="1"/>
    <s v="Lena Hernandez"/>
    <x v="0"/>
    <s v="Jonesboro"/>
    <s v="Arkansas"/>
    <x v="0"/>
    <s v="FUR-BO-10000711"/>
    <x v="0"/>
    <s v="Hon Metal Bookcases, Gray"/>
    <n v="638.82000000000005"/>
    <x v="4"/>
    <n v="0.6428571428571429"/>
    <x v="0"/>
    <x v="799"/>
    <n v="7"/>
    <n v="2014"/>
    <n v="8"/>
    <x v="10"/>
    <n v="70.98"/>
    <s v="Low Price"/>
    <n v="0.27"/>
    <x v="1"/>
    <n v="0.03"/>
    <x v="2"/>
    <x v="11"/>
  </r>
  <r>
    <s v="CA-2017-137456"/>
    <d v="2017-12-21T00:00:00"/>
    <d v="2017-12-21T00:00:00"/>
    <x v="3"/>
    <s v="Rick Bensley"/>
    <x v="2"/>
    <s v="Fremont"/>
    <s v="Nebraska"/>
    <x v="3"/>
    <s v="FUR-FU-10001940"/>
    <x v="3"/>
    <s v="Staple-based wall hangings"/>
    <n v="15.92"/>
    <x v="0"/>
    <n v="0.14285714285714285"/>
    <x v="0"/>
    <x v="800"/>
    <n v="0"/>
    <n v="2017"/>
    <n v="12"/>
    <x v="5"/>
    <n v="7.96"/>
    <s v="Low Price"/>
    <n v="0.44"/>
    <x v="1"/>
    <n v="0.22"/>
    <x v="0"/>
    <x v="7"/>
  </r>
  <r>
    <s v="CA-2015-105599"/>
    <d v="2015-09-07T00:00:00"/>
    <d v="2015-09-07T00:00:00"/>
    <x v="3"/>
    <s v="Marc Crier"/>
    <x v="0"/>
    <s v="New York City"/>
    <s v="New York"/>
    <x v="2"/>
    <s v="FUR-TA-10003837"/>
    <x v="2"/>
    <s v="Anderson Hickey Conga Table Tops &amp; Accessories"/>
    <n v="27.414000000000001"/>
    <x v="1"/>
    <n v="0.21428571428571427"/>
    <x v="9"/>
    <x v="801"/>
    <n v="0"/>
    <n v="2015"/>
    <n v="9"/>
    <x v="4"/>
    <n v="9.1379999999999999"/>
    <s v="Low Price"/>
    <n v="-0.51666666666666605"/>
    <x v="2"/>
    <n v="-0.172222222222222"/>
    <x v="2"/>
    <x v="4"/>
  </r>
  <r>
    <s v="CA-2015-153717"/>
    <d v="2015-12-25T00:00:00"/>
    <d v="2016-01-01T00:00:00"/>
    <x v="1"/>
    <s v="Dionis Lloyd"/>
    <x v="1"/>
    <s v="Detroit"/>
    <s v="Michigan"/>
    <x v="3"/>
    <s v="FUR-BO-10004360"/>
    <x v="0"/>
    <s v="Rush Hierlooms Collection Rich Wood Bookcases"/>
    <n v="160.97999999999999"/>
    <x v="5"/>
    <n v="7.1428571428571425E-2"/>
    <x v="0"/>
    <x v="802"/>
    <n v="7"/>
    <n v="2015"/>
    <n v="12"/>
    <x v="5"/>
    <n v="160.97999999999999"/>
    <s v="Medium Price"/>
    <n v="0.13"/>
    <x v="0"/>
    <n v="0.13"/>
    <x v="0"/>
    <x v="1"/>
  </r>
  <r>
    <s v="CA-2017-123239"/>
    <d v="2017-07-27T00:00:00"/>
    <d v="2017-07-31T00:00:00"/>
    <x v="0"/>
    <s v="Mike Gockenbach"/>
    <x v="0"/>
    <s v="Jacksonville"/>
    <s v="Florida"/>
    <x v="0"/>
    <s v="FUR-FU-10001602"/>
    <x v="3"/>
    <s v="Eldon Delta Triangular Chair Mat, 52&quot; x 58&quot;, Clear"/>
    <n v="91.031999999999996"/>
    <x v="1"/>
    <n v="0.21428571428571427"/>
    <x v="2"/>
    <x v="803"/>
    <n v="4"/>
    <n v="2017"/>
    <n v="7"/>
    <x v="3"/>
    <n v="30.343999999999902"/>
    <s v="Low Price"/>
    <n v="-2.4999999999999901E-2"/>
    <x v="2"/>
    <n v="-8.3333333333333297E-3"/>
    <x v="2"/>
    <x v="3"/>
  </r>
  <r>
    <s v="CA-2017-127313"/>
    <d v="2017-12-01T00:00:00"/>
    <d v="2017-12-04T00:00:00"/>
    <x v="2"/>
    <s v="Ralph Arnett"/>
    <x v="0"/>
    <s v="Philadelphia"/>
    <s v="Pennsylvania"/>
    <x v="2"/>
    <s v="FUR-FU-10003798"/>
    <x v="3"/>
    <s v="Ultra Door Kickplate, 8&quot;H x 34&quot;W"/>
    <n v="79.12"/>
    <x v="2"/>
    <n v="0.35714285714285715"/>
    <x v="2"/>
    <x v="778"/>
    <n v="3"/>
    <n v="2017"/>
    <n v="12"/>
    <x v="5"/>
    <n v="15.824"/>
    <s v="Low Price"/>
    <n v="0.17499999999999999"/>
    <x v="0"/>
    <n v="3.4999999999999899E-2"/>
    <x v="0"/>
    <x v="7"/>
  </r>
  <r>
    <s v="CA-2017-112725"/>
    <d v="2017-01-30T00:00:00"/>
    <d v="2017-02-06T00:00:00"/>
    <x v="1"/>
    <s v="Eugene Hildebrand"/>
    <x v="2"/>
    <s v="San Francisco"/>
    <s v="California"/>
    <x v="1"/>
    <s v="FUR-CH-10000863"/>
    <x v="1"/>
    <s v="Novimex Swivel Fabric Task Chair"/>
    <n v="120.78400000000001"/>
    <x v="5"/>
    <n v="7.1428571428571425E-2"/>
    <x v="2"/>
    <x v="804"/>
    <n v="7"/>
    <n v="2017"/>
    <n v="1"/>
    <x v="8"/>
    <n v="120.78400000000001"/>
    <s v="Medium Price"/>
    <n v="-0.1125"/>
    <x v="2"/>
    <n v="-0.1125"/>
    <x v="3"/>
    <x v="14"/>
  </r>
  <r>
    <s v="CA-2015-136196"/>
    <d v="2015-11-28T00:00:00"/>
    <d v="2015-12-04T00:00:00"/>
    <x v="1"/>
    <s v="Tom Prescott"/>
    <x v="0"/>
    <s v="Freeport"/>
    <s v="New York"/>
    <x v="2"/>
    <s v="FUR-FU-10004017"/>
    <x v="3"/>
    <s v="Tenex Contemporary Contur Chairmats for Low and Medium Pile Carpet, Computer, 39&quot; x 49&quot;"/>
    <n v="322.58999999999997"/>
    <x v="1"/>
    <n v="0.21428571428571427"/>
    <x v="0"/>
    <x v="175"/>
    <n v="6"/>
    <n v="2015"/>
    <n v="11"/>
    <x v="0"/>
    <n v="107.52999999999901"/>
    <s v="Medium Price"/>
    <n v="0.2"/>
    <x v="0"/>
    <n v="6.6666666666666596E-2"/>
    <x v="0"/>
    <x v="1"/>
  </r>
  <r>
    <s v="CA-2014-157924"/>
    <d v="2014-10-11T00:00:00"/>
    <d v="2014-10-13T00:00:00"/>
    <x v="2"/>
    <s v="Helen Andreada"/>
    <x v="0"/>
    <s v="Pasadena"/>
    <s v="California"/>
    <x v="1"/>
    <s v="FUR-CH-10000229"/>
    <x v="1"/>
    <s v="Global Enterprise Series Seating High-Back Swivel/Tilt Chairs"/>
    <n v="433.56799999999998"/>
    <x v="0"/>
    <n v="0.14285714285714285"/>
    <x v="2"/>
    <x v="805"/>
    <n v="2"/>
    <n v="2014"/>
    <n v="10"/>
    <x v="1"/>
    <n v="216.78399999999999"/>
    <s v="High Price"/>
    <n v="-0.15"/>
    <x v="2"/>
    <n v="-7.4999999999999997E-2"/>
    <x v="0"/>
    <x v="8"/>
  </r>
  <r>
    <s v="CA-2016-143749"/>
    <d v="2016-12-05T00:00:00"/>
    <d v="2016-12-07T00:00:00"/>
    <x v="2"/>
    <s v="Aleksandra Gannaway"/>
    <x v="1"/>
    <s v="Franklin"/>
    <s v="Massachusetts"/>
    <x v="2"/>
    <s v="FUR-BO-10002853"/>
    <x v="0"/>
    <s v="O'Sullivan 5-Shelf Heavy-Duty Bookcases"/>
    <n v="81.94"/>
    <x v="5"/>
    <n v="7.1428571428571425E-2"/>
    <x v="0"/>
    <x v="806"/>
    <n v="2"/>
    <n v="2016"/>
    <n v="12"/>
    <x v="5"/>
    <n v="81.94"/>
    <s v="Low Price"/>
    <n v="0.25"/>
    <x v="1"/>
    <n v="0.25"/>
    <x v="0"/>
    <x v="0"/>
  </r>
  <r>
    <s v="CA-2015-150875"/>
    <d v="2015-11-16T00:00:00"/>
    <d v="2015-11-20T00:00:00"/>
    <x v="1"/>
    <s v="Heather Kirkland"/>
    <x v="1"/>
    <s v="Boise"/>
    <s v="Idaho"/>
    <x v="1"/>
    <s v="FUR-TA-10000577"/>
    <x v="2"/>
    <s v="Bretford CR4500 Series Slim Rectangular Table"/>
    <n v="696.42"/>
    <x v="0"/>
    <n v="0.14285714285714285"/>
    <x v="0"/>
    <x v="807"/>
    <n v="4"/>
    <n v="2015"/>
    <n v="11"/>
    <x v="0"/>
    <n v="348.21"/>
    <s v="High Price"/>
    <n v="0.23"/>
    <x v="1"/>
    <n v="0.115"/>
    <x v="0"/>
    <x v="1"/>
  </r>
  <r>
    <s v="CA-2016-124233"/>
    <d v="2016-04-08T00:00:00"/>
    <d v="2016-04-14T00:00:00"/>
    <x v="1"/>
    <s v="Clytie Kelty"/>
    <x v="0"/>
    <s v="Los Angeles"/>
    <s v="California"/>
    <x v="1"/>
    <s v="FUR-FU-10002597"/>
    <x v="3"/>
    <s v="C-Line Magnetic Cubicle Keepers, Clear Polypropylene"/>
    <n v="24.7"/>
    <x v="2"/>
    <n v="0.35714285714285715"/>
    <x v="0"/>
    <x v="808"/>
    <n v="6"/>
    <n v="2016"/>
    <n v="4"/>
    <x v="6"/>
    <n v="4.9399999999999897"/>
    <s v="Low Price"/>
    <n v="0.42"/>
    <x v="1"/>
    <n v="8.4000000000000005E-2"/>
    <x v="1"/>
    <x v="6"/>
  </r>
  <r>
    <s v="CA-2014-145387"/>
    <d v="2014-10-31T00:00:00"/>
    <d v="2014-11-02T00:00:00"/>
    <x v="0"/>
    <s v="Anne McFarland"/>
    <x v="0"/>
    <s v="Cranston"/>
    <s v="Rhode Island"/>
    <x v="2"/>
    <s v="FUR-FU-10002364"/>
    <x v="3"/>
    <s v="Eldon Expressions Wood Desk Accessories, Oak"/>
    <n v="14.76"/>
    <x v="0"/>
    <n v="0.14285714285714285"/>
    <x v="0"/>
    <x v="809"/>
    <n v="2"/>
    <n v="2014"/>
    <n v="10"/>
    <x v="1"/>
    <n v="7.38"/>
    <s v="Low Price"/>
    <n v="0.28999999999999998"/>
    <x v="1"/>
    <n v="0.14499999999999999"/>
    <x v="0"/>
    <x v="8"/>
  </r>
  <r>
    <s v="CA-2014-145387"/>
    <d v="2014-10-31T00:00:00"/>
    <d v="2014-11-02T00:00:00"/>
    <x v="0"/>
    <s v="Anne McFarland"/>
    <x v="0"/>
    <s v="Cranston"/>
    <s v="Rhode Island"/>
    <x v="2"/>
    <s v="FUR-FU-10000023"/>
    <x v="3"/>
    <s v="Eldon Wave Desk Accessories"/>
    <n v="17.670000000000002"/>
    <x v="1"/>
    <n v="0.21428571428571427"/>
    <x v="0"/>
    <x v="810"/>
    <n v="2"/>
    <n v="2014"/>
    <n v="10"/>
    <x v="1"/>
    <n v="5.89"/>
    <s v="Low Price"/>
    <n v="0.439999999999999"/>
    <x v="1"/>
    <n v="0.146666666666666"/>
    <x v="0"/>
    <x v="8"/>
  </r>
  <r>
    <s v="CA-2014-145387"/>
    <d v="2014-10-31T00:00:00"/>
    <d v="2014-11-02T00:00:00"/>
    <x v="0"/>
    <s v="Anne McFarland"/>
    <x v="0"/>
    <s v="Cranston"/>
    <s v="Rhode Island"/>
    <x v="2"/>
    <s v="FUR-CH-10002320"/>
    <x v="1"/>
    <s v="Hon Pagoda Stacking Chairs"/>
    <n v="1604.9"/>
    <x v="2"/>
    <n v="0.35714285714285715"/>
    <x v="0"/>
    <x v="811"/>
    <n v="2"/>
    <n v="2014"/>
    <n v="10"/>
    <x v="1"/>
    <n v="320.98"/>
    <s v="High Price"/>
    <n v="0.3"/>
    <x v="1"/>
    <n v="0.06"/>
    <x v="0"/>
    <x v="8"/>
  </r>
  <r>
    <s v="CA-2014-145387"/>
    <d v="2014-10-31T00:00:00"/>
    <d v="2014-11-02T00:00:00"/>
    <x v="0"/>
    <s v="Anne McFarland"/>
    <x v="0"/>
    <s v="Cranston"/>
    <s v="Rhode Island"/>
    <x v="2"/>
    <s v="FUR-TA-10003238"/>
    <x v="2"/>
    <s v="Chromcraft Bull-Nose Wood 48&quot; x 96&quot; Rectangular Conference Tables"/>
    <n v="385.68599999999998"/>
    <x v="5"/>
    <n v="7.1428571428571425E-2"/>
    <x v="3"/>
    <x v="812"/>
    <n v="2"/>
    <n v="2014"/>
    <n v="10"/>
    <x v="1"/>
    <n v="385.68599999999998"/>
    <s v="High Price"/>
    <n v="-0.157142857142857"/>
    <x v="2"/>
    <n v="-0.157142857142857"/>
    <x v="0"/>
    <x v="8"/>
  </r>
  <r>
    <s v="CA-2017-149881"/>
    <d v="2017-04-01T00:00:00"/>
    <d v="2017-04-03T00:00:00"/>
    <x v="2"/>
    <s v="Nick Crebassa"/>
    <x v="1"/>
    <s v="San Francisco"/>
    <s v="California"/>
    <x v="1"/>
    <s v="FUR-BO-10003894"/>
    <x v="0"/>
    <s v="Safco Value Mate Steel Bookcase, Baked Enamel Finish on Steel, Black"/>
    <n v="482.66399999999999"/>
    <x v="7"/>
    <n v="0.5714285714285714"/>
    <x v="8"/>
    <x v="813"/>
    <n v="2"/>
    <n v="2017"/>
    <n v="4"/>
    <x v="6"/>
    <n v="60.332999999999998"/>
    <s v="Low Price"/>
    <n v="0.17647058823529399"/>
    <x v="0"/>
    <n v="2.20588235294117E-2"/>
    <x v="1"/>
    <x v="9"/>
  </r>
  <r>
    <s v="CA-2017-134565"/>
    <d v="2017-06-11T00:00:00"/>
    <d v="2017-06-13T00:00:00"/>
    <x v="0"/>
    <s v="Tom Boeckenhauer"/>
    <x v="0"/>
    <s v="Seattle"/>
    <s v="Washington"/>
    <x v="1"/>
    <s v="FUR-BO-10001519"/>
    <x v="0"/>
    <s v="O'Sullivan 3-Shelf Heavy-Duty Bookcases"/>
    <n v="174.42"/>
    <x v="1"/>
    <n v="0.21428571428571427"/>
    <x v="0"/>
    <x v="814"/>
    <n v="2"/>
    <n v="2017"/>
    <n v="6"/>
    <x v="2"/>
    <n v="58.139999999999901"/>
    <s v="Low Price"/>
    <n v="0.24"/>
    <x v="1"/>
    <n v="0.08"/>
    <x v="1"/>
    <x v="9"/>
  </r>
  <r>
    <s v="US-2014-102631"/>
    <d v="2014-12-13T00:00:00"/>
    <d v="2014-12-17T00:00:00"/>
    <x v="1"/>
    <s v="Ellis Ballard"/>
    <x v="1"/>
    <s v="Chicago"/>
    <s v="Illinois"/>
    <x v="3"/>
    <s v="FUR-FU-10003930"/>
    <x v="3"/>
    <s v="Howard Miller 12-3/4 Diameter Accuwave DS  Wall Clock"/>
    <n v="94.427999999999997"/>
    <x v="1"/>
    <n v="0.21428571428571427"/>
    <x v="5"/>
    <x v="815"/>
    <n v="4"/>
    <n v="2014"/>
    <n v="12"/>
    <x v="5"/>
    <n v="31.475999999999999"/>
    <s v="Low Price"/>
    <n v="-0.45"/>
    <x v="2"/>
    <n v="-0.15"/>
    <x v="0"/>
    <x v="8"/>
  </r>
  <r>
    <s v="CA-2015-154970"/>
    <d v="2015-01-05T00:00:00"/>
    <d v="2015-01-10T00:00:00"/>
    <x v="1"/>
    <s v="Steven Roelle"/>
    <x v="2"/>
    <s v="Seattle"/>
    <s v="Washington"/>
    <x v="1"/>
    <s v="FUR-CH-10003396"/>
    <x v="1"/>
    <s v="Global Deluxe Steno Chair"/>
    <n v="61.584000000000003"/>
    <x v="5"/>
    <n v="7.1428571428571425E-2"/>
    <x v="2"/>
    <x v="816"/>
    <n v="5"/>
    <n v="2015"/>
    <n v="1"/>
    <x v="8"/>
    <n v="61.584000000000003"/>
    <s v="Low Price"/>
    <n v="-0.1125"/>
    <x v="2"/>
    <n v="-0.1125"/>
    <x v="3"/>
    <x v="10"/>
  </r>
  <r>
    <s v="CA-2017-100223"/>
    <d v="2017-07-05T00:00:00"/>
    <d v="2017-07-10T00:00:00"/>
    <x v="1"/>
    <s v="Linda Southworth"/>
    <x v="1"/>
    <s v="Dallas"/>
    <s v="Texas"/>
    <x v="3"/>
    <s v="FUR-FU-10003601"/>
    <x v="3"/>
    <s v="Deflect-o RollaMat Studded, Beveled Mat for Medium Pile Carpeting"/>
    <n v="332.02800000000002"/>
    <x v="4"/>
    <n v="0.6428571428571429"/>
    <x v="5"/>
    <x v="817"/>
    <n v="5"/>
    <n v="2017"/>
    <n v="7"/>
    <x v="3"/>
    <n v="36.892000000000003"/>
    <s v="Low Price"/>
    <n v="-1.0499999999999901"/>
    <x v="2"/>
    <n v="-0.116666666666666"/>
    <x v="2"/>
    <x v="3"/>
  </r>
  <r>
    <s v="CA-2017-117702"/>
    <d v="2017-11-28T00:00:00"/>
    <d v="2017-12-04T00:00:00"/>
    <x v="1"/>
    <s v="Lindsay Shagiari"/>
    <x v="2"/>
    <s v="Baltimore"/>
    <s v="Maryland"/>
    <x v="2"/>
    <s v="FUR-FU-10000576"/>
    <x v="3"/>
    <s v="Luxo Professional Fluorescent Magnifier Lamp with Clamp-Mount Base"/>
    <n v="1049.2"/>
    <x v="2"/>
    <n v="0.35714285714285715"/>
    <x v="0"/>
    <x v="132"/>
    <n v="6"/>
    <n v="2017"/>
    <n v="11"/>
    <x v="0"/>
    <n v="209.84"/>
    <s v="High Price"/>
    <n v="0.25999999999999901"/>
    <x v="1"/>
    <n v="5.19999999999999E-2"/>
    <x v="0"/>
    <x v="7"/>
  </r>
  <r>
    <s v="CA-2017-117702"/>
    <d v="2017-11-28T00:00:00"/>
    <d v="2017-12-04T00:00:00"/>
    <x v="1"/>
    <s v="Lindsay Shagiari"/>
    <x v="2"/>
    <s v="Baltimore"/>
    <s v="Maryland"/>
    <x v="2"/>
    <s v="FUR-FU-10004270"/>
    <x v="3"/>
    <s v="Eldon Image Series Desk Accessories, Burgundy"/>
    <n v="20.9"/>
    <x v="2"/>
    <n v="0.35714285714285715"/>
    <x v="0"/>
    <x v="818"/>
    <n v="6"/>
    <n v="2017"/>
    <n v="11"/>
    <x v="0"/>
    <n v="4.18"/>
    <s v="Low Price"/>
    <n v="0.36"/>
    <x v="1"/>
    <n v="7.1999999999999995E-2"/>
    <x v="0"/>
    <x v="7"/>
  </r>
  <r>
    <s v="CA-2016-157336"/>
    <d v="2016-12-01T00:00:00"/>
    <d v="2016-12-05T00:00:00"/>
    <x v="0"/>
    <s v="Shirley Jackson"/>
    <x v="0"/>
    <s v="Fairfield"/>
    <s v="Connecticut"/>
    <x v="2"/>
    <s v="FUR-CH-10004997"/>
    <x v="1"/>
    <s v="Hon Every-Day Series Multi-Task Chairs"/>
    <n v="751.92"/>
    <x v="6"/>
    <n v="0.2857142857142857"/>
    <x v="0"/>
    <x v="819"/>
    <n v="4"/>
    <n v="2016"/>
    <n v="12"/>
    <x v="5"/>
    <n v="187.98"/>
    <s v="Medium Price"/>
    <n v="0.19999999999999901"/>
    <x v="0"/>
    <n v="4.9999999999999899E-2"/>
    <x v="0"/>
    <x v="0"/>
  </r>
  <r>
    <s v="CA-2014-168130"/>
    <d v="2014-09-19T00:00:00"/>
    <d v="2014-09-19T00:00:00"/>
    <x v="3"/>
    <s v="Bill Shonely"/>
    <x v="1"/>
    <s v="New York City"/>
    <s v="New York"/>
    <x v="2"/>
    <s v="FUR-CH-10000988"/>
    <x v="1"/>
    <s v="Hon Olson Stacker Stools"/>
    <n v="887.10299999999995"/>
    <x v="3"/>
    <n v="0.5"/>
    <x v="7"/>
    <x v="820"/>
    <n v="0"/>
    <n v="2014"/>
    <n v="9"/>
    <x v="4"/>
    <n v="126.729"/>
    <s v="Medium Price"/>
    <n v="0.2"/>
    <x v="0"/>
    <n v="2.8571428571428501E-2"/>
    <x v="2"/>
    <x v="11"/>
  </r>
  <r>
    <s v="CA-2017-163160"/>
    <d v="2017-10-13T00:00:00"/>
    <d v="2017-10-16T00:00:00"/>
    <x v="2"/>
    <s v="Troy Staebel"/>
    <x v="0"/>
    <s v="Freeport"/>
    <s v="Illinois"/>
    <x v="3"/>
    <s v="FUR-FU-10001424"/>
    <x v="3"/>
    <s v="Dax Clear Box Frame"/>
    <n v="10.476000000000001"/>
    <x v="1"/>
    <n v="0.21428571428571427"/>
    <x v="5"/>
    <x v="821"/>
    <n v="3"/>
    <n v="2017"/>
    <n v="10"/>
    <x v="1"/>
    <n v="3.492"/>
    <s v="Low Price"/>
    <n v="-0.64999999999999902"/>
    <x v="2"/>
    <n v="-0.21666666666666601"/>
    <x v="0"/>
    <x v="7"/>
  </r>
  <r>
    <s v="CA-2016-124793"/>
    <d v="2016-03-14T00:00:00"/>
    <d v="2016-03-16T00:00:00"/>
    <x v="2"/>
    <s v="Muhammed MacIntyre"/>
    <x v="1"/>
    <s v="Seattle"/>
    <s v="Washington"/>
    <x v="1"/>
    <s v="FUR-CH-10002880"/>
    <x v="1"/>
    <s v="Global High-Back Leather Tilter, Burgundy"/>
    <n v="196.78399999999999"/>
    <x v="0"/>
    <n v="0.14285714285714285"/>
    <x v="2"/>
    <x v="822"/>
    <n v="2"/>
    <n v="2016"/>
    <n v="3"/>
    <x v="9"/>
    <n v="98.391999999999996"/>
    <s v="Low Price"/>
    <n v="-0.1125"/>
    <x v="2"/>
    <n v="-5.6250000000000001E-2"/>
    <x v="3"/>
    <x v="15"/>
  </r>
  <r>
    <s v="US-2016-131611"/>
    <d v="2016-11-05T00:00:00"/>
    <d v="2016-11-09T00:00:00"/>
    <x v="1"/>
    <s v="Emily Phan"/>
    <x v="0"/>
    <s v="Houston"/>
    <s v="Texas"/>
    <x v="3"/>
    <s v="FUR-TA-10002774"/>
    <x v="2"/>
    <s v="Laminate Occasional Tables"/>
    <n v="863.12800000000004"/>
    <x v="7"/>
    <n v="0.5714285714285714"/>
    <x v="3"/>
    <x v="823"/>
    <n v="4"/>
    <n v="2016"/>
    <n v="11"/>
    <x v="0"/>
    <n v="107.89100000000001"/>
    <s v="Medium Price"/>
    <n v="-0.185714285714285"/>
    <x v="2"/>
    <n v="-2.3214285714285701E-2"/>
    <x v="0"/>
    <x v="0"/>
  </r>
  <r>
    <s v="US-2016-131611"/>
    <d v="2016-11-05T00:00:00"/>
    <d v="2016-11-09T00:00:00"/>
    <x v="1"/>
    <s v="Emily Phan"/>
    <x v="0"/>
    <s v="Houston"/>
    <s v="Texas"/>
    <x v="3"/>
    <s v="FUR-BO-10000780"/>
    <x v="0"/>
    <s v="O'Sullivan Plantations 2-Door Library in Landvery Oak"/>
    <n v="956.66480000000001"/>
    <x v="3"/>
    <n v="0.5"/>
    <x v="6"/>
    <x v="471"/>
    <n v="4"/>
    <n v="2016"/>
    <n v="11"/>
    <x v="0"/>
    <n v="136.66640000000001"/>
    <s v="Medium Price"/>
    <n v="-0.23529411764705799"/>
    <x v="2"/>
    <n v="-3.3613445378151197E-2"/>
    <x v="0"/>
    <x v="0"/>
  </r>
  <r>
    <s v="US-2017-124821"/>
    <d v="2017-06-25T00:00:00"/>
    <d v="2017-06-29T00:00:00"/>
    <x v="0"/>
    <s v="Anne McFarland"/>
    <x v="0"/>
    <s v="Seattle"/>
    <s v="Washington"/>
    <x v="1"/>
    <s v="FUR-TA-10000688"/>
    <x v="2"/>
    <s v="Chromcraft Bull-Nose Wood Round Conference Table Top, Wood Base"/>
    <n v="871.4"/>
    <x v="6"/>
    <n v="0.2857142857142857"/>
    <x v="0"/>
    <x v="824"/>
    <n v="4"/>
    <n v="2017"/>
    <n v="6"/>
    <x v="2"/>
    <n v="217.85"/>
    <s v="High Price"/>
    <n v="0.17"/>
    <x v="0"/>
    <n v="4.2500000000000003E-2"/>
    <x v="1"/>
    <x v="9"/>
  </r>
  <r>
    <s v="CA-2015-166975"/>
    <d v="2015-11-26T00:00:00"/>
    <d v="2015-11-30T00:00:00"/>
    <x v="1"/>
    <s v="Stefanie Holloman"/>
    <x v="1"/>
    <s v="Jackson"/>
    <s v="Tennessee"/>
    <x v="0"/>
    <s v="FUR-FU-10003930"/>
    <x v="3"/>
    <s v="Howard Miller 12-3/4 Diameter Accuwave DS  Wall Clock"/>
    <n v="692.47199999999998"/>
    <x v="12"/>
    <n v="0.7857142857142857"/>
    <x v="2"/>
    <x v="825"/>
    <n v="4"/>
    <n v="2015"/>
    <n v="11"/>
    <x v="0"/>
    <n v="62.951999999999998"/>
    <s v="Low Price"/>
    <n v="0.27500000000000002"/>
    <x v="1"/>
    <n v="2.5000000000000001E-2"/>
    <x v="0"/>
    <x v="1"/>
  </r>
  <r>
    <s v="CA-2016-123806"/>
    <d v="2016-11-24T00:00:00"/>
    <d v="2016-11-27T00:00:00"/>
    <x v="0"/>
    <s v="Laura Armstrong"/>
    <x v="1"/>
    <s v="Baltimore"/>
    <s v="Maryland"/>
    <x v="2"/>
    <s v="FUR-FU-10000965"/>
    <x v="3"/>
    <s v="Howard Miller 11-1/2&quot; Diameter Ridgewood Wall Clock"/>
    <n v="207.76"/>
    <x v="6"/>
    <n v="0.2857142857142857"/>
    <x v="0"/>
    <x v="826"/>
    <n v="3"/>
    <n v="2016"/>
    <n v="11"/>
    <x v="0"/>
    <n v="51.94"/>
    <s v="Low Price"/>
    <n v="0.41"/>
    <x v="1"/>
    <n v="0.10249999999999999"/>
    <x v="0"/>
    <x v="0"/>
  </r>
  <r>
    <s v="US-2016-107440"/>
    <d v="2016-04-16T00:00:00"/>
    <d v="2016-04-20T00:00:00"/>
    <x v="1"/>
    <s v="Bill Shonely"/>
    <x v="1"/>
    <s v="Lakewood"/>
    <s v="New Jersey"/>
    <x v="2"/>
    <s v="FUR-FU-10000550"/>
    <x v="3"/>
    <s v="Stacking Trays by OIC"/>
    <n v="9.9600000000000009"/>
    <x v="0"/>
    <n v="0.14285714285714285"/>
    <x v="0"/>
    <x v="827"/>
    <n v="4"/>
    <n v="2016"/>
    <n v="4"/>
    <x v="6"/>
    <n v="4.9800000000000004"/>
    <s v="Low Price"/>
    <n v="0.32999999999999902"/>
    <x v="1"/>
    <n v="0.16499999999999901"/>
    <x v="1"/>
    <x v="6"/>
  </r>
  <r>
    <s v="CA-2014-166989"/>
    <d v="2014-11-14T00:00:00"/>
    <d v="2014-11-18T00:00:00"/>
    <x v="1"/>
    <s v="Robert Marley"/>
    <x v="2"/>
    <s v="New York City"/>
    <s v="New York"/>
    <x v="2"/>
    <s v="FUR-CH-10001797"/>
    <x v="1"/>
    <s v="Safco Chair Connectors, 6/Carton"/>
    <n v="69.263999999999996"/>
    <x v="0"/>
    <n v="0.14285714285714285"/>
    <x v="7"/>
    <x v="828"/>
    <n v="4"/>
    <n v="2014"/>
    <n v="11"/>
    <x v="0"/>
    <n v="34.631999999999998"/>
    <s v="Low Price"/>
    <n v="0.211111111111111"/>
    <x v="1"/>
    <n v="0.105555555555555"/>
    <x v="0"/>
    <x v="8"/>
  </r>
  <r>
    <s v="CA-2015-105690"/>
    <d v="2015-11-21T00:00:00"/>
    <d v="2015-11-26T00:00:00"/>
    <x v="0"/>
    <s v="Carol Adams"/>
    <x v="1"/>
    <s v="Port Arthur"/>
    <s v="Texas"/>
    <x v="3"/>
    <s v="FUR-BO-10003965"/>
    <x v="0"/>
    <s v="O'Sullivan Manor Hill 2-Door Library in Brianna Oak"/>
    <n v="246.1328"/>
    <x v="0"/>
    <n v="0.14285714285714285"/>
    <x v="6"/>
    <x v="829"/>
    <n v="5"/>
    <n v="2015"/>
    <n v="11"/>
    <x v="0"/>
    <n v="123.0664"/>
    <s v="Medium Price"/>
    <n v="-0.308823529411764"/>
    <x v="2"/>
    <n v="-0.154411764705882"/>
    <x v="0"/>
    <x v="1"/>
  </r>
  <r>
    <s v="CA-2017-102407"/>
    <d v="2017-12-09T00:00:00"/>
    <d v="2017-12-13T00:00:00"/>
    <x v="0"/>
    <s v="Alyssa Tate"/>
    <x v="2"/>
    <s v="Los Angeles"/>
    <s v="California"/>
    <x v="1"/>
    <s v="FUR-TA-10003748"/>
    <x v="2"/>
    <s v="Bevis 36 x 72 Conference Tables"/>
    <n v="896.32799999999997"/>
    <x v="4"/>
    <n v="0.6428571428571429"/>
    <x v="2"/>
    <x v="830"/>
    <n v="4"/>
    <n v="2017"/>
    <n v="12"/>
    <x v="5"/>
    <n v="99.591999999999999"/>
    <s v="Low Price"/>
    <n v="2.5000000000000001E-2"/>
    <x v="0"/>
    <n v="2.7777777777777701E-3"/>
    <x v="0"/>
    <x v="7"/>
  </r>
  <r>
    <s v="CA-2017-101581"/>
    <d v="2017-10-22T00:00:00"/>
    <d v="2017-10-27T00:00:00"/>
    <x v="1"/>
    <s v="David Wiener"/>
    <x v="1"/>
    <s v="Redmond"/>
    <s v="Oregon"/>
    <x v="1"/>
    <s v="FUR-TA-10002607"/>
    <x v="2"/>
    <s v="KI Conference Tables"/>
    <n v="177.22499999999999"/>
    <x v="2"/>
    <n v="0.35714285714285715"/>
    <x v="4"/>
    <x v="54"/>
    <n v="5"/>
    <n v="2017"/>
    <n v="10"/>
    <x v="1"/>
    <n v="35.445"/>
    <s v="Low Price"/>
    <n v="-0.68"/>
    <x v="2"/>
    <n v="-0.13600000000000001"/>
    <x v="0"/>
    <x v="7"/>
  </r>
  <r>
    <s v="CA-2017-169124"/>
    <d v="2017-07-03T00:00:00"/>
    <d v="2017-07-10T00:00:00"/>
    <x v="1"/>
    <s v="Maria Bertelson"/>
    <x v="0"/>
    <s v="Citrus Heights"/>
    <s v="California"/>
    <x v="1"/>
    <s v="FUR-FU-10001215"/>
    <x v="3"/>
    <s v="Howard Miller 11-1/2&quot; Diameter Brentwood Wall Clock"/>
    <n v="129.38999999999999"/>
    <x v="1"/>
    <n v="0.21428571428571427"/>
    <x v="0"/>
    <x v="831"/>
    <n v="7"/>
    <n v="2017"/>
    <n v="7"/>
    <x v="3"/>
    <n v="43.129999999999903"/>
    <s v="Low Price"/>
    <n v="0.42"/>
    <x v="1"/>
    <n v="0.14000000000000001"/>
    <x v="2"/>
    <x v="3"/>
  </r>
  <r>
    <s v="CA-2017-129021"/>
    <d v="2017-08-23T00:00:00"/>
    <d v="2017-08-26T00:00:00"/>
    <x v="0"/>
    <s v="Patrick O'Brill"/>
    <x v="0"/>
    <s v="Tallahassee"/>
    <s v="Florida"/>
    <x v="0"/>
    <s v="FUR-FU-10001852"/>
    <x v="3"/>
    <s v="Eldon Regeneration Recycled Desk Accessories, Smoke"/>
    <n v="2.7839999999999998"/>
    <x v="0"/>
    <n v="0.14285714285714285"/>
    <x v="2"/>
    <x v="832"/>
    <n v="3"/>
    <n v="2017"/>
    <n v="8"/>
    <x v="10"/>
    <n v="1.3919999999999999"/>
    <s v="Low Price"/>
    <n v="0.15"/>
    <x v="0"/>
    <n v="7.4999999999999997E-2"/>
    <x v="2"/>
    <x v="3"/>
  </r>
  <r>
    <s v="CA-2014-162278"/>
    <d v="2014-10-26T00:00:00"/>
    <d v="2014-10-30T00:00:00"/>
    <x v="0"/>
    <s v="Angele Hood"/>
    <x v="0"/>
    <s v="Seattle"/>
    <s v="Washington"/>
    <x v="1"/>
    <s v="FUR-FU-10000448"/>
    <x v="3"/>
    <s v="Tenex Chairmats For Use With Carpeted Floors"/>
    <n v="63.92"/>
    <x v="6"/>
    <n v="0.2857142857142857"/>
    <x v="0"/>
    <x v="833"/>
    <n v="4"/>
    <n v="2014"/>
    <n v="10"/>
    <x v="1"/>
    <n v="15.98"/>
    <s v="Low Price"/>
    <n v="0.05"/>
    <x v="0"/>
    <n v="1.2500000000000001E-2"/>
    <x v="0"/>
    <x v="8"/>
  </r>
  <r>
    <s v="CA-2014-125829"/>
    <d v="2014-11-04T00:00:00"/>
    <d v="2014-11-11T00:00:00"/>
    <x v="1"/>
    <s v="William Brown"/>
    <x v="0"/>
    <s v="Los Angeles"/>
    <s v="California"/>
    <x v="1"/>
    <s v="FUR-TA-10002041"/>
    <x v="2"/>
    <s v="Bevis Round Conference Table Top, X-Base"/>
    <n v="573.72799999999995"/>
    <x v="6"/>
    <n v="0.2857142857142857"/>
    <x v="2"/>
    <x v="834"/>
    <n v="7"/>
    <n v="2014"/>
    <n v="11"/>
    <x v="0"/>
    <n v="143.43199999999999"/>
    <s v="Medium Price"/>
    <n v="-0.1125"/>
    <x v="2"/>
    <n v="-2.8125000000000001E-2"/>
    <x v="0"/>
    <x v="8"/>
  </r>
  <r>
    <s v="US-2017-136189"/>
    <d v="2017-12-07T00:00:00"/>
    <d v="2017-12-11T00:00:00"/>
    <x v="1"/>
    <s v="Debra Catini"/>
    <x v="0"/>
    <s v="Richmond"/>
    <s v="Virginia"/>
    <x v="0"/>
    <s v="FUR-FU-10000175"/>
    <x v="3"/>
    <s v="DAX Wood Document Frame."/>
    <n v="82.38"/>
    <x v="8"/>
    <n v="0.42857142857142855"/>
    <x v="0"/>
    <x v="835"/>
    <n v="4"/>
    <n v="2017"/>
    <n v="12"/>
    <x v="5"/>
    <n v="13.729999999999899"/>
    <s v="Low Price"/>
    <n v="0.31"/>
    <x v="1"/>
    <n v="5.1666666666666597E-2"/>
    <x v="0"/>
    <x v="7"/>
  </r>
  <r>
    <s v="CA-2015-154795"/>
    <d v="2015-12-20T00:00:00"/>
    <d v="2015-12-24T00:00:00"/>
    <x v="1"/>
    <s v="Gary Zandusky"/>
    <x v="0"/>
    <s v="Bullhead City"/>
    <s v="Arizona"/>
    <x v="1"/>
    <s v="FUR-FU-10002088"/>
    <x v="3"/>
    <s v="Nu-Dell Float Frame 11 x 14 1/2"/>
    <n v="14.368"/>
    <x v="0"/>
    <n v="0.14285714285714285"/>
    <x v="2"/>
    <x v="576"/>
    <n v="4"/>
    <n v="2015"/>
    <n v="12"/>
    <x v="5"/>
    <n v="7.1840000000000002"/>
    <s v="Low Price"/>
    <n v="0.27500000000000002"/>
    <x v="1"/>
    <n v="0.13750000000000001"/>
    <x v="0"/>
    <x v="1"/>
  </r>
  <r>
    <s v="CA-2016-120355"/>
    <d v="2016-09-18T00:00:00"/>
    <d v="2016-09-25T00:00:00"/>
    <x v="1"/>
    <s v="Magdelene Morse"/>
    <x v="0"/>
    <s v="New Rochelle"/>
    <s v="New York"/>
    <x v="2"/>
    <s v="FUR-CH-10001394"/>
    <x v="1"/>
    <s v="Global Leather Executive Chair"/>
    <n v="631.78200000000004"/>
    <x v="0"/>
    <n v="0.14285714285714285"/>
    <x v="7"/>
    <x v="836"/>
    <n v="7"/>
    <n v="2016"/>
    <n v="9"/>
    <x v="4"/>
    <n v="315.89100000000002"/>
    <s v="High Price"/>
    <n v="0.22222222222222199"/>
    <x v="1"/>
    <n v="0.11111111111111099"/>
    <x v="2"/>
    <x v="12"/>
  </r>
  <r>
    <s v="CA-2016-120355"/>
    <d v="2016-09-18T00:00:00"/>
    <d v="2016-09-25T00:00:00"/>
    <x v="1"/>
    <s v="Magdelene Morse"/>
    <x v="0"/>
    <s v="New Rochelle"/>
    <s v="New York"/>
    <x v="2"/>
    <s v="FUR-FU-10004053"/>
    <x v="3"/>
    <s v="DAX Two-Tone Silver Metal Document Frame"/>
    <n v="60.72"/>
    <x v="1"/>
    <n v="0.21428571428571427"/>
    <x v="0"/>
    <x v="837"/>
    <n v="7"/>
    <n v="2016"/>
    <n v="9"/>
    <x v="4"/>
    <n v="20.239999999999998"/>
    <s v="Low Price"/>
    <n v="0.43"/>
    <x v="1"/>
    <n v="0.14333333333333301"/>
    <x v="2"/>
    <x v="12"/>
  </r>
  <r>
    <s v="CA-2017-162565"/>
    <d v="2017-12-11T00:00:00"/>
    <d v="2017-12-11T00:00:00"/>
    <x v="3"/>
    <s v="Ralph Ritter"/>
    <x v="0"/>
    <s v="Aurora"/>
    <s v="Illinois"/>
    <x v="3"/>
    <s v="FUR-FU-10004306"/>
    <x v="3"/>
    <s v="Electrix Halogen Magnifier Lamp"/>
    <n v="77.72"/>
    <x v="5"/>
    <n v="7.1428571428571425E-2"/>
    <x v="5"/>
    <x v="838"/>
    <n v="0"/>
    <n v="2017"/>
    <n v="12"/>
    <x v="5"/>
    <n v="77.72"/>
    <s v="Low Price"/>
    <n v="-0.85"/>
    <x v="2"/>
    <n v="-0.85"/>
    <x v="0"/>
    <x v="7"/>
  </r>
  <r>
    <s v="CA-2017-162565"/>
    <d v="2017-12-11T00:00:00"/>
    <d v="2017-12-11T00:00:00"/>
    <x v="3"/>
    <s v="Ralph Ritter"/>
    <x v="0"/>
    <s v="Aurora"/>
    <s v="Illinois"/>
    <x v="3"/>
    <s v="FUR-CH-10003973"/>
    <x v="1"/>
    <s v="GuestStacker Chair with Chrome Finish Legs"/>
    <n v="520.46400000000006"/>
    <x v="0"/>
    <n v="0.14285714285714285"/>
    <x v="3"/>
    <x v="839"/>
    <n v="0"/>
    <n v="2017"/>
    <n v="12"/>
    <x v="5"/>
    <n v="260.23200000000003"/>
    <s v="High Price"/>
    <n v="-2.8571428571428501E-2"/>
    <x v="2"/>
    <n v="-1.42857142857142E-2"/>
    <x v="0"/>
    <x v="7"/>
  </r>
  <r>
    <s v="CA-2014-166954"/>
    <d v="2014-04-25T00:00:00"/>
    <d v="2014-04-30T00:00:00"/>
    <x v="1"/>
    <s v="Beth Thompson"/>
    <x v="2"/>
    <s v="San Gabriel"/>
    <s v="California"/>
    <x v="1"/>
    <s v="FUR-FU-10003708"/>
    <x v="3"/>
    <s v="Tenex Traditional Chairmats for Medium Pile Carpet, Standard Lip, 36&quot; x 48&quot;"/>
    <n v="303.25"/>
    <x v="2"/>
    <n v="0.35714285714285715"/>
    <x v="0"/>
    <x v="840"/>
    <n v="5"/>
    <n v="2014"/>
    <n v="4"/>
    <x v="6"/>
    <n v="60.65"/>
    <s v="Low Price"/>
    <n v="0.21"/>
    <x v="1"/>
    <n v="4.1999999999999899E-2"/>
    <x v="1"/>
    <x v="2"/>
  </r>
  <r>
    <s v="CA-2014-166954"/>
    <d v="2014-04-25T00:00:00"/>
    <d v="2014-04-30T00:00:00"/>
    <x v="1"/>
    <s v="Beth Thompson"/>
    <x v="2"/>
    <s v="San Gabriel"/>
    <s v="California"/>
    <x v="1"/>
    <s v="FUR-CH-10003973"/>
    <x v="1"/>
    <s v="GuestStacker Chair with Chrome Finish Legs"/>
    <n v="1487.04"/>
    <x v="2"/>
    <n v="0.35714285714285715"/>
    <x v="2"/>
    <x v="841"/>
    <n v="5"/>
    <n v="2014"/>
    <n v="4"/>
    <x v="6"/>
    <n v="297.40800000000002"/>
    <s v="High Price"/>
    <n v="0.1"/>
    <x v="0"/>
    <n v="0.02"/>
    <x v="1"/>
    <x v="2"/>
  </r>
  <r>
    <s v="CA-2015-152891"/>
    <d v="2015-10-25T00:00:00"/>
    <d v="2015-10-30T00:00:00"/>
    <x v="1"/>
    <s v="Trudy Brown"/>
    <x v="0"/>
    <s v="San Francisco"/>
    <s v="California"/>
    <x v="1"/>
    <s v="FUR-TA-10001857"/>
    <x v="2"/>
    <s v="Balt Solid Wood Rectangular Table"/>
    <n v="253.17599999999999"/>
    <x v="1"/>
    <n v="0.21428571428571427"/>
    <x v="2"/>
    <x v="842"/>
    <n v="5"/>
    <n v="2015"/>
    <n v="10"/>
    <x v="1"/>
    <n v="84.391999999999996"/>
    <s v="Low Price"/>
    <n v="-0.125"/>
    <x v="2"/>
    <n v="-4.1666666666666602E-2"/>
    <x v="0"/>
    <x v="1"/>
  </r>
  <r>
    <s v="US-2015-122784"/>
    <d v="2015-07-20T00:00:00"/>
    <d v="2015-07-27T00:00:00"/>
    <x v="1"/>
    <s v="Russell Applegate"/>
    <x v="0"/>
    <s v="Highland Park"/>
    <s v="Illinois"/>
    <x v="3"/>
    <s v="FUR-BO-10004690"/>
    <x v="0"/>
    <s v="O'Sullivan Cherrywood Estates Traditional Barrister Bookcase"/>
    <n v="384.94400000000002"/>
    <x v="6"/>
    <n v="0.2857142857142857"/>
    <x v="3"/>
    <x v="843"/>
    <n v="7"/>
    <n v="2015"/>
    <n v="7"/>
    <x v="3"/>
    <n v="96.236000000000004"/>
    <s v="Low Price"/>
    <n v="-0.32857142857142801"/>
    <x v="2"/>
    <n v="-8.2142857142857101E-2"/>
    <x v="2"/>
    <x v="4"/>
  </r>
  <r>
    <s v="US-2015-122784"/>
    <d v="2015-07-20T00:00:00"/>
    <d v="2015-07-27T00:00:00"/>
    <x v="1"/>
    <s v="Russell Applegate"/>
    <x v="0"/>
    <s v="Highland Park"/>
    <s v="Illinois"/>
    <x v="3"/>
    <s v="FUR-BO-10002545"/>
    <x v="0"/>
    <s v="Atlantic Metals Mobile 3-Shelf Bookcases, Custom Colors"/>
    <n v="913.43"/>
    <x v="2"/>
    <n v="0.35714285714285715"/>
    <x v="3"/>
    <x v="844"/>
    <n v="7"/>
    <n v="2015"/>
    <n v="7"/>
    <x v="3"/>
    <n v="182.68599999999901"/>
    <s v="Medium Price"/>
    <n v="-5.7142857142857099E-2"/>
    <x v="2"/>
    <n v="-1.1428571428571401E-2"/>
    <x v="2"/>
    <x v="4"/>
  </r>
  <r>
    <s v="CA-2017-111556"/>
    <d v="2017-11-20T00:00:00"/>
    <d v="2017-11-22T00:00:00"/>
    <x v="2"/>
    <s v="Carlos Daly"/>
    <x v="0"/>
    <s v="New York City"/>
    <s v="New York"/>
    <x v="2"/>
    <s v="FUR-BO-10003159"/>
    <x v="0"/>
    <s v="Sauder Camden County Collection Libraries, Planked Cherry Finish"/>
    <n v="183.96799999999999"/>
    <x v="0"/>
    <n v="0.14285714285714285"/>
    <x v="2"/>
    <x v="845"/>
    <n v="2"/>
    <n v="2017"/>
    <n v="11"/>
    <x v="0"/>
    <n v="91.983999999999995"/>
    <s v="Low Price"/>
    <n v="-0.13750000000000001"/>
    <x v="2"/>
    <n v="-6.8750000000000006E-2"/>
    <x v="0"/>
    <x v="7"/>
  </r>
  <r>
    <s v="US-2014-138758"/>
    <d v="2014-07-07T00:00:00"/>
    <d v="2014-07-11T00:00:00"/>
    <x v="1"/>
    <s v="John Lee"/>
    <x v="0"/>
    <s v="Philadelphia"/>
    <s v="Pennsylvania"/>
    <x v="2"/>
    <s v="FUR-CH-10002880"/>
    <x v="1"/>
    <s v="Global High-Back Leather Tilter, Burgundy"/>
    <n v="172.18600000000001"/>
    <x v="0"/>
    <n v="0.14285714285714285"/>
    <x v="3"/>
    <x v="846"/>
    <n v="4"/>
    <n v="2014"/>
    <n v="7"/>
    <x v="3"/>
    <n v="86.093000000000004"/>
    <s v="Low Price"/>
    <n v="-0.27142857142857102"/>
    <x v="2"/>
    <n v="-0.13571428571428501"/>
    <x v="2"/>
    <x v="11"/>
  </r>
  <r>
    <s v="US-2014-138758"/>
    <d v="2014-07-07T00:00:00"/>
    <d v="2014-07-11T00:00:00"/>
    <x v="1"/>
    <s v="John Lee"/>
    <x v="0"/>
    <s v="Philadelphia"/>
    <s v="Pennsylvania"/>
    <x v="2"/>
    <s v="FUR-FU-10003039"/>
    <x v="3"/>
    <s v="Howard Miller 11-1/2&quot; Diameter Grantwood Wall Clock"/>
    <n v="69.007999999999996"/>
    <x v="0"/>
    <n v="0.14285714285714285"/>
    <x v="2"/>
    <x v="847"/>
    <n v="4"/>
    <n v="2014"/>
    <n v="7"/>
    <x v="3"/>
    <n v="34.503999999999998"/>
    <s v="Low Price"/>
    <n v="0.17499999999999999"/>
    <x v="0"/>
    <n v="8.7499999999999994E-2"/>
    <x v="2"/>
    <x v="11"/>
  </r>
  <r>
    <s v="CA-2016-131737"/>
    <d v="2016-03-17T00:00:00"/>
    <d v="2016-03-17T00:00:00"/>
    <x v="3"/>
    <s v="Gary Zandusky"/>
    <x v="0"/>
    <s v="Columbia"/>
    <s v="Maryland"/>
    <x v="2"/>
    <s v="FUR-FU-10004306"/>
    <x v="3"/>
    <s v="Electrix Halogen Magnifier Lamp"/>
    <n v="971.5"/>
    <x v="2"/>
    <n v="0.35714285714285715"/>
    <x v="0"/>
    <x v="848"/>
    <n v="0"/>
    <n v="2016"/>
    <n v="3"/>
    <x v="9"/>
    <n v="194.3"/>
    <s v="Medium Price"/>
    <n v="0.26"/>
    <x v="1"/>
    <n v="5.1999999999999998E-2"/>
    <x v="3"/>
    <x v="15"/>
  </r>
  <r>
    <s v="CA-2014-160157"/>
    <d v="2014-12-20T00:00:00"/>
    <d v="2014-12-27T00:00:00"/>
    <x v="1"/>
    <s v="Mark Hamilton"/>
    <x v="0"/>
    <s v="Hamilton"/>
    <s v="Ohio"/>
    <x v="2"/>
    <s v="FUR-FU-10003773"/>
    <x v="3"/>
    <s v="Eldon Cleatmat Plus Chair Mats for High Pile Carpets"/>
    <n v="190.84800000000001"/>
    <x v="1"/>
    <n v="0.21428571428571427"/>
    <x v="2"/>
    <x v="849"/>
    <n v="7"/>
    <n v="2014"/>
    <n v="12"/>
    <x v="5"/>
    <n v="63.616"/>
    <s v="Low Price"/>
    <n v="-0.1125"/>
    <x v="2"/>
    <n v="-3.7499999999999999E-2"/>
    <x v="0"/>
    <x v="8"/>
  </r>
  <r>
    <s v="CA-2017-159464"/>
    <d v="2017-05-18T00:00:00"/>
    <d v="2017-05-19T00:00:00"/>
    <x v="2"/>
    <s v="Todd Boyes"/>
    <x v="1"/>
    <s v="Sandy Springs"/>
    <s v="Georgia"/>
    <x v="0"/>
    <s v="FUR-BO-10003546"/>
    <x v="0"/>
    <s v="Hon 4-Shelf Metal Bookcases"/>
    <n v="302.94"/>
    <x v="1"/>
    <n v="0.21428571428571427"/>
    <x v="0"/>
    <x v="850"/>
    <n v="1"/>
    <n v="2017"/>
    <n v="5"/>
    <x v="7"/>
    <n v="100.98"/>
    <s v="Medium Price"/>
    <n v="0.25"/>
    <x v="1"/>
    <n v="8.3333333333333301E-2"/>
    <x v="1"/>
    <x v="9"/>
  </r>
  <r>
    <s v="CA-2017-119452"/>
    <d v="2017-03-21T00:00:00"/>
    <d v="2017-03-27T00:00:00"/>
    <x v="1"/>
    <s v="Clay Ludtke"/>
    <x v="0"/>
    <s v="Tulsa"/>
    <s v="Oklahoma"/>
    <x v="3"/>
    <s v="FUR-CH-10004495"/>
    <x v="1"/>
    <s v="Global Leather and Oak Executive Chair, Black"/>
    <n v="1805.88"/>
    <x v="8"/>
    <n v="0.42857142857142855"/>
    <x v="0"/>
    <x v="851"/>
    <n v="6"/>
    <n v="2017"/>
    <n v="3"/>
    <x v="9"/>
    <n v="300.98"/>
    <s v="High Price"/>
    <n v="0.28999999999999998"/>
    <x v="1"/>
    <n v="4.8333333333333298E-2"/>
    <x v="3"/>
    <x v="14"/>
  </r>
  <r>
    <s v="CA-2016-168893"/>
    <d v="2016-11-03T00:00:00"/>
    <d v="2016-11-08T00:00:00"/>
    <x v="0"/>
    <s v="Arthur Prichep"/>
    <x v="0"/>
    <s v="Henderson"/>
    <s v="Kentucky"/>
    <x v="0"/>
    <s v="FUR-FU-10002885"/>
    <x v="3"/>
    <s v="Magna Visual Magnetic Picture Hangers"/>
    <n v="24.1"/>
    <x v="2"/>
    <n v="0.35714285714285715"/>
    <x v="0"/>
    <x v="197"/>
    <n v="5"/>
    <n v="2016"/>
    <n v="11"/>
    <x v="0"/>
    <n v="4.82"/>
    <s v="Low Price"/>
    <n v="0.37999999999999901"/>
    <x v="1"/>
    <n v="7.5999999999999901E-2"/>
    <x v="0"/>
    <x v="0"/>
  </r>
  <r>
    <s v="CA-2016-168893"/>
    <d v="2016-11-03T00:00:00"/>
    <d v="2016-11-08T00:00:00"/>
    <x v="0"/>
    <s v="Arthur Prichep"/>
    <x v="0"/>
    <s v="Henderson"/>
    <s v="Kentucky"/>
    <x v="0"/>
    <s v="FUR-TA-10003392"/>
    <x v="2"/>
    <s v="Global Adaptabilities Conference Tables"/>
    <n v="842.94"/>
    <x v="1"/>
    <n v="0.21428571428571427"/>
    <x v="0"/>
    <x v="852"/>
    <n v="5"/>
    <n v="2016"/>
    <n v="11"/>
    <x v="0"/>
    <n v="280.98"/>
    <s v="High Price"/>
    <n v="0.19"/>
    <x v="0"/>
    <n v="6.3333333333333297E-2"/>
    <x v="0"/>
    <x v="0"/>
  </r>
  <r>
    <s v="CA-2015-121965"/>
    <d v="2015-06-19T00:00:00"/>
    <d v="2015-06-23T00:00:00"/>
    <x v="1"/>
    <s v="Logan Haushalter"/>
    <x v="0"/>
    <s v="Los Angeles"/>
    <s v="California"/>
    <x v="1"/>
    <s v="FUR-FU-10000732"/>
    <x v="3"/>
    <s v="Eldon 200 Class Desk Accessories"/>
    <n v="12.56"/>
    <x v="0"/>
    <n v="0.14285714285714285"/>
    <x v="0"/>
    <x v="853"/>
    <n v="4"/>
    <n v="2015"/>
    <n v="6"/>
    <x v="2"/>
    <n v="6.28"/>
    <s v="Low Price"/>
    <n v="0.31999999999999901"/>
    <x v="1"/>
    <n v="0.159999999999999"/>
    <x v="1"/>
    <x v="5"/>
  </r>
  <r>
    <s v="CA-2016-147137"/>
    <d v="2016-07-04T00:00:00"/>
    <d v="2016-07-06T00:00:00"/>
    <x v="2"/>
    <s v="Anna Andreadi"/>
    <x v="0"/>
    <s v="San Francisco"/>
    <s v="California"/>
    <x v="1"/>
    <s v="FUR-FU-10000221"/>
    <x v="3"/>
    <s v="Master Caster Door Stop, Brown"/>
    <n v="25.4"/>
    <x v="2"/>
    <n v="0.35714285714285715"/>
    <x v="0"/>
    <x v="854"/>
    <n v="2"/>
    <n v="2016"/>
    <n v="7"/>
    <x v="3"/>
    <n v="5.08"/>
    <s v="Low Price"/>
    <n v="0.33999999999999903"/>
    <x v="1"/>
    <n v="6.7999999999999894E-2"/>
    <x v="2"/>
    <x v="12"/>
  </r>
  <r>
    <s v="CA-2016-147137"/>
    <d v="2016-07-04T00:00:00"/>
    <d v="2016-07-06T00:00:00"/>
    <x v="2"/>
    <s v="Anna Andreadi"/>
    <x v="0"/>
    <s v="San Francisco"/>
    <s v="California"/>
    <x v="1"/>
    <s v="FUR-BO-10001811"/>
    <x v="0"/>
    <s v="Atlantic Metals Mobile 5-Shelf Bookcases, Custom Colors"/>
    <n v="1279.165"/>
    <x v="2"/>
    <n v="0.35714285714285715"/>
    <x v="8"/>
    <x v="855"/>
    <n v="2"/>
    <n v="2016"/>
    <n v="7"/>
    <x v="3"/>
    <n v="255.833"/>
    <s v="High Price"/>
    <n v="0.17647058823529399"/>
    <x v="0"/>
    <n v="3.5294117647058802E-2"/>
    <x v="2"/>
    <x v="12"/>
  </r>
  <r>
    <s v="US-2015-146745"/>
    <d v="2015-09-03T00:00:00"/>
    <d v="2015-09-08T00:00:00"/>
    <x v="1"/>
    <s v="Ann Steele"/>
    <x v="2"/>
    <s v="San Francisco"/>
    <s v="California"/>
    <x v="1"/>
    <s v="FUR-CH-10002372"/>
    <x v="1"/>
    <s v="Office Star - Ergonomically Designed Knee Chair"/>
    <n v="129.56800000000001"/>
    <x v="0"/>
    <n v="0.14285714285714285"/>
    <x v="2"/>
    <x v="856"/>
    <n v="5"/>
    <n v="2015"/>
    <n v="9"/>
    <x v="4"/>
    <n v="64.784000000000006"/>
    <s v="Low Price"/>
    <n v="-9.9999999999999895E-2"/>
    <x v="2"/>
    <n v="-4.9999999999999899E-2"/>
    <x v="2"/>
    <x v="4"/>
  </r>
  <r>
    <s v="US-2017-125717"/>
    <d v="2017-09-28T00:00:00"/>
    <d v="2017-10-01T00:00:00"/>
    <x v="2"/>
    <s v="Darrin Sayre"/>
    <x v="2"/>
    <s v="Aurora"/>
    <s v="Colorado"/>
    <x v="1"/>
    <s v="FUR-FU-10001979"/>
    <x v="3"/>
    <s v="Dana Halogen Swing-Arm Architect Lamp"/>
    <n v="32.776000000000003"/>
    <x v="5"/>
    <n v="7.1428571428571425E-2"/>
    <x v="2"/>
    <x v="857"/>
    <n v="3"/>
    <n v="2017"/>
    <n v="9"/>
    <x v="4"/>
    <n v="32.776000000000003"/>
    <s v="Low Price"/>
    <n v="9.9999999999999895E-2"/>
    <x v="0"/>
    <n v="9.9999999999999895E-2"/>
    <x v="2"/>
    <x v="3"/>
  </r>
  <r>
    <s v="CA-2017-168641"/>
    <d v="2017-11-24T00:00:00"/>
    <d v="2017-12-01T00:00:00"/>
    <x v="1"/>
    <s v="Kelly Andreada"/>
    <x v="0"/>
    <s v="New York City"/>
    <s v="New York"/>
    <x v="2"/>
    <s v="FUR-BO-10000780"/>
    <x v="0"/>
    <s v="O'Sullivan Plantations 2-Door Library in Landvery Oak"/>
    <n v="321.56799999999998"/>
    <x v="0"/>
    <n v="0.14285714285714285"/>
    <x v="2"/>
    <x v="858"/>
    <n v="7"/>
    <n v="2017"/>
    <n v="11"/>
    <x v="0"/>
    <n v="160.78399999999999"/>
    <s v="Medium Price"/>
    <n v="-4.9999999999999899E-2"/>
    <x v="2"/>
    <n v="-2.4999999999999901E-2"/>
    <x v="0"/>
    <x v="7"/>
  </r>
  <r>
    <s v="CA-2017-156895"/>
    <d v="2017-05-08T00:00:00"/>
    <d v="2017-05-12T00:00:00"/>
    <x v="1"/>
    <s v="Don Jones"/>
    <x v="1"/>
    <s v="Philadelphia"/>
    <s v="Pennsylvania"/>
    <x v="2"/>
    <s v="FUR-CH-10003535"/>
    <x v="1"/>
    <s v="Global Armless Task Chair, Royal Blue"/>
    <n v="128.05799999999999"/>
    <x v="1"/>
    <n v="0.21428571428571427"/>
    <x v="3"/>
    <x v="859"/>
    <n v="4"/>
    <n v="2017"/>
    <n v="5"/>
    <x v="7"/>
    <n v="42.686"/>
    <s v="Low Price"/>
    <n v="-0.185714285714285"/>
    <x v="2"/>
    <n v="-6.19047619047619E-2"/>
    <x v="1"/>
    <x v="9"/>
  </r>
  <r>
    <s v="CA-2017-121300"/>
    <d v="2017-09-29T00:00:00"/>
    <d v="2017-09-29T00:00:00"/>
    <x v="3"/>
    <s v="Maureen Gastineau"/>
    <x v="2"/>
    <s v="Mentor"/>
    <s v="Ohio"/>
    <x v="2"/>
    <s v="FUR-CH-10003774"/>
    <x v="1"/>
    <s v="Global Wood Trimmed Manager's Task Chair, Khaki"/>
    <n v="63.686"/>
    <x v="5"/>
    <n v="7.1428571428571425E-2"/>
    <x v="3"/>
    <x v="860"/>
    <n v="0"/>
    <n v="2017"/>
    <n v="9"/>
    <x v="4"/>
    <n v="63.686"/>
    <s v="Low Price"/>
    <n v="-0.24285714285714199"/>
    <x v="2"/>
    <n v="-0.24285714285714199"/>
    <x v="2"/>
    <x v="3"/>
  </r>
  <r>
    <s v="CA-2017-121300"/>
    <d v="2017-09-29T00:00:00"/>
    <d v="2017-09-29T00:00:00"/>
    <x v="3"/>
    <s v="Maureen Gastineau"/>
    <x v="2"/>
    <s v="Mentor"/>
    <s v="Ohio"/>
    <x v="2"/>
    <s v="FUR-TA-10004442"/>
    <x v="2"/>
    <s v="Riverside Furniture Stanwyck Manor Table Series"/>
    <n v="344.22"/>
    <x v="0"/>
    <n v="0.14285714285714285"/>
    <x v="9"/>
    <x v="861"/>
    <n v="0"/>
    <n v="2017"/>
    <n v="9"/>
    <x v="4"/>
    <n v="172.11"/>
    <s v="Medium Price"/>
    <n v="-0.54999999999999905"/>
    <x v="2"/>
    <n v="-0.27499999999999902"/>
    <x v="2"/>
    <x v="3"/>
  </r>
  <r>
    <s v="CA-2017-121300"/>
    <d v="2017-09-29T00:00:00"/>
    <d v="2017-09-29T00:00:00"/>
    <x v="3"/>
    <s v="Maureen Gastineau"/>
    <x v="2"/>
    <s v="Mentor"/>
    <s v="Ohio"/>
    <x v="2"/>
    <s v="FUR-FU-10004586"/>
    <x v="3"/>
    <s v="G.E. Longer-Life Indoor Recessed Floodlight Bulbs"/>
    <n v="21.248000000000001"/>
    <x v="6"/>
    <n v="0.2857142857142857"/>
    <x v="2"/>
    <x v="862"/>
    <n v="0"/>
    <n v="2017"/>
    <n v="9"/>
    <x v="4"/>
    <n v="5.3120000000000003"/>
    <s v="Low Price"/>
    <n v="0.35"/>
    <x v="1"/>
    <n v="8.7499999999999994E-2"/>
    <x v="2"/>
    <x v="3"/>
  </r>
  <r>
    <s v="CA-2017-130211"/>
    <d v="2017-10-22T00:00:00"/>
    <d v="2017-10-22T00:00:00"/>
    <x v="3"/>
    <s v="Brian DeCherney"/>
    <x v="0"/>
    <s v="Lawton"/>
    <s v="Oklahoma"/>
    <x v="3"/>
    <s v="FUR-TA-10003748"/>
    <x v="2"/>
    <s v="Bevis 36 x 72 Conference Tables"/>
    <n v="248.98"/>
    <x v="0"/>
    <n v="0.14285714285714285"/>
    <x v="0"/>
    <x v="863"/>
    <n v="0"/>
    <n v="2017"/>
    <n v="10"/>
    <x v="1"/>
    <n v="124.49"/>
    <s v="Medium Price"/>
    <n v="0.22"/>
    <x v="1"/>
    <n v="0.11"/>
    <x v="0"/>
    <x v="7"/>
  </r>
  <r>
    <s v="CA-2017-105921"/>
    <d v="2017-08-14T00:00:00"/>
    <d v="2017-08-21T00:00:00"/>
    <x v="1"/>
    <s v="Janet Martin"/>
    <x v="0"/>
    <s v="Los Angeles"/>
    <s v="California"/>
    <x v="1"/>
    <s v="FUR-TA-10001095"/>
    <x v="2"/>
    <s v="Chromcraft Round Conference Tables"/>
    <n v="418.29599999999999"/>
    <x v="1"/>
    <n v="0.21428571428571427"/>
    <x v="2"/>
    <x v="864"/>
    <n v="7"/>
    <n v="2017"/>
    <n v="8"/>
    <x v="10"/>
    <n v="139.43199999999999"/>
    <s v="Medium Price"/>
    <n v="1.2500000000000001E-2"/>
    <x v="0"/>
    <n v="4.1666666666666597E-3"/>
    <x v="2"/>
    <x v="3"/>
  </r>
  <r>
    <s v="CA-2014-150798"/>
    <d v="2014-12-01T00:00:00"/>
    <d v="2014-12-03T00:00:00"/>
    <x v="0"/>
    <s v="Joe Kamberova"/>
    <x v="0"/>
    <s v="Columbus"/>
    <s v="Ohio"/>
    <x v="2"/>
    <s v="FUR-FU-10000221"/>
    <x v="3"/>
    <s v="Master Caster Door Stop, Brown"/>
    <n v="8.1280000000000001"/>
    <x v="0"/>
    <n v="0.14285714285714285"/>
    <x v="2"/>
    <x v="865"/>
    <n v="2"/>
    <n v="2014"/>
    <n v="12"/>
    <x v="5"/>
    <n v="4.0640000000000001"/>
    <s v="Low Price"/>
    <n v="0.17499999999999999"/>
    <x v="0"/>
    <n v="8.7499999999999994E-2"/>
    <x v="0"/>
    <x v="8"/>
  </r>
  <r>
    <s v="CA-2014-150798"/>
    <d v="2014-12-01T00:00:00"/>
    <d v="2014-12-03T00:00:00"/>
    <x v="0"/>
    <s v="Joe Kamberova"/>
    <x v="0"/>
    <s v="Columbus"/>
    <s v="Ohio"/>
    <x v="2"/>
    <s v="FUR-CH-10000015"/>
    <x v="1"/>
    <s v="Hon Multipurpose Stacking Arm Chairs"/>
    <n v="909.72"/>
    <x v="8"/>
    <n v="0.42857142857142855"/>
    <x v="3"/>
    <x v="866"/>
    <n v="2"/>
    <n v="2014"/>
    <n v="12"/>
    <x v="5"/>
    <n v="151.62"/>
    <s v="Medium Price"/>
    <n v="-5.7142857142857099E-2"/>
    <x v="2"/>
    <n v="-9.5238095238095195E-3"/>
    <x v="0"/>
    <x v="8"/>
  </r>
  <r>
    <s v="CA-2017-112753"/>
    <d v="2017-06-18T00:00:00"/>
    <d v="2017-06-23T00:00:00"/>
    <x v="1"/>
    <s v="Craig Carreira"/>
    <x v="0"/>
    <s v="Los Angeles"/>
    <s v="California"/>
    <x v="1"/>
    <s v="FUR-BO-10004015"/>
    <x v="0"/>
    <s v="Bush Andora Bookcase, Maple/Graphite Gray Finish"/>
    <n v="917.92349999999999"/>
    <x v="4"/>
    <n v="0.6428571428571429"/>
    <x v="8"/>
    <x v="867"/>
    <n v="5"/>
    <n v="2017"/>
    <n v="6"/>
    <x v="2"/>
    <n v="101.9915"/>
    <s v="Medium Price"/>
    <n v="8.2352941176470504E-2"/>
    <x v="0"/>
    <n v="9.1503267973856196E-3"/>
    <x v="1"/>
    <x v="9"/>
  </r>
  <r>
    <s v="US-2014-138247"/>
    <d v="2014-12-24T00:00:00"/>
    <d v="2014-12-29T00:00:00"/>
    <x v="1"/>
    <s v="Ben Ferrer"/>
    <x v="2"/>
    <s v="Los Angeles"/>
    <s v="California"/>
    <x v="1"/>
    <s v="FUR-FU-10002554"/>
    <x v="3"/>
    <s v="Westinghouse Floor Lamp with Metal Mesh Shade, Black"/>
    <n v="23.99"/>
    <x v="5"/>
    <n v="7.1428571428571425E-2"/>
    <x v="0"/>
    <x v="259"/>
    <n v="5"/>
    <n v="2014"/>
    <n v="12"/>
    <x v="5"/>
    <n v="23.99"/>
    <s v="Low Price"/>
    <n v="0.23"/>
    <x v="1"/>
    <n v="0.23"/>
    <x v="0"/>
    <x v="8"/>
  </r>
  <r>
    <s v="CA-2017-167003"/>
    <d v="2017-05-23T00:00:00"/>
    <d v="2017-05-29T00:00:00"/>
    <x v="1"/>
    <s v="Vivek Sundaresam"/>
    <x v="0"/>
    <s v="Los Angeles"/>
    <s v="California"/>
    <x v="1"/>
    <s v="FUR-TA-10001520"/>
    <x v="2"/>
    <s v="Lesro Sheffield Collection Coffee Table, End Table, Center Table, Corner Table"/>
    <n v="171.28800000000001"/>
    <x v="1"/>
    <n v="0.21428571428571427"/>
    <x v="2"/>
    <x v="610"/>
    <n v="6"/>
    <n v="2017"/>
    <n v="5"/>
    <x v="7"/>
    <n v="57.095999999999997"/>
    <s v="Low Price"/>
    <n v="-3.7499999999999999E-2"/>
    <x v="2"/>
    <n v="-1.24999999999999E-2"/>
    <x v="1"/>
    <x v="9"/>
  </r>
  <r>
    <s v="CA-2016-119935"/>
    <d v="2016-11-10T00:00:00"/>
    <d v="2016-11-14T00:00:00"/>
    <x v="1"/>
    <s v="Kalyca Meade"/>
    <x v="1"/>
    <s v="Springfield"/>
    <s v="Missouri"/>
    <x v="3"/>
    <s v="FUR-FU-10001085"/>
    <x v="3"/>
    <s v="3M Polarizing Light Filter Sleeves"/>
    <n v="37.299999999999997"/>
    <x v="0"/>
    <n v="0.14285714285714285"/>
    <x v="0"/>
    <x v="868"/>
    <n v="4"/>
    <n v="2016"/>
    <n v="11"/>
    <x v="0"/>
    <n v="18.649999999999999"/>
    <s v="Low Price"/>
    <n v="0.46"/>
    <x v="1"/>
    <n v="0.23"/>
    <x v="0"/>
    <x v="0"/>
  </r>
  <r>
    <s v="CA-2016-120873"/>
    <d v="2016-10-27T00:00:00"/>
    <d v="2016-11-01T00:00:00"/>
    <x v="0"/>
    <s v="Ben Wallace"/>
    <x v="0"/>
    <s v="Hampton"/>
    <s v="Virginia"/>
    <x v="0"/>
    <s v="FUR-CH-10000847"/>
    <x v="1"/>
    <s v="Global Executive Mid-Back Manager's Chair"/>
    <n v="290.98"/>
    <x v="5"/>
    <n v="7.1428571428571425E-2"/>
    <x v="0"/>
    <x v="869"/>
    <n v="5"/>
    <n v="2016"/>
    <n v="10"/>
    <x v="1"/>
    <n v="290.98"/>
    <s v="High Price"/>
    <n v="0.25999999999999901"/>
    <x v="1"/>
    <n v="0.25999999999999901"/>
    <x v="0"/>
    <x v="0"/>
  </r>
  <r>
    <s v="CA-2014-109491"/>
    <d v="2014-02-20T00:00:00"/>
    <d v="2014-02-26T00:00:00"/>
    <x v="1"/>
    <s v="Linda Cazamias"/>
    <x v="1"/>
    <s v="Richmond"/>
    <s v="Indiana"/>
    <x v="3"/>
    <s v="FUR-FU-10000221"/>
    <x v="3"/>
    <s v="Master Caster Door Stop, Brown"/>
    <n v="20.32"/>
    <x v="6"/>
    <n v="0.2857142857142857"/>
    <x v="0"/>
    <x v="563"/>
    <n v="6"/>
    <n v="2014"/>
    <n v="2"/>
    <x v="11"/>
    <n v="5.08"/>
    <s v="Low Price"/>
    <n v="0.34"/>
    <x v="1"/>
    <n v="8.5000000000000006E-2"/>
    <x v="3"/>
    <x v="13"/>
  </r>
  <r>
    <s v="CA-2014-107454"/>
    <d v="2014-11-02T00:00:00"/>
    <d v="2014-11-06T00:00:00"/>
    <x v="1"/>
    <s v="Roger Demir"/>
    <x v="0"/>
    <s v="New York City"/>
    <s v="New York"/>
    <x v="2"/>
    <s v="FUR-FU-10004018"/>
    <x v="3"/>
    <s v="Tensor Computer Mounted Lamp"/>
    <n v="89.34"/>
    <x v="8"/>
    <n v="0.42857142857142855"/>
    <x v="0"/>
    <x v="870"/>
    <n v="4"/>
    <n v="2014"/>
    <n v="11"/>
    <x v="0"/>
    <n v="14.89"/>
    <s v="Low Price"/>
    <n v="0.27"/>
    <x v="1"/>
    <n v="4.4999999999999998E-2"/>
    <x v="0"/>
    <x v="8"/>
  </r>
  <r>
    <s v="US-2017-105046"/>
    <d v="2017-07-17T00:00:00"/>
    <d v="2017-07-23T00:00:00"/>
    <x v="1"/>
    <s v="Bill Eplett"/>
    <x v="2"/>
    <s v="Rome"/>
    <s v="New York"/>
    <x v="2"/>
    <s v="FUR-FU-10004848"/>
    <x v="3"/>
    <s v="DAX Solid Wood Frames"/>
    <n v="39.08"/>
    <x v="6"/>
    <n v="0.2857142857142857"/>
    <x v="0"/>
    <x v="871"/>
    <n v="6"/>
    <n v="2017"/>
    <n v="7"/>
    <x v="3"/>
    <n v="9.77"/>
    <s v="Low Price"/>
    <n v="0.37"/>
    <x v="1"/>
    <n v="9.2499999999999999E-2"/>
    <x v="2"/>
    <x v="3"/>
  </r>
  <r>
    <s v="CA-2016-118759"/>
    <d v="2016-11-14T00:00:00"/>
    <d v="2016-11-17T00:00:00"/>
    <x v="2"/>
    <s v="Maria Bertelson"/>
    <x v="0"/>
    <s v="New York City"/>
    <s v="New York"/>
    <x v="2"/>
    <s v="FUR-CH-10002335"/>
    <x v="1"/>
    <s v="Hon GuestStacker Chair"/>
    <n v="408.00599999999997"/>
    <x v="0"/>
    <n v="0.14285714285714285"/>
    <x v="7"/>
    <x v="282"/>
    <n v="3"/>
    <n v="2016"/>
    <n v="11"/>
    <x v="0"/>
    <n v="204.00299999999999"/>
    <s v="High Price"/>
    <n v="0.17777777777777701"/>
    <x v="0"/>
    <n v="8.8888888888888906E-2"/>
    <x v="0"/>
    <x v="0"/>
  </r>
  <r>
    <s v="CA-2014-140403"/>
    <d v="2014-10-10T00:00:00"/>
    <d v="2014-10-10T00:00:00"/>
    <x v="3"/>
    <s v="Tanja Norvell"/>
    <x v="2"/>
    <s v="Manteca"/>
    <s v="California"/>
    <x v="1"/>
    <s v="FUR-CH-10002774"/>
    <x v="1"/>
    <s v="Global Deluxe Stacking Chair, Gray"/>
    <n v="122.352"/>
    <x v="1"/>
    <n v="0.21428571428571427"/>
    <x v="2"/>
    <x v="445"/>
    <n v="0"/>
    <n v="2014"/>
    <n v="10"/>
    <x v="1"/>
    <n v="40.783999999999999"/>
    <s v="Low Price"/>
    <n v="0.112499999999999"/>
    <x v="0"/>
    <n v="3.7499999999999999E-2"/>
    <x v="0"/>
    <x v="8"/>
  </r>
  <r>
    <s v="CA-2017-138464"/>
    <d v="2017-07-08T00:00:00"/>
    <d v="2017-07-12T00:00:00"/>
    <x v="1"/>
    <s v="Vicky Freymann"/>
    <x v="2"/>
    <s v="Seattle"/>
    <s v="Washington"/>
    <x v="1"/>
    <s v="FUR-FU-10003142"/>
    <x v="3"/>
    <s v="Master Big Foot Doorstop, Beige"/>
    <n v="15.84"/>
    <x v="1"/>
    <n v="0.21428571428571427"/>
    <x v="0"/>
    <x v="872"/>
    <n v="4"/>
    <n v="2017"/>
    <n v="7"/>
    <x v="3"/>
    <n v="5.28"/>
    <s v="Low Price"/>
    <n v="0.31"/>
    <x v="1"/>
    <n v="0.103333333333333"/>
    <x v="2"/>
    <x v="3"/>
  </r>
  <r>
    <s v="CA-2015-104129"/>
    <d v="2015-02-27T00:00:00"/>
    <d v="2015-03-02T00:00:00"/>
    <x v="1"/>
    <s v="Erin Smith"/>
    <x v="1"/>
    <s v="Providence"/>
    <s v="Rhode Island"/>
    <x v="2"/>
    <s v="FUR-TA-10004152"/>
    <x v="2"/>
    <s v="Barricks 18&quot; x 48&quot; Non-Folding Utility Table with Bottom Storage Shelf"/>
    <n v="493.92"/>
    <x v="3"/>
    <n v="0.5"/>
    <x v="3"/>
    <x v="873"/>
    <n v="3"/>
    <n v="2015"/>
    <n v="2"/>
    <x v="11"/>
    <n v="70.56"/>
    <s v="Low Price"/>
    <n v="-5.7142857142857099E-2"/>
    <x v="2"/>
    <n v="-8.1632653061224393E-3"/>
    <x v="3"/>
    <x v="10"/>
  </r>
  <r>
    <s v="CA-2015-126557"/>
    <d v="2015-07-12T00:00:00"/>
    <d v="2015-07-17T00:00:00"/>
    <x v="0"/>
    <s v="Rob Lucas"/>
    <x v="0"/>
    <s v="Chicago"/>
    <s v="Illinois"/>
    <x v="3"/>
    <s v="FUR-CH-10004477"/>
    <x v="1"/>
    <s v="Global Push Button Manager's Chair, Indigo"/>
    <n v="383.60700000000003"/>
    <x v="4"/>
    <n v="0.6428571428571429"/>
    <x v="3"/>
    <x v="874"/>
    <n v="5"/>
    <n v="2015"/>
    <n v="7"/>
    <x v="3"/>
    <n v="42.622999999999998"/>
    <s v="Low Price"/>
    <n v="-1.42857142857142E-2"/>
    <x v="2"/>
    <n v="-1.5873015873015799E-3"/>
    <x v="2"/>
    <x v="4"/>
  </r>
  <r>
    <s v="CA-2015-126557"/>
    <d v="2015-07-12T00:00:00"/>
    <d v="2015-07-17T00:00:00"/>
    <x v="0"/>
    <s v="Rob Lucas"/>
    <x v="0"/>
    <s v="Chicago"/>
    <s v="Illinois"/>
    <x v="3"/>
    <s v="FUR-FU-10001861"/>
    <x v="3"/>
    <s v="Floodlight Indoor Halogen Bulbs, 1 Bulb per Pack, 60 Watts"/>
    <n v="7.76"/>
    <x v="5"/>
    <n v="7.1428571428571425E-2"/>
    <x v="5"/>
    <x v="875"/>
    <n v="5"/>
    <n v="2015"/>
    <n v="7"/>
    <x v="3"/>
    <n v="7.76"/>
    <s v="Low Price"/>
    <n v="-0.27499999999999902"/>
    <x v="2"/>
    <n v="-0.27499999999999902"/>
    <x v="2"/>
    <x v="4"/>
  </r>
  <r>
    <s v="US-2014-165862"/>
    <d v="2014-07-13T00:00:00"/>
    <d v="2014-07-17T00:00:00"/>
    <x v="1"/>
    <s v="Grace Kelly"/>
    <x v="1"/>
    <s v="Los Angeles"/>
    <s v="California"/>
    <x v="1"/>
    <s v="FUR-TA-10002855"/>
    <x v="2"/>
    <s v="Bevis Round Conference Table Top &amp; Single Column Base"/>
    <n v="351.21600000000001"/>
    <x v="1"/>
    <n v="0.21428571428571427"/>
    <x v="2"/>
    <x v="876"/>
    <n v="4"/>
    <n v="2014"/>
    <n v="7"/>
    <x v="3"/>
    <n v="117.072"/>
    <s v="Medium Price"/>
    <n v="1.2500000000000001E-2"/>
    <x v="0"/>
    <n v="4.1666666666666597E-3"/>
    <x v="2"/>
    <x v="11"/>
  </r>
  <r>
    <s v="US-2014-106334"/>
    <d v="2014-12-27T00:00:00"/>
    <d v="2015-01-02T00:00:00"/>
    <x v="1"/>
    <s v="Jeremy Farry"/>
    <x v="0"/>
    <s v="San Francisco"/>
    <s v="California"/>
    <x v="1"/>
    <s v="FUR-CH-10004886"/>
    <x v="1"/>
    <s v="Bevis Steel Folding Chairs"/>
    <n v="230.28"/>
    <x v="1"/>
    <n v="0.21428571428571427"/>
    <x v="2"/>
    <x v="514"/>
    <n v="6"/>
    <n v="2014"/>
    <n v="12"/>
    <x v="5"/>
    <n v="76.760000000000005"/>
    <s v="Low Price"/>
    <n v="9.9999999999999895E-2"/>
    <x v="0"/>
    <n v="3.3333333333333298E-2"/>
    <x v="0"/>
    <x v="8"/>
  </r>
  <r>
    <s v="CA-2014-110219"/>
    <d v="2014-05-05T00:00:00"/>
    <d v="2014-05-08T00:00:00"/>
    <x v="2"/>
    <s v="Emily Burns"/>
    <x v="0"/>
    <s v="San Antonio"/>
    <s v="Texas"/>
    <x v="3"/>
    <s v="FUR-CH-10001146"/>
    <x v="1"/>
    <s v="Global Value Mid-Back Manager's Chair, Gray"/>
    <n v="127.869"/>
    <x v="1"/>
    <n v="0.21428571428571427"/>
    <x v="3"/>
    <x v="877"/>
    <n v="3"/>
    <n v="2014"/>
    <n v="5"/>
    <x v="7"/>
    <n v="42.622999999999998"/>
    <s v="Low Price"/>
    <n v="-7.1428571428571397E-2"/>
    <x v="2"/>
    <n v="-2.3809523809523801E-2"/>
    <x v="1"/>
    <x v="2"/>
  </r>
  <r>
    <s v="CA-2015-118871"/>
    <d v="2015-12-04T00:00:00"/>
    <d v="2015-12-09T00:00:00"/>
    <x v="0"/>
    <s v="Harry Marie"/>
    <x v="1"/>
    <s v="Los Angeles"/>
    <s v="California"/>
    <x v="1"/>
    <s v="FUR-FU-10002111"/>
    <x v="3"/>
    <s v="Master Caster Door Stop, Large Brown"/>
    <n v="36.4"/>
    <x v="2"/>
    <n v="0.35714285714285715"/>
    <x v="0"/>
    <x v="878"/>
    <n v="5"/>
    <n v="2015"/>
    <n v="12"/>
    <x v="5"/>
    <n v="7.2799999999999896"/>
    <s v="Low Price"/>
    <n v="0.38"/>
    <x v="1"/>
    <n v="7.5999999999999998E-2"/>
    <x v="0"/>
    <x v="1"/>
  </r>
  <r>
    <s v="CA-2017-129490"/>
    <d v="2017-09-26T00:00:00"/>
    <d v="2017-09-30T00:00:00"/>
    <x v="1"/>
    <s v="Sanjit Jacobs"/>
    <x v="2"/>
    <s v="Miramar"/>
    <s v="Florida"/>
    <x v="0"/>
    <s v="FUR-CH-10003298"/>
    <x v="1"/>
    <s v="Office Star - Contemporary Task Swivel chair with Loop Arms, Charcoal"/>
    <n v="419.13600000000002"/>
    <x v="6"/>
    <n v="0.2857142857142857"/>
    <x v="2"/>
    <x v="879"/>
    <n v="4"/>
    <n v="2017"/>
    <n v="9"/>
    <x v="4"/>
    <n v="104.78400000000001"/>
    <s v="Medium Price"/>
    <n v="-0.13749999999999901"/>
    <x v="2"/>
    <n v="-3.4374999999999899E-2"/>
    <x v="2"/>
    <x v="3"/>
  </r>
  <r>
    <s v="CA-2014-169460"/>
    <d v="2014-04-19T00:00:00"/>
    <d v="2014-04-21T00:00:00"/>
    <x v="0"/>
    <s v="Nicole Fjeld"/>
    <x v="2"/>
    <s v="San Jose"/>
    <s v="California"/>
    <x v="1"/>
    <s v="FUR-FU-10004017"/>
    <x v="3"/>
    <s v="Executive Impressions 13&quot; Chairman Wall Clock"/>
    <n v="76.14"/>
    <x v="1"/>
    <n v="0.21428571428571427"/>
    <x v="0"/>
    <x v="741"/>
    <n v="2"/>
    <n v="2014"/>
    <n v="4"/>
    <x v="6"/>
    <n v="25.38"/>
    <s v="Low Price"/>
    <n v="0.35"/>
    <x v="1"/>
    <n v="0.116666666666666"/>
    <x v="1"/>
    <x v="2"/>
  </r>
  <r>
    <s v="CA-2016-139395"/>
    <d v="2016-12-12T00:00:00"/>
    <d v="2016-12-18T00:00:00"/>
    <x v="1"/>
    <s v="Matthew Grinstein"/>
    <x v="2"/>
    <s v="Jackson"/>
    <s v="Michigan"/>
    <x v="3"/>
    <s v="FUR-FU-10003724"/>
    <x v="3"/>
    <s v="Westinghouse Clip-On Gooseneck Lamps"/>
    <n v="33.479999999999997"/>
    <x v="6"/>
    <n v="0.2857142857142857"/>
    <x v="0"/>
    <x v="880"/>
    <n v="6"/>
    <n v="2016"/>
    <n v="12"/>
    <x v="5"/>
    <n v="8.3699999999999992"/>
    <s v="Low Price"/>
    <n v="0.26"/>
    <x v="1"/>
    <n v="6.5000000000000002E-2"/>
    <x v="0"/>
    <x v="0"/>
  </r>
  <r>
    <s v="CA-2016-120250"/>
    <d v="2016-09-19T00:00:00"/>
    <d v="2016-09-22T00:00:00"/>
    <x v="2"/>
    <s v="Anne Pryor"/>
    <x v="2"/>
    <s v="Philadelphia"/>
    <s v="Pennsylvania"/>
    <x v="2"/>
    <s v="FUR-FU-10003424"/>
    <x v="3"/>
    <s v="Nu-Dell Oak Frame"/>
    <n v="25.632000000000001"/>
    <x v="1"/>
    <n v="0.21428571428571427"/>
    <x v="2"/>
    <x v="881"/>
    <n v="3"/>
    <n v="2016"/>
    <n v="9"/>
    <x v="4"/>
    <n v="8.5440000000000005"/>
    <s v="Low Price"/>
    <n v="0.15"/>
    <x v="0"/>
    <n v="4.9999999999999899E-2"/>
    <x v="2"/>
    <x v="12"/>
  </r>
  <r>
    <s v="US-2017-163790"/>
    <d v="2017-11-02T00:00:00"/>
    <d v="2017-11-04T00:00:00"/>
    <x v="0"/>
    <s v="Nancy Lomonaco"/>
    <x v="2"/>
    <s v="Danville"/>
    <s v="California"/>
    <x v="1"/>
    <s v="FUR-FU-10002508"/>
    <x v="3"/>
    <s v="Document Clip Frames"/>
    <n v="25.02"/>
    <x v="1"/>
    <n v="0.21428571428571427"/>
    <x v="0"/>
    <x v="882"/>
    <n v="2"/>
    <n v="2017"/>
    <n v="11"/>
    <x v="0"/>
    <n v="8.34"/>
    <s v="Low Price"/>
    <n v="0.42"/>
    <x v="1"/>
    <n v="0.13999999999999899"/>
    <x v="0"/>
    <x v="7"/>
  </r>
  <r>
    <s v="CA-2016-129868"/>
    <d v="2016-12-26T00:00:00"/>
    <d v="2016-12-31T00:00:00"/>
    <x v="1"/>
    <s v="Mike Caudle"/>
    <x v="1"/>
    <s v="Los Angeles"/>
    <s v="California"/>
    <x v="1"/>
    <s v="FUR-CH-10003535"/>
    <x v="1"/>
    <s v="Global Armless Task Chair, Royal Blue"/>
    <n v="146.352"/>
    <x v="1"/>
    <n v="0.21428571428571427"/>
    <x v="2"/>
    <x v="883"/>
    <n v="5"/>
    <n v="2016"/>
    <n v="12"/>
    <x v="5"/>
    <n v="48.783999999999999"/>
    <s v="Low Price"/>
    <n v="-3.7499999999999999E-2"/>
    <x v="2"/>
    <n v="-1.24999999999999E-2"/>
    <x v="0"/>
    <x v="0"/>
  </r>
  <r>
    <s v="CA-2016-129868"/>
    <d v="2016-12-26T00:00:00"/>
    <d v="2016-12-31T00:00:00"/>
    <x v="1"/>
    <s v="Mike Caudle"/>
    <x v="1"/>
    <s v="Los Angeles"/>
    <s v="California"/>
    <x v="1"/>
    <s v="FUR-TA-10003473"/>
    <x v="2"/>
    <s v="Bretford Rectangular Conference Table Tops"/>
    <n v="902.71199999999999"/>
    <x v="1"/>
    <n v="0.21428571428571427"/>
    <x v="2"/>
    <x v="884"/>
    <n v="5"/>
    <n v="2016"/>
    <n v="12"/>
    <x v="5"/>
    <n v="300.904"/>
    <s v="High Price"/>
    <n v="3.7499999999999999E-2"/>
    <x v="0"/>
    <n v="1.24999999999999E-2"/>
    <x v="0"/>
    <x v="0"/>
  </r>
  <r>
    <s v="CA-2015-146948"/>
    <d v="2015-07-16T00:00:00"/>
    <d v="2015-07-20T00:00:00"/>
    <x v="1"/>
    <s v="Michael Granlund"/>
    <x v="2"/>
    <s v="Baltimore"/>
    <s v="Maryland"/>
    <x v="2"/>
    <s v="FUR-CH-10004853"/>
    <x v="1"/>
    <s v="Global Manager's Adjustable Task Chair, Storm"/>
    <n v="150.97999999999999"/>
    <x v="5"/>
    <n v="7.1428571428571425E-2"/>
    <x v="0"/>
    <x v="885"/>
    <n v="4"/>
    <n v="2015"/>
    <n v="7"/>
    <x v="3"/>
    <n v="150.97999999999999"/>
    <s v="Medium Price"/>
    <n v="0.28999999999999998"/>
    <x v="1"/>
    <n v="0.28999999999999998"/>
    <x v="2"/>
    <x v="4"/>
  </r>
  <r>
    <s v="US-2017-141852"/>
    <d v="2017-11-09T00:00:00"/>
    <d v="2017-11-14T00:00:00"/>
    <x v="1"/>
    <s v="Joel Eaton"/>
    <x v="0"/>
    <s v="Oceanside"/>
    <s v="California"/>
    <x v="1"/>
    <s v="FUR-FU-10000023"/>
    <x v="3"/>
    <s v="Eldon Wave Desk Accessories"/>
    <n v="47.12"/>
    <x v="7"/>
    <n v="0.5714285714285714"/>
    <x v="0"/>
    <x v="78"/>
    <n v="5"/>
    <n v="2017"/>
    <n v="11"/>
    <x v="0"/>
    <n v="5.89"/>
    <s v="Low Price"/>
    <n v="0.44"/>
    <x v="1"/>
    <n v="5.5E-2"/>
    <x v="0"/>
    <x v="7"/>
  </r>
  <r>
    <s v="CA-2015-117800"/>
    <d v="2015-09-21T00:00:00"/>
    <d v="2015-09-26T00:00:00"/>
    <x v="1"/>
    <s v="Tracy Hopkins"/>
    <x v="2"/>
    <s v="Everett"/>
    <s v="Massachusetts"/>
    <x v="2"/>
    <s v="FUR-CH-10000785"/>
    <x v="1"/>
    <s v="Global Ergonomic Managers Chair"/>
    <n v="542.94000000000005"/>
    <x v="1"/>
    <n v="0.21428571428571427"/>
    <x v="0"/>
    <x v="886"/>
    <n v="5"/>
    <n v="2015"/>
    <n v="9"/>
    <x v="4"/>
    <n v="180.98"/>
    <s v="Medium Price"/>
    <n v="0.25999999999999901"/>
    <x v="1"/>
    <n v="8.66666666666666E-2"/>
    <x v="2"/>
    <x v="4"/>
  </r>
  <r>
    <s v="CA-2017-147228"/>
    <d v="2017-09-09T00:00:00"/>
    <d v="2017-09-14T00:00:00"/>
    <x v="1"/>
    <s v="Sean O'Donnell"/>
    <x v="0"/>
    <s v="Columbia"/>
    <s v="Tennessee"/>
    <x v="0"/>
    <s v="FUR-FU-10000023"/>
    <x v="3"/>
    <s v="Eldon Wave Desk Accessories"/>
    <n v="14.135999999999999"/>
    <x v="1"/>
    <n v="0.21428571428571427"/>
    <x v="2"/>
    <x v="887"/>
    <n v="5"/>
    <n v="2017"/>
    <n v="9"/>
    <x v="4"/>
    <n v="4.7119999999999997"/>
    <s v="Low Price"/>
    <n v="0.3"/>
    <x v="1"/>
    <n v="0.1"/>
    <x v="2"/>
    <x v="3"/>
  </r>
  <r>
    <s v="US-2015-126235"/>
    <d v="2015-10-15T00:00:00"/>
    <d v="2015-10-15T00:00:00"/>
    <x v="3"/>
    <s v="Guy Armstrong"/>
    <x v="0"/>
    <s v="Mount Pleasant"/>
    <s v="Michigan"/>
    <x v="3"/>
    <s v="FUR-FU-10000719"/>
    <x v="3"/>
    <s v="DAX Cubicle Frames, 8-1/2 x 11"/>
    <n v="17.14"/>
    <x v="0"/>
    <n v="0.14285714285714285"/>
    <x v="0"/>
    <x v="888"/>
    <n v="0"/>
    <n v="2015"/>
    <n v="10"/>
    <x v="1"/>
    <n v="8.57"/>
    <s v="Low Price"/>
    <n v="0.36"/>
    <x v="1"/>
    <n v="0.18"/>
    <x v="0"/>
    <x v="1"/>
  </r>
  <r>
    <s v="CA-2017-168396"/>
    <d v="2017-08-03T00:00:00"/>
    <d v="2017-08-08T00:00:00"/>
    <x v="0"/>
    <s v="Bruce Degenhardt"/>
    <x v="0"/>
    <s v="San Francisco"/>
    <s v="California"/>
    <x v="1"/>
    <s v="FUR-FU-10000723"/>
    <x v="3"/>
    <s v="Deflect-o EconoMat Studded, No Bevel Mat for Low Pile Carpeting"/>
    <n v="123.96"/>
    <x v="1"/>
    <n v="0.21428571428571427"/>
    <x v="0"/>
    <x v="889"/>
    <n v="5"/>
    <n v="2017"/>
    <n v="8"/>
    <x v="10"/>
    <n v="41.32"/>
    <s v="Low Price"/>
    <n v="0.09"/>
    <x v="0"/>
    <n v="0.03"/>
    <x v="2"/>
    <x v="3"/>
  </r>
  <r>
    <s v="CA-2015-130456"/>
    <d v="2015-08-21T00:00:00"/>
    <d v="2015-08-26T00:00:00"/>
    <x v="1"/>
    <s v="David Smith"/>
    <x v="1"/>
    <s v="San Francisco"/>
    <s v="California"/>
    <x v="1"/>
    <s v="FUR-BO-10003893"/>
    <x v="0"/>
    <s v="Sauder Camden County Collection Library"/>
    <n v="586.39800000000002"/>
    <x v="8"/>
    <n v="0.42857142857142855"/>
    <x v="8"/>
    <x v="890"/>
    <n v="5"/>
    <n v="2015"/>
    <n v="8"/>
    <x v="10"/>
    <n v="97.733000000000004"/>
    <s v="Low Price"/>
    <n v="5.8823529411764698E-2"/>
    <x v="0"/>
    <n v="9.8039215686274508E-3"/>
    <x v="2"/>
    <x v="4"/>
  </r>
  <r>
    <s v="CA-2017-130141"/>
    <d v="2017-10-22T00:00:00"/>
    <d v="2017-10-24T00:00:00"/>
    <x v="0"/>
    <s v="Helen Abelman"/>
    <x v="0"/>
    <s v="Fort Collins"/>
    <s v="Colorado"/>
    <x v="1"/>
    <s v="FUR-CH-10000749"/>
    <x v="1"/>
    <s v="Office Star - Ergonomic Mid Back Chair with 2-Way Adjustable Arms"/>
    <n v="579.13599999999997"/>
    <x v="6"/>
    <n v="0.2857142857142857"/>
    <x v="2"/>
    <x v="891"/>
    <n v="2"/>
    <n v="2017"/>
    <n v="10"/>
    <x v="1"/>
    <n v="144.78399999999999"/>
    <s v="Medium Price"/>
    <n v="-0.05"/>
    <x v="2"/>
    <n v="-1.2500000000000001E-2"/>
    <x v="0"/>
    <x v="7"/>
  </r>
  <r>
    <s v="CA-2016-143910"/>
    <d v="2016-08-12T00:00:00"/>
    <d v="2016-08-16T00:00:00"/>
    <x v="1"/>
    <s v="Becky Castell"/>
    <x v="2"/>
    <s v="New York City"/>
    <s v="New York"/>
    <x v="2"/>
    <s v="FUR-CH-10000225"/>
    <x v="1"/>
    <s v="Global Geo Office Task Chair, Gray"/>
    <n v="145.76400000000001"/>
    <x v="0"/>
    <n v="0.14285714285714285"/>
    <x v="7"/>
    <x v="892"/>
    <n v="4"/>
    <n v="2016"/>
    <n v="8"/>
    <x v="10"/>
    <n v="72.882000000000005"/>
    <s v="Low Price"/>
    <n v="-5.5555555555555497E-2"/>
    <x v="2"/>
    <n v="-2.77777777777777E-2"/>
    <x v="2"/>
    <x v="12"/>
  </r>
  <r>
    <s v="CA-2016-139556"/>
    <d v="2016-04-26T00:00:00"/>
    <d v="2016-05-01T00:00:00"/>
    <x v="1"/>
    <s v="Dennis Bolton"/>
    <x v="2"/>
    <s v="New York City"/>
    <s v="New York"/>
    <x v="2"/>
    <s v="FUR-CH-10004983"/>
    <x v="1"/>
    <s v="Office Star - Mid Back Dual function Ergonomic High Back Chair with 2-Way Adjustable Arms"/>
    <n v="434.64600000000002"/>
    <x v="1"/>
    <n v="0.21428571428571427"/>
    <x v="7"/>
    <x v="893"/>
    <n v="5"/>
    <n v="2016"/>
    <n v="4"/>
    <x v="6"/>
    <n v="144.88200000000001"/>
    <s v="Medium Price"/>
    <n v="0.14444444444444399"/>
    <x v="0"/>
    <n v="4.81481481481481E-2"/>
    <x v="1"/>
    <x v="6"/>
  </r>
  <r>
    <s v="CA-2015-112130"/>
    <d v="2015-05-03T00:00:00"/>
    <d v="2015-05-07T00:00:00"/>
    <x v="1"/>
    <s v="Stewart Visinsky"/>
    <x v="0"/>
    <s v="Philadelphia"/>
    <s v="Pennsylvania"/>
    <x v="2"/>
    <s v="FUR-CH-10002965"/>
    <x v="1"/>
    <s v="Global Leather Highback Executive Chair with Pneumatic Height Adjustment, Black"/>
    <n v="844.11599999999999"/>
    <x v="8"/>
    <n v="0.42857142857142855"/>
    <x v="3"/>
    <x v="698"/>
    <n v="4"/>
    <n v="2015"/>
    <n v="5"/>
    <x v="7"/>
    <n v="140.68600000000001"/>
    <s v="Medium Price"/>
    <n v="-4.2857142857142802E-2"/>
    <x v="2"/>
    <n v="-7.14285714285714E-3"/>
    <x v="1"/>
    <x v="5"/>
  </r>
  <r>
    <s v="CA-2016-116547"/>
    <d v="2016-01-10T00:00:00"/>
    <d v="2016-01-17T00:00:00"/>
    <x v="1"/>
    <s v="Ken Black"/>
    <x v="1"/>
    <s v="Seattle"/>
    <s v="Washington"/>
    <x v="1"/>
    <s v="FUR-FU-10000076"/>
    <x v="3"/>
    <s v="24-Hour Round Wall Clock"/>
    <n v="79.92"/>
    <x v="6"/>
    <n v="0.2857142857142857"/>
    <x v="0"/>
    <x v="894"/>
    <n v="7"/>
    <n v="2016"/>
    <n v="1"/>
    <x v="8"/>
    <n v="19.98"/>
    <s v="Low Price"/>
    <n v="0.43"/>
    <x v="1"/>
    <n v="0.1075"/>
    <x v="3"/>
    <x v="15"/>
  </r>
  <r>
    <s v="US-2017-133200"/>
    <d v="2017-05-06T00:00:00"/>
    <d v="2017-05-11T00:00:00"/>
    <x v="1"/>
    <s v="Dorothy Badders"/>
    <x v="1"/>
    <s v="Fort Worth"/>
    <s v="Texas"/>
    <x v="3"/>
    <s v="FUR-BO-10001601"/>
    <x v="0"/>
    <s v="Sauder Mission Library with Doors, Fruitwood Finish"/>
    <n v="623.46479999999997"/>
    <x v="3"/>
    <n v="0.5"/>
    <x v="6"/>
    <x v="895"/>
    <n v="5"/>
    <n v="2017"/>
    <n v="5"/>
    <x v="7"/>
    <n v="89.066400000000002"/>
    <s v="Low Price"/>
    <n v="-0.191176470588235"/>
    <x v="2"/>
    <n v="-2.7310924369747899E-2"/>
    <x v="1"/>
    <x v="9"/>
  </r>
  <r>
    <s v="CA-2016-133550"/>
    <d v="2016-07-31T00:00:00"/>
    <d v="2016-08-06T00:00:00"/>
    <x v="1"/>
    <s v="Ken Lonsdale"/>
    <x v="0"/>
    <s v="Detroit"/>
    <s v="Michigan"/>
    <x v="3"/>
    <s v="FUR-FU-10002918"/>
    <x v="3"/>
    <s v="Eldon ClusterMat Chair Mat with Cordless Antistatic Protection"/>
    <n v="272.94"/>
    <x v="1"/>
    <n v="0.21428571428571427"/>
    <x v="0"/>
    <x v="896"/>
    <n v="6"/>
    <n v="2016"/>
    <n v="7"/>
    <x v="3"/>
    <n v="90.98"/>
    <s v="Low Price"/>
    <n v="0.11"/>
    <x v="0"/>
    <n v="3.6666666666666597E-2"/>
    <x v="2"/>
    <x v="12"/>
  </r>
  <r>
    <s v="CA-2017-139416"/>
    <d v="2017-03-27T00:00:00"/>
    <d v="2017-03-29T00:00:00"/>
    <x v="0"/>
    <s v="Alejandro Grove"/>
    <x v="0"/>
    <s v="Philadelphia"/>
    <s v="Pennsylvania"/>
    <x v="2"/>
    <s v="FUR-FU-10003832"/>
    <x v="3"/>
    <s v="Eldon Expressions Punched Metal &amp; Wood Desk Accessories, Black &amp; Cherry"/>
    <n v="15.007999999999999"/>
    <x v="0"/>
    <n v="0.14285714285714285"/>
    <x v="2"/>
    <x v="897"/>
    <n v="2"/>
    <n v="2017"/>
    <n v="3"/>
    <x v="9"/>
    <n v="7.5039999999999996"/>
    <s v="Low Price"/>
    <n v="0.1"/>
    <x v="0"/>
    <n v="0.05"/>
    <x v="3"/>
    <x v="14"/>
  </r>
  <r>
    <s v="CA-2016-159912"/>
    <d v="2016-08-29T00:00:00"/>
    <d v="2016-09-03T00:00:00"/>
    <x v="1"/>
    <s v="George Bell"/>
    <x v="1"/>
    <s v="Philadelphia"/>
    <s v="Pennsylvania"/>
    <x v="2"/>
    <s v="FUR-TA-10004152"/>
    <x v="2"/>
    <s v="Barricks 18&quot; x 48&quot; Non-Folding Utility Table with Bottom Storage Shelf"/>
    <n v="241.92"/>
    <x v="6"/>
    <n v="0.2857142857142857"/>
    <x v="9"/>
    <x v="898"/>
    <n v="5"/>
    <n v="2016"/>
    <n v="8"/>
    <x v="10"/>
    <n v="60.48"/>
    <s v="Low Price"/>
    <n v="-0.233333333333333"/>
    <x v="2"/>
    <n v="-5.83333333333333E-2"/>
    <x v="2"/>
    <x v="12"/>
  </r>
  <r>
    <s v="CA-2016-159912"/>
    <d v="2016-08-29T00:00:00"/>
    <d v="2016-09-03T00:00:00"/>
    <x v="1"/>
    <s v="George Bell"/>
    <x v="1"/>
    <s v="Philadelphia"/>
    <s v="Pennsylvania"/>
    <x v="2"/>
    <s v="FUR-BO-10002853"/>
    <x v="0"/>
    <s v="O'Sullivan 5-Shelf Heavy-Duty Bookcases"/>
    <n v="163.88"/>
    <x v="6"/>
    <n v="0.2857142857142857"/>
    <x v="4"/>
    <x v="899"/>
    <n v="5"/>
    <n v="2016"/>
    <n v="8"/>
    <x v="10"/>
    <n v="40.97"/>
    <s v="Low Price"/>
    <n v="-0.5"/>
    <x v="2"/>
    <n v="-0.125"/>
    <x v="2"/>
    <x v="12"/>
  </r>
  <r>
    <s v="CA-2014-138681"/>
    <d v="2014-12-20T00:00:00"/>
    <d v="2014-12-22T00:00:00"/>
    <x v="2"/>
    <s v="Carol Triggs"/>
    <x v="0"/>
    <s v="Tucson"/>
    <s v="Arizona"/>
    <x v="1"/>
    <s v="FUR-FU-10001876"/>
    <x v="3"/>
    <s v="Computer Room Manger, 14&quot;"/>
    <n v="51.968000000000004"/>
    <x v="0"/>
    <n v="0.14285714285714285"/>
    <x v="2"/>
    <x v="656"/>
    <n v="2"/>
    <n v="2014"/>
    <n v="12"/>
    <x v="5"/>
    <n v="25.984000000000002"/>
    <s v="Low Price"/>
    <n v="0.19999999999999901"/>
    <x v="0"/>
    <n v="9.9999999999999895E-2"/>
    <x v="0"/>
    <x v="8"/>
  </r>
  <r>
    <s v="CA-2014-138681"/>
    <d v="2014-12-20T00:00:00"/>
    <d v="2014-12-22T00:00:00"/>
    <x v="2"/>
    <s v="Carol Triggs"/>
    <x v="0"/>
    <s v="Tucson"/>
    <s v="Arizona"/>
    <x v="1"/>
    <s v="FUR-CH-10004860"/>
    <x v="1"/>
    <s v="Global Low Back Tilter Chair"/>
    <n v="242.352"/>
    <x v="1"/>
    <n v="0.21428571428571427"/>
    <x v="2"/>
    <x v="900"/>
    <n v="2"/>
    <n v="2014"/>
    <n v="12"/>
    <x v="5"/>
    <n v="80.784000000000006"/>
    <s v="Low Price"/>
    <n v="-0.17499999999999999"/>
    <x v="2"/>
    <n v="-5.83333333333333E-2"/>
    <x v="0"/>
    <x v="8"/>
  </r>
  <r>
    <s v="US-2015-138121"/>
    <d v="2015-12-17T00:00:00"/>
    <d v="2015-12-17T00:00:00"/>
    <x v="3"/>
    <s v="John Lee"/>
    <x v="0"/>
    <s v="Detroit"/>
    <s v="Michigan"/>
    <x v="3"/>
    <s v="FUR-CH-10003846"/>
    <x v="1"/>
    <s v="Hon Valutask Swivel Chairs"/>
    <n v="302.94"/>
    <x v="1"/>
    <n v="0.21428571428571427"/>
    <x v="0"/>
    <x v="901"/>
    <n v="0"/>
    <n v="2015"/>
    <n v="12"/>
    <x v="5"/>
    <n v="100.98"/>
    <s v="Medium Price"/>
    <n v="0.16"/>
    <x v="0"/>
    <n v="5.3333333333333302E-2"/>
    <x v="0"/>
    <x v="1"/>
  </r>
  <r>
    <s v="US-2015-138121"/>
    <d v="2015-12-17T00:00:00"/>
    <d v="2015-12-17T00:00:00"/>
    <x v="3"/>
    <s v="John Lee"/>
    <x v="0"/>
    <s v="Detroit"/>
    <s v="Michigan"/>
    <x v="3"/>
    <s v="FUR-CH-10004875"/>
    <x v="1"/>
    <s v="Harbour Creations 67200 Series Stacking Chairs"/>
    <n v="142.36000000000001"/>
    <x v="0"/>
    <n v="0.14285714285714285"/>
    <x v="0"/>
    <x v="902"/>
    <n v="0"/>
    <n v="2015"/>
    <n v="12"/>
    <x v="5"/>
    <n v="71.180000000000007"/>
    <s v="Low Price"/>
    <n v="0.26999999999999902"/>
    <x v="1"/>
    <n v="0.13499999999999901"/>
    <x v="0"/>
    <x v="1"/>
  </r>
  <r>
    <s v="US-2015-138121"/>
    <d v="2015-12-17T00:00:00"/>
    <d v="2015-12-17T00:00:00"/>
    <x v="3"/>
    <s v="John Lee"/>
    <x v="0"/>
    <s v="Detroit"/>
    <s v="Michigan"/>
    <x v="3"/>
    <s v="FUR-CH-10003817"/>
    <x v="1"/>
    <s v="Global Value Steno Chair, Gray"/>
    <n v="546.66"/>
    <x v="4"/>
    <n v="0.6428571428571429"/>
    <x v="0"/>
    <x v="903"/>
    <n v="0"/>
    <n v="2015"/>
    <n v="12"/>
    <x v="5"/>
    <n v="60.739999999999903"/>
    <s v="Low Price"/>
    <n v="0.25"/>
    <x v="1"/>
    <n v="2.77777777777777E-2"/>
    <x v="0"/>
    <x v="1"/>
  </r>
  <r>
    <s v="US-2015-138121"/>
    <d v="2015-12-17T00:00:00"/>
    <d v="2015-12-17T00:00:00"/>
    <x v="3"/>
    <s v="John Lee"/>
    <x v="0"/>
    <s v="Detroit"/>
    <s v="Michigan"/>
    <x v="3"/>
    <s v="FUR-FU-10002116"/>
    <x v="3"/>
    <s v="Tenex Carpeted, Granite-Look or Clear Contemporary Contour Shape Chair Mats"/>
    <n v="212.13"/>
    <x v="1"/>
    <n v="0.21428571428571427"/>
    <x v="0"/>
    <x v="904"/>
    <n v="0"/>
    <n v="2015"/>
    <n v="12"/>
    <x v="5"/>
    <n v="70.709999999999994"/>
    <s v="Low Price"/>
    <n v="7.0000000000000007E-2"/>
    <x v="0"/>
    <n v="2.33333333333333E-2"/>
    <x v="0"/>
    <x v="1"/>
  </r>
  <r>
    <s v="CA-2017-140298"/>
    <d v="2017-05-11T00:00:00"/>
    <d v="2017-05-17T00:00:00"/>
    <x v="1"/>
    <s v="Julie Kriz"/>
    <x v="2"/>
    <s v="Austin"/>
    <s v="Texas"/>
    <x v="3"/>
    <s v="FUR-FU-10001967"/>
    <x v="3"/>
    <s v="Telescoping Adjustable Floor Lamp"/>
    <n v="7.9960000000000004"/>
    <x v="5"/>
    <n v="7.1428571428571425E-2"/>
    <x v="5"/>
    <x v="905"/>
    <n v="6"/>
    <n v="2017"/>
    <n v="5"/>
    <x v="7"/>
    <n v="7.9960000000000004"/>
    <s v="Low Price"/>
    <n v="-0.875"/>
    <x v="2"/>
    <n v="-0.875"/>
    <x v="1"/>
    <x v="9"/>
  </r>
  <r>
    <s v="CA-2016-158435"/>
    <d v="2016-05-17T00:00:00"/>
    <d v="2016-05-18T00:00:00"/>
    <x v="2"/>
    <s v="Arthur Gainer"/>
    <x v="0"/>
    <s v="Waterbury"/>
    <s v="Connecticut"/>
    <x v="2"/>
    <s v="FUR-FU-10003975"/>
    <x v="3"/>
    <s v="Eldon Advantage Chair Mats for Low to Medium Pile Carpets"/>
    <n v="173.24"/>
    <x v="6"/>
    <n v="0.2857142857142857"/>
    <x v="0"/>
    <x v="906"/>
    <n v="1"/>
    <n v="2016"/>
    <n v="5"/>
    <x v="7"/>
    <n v="43.31"/>
    <s v="Low Price"/>
    <n v="0.1"/>
    <x v="0"/>
    <n v="2.5000000000000001E-2"/>
    <x v="1"/>
    <x v="6"/>
  </r>
  <r>
    <s v="CA-2014-108273"/>
    <d v="2014-12-16T00:00:00"/>
    <d v="2014-12-21T00:00:00"/>
    <x v="1"/>
    <s v="Ed Jacobs"/>
    <x v="0"/>
    <s v="Huntsville"/>
    <s v="Texas"/>
    <x v="3"/>
    <s v="FUR-FU-10002116"/>
    <x v="3"/>
    <s v="Tenex Carpeted, Granite-Look or Clear Contemporary Contour Shape Chair Mats"/>
    <n v="56.567999999999998"/>
    <x v="0"/>
    <n v="0.14285714285714285"/>
    <x v="5"/>
    <x v="907"/>
    <n v="5"/>
    <n v="2014"/>
    <n v="12"/>
    <x v="5"/>
    <n v="28.283999999999999"/>
    <s v="Low Price"/>
    <n v="-1.325"/>
    <x v="2"/>
    <n v="-0.66249999999999998"/>
    <x v="0"/>
    <x v="8"/>
  </r>
  <r>
    <s v="CA-2017-143126"/>
    <d v="2017-12-03T00:00:00"/>
    <d v="2017-12-07T00:00:00"/>
    <x v="0"/>
    <s v="Corinna Mitchell"/>
    <x v="2"/>
    <s v="Seattle"/>
    <s v="Washington"/>
    <x v="1"/>
    <s v="FUR-TA-10002958"/>
    <x v="2"/>
    <s v="Bevis Oval Conference Table, Walnut"/>
    <n v="521.96"/>
    <x v="0"/>
    <n v="0.14285714285714285"/>
    <x v="0"/>
    <x v="908"/>
    <n v="4"/>
    <n v="2017"/>
    <n v="12"/>
    <x v="5"/>
    <n v="260.98"/>
    <s v="High Price"/>
    <n v="0.16999999999999901"/>
    <x v="0"/>
    <n v="8.4999999999999895E-2"/>
    <x v="0"/>
    <x v="7"/>
  </r>
  <r>
    <s v="CA-2014-106229"/>
    <d v="2014-06-07T00:00:00"/>
    <d v="2014-06-11T00:00:00"/>
    <x v="0"/>
    <s v="Nick Radford"/>
    <x v="0"/>
    <s v="Aurora"/>
    <s v="Illinois"/>
    <x v="3"/>
    <s v="FUR-TA-10002041"/>
    <x v="2"/>
    <s v="Bevis Round Conference Table Top, X-Base"/>
    <n v="268.935"/>
    <x v="1"/>
    <n v="0.21428571428571427"/>
    <x v="4"/>
    <x v="909"/>
    <n v="4"/>
    <n v="2014"/>
    <n v="6"/>
    <x v="2"/>
    <n v="89.644999999999996"/>
    <s v="Low Price"/>
    <n v="-0.77999999999999903"/>
    <x v="2"/>
    <n v="-0.25999999999999901"/>
    <x v="1"/>
    <x v="2"/>
  </r>
  <r>
    <s v="CA-2014-119151"/>
    <d v="2014-11-25T00:00:00"/>
    <d v="2014-11-29T00:00:00"/>
    <x v="0"/>
    <s v="Mike Pelletier"/>
    <x v="2"/>
    <s v="New York City"/>
    <s v="New York"/>
    <x v="2"/>
    <s v="FUR-BO-10003159"/>
    <x v="0"/>
    <s v="Sauder Camden County Collection Libraries, Planked Cherry Finish"/>
    <n v="275.952"/>
    <x v="1"/>
    <n v="0.21428571428571427"/>
    <x v="2"/>
    <x v="910"/>
    <n v="4"/>
    <n v="2014"/>
    <n v="11"/>
    <x v="0"/>
    <n v="91.983999999999995"/>
    <s v="Low Price"/>
    <n v="-0.13749999999999901"/>
    <x v="2"/>
    <n v="-4.5833333333333302E-2"/>
    <x v="0"/>
    <x v="8"/>
  </r>
  <r>
    <s v="US-2015-103996"/>
    <d v="2015-03-29T00:00:00"/>
    <d v="2015-03-31T00:00:00"/>
    <x v="0"/>
    <s v="Richard Bierner"/>
    <x v="0"/>
    <s v="San Diego"/>
    <s v="California"/>
    <x v="1"/>
    <s v="FUR-FU-10004586"/>
    <x v="3"/>
    <s v="G.E. Longer-Life Indoor Recessed Floodlight Bulbs"/>
    <n v="19.920000000000002"/>
    <x v="1"/>
    <n v="0.21428571428571427"/>
    <x v="0"/>
    <x v="911"/>
    <n v="2"/>
    <n v="2015"/>
    <n v="3"/>
    <x v="9"/>
    <n v="6.64"/>
    <s v="Low Price"/>
    <n v="0.48"/>
    <x v="1"/>
    <n v="0.16"/>
    <x v="3"/>
    <x v="10"/>
  </r>
  <r>
    <s v="CA-2016-120530"/>
    <d v="2016-04-07T00:00:00"/>
    <d v="2016-04-12T00:00:00"/>
    <x v="1"/>
    <s v="Dorris liebe"/>
    <x v="1"/>
    <s v="New York City"/>
    <s v="New York"/>
    <x v="2"/>
    <s v="FUR-CH-10000454"/>
    <x v="1"/>
    <s v="Hon Deluxe Fabric Upholstered Stacking Chairs, Rounded Back"/>
    <n v="658.74599999999998"/>
    <x v="1"/>
    <n v="0.21428571428571427"/>
    <x v="7"/>
    <x v="912"/>
    <n v="5"/>
    <n v="2016"/>
    <n v="4"/>
    <x v="6"/>
    <n v="219.58199999999999"/>
    <s v="High Price"/>
    <n v="0.22222222222222199"/>
    <x v="1"/>
    <n v="7.4074074074074001E-2"/>
    <x v="1"/>
    <x v="6"/>
  </r>
  <r>
    <s v="CA-2015-105725"/>
    <d v="2015-02-18T00:00:00"/>
    <d v="2015-02-24T00:00:00"/>
    <x v="1"/>
    <s v="Guy Thornton"/>
    <x v="0"/>
    <s v="Long Beach"/>
    <s v="California"/>
    <x v="1"/>
    <s v="FUR-TA-10001676"/>
    <x v="2"/>
    <s v="Hon 61000 Series Interactive Training Tables"/>
    <n v="35.543999999999997"/>
    <x v="5"/>
    <n v="7.1428571428571425E-2"/>
    <x v="2"/>
    <x v="913"/>
    <n v="6"/>
    <n v="2015"/>
    <n v="2"/>
    <x v="11"/>
    <n v="35.543999999999997"/>
    <s v="Low Price"/>
    <n v="-2.5000000000000001E-2"/>
    <x v="2"/>
    <n v="-2.5000000000000001E-2"/>
    <x v="3"/>
    <x v="10"/>
  </r>
  <r>
    <s v="CA-2016-120005"/>
    <d v="2016-03-03T00:00:00"/>
    <d v="2016-03-03T00:00:00"/>
    <x v="3"/>
    <s v="Theresa Swint"/>
    <x v="1"/>
    <s v="San Francisco"/>
    <s v="California"/>
    <x v="1"/>
    <s v="FUR-FU-10000672"/>
    <x v="3"/>
    <s v="Executive Impressions 10&quot; Spectator Wall Clock"/>
    <n v="35.28"/>
    <x v="1"/>
    <n v="0.21428571428571427"/>
    <x v="0"/>
    <x v="661"/>
    <n v="0"/>
    <n v="2016"/>
    <n v="3"/>
    <x v="9"/>
    <n v="11.76"/>
    <s v="Low Price"/>
    <n v="0.34"/>
    <x v="1"/>
    <n v="0.11333333333333299"/>
    <x v="3"/>
    <x v="15"/>
  </r>
  <r>
    <s v="CA-2017-103499"/>
    <d v="2017-11-20T00:00:00"/>
    <d v="2017-11-24T00:00:00"/>
    <x v="1"/>
    <s v="Erica Smith"/>
    <x v="0"/>
    <s v="Jackson"/>
    <s v="Tennessee"/>
    <x v="0"/>
    <s v="FUR-CH-10001482"/>
    <x v="1"/>
    <s v="Office Star - Mesh Screen back chair with Vinyl seat"/>
    <n v="209.56800000000001"/>
    <x v="0"/>
    <n v="0.14285714285714285"/>
    <x v="2"/>
    <x v="914"/>
    <n v="4"/>
    <n v="2017"/>
    <n v="11"/>
    <x v="0"/>
    <n v="104.78400000000001"/>
    <s v="Medium Price"/>
    <n v="-0.112499999999999"/>
    <x v="2"/>
    <n v="-5.6249999999999897E-2"/>
    <x v="0"/>
    <x v="7"/>
  </r>
  <r>
    <s v="CA-2017-119746"/>
    <d v="2017-11-23T00:00:00"/>
    <d v="2017-11-27T00:00:00"/>
    <x v="1"/>
    <s v="Christopher Martinez"/>
    <x v="0"/>
    <s v="Chicago"/>
    <s v="Illinois"/>
    <x v="3"/>
    <s v="FUR-FU-10004909"/>
    <x v="3"/>
    <s v="Contemporary Wood/Metal Frame"/>
    <n v="6.4640000000000004"/>
    <x v="5"/>
    <n v="7.1428571428571425E-2"/>
    <x v="5"/>
    <x v="915"/>
    <n v="4"/>
    <n v="2017"/>
    <n v="11"/>
    <x v="0"/>
    <n v="6.4640000000000004"/>
    <s v="Low Price"/>
    <n v="-0.625"/>
    <x v="2"/>
    <n v="-0.625"/>
    <x v="0"/>
    <x v="7"/>
  </r>
  <r>
    <s v="CA-2014-150301"/>
    <d v="2014-07-08T00:00:00"/>
    <d v="2014-07-10T00:00:00"/>
    <x v="2"/>
    <s v="Michelle Huthwaite"/>
    <x v="0"/>
    <s v="Buffalo"/>
    <s v="New York"/>
    <x v="2"/>
    <s v="FUR-CH-10002647"/>
    <x v="1"/>
    <s v="Situations Contoured Folding Chairs, 4/Set"/>
    <n v="63.881999999999998"/>
    <x v="5"/>
    <n v="7.1428571428571425E-2"/>
    <x v="7"/>
    <x v="745"/>
    <n v="2"/>
    <n v="2014"/>
    <n v="7"/>
    <x v="3"/>
    <n v="63.881999999999998"/>
    <s v="Low Price"/>
    <n v="0.16666666666666599"/>
    <x v="0"/>
    <n v="0.16666666666666599"/>
    <x v="2"/>
    <x v="11"/>
  </r>
  <r>
    <s v="CA-2014-159310"/>
    <d v="2014-11-07T00:00:00"/>
    <d v="2014-11-12T00:00:00"/>
    <x v="1"/>
    <s v="Steven Cartwright"/>
    <x v="0"/>
    <s v="Houston"/>
    <s v="Texas"/>
    <x v="3"/>
    <s v="FUR-CH-10002758"/>
    <x v="1"/>
    <s v="Hon Deluxe Fabric Upholstered Stacking Chairs, Squared Back"/>
    <n v="683.14400000000001"/>
    <x v="6"/>
    <n v="0.2857142857142857"/>
    <x v="3"/>
    <x v="51"/>
    <n v="5"/>
    <n v="2014"/>
    <n v="11"/>
    <x v="0"/>
    <n v="170.786"/>
    <s v="Medium Price"/>
    <n v="0"/>
    <x v="2"/>
    <n v="0"/>
    <x v="0"/>
    <x v="8"/>
  </r>
  <r>
    <s v="CA-2015-104346"/>
    <d v="2015-12-11T00:00:00"/>
    <d v="2015-12-16T00:00:00"/>
    <x v="1"/>
    <s v="Irene Maddox"/>
    <x v="0"/>
    <s v="Colorado Springs"/>
    <s v="Colorado"/>
    <x v="1"/>
    <s v="FUR-BO-10003450"/>
    <x v="0"/>
    <s v="Bush Westfield Collection Bookcases, Dark Cherry Finish"/>
    <n v="69.575999999999993"/>
    <x v="6"/>
    <n v="0.2857142857142857"/>
    <x v="10"/>
    <x v="916"/>
    <n v="5"/>
    <n v="2015"/>
    <n v="12"/>
    <x v="5"/>
    <n v="17.393999999999998"/>
    <s v="Low Price"/>
    <n v="-2.0666666666666602"/>
    <x v="2"/>
    <n v="-0.51666666666666605"/>
    <x v="0"/>
    <x v="1"/>
  </r>
  <r>
    <s v="CA-2015-104346"/>
    <d v="2015-12-11T00:00:00"/>
    <d v="2015-12-16T00:00:00"/>
    <x v="1"/>
    <s v="Irene Maddox"/>
    <x v="0"/>
    <s v="Colorado Springs"/>
    <s v="Colorado"/>
    <x v="1"/>
    <s v="FUR-FU-10002456"/>
    <x v="3"/>
    <s v="Master Caster Door Stop, Large Neon Orange"/>
    <n v="52.415999999999997"/>
    <x v="4"/>
    <n v="0.6428571428571429"/>
    <x v="2"/>
    <x v="917"/>
    <n v="5"/>
    <n v="2015"/>
    <n v="12"/>
    <x v="5"/>
    <n v="5.8239999999999998"/>
    <s v="Low Price"/>
    <n v="0.28749999999999998"/>
    <x v="1"/>
    <n v="3.19444444444444E-2"/>
    <x v="0"/>
    <x v="1"/>
  </r>
  <r>
    <s v="CA-2015-104346"/>
    <d v="2015-12-11T00:00:00"/>
    <d v="2015-12-16T00:00:00"/>
    <x v="1"/>
    <s v="Irene Maddox"/>
    <x v="0"/>
    <s v="Colorado Springs"/>
    <s v="Colorado"/>
    <x v="1"/>
    <s v="FUR-FU-10001473"/>
    <x v="3"/>
    <s v="DAX Wood Document Frame"/>
    <n v="54.92"/>
    <x v="2"/>
    <n v="0.35714285714285715"/>
    <x v="2"/>
    <x v="918"/>
    <n v="5"/>
    <n v="2015"/>
    <n v="12"/>
    <x v="5"/>
    <n v="10.984"/>
    <s v="Low Price"/>
    <n v="0.19999999999999901"/>
    <x v="0"/>
    <n v="3.9999999999999897E-2"/>
    <x v="0"/>
    <x v="1"/>
  </r>
  <r>
    <s v="CA-2015-104346"/>
    <d v="2015-12-11T00:00:00"/>
    <d v="2015-12-16T00:00:00"/>
    <x v="1"/>
    <s v="Irene Maddox"/>
    <x v="0"/>
    <s v="Colorado Springs"/>
    <s v="Colorado"/>
    <x v="1"/>
    <s v="FUR-TA-10000849"/>
    <x v="2"/>
    <s v="Bevis Rectangular Conference Tables"/>
    <n v="364.95"/>
    <x v="2"/>
    <n v="0.35714285714285715"/>
    <x v="4"/>
    <x v="919"/>
    <n v="5"/>
    <n v="2015"/>
    <n v="12"/>
    <x v="5"/>
    <n v="72.989999999999995"/>
    <s v="Low Price"/>
    <n v="-0.68"/>
    <x v="2"/>
    <n v="-0.13600000000000001"/>
    <x v="0"/>
    <x v="1"/>
  </r>
  <r>
    <s v="CA-2015-144722"/>
    <d v="2015-03-16T00:00:00"/>
    <d v="2015-03-23T00:00:00"/>
    <x v="1"/>
    <s v="Monica Federle"/>
    <x v="1"/>
    <s v="Los Angeles"/>
    <s v="California"/>
    <x v="1"/>
    <s v="FUR-FU-10001215"/>
    <x v="3"/>
    <s v="Howard Miller 11-1/2&quot; Diameter Brentwood Wall Clock"/>
    <n v="43.13"/>
    <x v="5"/>
    <n v="7.1428571428571425E-2"/>
    <x v="0"/>
    <x v="920"/>
    <n v="7"/>
    <n v="2015"/>
    <n v="3"/>
    <x v="9"/>
    <n v="43.13"/>
    <s v="Low Price"/>
    <n v="0.42"/>
    <x v="1"/>
    <n v="0.42"/>
    <x v="3"/>
    <x v="10"/>
  </r>
  <r>
    <s v="US-2016-148901"/>
    <d v="2016-05-14T00:00:00"/>
    <d v="2016-05-19T00:00:00"/>
    <x v="1"/>
    <s v="Michael Kennedy"/>
    <x v="1"/>
    <s v="Jacksonville"/>
    <s v="Florida"/>
    <x v="0"/>
    <s v="FUR-FU-10002396"/>
    <x v="3"/>
    <s v="DAX Copper Panel Document Frame, 5 x 7 Size"/>
    <n v="30.192"/>
    <x v="1"/>
    <n v="0.21428571428571427"/>
    <x v="2"/>
    <x v="921"/>
    <n v="5"/>
    <n v="2016"/>
    <n v="5"/>
    <x v="7"/>
    <n v="10.064"/>
    <s v="Low Price"/>
    <n v="0.27499999999999902"/>
    <x v="1"/>
    <n v="9.1666666666666605E-2"/>
    <x v="1"/>
    <x v="6"/>
  </r>
  <r>
    <s v="CA-2017-136364"/>
    <d v="2017-07-13T00:00:00"/>
    <d v="2017-07-17T00:00:00"/>
    <x v="0"/>
    <s v="Mark Hamilton"/>
    <x v="0"/>
    <s v="Philadelphia"/>
    <s v="Pennsylvania"/>
    <x v="2"/>
    <s v="FUR-FU-10002501"/>
    <x v="3"/>
    <s v="Nu-Dell Executive Frame"/>
    <n v="91.007999999999996"/>
    <x v="4"/>
    <n v="0.6428571428571429"/>
    <x v="2"/>
    <x v="922"/>
    <n v="4"/>
    <n v="2017"/>
    <n v="7"/>
    <x v="3"/>
    <n v="10.112"/>
    <s v="Low Price"/>
    <n v="0.21249999999999999"/>
    <x v="1"/>
    <n v="2.36111111111111E-2"/>
    <x v="2"/>
    <x v="3"/>
  </r>
  <r>
    <s v="CA-2016-121370"/>
    <d v="2016-11-14T00:00:00"/>
    <d v="2016-11-19T00:00:00"/>
    <x v="0"/>
    <s v="Eugene Barchas"/>
    <x v="0"/>
    <s v="Philadelphia"/>
    <s v="Pennsylvania"/>
    <x v="2"/>
    <s v="FUR-CH-10000785"/>
    <x v="1"/>
    <s v="Global Ergonomic Managers Chair"/>
    <n v="380.05799999999999"/>
    <x v="1"/>
    <n v="0.21428571428571427"/>
    <x v="3"/>
    <x v="923"/>
    <n v="5"/>
    <n v="2016"/>
    <n v="11"/>
    <x v="0"/>
    <n v="126.685999999999"/>
    <s v="Medium Price"/>
    <n v="-5.7142857142857099E-2"/>
    <x v="2"/>
    <n v="-1.9047619047619001E-2"/>
    <x v="0"/>
    <x v="0"/>
  </r>
  <r>
    <s v="CA-2016-121370"/>
    <d v="2016-11-14T00:00:00"/>
    <d v="2016-11-19T00:00:00"/>
    <x v="0"/>
    <s v="Eugene Barchas"/>
    <x v="0"/>
    <s v="Philadelphia"/>
    <s v="Pennsylvania"/>
    <x v="2"/>
    <s v="FUR-FU-10002813"/>
    <x v="3"/>
    <s v="DAX Contemporary Wood Frame with Silver Metal Mat, Desktop, 11 x 14 Size"/>
    <n v="48.576000000000001"/>
    <x v="1"/>
    <n v="0.21428571428571427"/>
    <x v="2"/>
    <x v="924"/>
    <n v="5"/>
    <n v="2016"/>
    <n v="11"/>
    <x v="0"/>
    <n v="16.192"/>
    <s v="Low Price"/>
    <n v="0.19999999999999901"/>
    <x v="0"/>
    <n v="6.6666666666666596E-2"/>
    <x v="0"/>
    <x v="0"/>
  </r>
  <r>
    <s v="CA-2016-140018"/>
    <d v="2016-11-21T00:00:00"/>
    <d v="2016-11-26T00:00:00"/>
    <x v="1"/>
    <s v="Chloris Kastensmidt"/>
    <x v="0"/>
    <s v="Columbus"/>
    <s v="Ohio"/>
    <x v="2"/>
    <s v="FUR-CH-10003817"/>
    <x v="1"/>
    <s v="Global Value Steno Chair, Gray"/>
    <n v="127.554"/>
    <x v="1"/>
    <n v="0.21428571428571427"/>
    <x v="3"/>
    <x v="925"/>
    <n v="5"/>
    <n v="2016"/>
    <n v="11"/>
    <x v="0"/>
    <n v="42.518000000000001"/>
    <s v="Low Price"/>
    <n v="-7.1428571428571397E-2"/>
    <x v="2"/>
    <n v="-2.3809523809523801E-2"/>
    <x v="0"/>
    <x v="0"/>
  </r>
  <r>
    <s v="CA-2016-140018"/>
    <d v="2016-11-21T00:00:00"/>
    <d v="2016-11-26T00:00:00"/>
    <x v="1"/>
    <s v="Chloris Kastensmidt"/>
    <x v="0"/>
    <s v="Columbus"/>
    <s v="Ohio"/>
    <x v="2"/>
    <s v="FUR-FU-10001876"/>
    <x v="3"/>
    <s v="Computer Room Manger, 14&quot;"/>
    <n v="77.951999999999998"/>
    <x v="1"/>
    <n v="0.21428571428571427"/>
    <x v="2"/>
    <x v="926"/>
    <n v="5"/>
    <n v="2016"/>
    <n v="11"/>
    <x v="0"/>
    <n v="25.983999999999899"/>
    <s v="Low Price"/>
    <n v="0.2"/>
    <x v="0"/>
    <n v="6.6666666666666596E-2"/>
    <x v="0"/>
    <x v="0"/>
  </r>
  <r>
    <s v="CA-2017-154123"/>
    <d v="2017-11-20T00:00:00"/>
    <d v="2017-11-25T00:00:00"/>
    <x v="1"/>
    <s v="Sample Company A"/>
    <x v="2"/>
    <s v="Henderson"/>
    <s v="Kentucky"/>
    <x v="0"/>
    <s v="FUR-FU-10000629"/>
    <x v="3"/>
    <s v="9-3/4 Diameter Round Wall Clock"/>
    <n v="27.58"/>
    <x v="0"/>
    <n v="0.14285714285714285"/>
    <x v="0"/>
    <x v="927"/>
    <n v="5"/>
    <n v="2017"/>
    <n v="11"/>
    <x v="0"/>
    <n v="13.79"/>
    <s v="Low Price"/>
    <n v="0.42"/>
    <x v="1"/>
    <n v="0.21"/>
    <x v="0"/>
    <x v="7"/>
  </r>
  <r>
    <s v="CA-2014-107818"/>
    <d v="2014-09-08T00:00:00"/>
    <d v="2014-09-14T00:00:00"/>
    <x v="1"/>
    <s v="Marc Crier"/>
    <x v="0"/>
    <s v="Pasco"/>
    <s v="Washington"/>
    <x v="1"/>
    <s v="FUR-CH-10000454"/>
    <x v="1"/>
    <s v="Hon Deluxe Fabric Upholstered Stacking Chairs, Rounded Back"/>
    <n v="975.92"/>
    <x v="2"/>
    <n v="0.35714285714285715"/>
    <x v="2"/>
    <x v="928"/>
    <n v="6"/>
    <n v="2014"/>
    <n v="9"/>
    <x v="4"/>
    <n v="195.184"/>
    <s v="Medium Price"/>
    <n v="0.125"/>
    <x v="0"/>
    <n v="2.5000000000000001E-2"/>
    <x v="2"/>
    <x v="11"/>
  </r>
  <r>
    <s v="CA-2014-113320"/>
    <d v="2014-12-12T00:00:00"/>
    <d v="2014-12-15T00:00:00"/>
    <x v="0"/>
    <s v="Logan Haushalter"/>
    <x v="0"/>
    <s v="Oakland"/>
    <s v="California"/>
    <x v="1"/>
    <s v="FUR-FU-10004270"/>
    <x v="3"/>
    <s v="Eldon Image Series Desk Accessories, Burgundy"/>
    <n v="12.54"/>
    <x v="1"/>
    <n v="0.21428571428571427"/>
    <x v="0"/>
    <x v="929"/>
    <n v="3"/>
    <n v="2014"/>
    <n v="12"/>
    <x v="5"/>
    <n v="4.18"/>
    <s v="Low Price"/>
    <n v="0.36"/>
    <x v="1"/>
    <n v="0.12"/>
    <x v="0"/>
    <x v="8"/>
  </r>
  <r>
    <s v="CA-2014-113320"/>
    <d v="2014-12-12T00:00:00"/>
    <d v="2014-12-15T00:00:00"/>
    <x v="0"/>
    <s v="Logan Haushalter"/>
    <x v="0"/>
    <s v="Oakland"/>
    <s v="California"/>
    <x v="1"/>
    <s v="FUR-FU-10001706"/>
    <x v="3"/>
    <s v="Longer-Life Soft White Bulbs"/>
    <n v="9.24"/>
    <x v="1"/>
    <n v="0.21428571428571427"/>
    <x v="0"/>
    <x v="930"/>
    <n v="3"/>
    <n v="2014"/>
    <n v="12"/>
    <x v="5"/>
    <n v="3.08"/>
    <s v="Low Price"/>
    <n v="0.48"/>
    <x v="1"/>
    <n v="0.16"/>
    <x v="0"/>
    <x v="8"/>
  </r>
  <r>
    <s v="CA-2015-137526"/>
    <d v="2015-01-13T00:00:00"/>
    <d v="2015-01-17T00:00:00"/>
    <x v="1"/>
    <s v="Philip Brown"/>
    <x v="0"/>
    <s v="Los Angeles"/>
    <s v="California"/>
    <x v="1"/>
    <s v="FUR-FU-10001861"/>
    <x v="3"/>
    <s v="Floodlight Indoor Halogen Bulbs, 1 Bulb per Pack, 60 Watts"/>
    <n v="77.599999999999994"/>
    <x v="6"/>
    <n v="0.2857142857142857"/>
    <x v="0"/>
    <x v="65"/>
    <n v="4"/>
    <n v="2015"/>
    <n v="1"/>
    <x v="8"/>
    <n v="19.399999999999999"/>
    <s v="Low Price"/>
    <n v="0.49"/>
    <x v="1"/>
    <n v="0.1225"/>
    <x v="3"/>
    <x v="10"/>
  </r>
  <r>
    <s v="CA-2015-137526"/>
    <d v="2015-01-13T00:00:00"/>
    <d v="2015-01-17T00:00:00"/>
    <x v="1"/>
    <s v="Philip Brown"/>
    <x v="0"/>
    <s v="Los Angeles"/>
    <s v="California"/>
    <x v="1"/>
    <s v="FUR-FU-10004845"/>
    <x v="3"/>
    <s v="Deflect-o EconoMat Nonstudded, No Bevel Mat"/>
    <n v="464.85"/>
    <x v="4"/>
    <n v="0.6428571428571429"/>
    <x v="0"/>
    <x v="931"/>
    <n v="4"/>
    <n v="2015"/>
    <n v="1"/>
    <x v="8"/>
    <n v="51.65"/>
    <s v="Low Price"/>
    <n v="0.19999999999999901"/>
    <x v="0"/>
    <n v="2.2222222222222199E-2"/>
    <x v="3"/>
    <x v="10"/>
  </r>
  <r>
    <s v="CA-2017-122490"/>
    <d v="2017-11-13T00:00:00"/>
    <d v="2017-11-18T00:00:00"/>
    <x v="1"/>
    <s v="Ted Trevino"/>
    <x v="0"/>
    <s v="Seattle"/>
    <s v="Washington"/>
    <x v="1"/>
    <s v="FUR-CH-10001215"/>
    <x v="1"/>
    <s v="Global Troy Executive Leather Low-Back Tilter"/>
    <n v="2404.7040000000002"/>
    <x v="8"/>
    <n v="0.42857142857142855"/>
    <x v="2"/>
    <x v="932"/>
    <n v="5"/>
    <n v="2017"/>
    <n v="11"/>
    <x v="0"/>
    <n v="400.78399999999999"/>
    <s v="High Price"/>
    <n v="6.25E-2"/>
    <x v="0"/>
    <n v="1.04166666666666E-2"/>
    <x v="0"/>
    <x v="7"/>
  </r>
  <r>
    <s v="CA-2017-143567"/>
    <d v="2017-11-02T00:00:00"/>
    <d v="2017-11-05T00:00:00"/>
    <x v="0"/>
    <s v="Thomas Boland"/>
    <x v="1"/>
    <s v="Henderson"/>
    <s v="Kentucky"/>
    <x v="0"/>
    <s v="FUR-CH-10000454"/>
    <x v="1"/>
    <s v="Hon Deluxe Fabric Upholstered Stacking Chairs, Rounded Back"/>
    <n v="975.92"/>
    <x v="6"/>
    <n v="0.2857142857142857"/>
    <x v="0"/>
    <x v="933"/>
    <n v="3"/>
    <n v="2017"/>
    <n v="11"/>
    <x v="0"/>
    <n v="243.98"/>
    <s v="High Price"/>
    <n v="0.3"/>
    <x v="1"/>
    <n v="7.4999999999999997E-2"/>
    <x v="0"/>
    <x v="7"/>
  </r>
  <r>
    <s v="CA-2016-163167"/>
    <d v="2016-11-28T00:00:00"/>
    <d v="2016-12-01T00:00:00"/>
    <x v="0"/>
    <s v="Randy Ferguson"/>
    <x v="1"/>
    <s v="Marietta"/>
    <s v="Georgia"/>
    <x v="0"/>
    <s v="FUR-CH-10004477"/>
    <x v="1"/>
    <s v="Global Push Button Manager's Chair, Indigo"/>
    <n v="182.67"/>
    <x v="1"/>
    <n v="0.21428571428571427"/>
    <x v="0"/>
    <x v="934"/>
    <n v="3"/>
    <n v="2016"/>
    <n v="11"/>
    <x v="0"/>
    <n v="60.889999999999901"/>
    <s v="Low Price"/>
    <n v="0.28999999999999998"/>
    <x v="1"/>
    <n v="9.6666666666666595E-2"/>
    <x v="0"/>
    <x v="0"/>
  </r>
  <r>
    <s v="US-2014-122021"/>
    <d v="2014-10-15T00:00:00"/>
    <d v="2014-10-17T00:00:00"/>
    <x v="2"/>
    <s v="Anna Chung"/>
    <x v="0"/>
    <s v="Parma"/>
    <s v="Ohio"/>
    <x v="2"/>
    <s v="FUR-CH-10003761"/>
    <x v="1"/>
    <s v="Global Italian Leather Office Chair"/>
    <n v="183.37200000000001"/>
    <x v="0"/>
    <n v="0.14285714285714285"/>
    <x v="3"/>
    <x v="935"/>
    <n v="2"/>
    <n v="2014"/>
    <n v="10"/>
    <x v="1"/>
    <n v="91.686000000000007"/>
    <s v="Low Price"/>
    <n v="-4.2857142857142802E-2"/>
    <x v="2"/>
    <n v="-2.1428571428571401E-2"/>
    <x v="0"/>
    <x v="8"/>
  </r>
  <r>
    <s v="US-2014-161613"/>
    <d v="2014-12-01T00:00:00"/>
    <d v="2014-12-03T00:00:00"/>
    <x v="0"/>
    <s v="Matt Connell"/>
    <x v="1"/>
    <s v="Houston"/>
    <s v="Texas"/>
    <x v="3"/>
    <s v="FUR-CH-10003746"/>
    <x v="1"/>
    <s v="Hon 4070 Series Pagoda Round Back Stacking Chairs"/>
    <n v="674.05799999999999"/>
    <x v="1"/>
    <n v="0.21428571428571427"/>
    <x v="3"/>
    <x v="936"/>
    <n v="2"/>
    <n v="2014"/>
    <n v="12"/>
    <x v="5"/>
    <n v="224.68600000000001"/>
    <s v="High Price"/>
    <n v="-2.8571428571428501E-2"/>
    <x v="2"/>
    <n v="-9.5238095238095195E-3"/>
    <x v="0"/>
    <x v="8"/>
  </r>
  <r>
    <s v="CA-2017-163125"/>
    <d v="2017-10-09T00:00:00"/>
    <d v="2017-10-11T00:00:00"/>
    <x v="0"/>
    <s v="Maria Bertelson"/>
    <x v="0"/>
    <s v="League City"/>
    <s v="Texas"/>
    <x v="3"/>
    <s v="FUR-CH-10001802"/>
    <x v="1"/>
    <s v="Hon Every-Day Chair Series Swivel Task Chairs"/>
    <n v="254.05799999999999"/>
    <x v="1"/>
    <n v="0.21428571428571427"/>
    <x v="3"/>
    <x v="937"/>
    <n v="2"/>
    <n v="2017"/>
    <n v="10"/>
    <x v="1"/>
    <n v="84.685999999999893"/>
    <s v="Low Price"/>
    <n v="-0.128571428571428"/>
    <x v="2"/>
    <n v="-4.2857142857142802E-2"/>
    <x v="0"/>
    <x v="7"/>
  </r>
  <r>
    <s v="CA-2016-160304"/>
    <d v="2016-01-02T00:00:00"/>
    <d v="2016-01-07T00:00:00"/>
    <x v="1"/>
    <s v="Brendan Murry"/>
    <x v="1"/>
    <s v="Gaithersburg"/>
    <s v="Maryland"/>
    <x v="2"/>
    <s v="FUR-BO-10004709"/>
    <x v="0"/>
    <s v="Bush Westfield Collection Bookcases, Medium Cherry Finish"/>
    <n v="173.94"/>
    <x v="1"/>
    <n v="0.21428571428571427"/>
    <x v="0"/>
    <x v="938"/>
    <n v="5"/>
    <n v="2016"/>
    <n v="1"/>
    <x v="8"/>
    <n v="57.98"/>
    <s v="Low Price"/>
    <n v="0.22"/>
    <x v="1"/>
    <n v="7.3333333333333306E-2"/>
    <x v="3"/>
    <x v="15"/>
  </r>
  <r>
    <s v="CA-2017-117653"/>
    <d v="2017-10-19T00:00:00"/>
    <d v="2017-10-23T00:00:00"/>
    <x v="1"/>
    <s v="Mary O'Rourke"/>
    <x v="0"/>
    <s v="Chicago"/>
    <s v="Illinois"/>
    <x v="3"/>
    <s v="FUR-TA-10003008"/>
    <x v="2"/>
    <s v="Lesro Round Back Collection Coffee Table, End Table"/>
    <n v="91.275000000000006"/>
    <x v="5"/>
    <n v="7.1428571428571425E-2"/>
    <x v="4"/>
    <x v="939"/>
    <n v="4"/>
    <n v="2017"/>
    <n v="10"/>
    <x v="1"/>
    <n v="91.275000000000006"/>
    <s v="Low Price"/>
    <n v="-0.73999999999999899"/>
    <x v="2"/>
    <n v="-0.73999999999999899"/>
    <x v="0"/>
    <x v="7"/>
  </r>
  <r>
    <s v="CA-2017-143245"/>
    <d v="2017-12-01T00:00:00"/>
    <d v="2017-12-06T00:00:00"/>
    <x v="1"/>
    <s v="Alan Dominguez"/>
    <x v="2"/>
    <s v="Fairfield"/>
    <s v="Connecticut"/>
    <x v="2"/>
    <s v="FUR-CH-10000155"/>
    <x v="1"/>
    <s v="Global Comet Stacking Armless Chair"/>
    <n v="897.15"/>
    <x v="1"/>
    <n v="0.21428571428571427"/>
    <x v="0"/>
    <x v="940"/>
    <n v="5"/>
    <n v="2017"/>
    <n v="12"/>
    <x v="5"/>
    <n v="299.05"/>
    <s v="High Price"/>
    <n v="0.28000000000000003"/>
    <x v="1"/>
    <n v="9.3333333333333296E-2"/>
    <x v="0"/>
    <x v="7"/>
  </r>
  <r>
    <s v="CA-2014-157147"/>
    <d v="2014-01-13T00:00:00"/>
    <d v="2014-01-18T00:00:00"/>
    <x v="1"/>
    <s v="Brian Dahlen"/>
    <x v="0"/>
    <s v="San Francisco"/>
    <s v="California"/>
    <x v="1"/>
    <s v="FUR-BO-10003034"/>
    <x v="0"/>
    <s v="O'Sullivan Elevations Bookcase, Cherry Finish"/>
    <n v="333.99900000000002"/>
    <x v="1"/>
    <n v="0.21428571428571427"/>
    <x v="8"/>
    <x v="941"/>
    <n v="5"/>
    <n v="2014"/>
    <n v="1"/>
    <x v="8"/>
    <n v="111.333"/>
    <s v="Medium Price"/>
    <n v="1.1764705882352899E-2"/>
    <x v="0"/>
    <n v="3.9215686274509699E-3"/>
    <x v="3"/>
    <x v="13"/>
  </r>
  <r>
    <s v="CA-2015-156482"/>
    <d v="2015-02-06T00:00:00"/>
    <d v="2015-02-13T00:00:00"/>
    <x v="1"/>
    <s v="Ivan Liston"/>
    <x v="0"/>
    <s v="Wilmington"/>
    <s v="Delaware"/>
    <x v="2"/>
    <s v="FUR-CH-10001708"/>
    <x v="1"/>
    <s v="Office Star - Contemporary Swivel Chair with Padded Adjustable Arms and Flex Back"/>
    <n v="1268.82"/>
    <x v="4"/>
    <n v="0.6428571428571429"/>
    <x v="0"/>
    <x v="942"/>
    <n v="7"/>
    <n v="2015"/>
    <n v="2"/>
    <x v="11"/>
    <n v="140.97999999999999"/>
    <s v="Medium Price"/>
    <n v="0.21"/>
    <x v="1"/>
    <n v="2.33333333333333E-2"/>
    <x v="3"/>
    <x v="10"/>
  </r>
  <r>
    <s v="CA-2015-156482"/>
    <d v="2015-02-06T00:00:00"/>
    <d v="2015-02-13T00:00:00"/>
    <x v="1"/>
    <s v="Ivan Liston"/>
    <x v="0"/>
    <s v="Wilmington"/>
    <s v="Delaware"/>
    <x v="2"/>
    <s v="FUR-BO-10002598"/>
    <x v="0"/>
    <s v="Hon Metal Bookcases, Putty"/>
    <n v="283.92"/>
    <x v="6"/>
    <n v="0.2857142857142857"/>
    <x v="0"/>
    <x v="943"/>
    <n v="7"/>
    <n v="2015"/>
    <n v="2"/>
    <x v="11"/>
    <n v="70.98"/>
    <s v="Low Price"/>
    <n v="0.28999999999999998"/>
    <x v="1"/>
    <n v="7.2499999999999995E-2"/>
    <x v="3"/>
    <x v="10"/>
  </r>
  <r>
    <s v="CA-2017-107125"/>
    <d v="2017-11-27T00:00:00"/>
    <d v="2017-12-02T00:00:00"/>
    <x v="1"/>
    <s v="Bill Donatelli"/>
    <x v="0"/>
    <s v="Los Angeles"/>
    <s v="California"/>
    <x v="1"/>
    <s v="FUR-FU-10000732"/>
    <x v="3"/>
    <s v="Eldon 200 Class Desk Accessories"/>
    <n v="18.84"/>
    <x v="1"/>
    <n v="0.21428571428571427"/>
    <x v="0"/>
    <x v="133"/>
    <n v="5"/>
    <n v="2017"/>
    <n v="11"/>
    <x v="0"/>
    <n v="6.28"/>
    <s v="Low Price"/>
    <n v="0.32"/>
    <x v="1"/>
    <n v="0.10666666666666599"/>
    <x v="0"/>
    <x v="7"/>
  </r>
  <r>
    <s v="CA-2014-160262"/>
    <d v="2014-06-09T00:00:00"/>
    <d v="2014-06-13T00:00:00"/>
    <x v="0"/>
    <s v="Thomas Seio"/>
    <x v="1"/>
    <s v="North Las Vegas"/>
    <s v="Nevada"/>
    <x v="1"/>
    <s v="FUR-FU-10002685"/>
    <x v="3"/>
    <s v="Executive Impressions 13-1/2&quot; Indoor/Outdoor Wall Clock"/>
    <n v="37.4"/>
    <x v="0"/>
    <n v="0.14285714285714285"/>
    <x v="0"/>
    <x v="944"/>
    <n v="4"/>
    <n v="2014"/>
    <n v="6"/>
    <x v="2"/>
    <n v="18.7"/>
    <s v="Low Price"/>
    <n v="0.38"/>
    <x v="1"/>
    <n v="0.19"/>
    <x v="1"/>
    <x v="2"/>
  </r>
  <r>
    <s v="CA-2014-156587"/>
    <d v="2014-03-07T00:00:00"/>
    <d v="2014-03-08T00:00:00"/>
    <x v="2"/>
    <s v="Aaron Bergman"/>
    <x v="0"/>
    <s v="Seattle"/>
    <s v="Washington"/>
    <x v="1"/>
    <s v="FUR-CH-10004477"/>
    <x v="1"/>
    <s v="Global Push Button Manager's Chair, Indigo"/>
    <n v="48.712000000000003"/>
    <x v="5"/>
    <n v="7.1428571428571425E-2"/>
    <x v="2"/>
    <x v="945"/>
    <n v="1"/>
    <n v="2014"/>
    <n v="3"/>
    <x v="9"/>
    <n v="48.712000000000003"/>
    <s v="Low Price"/>
    <n v="0.1125"/>
    <x v="0"/>
    <n v="0.1125"/>
    <x v="3"/>
    <x v="13"/>
  </r>
  <r>
    <s v="CA-2015-122406"/>
    <d v="2015-08-02T00:00:00"/>
    <d v="2015-08-05T00:00:00"/>
    <x v="0"/>
    <s v="Brad Eason"/>
    <x v="2"/>
    <s v="Providence"/>
    <s v="Rhode Island"/>
    <x v="2"/>
    <s v="FUR-CH-10001973"/>
    <x v="1"/>
    <s v="Office Star Flex Back Scooter Chair with White Frame"/>
    <n v="110.98"/>
    <x v="5"/>
    <n v="7.1428571428571425E-2"/>
    <x v="0"/>
    <x v="946"/>
    <n v="3"/>
    <n v="2015"/>
    <n v="8"/>
    <x v="10"/>
    <n v="110.98"/>
    <s v="Medium Price"/>
    <n v="0.13999999999999899"/>
    <x v="0"/>
    <n v="0.13999999999999899"/>
    <x v="2"/>
    <x v="4"/>
  </r>
  <r>
    <s v="US-2016-153815"/>
    <d v="2016-11-06T00:00:00"/>
    <d v="2016-11-09T00:00:00"/>
    <x v="2"/>
    <s v="Kelly Lampkin"/>
    <x v="1"/>
    <s v="Jacksonville"/>
    <s v="Florida"/>
    <x v="0"/>
    <s v="FUR-CH-10000513"/>
    <x v="1"/>
    <s v="High-Back Leather Manager's Chair"/>
    <n v="207.98400000000001"/>
    <x v="0"/>
    <n v="0.14285714285714285"/>
    <x v="2"/>
    <x v="947"/>
    <n v="3"/>
    <n v="2016"/>
    <n v="11"/>
    <x v="0"/>
    <n v="103.992"/>
    <s v="Medium Price"/>
    <n v="-0.13749999999999901"/>
    <x v="2"/>
    <n v="-6.8749999999999895E-2"/>
    <x v="0"/>
    <x v="0"/>
  </r>
  <r>
    <s v="US-2016-153815"/>
    <d v="2016-11-06T00:00:00"/>
    <d v="2016-11-09T00:00:00"/>
    <x v="2"/>
    <s v="Kelly Lampkin"/>
    <x v="1"/>
    <s v="Jacksonville"/>
    <s v="Florida"/>
    <x v="0"/>
    <s v="FUR-FU-10004090"/>
    <x v="3"/>
    <s v="Executive Impressions 14&quot; Contract Wall Clock"/>
    <n v="35.567999999999998"/>
    <x v="0"/>
    <n v="0.14285714285714285"/>
    <x v="2"/>
    <x v="948"/>
    <n v="3"/>
    <n v="2016"/>
    <n v="11"/>
    <x v="0"/>
    <n v="17.783999999999999"/>
    <s v="Low Price"/>
    <n v="0.16250000000000001"/>
    <x v="0"/>
    <n v="8.1250000000000003E-2"/>
    <x v="0"/>
    <x v="0"/>
  </r>
  <r>
    <s v="CA-2016-149279"/>
    <d v="2016-04-24T00:00:00"/>
    <d v="2016-04-28T00:00:00"/>
    <x v="1"/>
    <s v="Craig Leslie"/>
    <x v="2"/>
    <s v="Colorado Springs"/>
    <s v="Colorado"/>
    <x v="1"/>
    <s v="FUR-CH-10004287"/>
    <x v="1"/>
    <s v="SAFCO Arco Folding Chair"/>
    <n v="1325.76"/>
    <x v="8"/>
    <n v="0.42857142857142855"/>
    <x v="2"/>
    <x v="949"/>
    <n v="4"/>
    <n v="2016"/>
    <n v="4"/>
    <x v="6"/>
    <n v="220.96"/>
    <s v="High Price"/>
    <n v="0.1125"/>
    <x v="0"/>
    <n v="1.8749999999999999E-2"/>
    <x v="1"/>
    <x v="6"/>
  </r>
  <r>
    <s v="CA-2015-153038"/>
    <d v="2015-12-18T00:00:00"/>
    <d v="2015-12-25T00:00:00"/>
    <x v="1"/>
    <s v="Robert Barroso"/>
    <x v="1"/>
    <s v="Memphis"/>
    <s v="Tennessee"/>
    <x v="0"/>
    <s v="FUR-FU-10000221"/>
    <x v="3"/>
    <s v="Master Caster Door Stop, Brown"/>
    <n v="20.32"/>
    <x v="2"/>
    <n v="0.35714285714285715"/>
    <x v="2"/>
    <x v="950"/>
    <n v="7"/>
    <n v="2015"/>
    <n v="12"/>
    <x v="5"/>
    <n v="4.0640000000000001"/>
    <s v="Low Price"/>
    <n v="0.17499999999999999"/>
    <x v="0"/>
    <n v="3.4999999999999899E-2"/>
    <x v="0"/>
    <x v="1"/>
  </r>
  <r>
    <s v="US-2017-139647"/>
    <d v="2017-05-11T00:00:00"/>
    <d v="2017-05-13T00:00:00"/>
    <x v="2"/>
    <s v="Todd Sumrall"/>
    <x v="1"/>
    <s v="Phoenix"/>
    <s v="Arizona"/>
    <x v="1"/>
    <s v="FUR-BO-10004467"/>
    <x v="0"/>
    <s v="Bestar Classic Bookcase"/>
    <n v="209.97900000000001"/>
    <x v="3"/>
    <n v="0.5"/>
    <x v="10"/>
    <x v="951"/>
    <n v="2"/>
    <n v="2017"/>
    <n v="5"/>
    <x v="7"/>
    <n v="29.997"/>
    <s v="Low Price"/>
    <n v="-1.69999999999999"/>
    <x v="2"/>
    <n v="-0.24285714285714199"/>
    <x v="1"/>
    <x v="9"/>
  </r>
  <r>
    <s v="CA-2014-153850"/>
    <d v="2014-11-24T00:00:00"/>
    <d v="2014-11-29T00:00:00"/>
    <x v="1"/>
    <s v="Thea Hendricks"/>
    <x v="0"/>
    <s v="Toledo"/>
    <s v="Ohio"/>
    <x v="2"/>
    <s v="FUR-FU-10002960"/>
    <x v="3"/>
    <s v="Eldon 200 Class Desk Accessories, Burgundy"/>
    <n v="35.167999999999999"/>
    <x v="3"/>
    <n v="0.5"/>
    <x v="2"/>
    <x v="43"/>
    <n v="5"/>
    <n v="2014"/>
    <n v="11"/>
    <x v="0"/>
    <n v="5.024"/>
    <s v="Low Price"/>
    <n v="0.27500000000000002"/>
    <x v="1"/>
    <n v="3.9285714285714202E-2"/>
    <x v="0"/>
    <x v="8"/>
  </r>
  <r>
    <s v="CA-2014-127558"/>
    <d v="2014-11-15T00:00:00"/>
    <d v="2014-11-18T00:00:00"/>
    <x v="2"/>
    <s v="Shahid Shariari"/>
    <x v="0"/>
    <s v="Los Angeles"/>
    <s v="California"/>
    <x v="1"/>
    <s v="FUR-FU-10002505"/>
    <x v="3"/>
    <s v="Eldon 100 Class Desk Accessories"/>
    <n v="10.11"/>
    <x v="1"/>
    <n v="0.21428571428571427"/>
    <x v="0"/>
    <x v="952"/>
    <n v="3"/>
    <n v="2014"/>
    <n v="11"/>
    <x v="0"/>
    <n v="3.3699999999999899"/>
    <s v="Low Price"/>
    <n v="0.32"/>
    <x v="1"/>
    <n v="0.10666666666666599"/>
    <x v="0"/>
    <x v="8"/>
  </r>
  <r>
    <s v="CA-2016-133795"/>
    <d v="2016-12-18T00:00:00"/>
    <d v="2016-12-24T00:00:00"/>
    <x v="1"/>
    <s v="Jeremy Ellison"/>
    <x v="0"/>
    <s v="San Diego"/>
    <s v="California"/>
    <x v="1"/>
    <s v="FUR-FU-10003731"/>
    <x v="3"/>
    <s v="Eldon Expressions Wood and Plastic Desk Accessories, Oak"/>
    <n v="39.92"/>
    <x v="6"/>
    <n v="0.2857142857142857"/>
    <x v="0"/>
    <x v="773"/>
    <n v="6"/>
    <n v="2016"/>
    <n v="12"/>
    <x v="5"/>
    <n v="9.98"/>
    <s v="Low Price"/>
    <n v="0.27999999999999903"/>
    <x v="1"/>
    <n v="6.9999999999999896E-2"/>
    <x v="0"/>
    <x v="0"/>
  </r>
  <r>
    <s v="US-2017-130953"/>
    <d v="2017-07-29T00:00:00"/>
    <d v="2017-08-03T00:00:00"/>
    <x v="1"/>
    <s v="Roland Fjeld"/>
    <x v="0"/>
    <s v="Oklahoma City"/>
    <s v="Oklahoma"/>
    <x v="3"/>
    <s v="FUR-CH-10004626"/>
    <x v="1"/>
    <s v="Office Star Flex Back Scooter Chair with Aluminum Finish Frame"/>
    <n v="302.67"/>
    <x v="1"/>
    <n v="0.21428571428571427"/>
    <x v="0"/>
    <x v="953"/>
    <n v="5"/>
    <n v="2017"/>
    <n v="7"/>
    <x v="3"/>
    <n v="100.89"/>
    <s v="Medium Price"/>
    <n v="0.24"/>
    <x v="1"/>
    <n v="0.08"/>
    <x v="2"/>
    <x v="3"/>
  </r>
  <r>
    <s v="CA-2016-155166"/>
    <d v="2016-12-26T00:00:00"/>
    <d v="2017-01-02T00:00:00"/>
    <x v="1"/>
    <s v="Brenda Bowman"/>
    <x v="1"/>
    <s v="Vineland"/>
    <s v="New Jersey"/>
    <x v="2"/>
    <s v="FUR-CH-10003968"/>
    <x v="1"/>
    <s v="Novimex Turbo Task Chair"/>
    <n v="212.94"/>
    <x v="1"/>
    <n v="0.21428571428571427"/>
    <x v="0"/>
    <x v="954"/>
    <n v="7"/>
    <n v="2016"/>
    <n v="12"/>
    <x v="5"/>
    <n v="70.98"/>
    <s v="Low Price"/>
    <n v="0.12"/>
    <x v="0"/>
    <n v="0.04"/>
    <x v="0"/>
    <x v="0"/>
  </r>
  <r>
    <s v="CA-2015-103954"/>
    <d v="2015-08-09T00:00:00"/>
    <d v="2015-08-13T00:00:00"/>
    <x v="0"/>
    <s v="Hallie Redmond"/>
    <x v="2"/>
    <s v="Milwaukee"/>
    <s v="Wisconsin"/>
    <x v="3"/>
    <s v="FUR-BO-10004690"/>
    <x v="0"/>
    <s v="O'Sullivan Cherrywood Estates Traditional Barrister Bookcase"/>
    <n v="687.4"/>
    <x v="2"/>
    <n v="0.35714285714285715"/>
    <x v="0"/>
    <x v="955"/>
    <n v="4"/>
    <n v="2015"/>
    <n v="8"/>
    <x v="10"/>
    <n v="137.47999999999999"/>
    <s v="Medium Price"/>
    <n v="7.0000000000000007E-2"/>
    <x v="0"/>
    <n v="1.4E-2"/>
    <x v="2"/>
    <x v="4"/>
  </r>
  <r>
    <s v="CA-2014-169803"/>
    <d v="2014-04-06T00:00:00"/>
    <d v="2014-04-12T00:00:00"/>
    <x v="1"/>
    <s v="Scott Cohen"/>
    <x v="1"/>
    <s v="Seattle"/>
    <s v="Washington"/>
    <x v="1"/>
    <s v="FUR-TA-10000688"/>
    <x v="2"/>
    <s v="Chromcraft Bull-Nose Wood Round Conference Table Top, Wood Base"/>
    <n v="653.54999999999995"/>
    <x v="1"/>
    <n v="0.21428571428571427"/>
    <x v="0"/>
    <x v="554"/>
    <n v="6"/>
    <n v="2014"/>
    <n v="4"/>
    <x v="6"/>
    <n v="217.85"/>
    <s v="High Price"/>
    <n v="0.17"/>
    <x v="0"/>
    <n v="5.6666666666666601E-2"/>
    <x v="1"/>
    <x v="2"/>
  </r>
  <r>
    <s v="CA-2015-136469"/>
    <d v="2015-07-11T00:00:00"/>
    <d v="2015-07-12T00:00:00"/>
    <x v="2"/>
    <s v="Todd Sumrall"/>
    <x v="1"/>
    <s v="Wilmington"/>
    <s v="Delaware"/>
    <x v="2"/>
    <s v="FUR-TA-10001520"/>
    <x v="2"/>
    <s v="Lesro Sheffield Collection Coffee Table, End Table, Center Table, Corner Table"/>
    <n v="199.83600000000001"/>
    <x v="6"/>
    <n v="0.2857142857142857"/>
    <x v="3"/>
    <x v="956"/>
    <n v="1"/>
    <n v="2015"/>
    <n v="7"/>
    <x v="3"/>
    <n v="49.959000000000003"/>
    <s v="Low Price"/>
    <n v="-0.185714285714285"/>
    <x v="2"/>
    <n v="-4.6428571428571402E-2"/>
    <x v="2"/>
    <x v="4"/>
  </r>
  <r>
    <s v="CA-2016-158694"/>
    <d v="2016-11-10T00:00:00"/>
    <d v="2016-11-13T00:00:00"/>
    <x v="0"/>
    <s v="Arianne Irving"/>
    <x v="0"/>
    <s v="Los Angeles"/>
    <s v="California"/>
    <x v="1"/>
    <s v="FUR-FU-10000965"/>
    <x v="3"/>
    <s v="Howard Miller 11-1/2&quot; Diameter Ridgewood Wall Clock"/>
    <n v="467.46"/>
    <x v="4"/>
    <n v="0.6428571428571429"/>
    <x v="0"/>
    <x v="957"/>
    <n v="3"/>
    <n v="2016"/>
    <n v="11"/>
    <x v="0"/>
    <n v="51.94"/>
    <s v="Low Price"/>
    <n v="0.41"/>
    <x v="1"/>
    <n v="4.5555555555555502E-2"/>
    <x v="0"/>
    <x v="0"/>
  </r>
  <r>
    <s v="CA-2015-141243"/>
    <d v="2015-01-03T00:00:00"/>
    <d v="2015-01-08T00:00:00"/>
    <x v="0"/>
    <s v="Amy Hunt"/>
    <x v="0"/>
    <s v="Dallas"/>
    <s v="Texas"/>
    <x v="3"/>
    <s v="FUR-BO-10003272"/>
    <x v="0"/>
    <s v="O'Sullivan Living Dimensions 5-Shelf Bookcases"/>
    <n v="1352.3976"/>
    <x v="4"/>
    <n v="0.6428571428571429"/>
    <x v="6"/>
    <x v="958"/>
    <n v="5"/>
    <n v="2015"/>
    <n v="1"/>
    <x v="8"/>
    <n v="150.2664"/>
    <s v="Medium Price"/>
    <n v="-0.32352941176470501"/>
    <x v="2"/>
    <n v="-3.5947712418300602E-2"/>
    <x v="3"/>
    <x v="10"/>
  </r>
  <r>
    <s v="CA-2015-136798"/>
    <d v="2015-05-08T00:00:00"/>
    <d v="2015-05-12T00:00:00"/>
    <x v="1"/>
    <s v="Daniel Lacy"/>
    <x v="0"/>
    <s v="Minneapolis"/>
    <s v="Minnesota"/>
    <x v="3"/>
    <s v="FUR-FU-10000723"/>
    <x v="3"/>
    <s v="Deflect-o EconoMat Studded, No Bevel Mat for Low Pile Carpeting"/>
    <n v="123.96"/>
    <x v="1"/>
    <n v="0.21428571428571427"/>
    <x v="0"/>
    <x v="889"/>
    <n v="4"/>
    <n v="2015"/>
    <n v="5"/>
    <x v="7"/>
    <n v="41.32"/>
    <s v="Low Price"/>
    <n v="0.09"/>
    <x v="0"/>
    <n v="0.03"/>
    <x v="1"/>
    <x v="5"/>
  </r>
  <r>
    <s v="CA-2017-142090"/>
    <d v="2017-11-30T00:00:00"/>
    <d v="2017-12-07T00:00:00"/>
    <x v="1"/>
    <s v="Shahid Collister"/>
    <x v="0"/>
    <s v="Burlington"/>
    <s v="North Carolina"/>
    <x v="0"/>
    <s v="FUR-TA-10001889"/>
    <x v="2"/>
    <s v="Bush Advantage Collection Racetrack Conference Table"/>
    <n v="1781.682"/>
    <x v="3"/>
    <n v="0.5"/>
    <x v="9"/>
    <x v="959"/>
    <n v="7"/>
    <n v="2017"/>
    <n v="11"/>
    <x v="0"/>
    <n v="254.52600000000001"/>
    <s v="High Price"/>
    <n v="-0.36666666666666597"/>
    <x v="2"/>
    <n v="-5.2380952380952299E-2"/>
    <x v="0"/>
    <x v="7"/>
  </r>
  <r>
    <s v="CA-2014-124478"/>
    <d v="2014-08-08T00:00:00"/>
    <d v="2014-08-12T00:00:00"/>
    <x v="1"/>
    <s v="Matt Abelman"/>
    <x v="2"/>
    <s v="Trenton"/>
    <s v="Michigan"/>
    <x v="3"/>
    <s v="FUR-FU-10002088"/>
    <x v="3"/>
    <s v="Nu-Dell Float Frame 11 x 14 1/2"/>
    <n v="53.88"/>
    <x v="8"/>
    <n v="0.42857142857142855"/>
    <x v="0"/>
    <x v="960"/>
    <n v="4"/>
    <n v="2014"/>
    <n v="8"/>
    <x v="10"/>
    <n v="8.98"/>
    <s v="Low Price"/>
    <n v="0.42"/>
    <x v="1"/>
    <n v="6.9999999999999896E-2"/>
    <x v="2"/>
    <x v="11"/>
  </r>
  <r>
    <s v="CA-2014-134572"/>
    <d v="2014-04-20T00:00:00"/>
    <d v="2014-04-22T00:00:00"/>
    <x v="0"/>
    <s v="Seth Vernon"/>
    <x v="0"/>
    <s v="Houston"/>
    <s v="Texas"/>
    <x v="3"/>
    <s v="FUR-TA-10001705"/>
    <x v="2"/>
    <s v="Bush Advantage Collection Round Conference Table"/>
    <n v="744.1"/>
    <x v="2"/>
    <n v="0.35714285714285715"/>
    <x v="3"/>
    <x v="961"/>
    <n v="2"/>
    <n v="2014"/>
    <n v="4"/>
    <x v="6"/>
    <n v="148.82"/>
    <s v="Medium Price"/>
    <n v="-0.128571428571428"/>
    <x v="2"/>
    <n v="-2.57142857142857E-2"/>
    <x v="1"/>
    <x v="2"/>
  </r>
  <r>
    <s v="CA-2014-134572"/>
    <d v="2014-04-20T00:00:00"/>
    <d v="2014-04-22T00:00:00"/>
    <x v="0"/>
    <s v="Seth Vernon"/>
    <x v="0"/>
    <s v="Houston"/>
    <s v="Texas"/>
    <x v="3"/>
    <s v="FUR-TA-10004442"/>
    <x v="2"/>
    <s v="Riverside Furniture Stanwyck Manor Table Series"/>
    <n v="401.59"/>
    <x v="0"/>
    <n v="0.14285714285714285"/>
    <x v="3"/>
    <x v="962"/>
    <n v="2"/>
    <n v="2014"/>
    <n v="4"/>
    <x v="6"/>
    <n v="200.79499999999999"/>
    <s v="High Price"/>
    <n v="-0.32857142857142801"/>
    <x v="2"/>
    <n v="-0.16428571428571401"/>
    <x v="1"/>
    <x v="2"/>
  </r>
  <r>
    <s v="US-2017-133312"/>
    <d v="2017-11-25T00:00:00"/>
    <d v="2017-11-29T00:00:00"/>
    <x v="1"/>
    <s v="Bradley Drucker"/>
    <x v="0"/>
    <s v="San Francisco"/>
    <s v="California"/>
    <x v="1"/>
    <s v="FUR-BO-10002213"/>
    <x v="0"/>
    <s v="Sauder Forest Hills Library, Woodland Oak Finish"/>
    <n v="359.49900000000002"/>
    <x v="1"/>
    <n v="0.21428571428571427"/>
    <x v="8"/>
    <x v="963"/>
    <n v="4"/>
    <n v="2017"/>
    <n v="11"/>
    <x v="0"/>
    <n v="119.833"/>
    <s v="Medium Price"/>
    <n v="-8.2352941176470504E-2"/>
    <x v="2"/>
    <n v="-2.74509803921568E-2"/>
    <x v="0"/>
    <x v="7"/>
  </r>
  <r>
    <s v="US-2014-140452"/>
    <d v="2014-12-06T00:00:00"/>
    <d v="2014-12-10T00:00:00"/>
    <x v="1"/>
    <s v="Berenike Kampe"/>
    <x v="0"/>
    <s v="Chicago"/>
    <s v="Illinois"/>
    <x v="3"/>
    <s v="FUR-TA-10004086"/>
    <x v="2"/>
    <s v="KI Adjustable-Height Table"/>
    <n v="214.95"/>
    <x v="2"/>
    <n v="0.35714285714285715"/>
    <x v="4"/>
    <x v="964"/>
    <n v="4"/>
    <n v="2014"/>
    <n v="12"/>
    <x v="5"/>
    <n v="42.989999999999903"/>
    <s v="Low Price"/>
    <n v="-0.56000000000000005"/>
    <x v="2"/>
    <n v="-0.112"/>
    <x v="0"/>
    <x v="8"/>
  </r>
  <r>
    <s v="US-2014-140452"/>
    <d v="2014-12-06T00:00:00"/>
    <d v="2014-12-10T00:00:00"/>
    <x v="1"/>
    <s v="Berenike Kampe"/>
    <x v="0"/>
    <s v="Chicago"/>
    <s v="Illinois"/>
    <x v="3"/>
    <s v="FUR-FU-10002088"/>
    <x v="3"/>
    <s v="Nu-Dell Float Frame 11 x 14 1/2"/>
    <n v="10.776"/>
    <x v="1"/>
    <n v="0.21428571428571427"/>
    <x v="5"/>
    <x v="965"/>
    <n v="4"/>
    <n v="2014"/>
    <n v="12"/>
    <x v="5"/>
    <n v="3.5920000000000001"/>
    <s v="Low Price"/>
    <n v="-0.45"/>
    <x v="2"/>
    <n v="-0.15"/>
    <x v="0"/>
    <x v="8"/>
  </r>
  <r>
    <s v="CA-2014-116568"/>
    <d v="2014-12-14T00:00:00"/>
    <d v="2014-12-20T00:00:00"/>
    <x v="1"/>
    <s v="Bryan Mills"/>
    <x v="0"/>
    <s v="Deltona"/>
    <s v="Florida"/>
    <x v="0"/>
    <s v="FUR-CH-10002439"/>
    <x v="1"/>
    <s v="Iceberg Nesting Folding Chair, 19w x 6d x 43h"/>
    <n v="186.304"/>
    <x v="6"/>
    <n v="0.2857142857142857"/>
    <x v="2"/>
    <x v="966"/>
    <n v="6"/>
    <n v="2014"/>
    <n v="12"/>
    <x v="5"/>
    <n v="46.576000000000001"/>
    <s v="Low Price"/>
    <n v="7.4999999999999997E-2"/>
    <x v="0"/>
    <n v="1.8749999999999999E-2"/>
    <x v="0"/>
    <x v="8"/>
  </r>
  <r>
    <s v="CA-2015-153073"/>
    <d v="2015-11-13T00:00:00"/>
    <d v="2015-11-13T00:00:00"/>
    <x v="3"/>
    <s v="Helen Abelman"/>
    <x v="0"/>
    <s v="Chicago"/>
    <s v="Illinois"/>
    <x v="3"/>
    <s v="FUR-FU-10001025"/>
    <x v="3"/>
    <s v="Eldon Imآˆge Series Desk Accessories, Clear"/>
    <n v="17.495999999999999"/>
    <x v="4"/>
    <n v="0.6428571428571429"/>
    <x v="5"/>
    <x v="967"/>
    <n v="0"/>
    <n v="2015"/>
    <n v="11"/>
    <x v="0"/>
    <n v="1.944"/>
    <s v="Low Price"/>
    <n v="-0.42499999999999999"/>
    <x v="2"/>
    <n v="-4.72222222222222E-2"/>
    <x v="0"/>
    <x v="1"/>
  </r>
  <r>
    <s v="CA-2014-160766"/>
    <d v="2014-09-14T00:00:00"/>
    <d v="2014-09-14T00:00:00"/>
    <x v="3"/>
    <s v="Darrin Martin"/>
    <x v="0"/>
    <s v="New York City"/>
    <s v="New York"/>
    <x v="2"/>
    <s v="FUR-TA-10001039"/>
    <x v="2"/>
    <s v="KI Adjustable-Height Table"/>
    <n v="464.29199999999997"/>
    <x v="4"/>
    <n v="0.6428571428571429"/>
    <x v="9"/>
    <x v="968"/>
    <n v="0"/>
    <n v="2014"/>
    <n v="9"/>
    <x v="4"/>
    <n v="51.587999999999901"/>
    <s v="Low Price"/>
    <n v="-0.233333333333333"/>
    <x v="2"/>
    <n v="-2.5925925925925901E-2"/>
    <x v="2"/>
    <x v="11"/>
  </r>
  <r>
    <s v="CA-2017-146626"/>
    <d v="2017-12-29T00:00:00"/>
    <d v="2018-01-05T00:00:00"/>
    <x v="1"/>
    <s v="Ben Peterman"/>
    <x v="1"/>
    <s v="Anaheim"/>
    <s v="California"/>
    <x v="1"/>
    <s v="FUR-FU-10002501"/>
    <x v="3"/>
    <s v="Nu-Dell Executive Frame"/>
    <n v="101.12"/>
    <x v="7"/>
    <n v="0.5714285714285714"/>
    <x v="0"/>
    <x v="969"/>
    <n v="7"/>
    <n v="2017"/>
    <n v="12"/>
    <x v="5"/>
    <n v="12.64"/>
    <s v="Low Price"/>
    <n v="0.37"/>
    <x v="1"/>
    <n v="4.6249999999999999E-2"/>
    <x v="0"/>
    <x v="7"/>
  </r>
  <r>
    <s v="CA-2016-128972"/>
    <d v="2016-11-13T00:00:00"/>
    <d v="2016-11-17T00:00:00"/>
    <x v="1"/>
    <s v="Tom Stivers"/>
    <x v="1"/>
    <s v="Oklahoma City"/>
    <s v="Oklahoma"/>
    <x v="3"/>
    <s v="FUR-FU-10003096"/>
    <x v="3"/>
    <s v="Master Giant Foot Doorstop, Safety Yellow"/>
    <n v="30.36"/>
    <x v="6"/>
    <n v="0.2857142857142857"/>
    <x v="0"/>
    <x v="970"/>
    <n v="4"/>
    <n v="2016"/>
    <n v="11"/>
    <x v="0"/>
    <n v="7.59"/>
    <s v="Low Price"/>
    <n v="0.43"/>
    <x v="1"/>
    <n v="0.1075"/>
    <x v="0"/>
    <x v="0"/>
  </r>
  <r>
    <s v="CA-2016-111213"/>
    <d v="2016-04-01T00:00:00"/>
    <d v="2016-04-05T00:00:00"/>
    <x v="1"/>
    <s v="Frank Preis"/>
    <x v="0"/>
    <s v="New York City"/>
    <s v="New York"/>
    <x v="2"/>
    <s v="FUR-CH-10000454"/>
    <x v="1"/>
    <s v="Hon Deluxe Fabric Upholstered Stacking Chairs, Rounded Back"/>
    <n v="1317.492"/>
    <x v="8"/>
    <n v="0.42857142857142855"/>
    <x v="7"/>
    <x v="933"/>
    <n v="4"/>
    <n v="2016"/>
    <n v="4"/>
    <x v="6"/>
    <n v="219.58199999999999"/>
    <s v="High Price"/>
    <n v="0.22222222222222199"/>
    <x v="1"/>
    <n v="3.7037037037037E-2"/>
    <x v="1"/>
    <x v="6"/>
  </r>
  <r>
    <s v="CA-2017-161333"/>
    <d v="2017-02-02T00:00:00"/>
    <d v="2017-02-07T00:00:00"/>
    <x v="1"/>
    <s v="John Lee"/>
    <x v="0"/>
    <s v="Los Angeles"/>
    <s v="California"/>
    <x v="1"/>
    <s v="FUR-FU-10003039"/>
    <x v="3"/>
    <s v="Howard Miller 11-1/2&quot; Diameter Grantwood Wall Clock"/>
    <n v="86.26"/>
    <x v="0"/>
    <n v="0.14285714285714285"/>
    <x v="0"/>
    <x v="971"/>
    <n v="5"/>
    <n v="2017"/>
    <n v="2"/>
    <x v="11"/>
    <n v="43.13"/>
    <s v="Low Price"/>
    <n v="0.33999999999999903"/>
    <x v="1"/>
    <n v="0.16999999999999901"/>
    <x v="3"/>
    <x v="14"/>
  </r>
  <r>
    <s v="CA-2017-128734"/>
    <d v="2017-12-24T00:00:00"/>
    <d v="2017-12-31T00:00:00"/>
    <x v="1"/>
    <s v="James Lanier"/>
    <x v="2"/>
    <s v="Chandler"/>
    <s v="Arizona"/>
    <x v="1"/>
    <s v="FUR-FU-10001731"/>
    <x v="3"/>
    <s v="Acrylic Self-Standing Desk Frames"/>
    <n v="8.5440000000000005"/>
    <x v="6"/>
    <n v="0.2857142857142857"/>
    <x v="2"/>
    <x v="972"/>
    <n v="7"/>
    <n v="2017"/>
    <n v="12"/>
    <x v="5"/>
    <n v="2.1360000000000001"/>
    <s v="Low Price"/>
    <n v="0.22500000000000001"/>
    <x v="1"/>
    <n v="5.6250000000000001E-2"/>
    <x v="0"/>
    <x v="7"/>
  </r>
  <r>
    <s v="CA-2017-128734"/>
    <d v="2017-12-24T00:00:00"/>
    <d v="2017-12-31T00:00:00"/>
    <x v="1"/>
    <s v="James Lanier"/>
    <x v="2"/>
    <s v="Chandler"/>
    <s v="Arizona"/>
    <x v="1"/>
    <s v="FUR-CH-10001394"/>
    <x v="1"/>
    <s v="Global Leather Executive Chair"/>
    <n v="842.37599999999998"/>
    <x v="1"/>
    <n v="0.21428571428571427"/>
    <x v="2"/>
    <x v="973"/>
    <n v="7"/>
    <n v="2017"/>
    <n v="12"/>
    <x v="5"/>
    <n v="280.79199999999997"/>
    <s v="High Price"/>
    <n v="0.125"/>
    <x v="0"/>
    <n v="4.1666666666666602E-2"/>
    <x v="0"/>
    <x v="7"/>
  </r>
  <r>
    <s v="US-2015-124219"/>
    <d v="2015-08-07T00:00:00"/>
    <d v="2015-08-08T00:00:00"/>
    <x v="2"/>
    <s v="Kelly Williams"/>
    <x v="0"/>
    <s v="Kirkwood"/>
    <s v="Missouri"/>
    <x v="3"/>
    <s v="FUR-FU-10000305"/>
    <x v="3"/>
    <s v="Tenex V2T-RE Standard Weight Series Chair Mat, 45&quot; x 53&quot;, Lip 25&quot; x 12&quot;"/>
    <n v="212.94"/>
    <x v="1"/>
    <n v="0.21428571428571427"/>
    <x v="0"/>
    <x v="974"/>
    <n v="1"/>
    <n v="2015"/>
    <n v="8"/>
    <x v="10"/>
    <n v="70.98"/>
    <s v="Low Price"/>
    <n v="0.16"/>
    <x v="0"/>
    <n v="5.3333333333333302E-2"/>
    <x v="2"/>
    <x v="4"/>
  </r>
  <r>
    <s v="CA-2017-163006"/>
    <d v="2017-06-30T00:00:00"/>
    <d v="2017-07-04T00:00:00"/>
    <x v="0"/>
    <s v="Gary Hansen"/>
    <x v="2"/>
    <s v="Chicago"/>
    <s v="Illinois"/>
    <x v="3"/>
    <s v="FUR-CH-10000229"/>
    <x v="1"/>
    <s v="Global Enterprise Series Seating High-Back Swivel/Tilt Chairs"/>
    <n v="569.05799999999999"/>
    <x v="1"/>
    <n v="0.21428571428571427"/>
    <x v="3"/>
    <x v="975"/>
    <n v="4"/>
    <n v="2017"/>
    <n v="6"/>
    <x v="2"/>
    <n v="189.68600000000001"/>
    <s v="Medium Price"/>
    <n v="-0.314285714285714"/>
    <x v="2"/>
    <n v="-0.104761904761904"/>
    <x v="1"/>
    <x v="9"/>
  </r>
  <r>
    <s v="CA-2017-163006"/>
    <d v="2017-06-30T00:00:00"/>
    <d v="2017-07-04T00:00:00"/>
    <x v="0"/>
    <s v="Gary Hansen"/>
    <x v="2"/>
    <s v="Chicago"/>
    <s v="Illinois"/>
    <x v="3"/>
    <s v="FUR-FU-10003799"/>
    <x v="3"/>
    <s v="Seth Thomas 13 1/2&quot; Wall Clock"/>
    <n v="14.224"/>
    <x v="0"/>
    <n v="0.14285714285714285"/>
    <x v="5"/>
    <x v="976"/>
    <n v="4"/>
    <n v="2017"/>
    <n v="6"/>
    <x v="2"/>
    <n v="7.1120000000000001"/>
    <s v="Low Price"/>
    <n v="-0.72499999999999998"/>
    <x v="2"/>
    <n v="-0.36249999999999999"/>
    <x v="1"/>
    <x v="9"/>
  </r>
  <r>
    <s v="CA-2014-111192"/>
    <d v="2014-07-30T00:00:00"/>
    <d v="2014-08-05T00:00:00"/>
    <x v="1"/>
    <s v="Tom Stivers"/>
    <x v="1"/>
    <s v="Seattle"/>
    <s v="Washington"/>
    <x v="1"/>
    <s v="FUR-BO-10002916"/>
    <x v="0"/>
    <s v="Rush Hierlooms Collection 1&quot; Thick Stackable Bookcases"/>
    <n v="1367.84"/>
    <x v="7"/>
    <n v="0.5714285714285714"/>
    <x v="0"/>
    <x v="977"/>
    <n v="6"/>
    <n v="2014"/>
    <n v="7"/>
    <x v="3"/>
    <n v="170.98"/>
    <s v="Medium Price"/>
    <n v="0.19"/>
    <x v="0"/>
    <n v="2.375E-2"/>
    <x v="2"/>
    <x v="11"/>
  </r>
  <r>
    <s v="CA-2016-115378"/>
    <d v="2016-11-18T00:00:00"/>
    <d v="2016-11-23T00:00:00"/>
    <x v="0"/>
    <s v="Ashley Jarboe"/>
    <x v="0"/>
    <s v="Taylor"/>
    <s v="Michigan"/>
    <x v="3"/>
    <s v="FUR-CH-10000863"/>
    <x v="1"/>
    <s v="Novimex Swivel Fabric Task Chair"/>
    <n v="301.95999999999998"/>
    <x v="0"/>
    <n v="0.14285714285714285"/>
    <x v="0"/>
    <x v="21"/>
    <n v="5"/>
    <n v="2016"/>
    <n v="11"/>
    <x v="0"/>
    <n v="150.97999999999999"/>
    <s v="Medium Price"/>
    <n v="0.11"/>
    <x v="0"/>
    <n v="5.5E-2"/>
    <x v="0"/>
    <x v="0"/>
  </r>
  <r>
    <s v="CA-2015-161627"/>
    <d v="2015-07-06T00:00:00"/>
    <d v="2015-07-11T00:00:00"/>
    <x v="1"/>
    <s v="Sarah Jordon"/>
    <x v="0"/>
    <s v="Pasadena"/>
    <s v="California"/>
    <x v="1"/>
    <s v="FUR-CH-10003968"/>
    <x v="1"/>
    <s v="Novimex Turbo Task Chair"/>
    <n v="170.352"/>
    <x v="1"/>
    <n v="0.21428571428571427"/>
    <x v="2"/>
    <x v="978"/>
    <n v="5"/>
    <n v="2015"/>
    <n v="7"/>
    <x v="3"/>
    <n v="56.783999999999999"/>
    <s v="Low Price"/>
    <n v="-9.9999999999999895E-2"/>
    <x v="2"/>
    <n v="-3.3333333333333298E-2"/>
    <x v="2"/>
    <x v="4"/>
  </r>
  <r>
    <s v="CA-2014-121006"/>
    <d v="2014-11-10T00:00:00"/>
    <d v="2014-11-16T00:00:00"/>
    <x v="1"/>
    <s v="Sam Craven"/>
    <x v="0"/>
    <s v="Midland"/>
    <s v="Michigan"/>
    <x v="3"/>
    <s v="FUR-CH-10004997"/>
    <x v="1"/>
    <s v="Hon Every-Day Series Multi-Task Chairs"/>
    <n v="563.94000000000005"/>
    <x v="1"/>
    <n v="0.21428571428571427"/>
    <x v="0"/>
    <x v="979"/>
    <n v="6"/>
    <n v="2014"/>
    <n v="11"/>
    <x v="0"/>
    <n v="187.98"/>
    <s v="Medium Price"/>
    <n v="0.19999999999999901"/>
    <x v="0"/>
    <n v="6.6666666666666596E-2"/>
    <x v="0"/>
    <x v="8"/>
  </r>
  <r>
    <s v="CA-2016-122903"/>
    <d v="2016-05-27T00:00:00"/>
    <d v="2016-05-29T00:00:00"/>
    <x v="0"/>
    <s v="Laura Armstrong"/>
    <x v="1"/>
    <s v="Detroit"/>
    <s v="Michigan"/>
    <x v="3"/>
    <s v="FUR-CH-10002024"/>
    <x v="1"/>
    <s v="HON 5400 Series Task Chairs for Big and Tall"/>
    <n v="3504.9"/>
    <x v="2"/>
    <n v="0.35714285714285715"/>
    <x v="0"/>
    <x v="980"/>
    <n v="2"/>
    <n v="2016"/>
    <n v="5"/>
    <x v="7"/>
    <n v="700.98"/>
    <s v="High Price"/>
    <n v="0.2"/>
    <x v="0"/>
    <n v="0.04"/>
    <x v="1"/>
    <x v="6"/>
  </r>
  <r>
    <s v="CA-2017-106432"/>
    <d v="2017-10-19T00:00:00"/>
    <d v="2017-10-24T00:00:00"/>
    <x v="1"/>
    <s v="Christina Anderson"/>
    <x v="0"/>
    <s v="Waco"/>
    <s v="Texas"/>
    <x v="3"/>
    <s v="FUR-BO-10004360"/>
    <x v="0"/>
    <s v="Rush Hierlooms Collection Rich Wood Bookcases"/>
    <n v="328.39920000000001"/>
    <x v="1"/>
    <n v="0.21428571428571427"/>
    <x v="6"/>
    <x v="981"/>
    <n v="5"/>
    <n v="2017"/>
    <n v="10"/>
    <x v="1"/>
    <n v="109.46639999999999"/>
    <s v="Medium Price"/>
    <n v="-0.27941176470588203"/>
    <x v="2"/>
    <n v="-9.3137254901960703E-2"/>
    <x v="0"/>
    <x v="7"/>
  </r>
  <r>
    <s v="US-2015-120502"/>
    <d v="2015-04-13T00:00:00"/>
    <d v="2015-04-19T00:00:00"/>
    <x v="1"/>
    <s v="Bill Tyler"/>
    <x v="1"/>
    <s v="Los Angeles"/>
    <s v="California"/>
    <x v="1"/>
    <s v="FUR-FU-10004973"/>
    <x v="3"/>
    <s v="Flat Face Poster Frame"/>
    <n v="37.68"/>
    <x v="0"/>
    <n v="0.14285714285714285"/>
    <x v="0"/>
    <x v="363"/>
    <n v="6"/>
    <n v="2015"/>
    <n v="4"/>
    <x v="6"/>
    <n v="18.84"/>
    <s v="Low Price"/>
    <n v="0.42"/>
    <x v="1"/>
    <n v="0.21"/>
    <x v="1"/>
    <x v="5"/>
  </r>
  <r>
    <s v="CA-2015-115567"/>
    <d v="2015-09-13T00:00:00"/>
    <d v="2015-09-18T00:00:00"/>
    <x v="1"/>
    <s v="Zuschuss Carroll"/>
    <x v="0"/>
    <s v="Columbus"/>
    <s v="Indiana"/>
    <x v="3"/>
    <s v="FUR-CH-10000015"/>
    <x v="1"/>
    <s v="Hon Multipurpose Stacking Arm Chairs"/>
    <n v="1516.2"/>
    <x v="3"/>
    <n v="0.5"/>
    <x v="0"/>
    <x v="982"/>
    <n v="5"/>
    <n v="2015"/>
    <n v="9"/>
    <x v="4"/>
    <n v="216.6"/>
    <s v="High Price"/>
    <n v="0.26"/>
    <x v="1"/>
    <n v="3.7142857142857102E-2"/>
    <x v="2"/>
    <x v="4"/>
  </r>
  <r>
    <s v="CA-2014-101560"/>
    <d v="2014-11-28T00:00:00"/>
    <d v="2014-12-01T00:00:00"/>
    <x v="0"/>
    <s v="Chris Selesnick"/>
    <x v="1"/>
    <s v="Columbia"/>
    <s v="South Carolina"/>
    <x v="0"/>
    <s v="FUR-FU-10003773"/>
    <x v="3"/>
    <s v="Eldon Cleatmat Plus Chair Mats for High Pile Carpets"/>
    <n v="397.6"/>
    <x v="2"/>
    <n v="0.35714285714285715"/>
    <x v="0"/>
    <x v="983"/>
    <n v="3"/>
    <n v="2014"/>
    <n v="11"/>
    <x v="0"/>
    <n v="79.52"/>
    <s v="Low Price"/>
    <n v="0.109999999999999"/>
    <x v="0"/>
    <n v="2.1999999999999999E-2"/>
    <x v="0"/>
    <x v="8"/>
  </r>
  <r>
    <s v="CA-2015-142454"/>
    <d v="2015-08-15T00:00:00"/>
    <d v="2015-08-19T00:00:00"/>
    <x v="1"/>
    <s v="Richard Eichhorn"/>
    <x v="0"/>
    <s v="Oakland"/>
    <s v="California"/>
    <x v="1"/>
    <s v="FUR-FU-10004018"/>
    <x v="3"/>
    <s v="Tensor Computer Mounted Lamp"/>
    <n v="104.23"/>
    <x v="3"/>
    <n v="0.5"/>
    <x v="0"/>
    <x v="984"/>
    <n v="4"/>
    <n v="2015"/>
    <n v="8"/>
    <x v="10"/>
    <n v="14.89"/>
    <s v="Low Price"/>
    <n v="0.26999999999999902"/>
    <x v="1"/>
    <n v="3.85714285714285E-2"/>
    <x v="2"/>
    <x v="4"/>
  </r>
  <r>
    <s v="CA-2017-145653"/>
    <d v="2017-09-01T00:00:00"/>
    <d v="2017-09-01T00:00:00"/>
    <x v="3"/>
    <s v="Cynthia Arntzen"/>
    <x v="0"/>
    <s v="Detroit"/>
    <s v="Michigan"/>
    <x v="3"/>
    <s v="FUR-CH-10004875"/>
    <x v="1"/>
    <s v="Harbour Creations 67200 Series Stacking Chairs"/>
    <n v="498.26"/>
    <x v="3"/>
    <n v="0.5"/>
    <x v="0"/>
    <x v="985"/>
    <n v="0"/>
    <n v="2017"/>
    <n v="9"/>
    <x v="4"/>
    <n v="71.179999999999893"/>
    <s v="Low Price"/>
    <n v="0.27"/>
    <x v="1"/>
    <n v="3.85714285714285E-2"/>
    <x v="2"/>
    <x v="3"/>
  </r>
  <r>
    <s v="CA-2014-140487"/>
    <d v="2014-06-14T00:00:00"/>
    <d v="2014-06-20T00:00:00"/>
    <x v="1"/>
    <s v="Sharelle Roach"/>
    <x v="2"/>
    <s v="Detroit"/>
    <s v="Michigan"/>
    <x v="3"/>
    <s v="FUR-BO-10000711"/>
    <x v="0"/>
    <s v="Hon Metal Bookcases, Gray"/>
    <n v="212.94"/>
    <x v="1"/>
    <n v="0.21428571428571427"/>
    <x v="0"/>
    <x v="986"/>
    <n v="6"/>
    <n v="2014"/>
    <n v="6"/>
    <x v="2"/>
    <n v="70.98"/>
    <s v="Low Price"/>
    <n v="0.27"/>
    <x v="1"/>
    <n v="0.09"/>
    <x v="1"/>
    <x v="2"/>
  </r>
  <r>
    <s v="CA-2016-119865"/>
    <d v="2016-06-21T00:00:00"/>
    <d v="2016-06-26T00:00:00"/>
    <x v="1"/>
    <s v="Adam Shillingsburg"/>
    <x v="0"/>
    <s v="New York City"/>
    <s v="New York"/>
    <x v="2"/>
    <s v="FUR-BO-10003272"/>
    <x v="0"/>
    <s v="O'Sullivan Living Dimensions 5-Shelf Bookcases"/>
    <n v="353.56799999999998"/>
    <x v="0"/>
    <n v="0.14285714285714285"/>
    <x v="2"/>
    <x v="987"/>
    <n v="5"/>
    <n v="2016"/>
    <n v="6"/>
    <x v="2"/>
    <n v="176.78399999999999"/>
    <s v="Medium Price"/>
    <n v="-0.125"/>
    <x v="2"/>
    <n v="-6.25E-2"/>
    <x v="1"/>
    <x v="6"/>
  </r>
  <r>
    <s v="CA-2017-124436"/>
    <d v="2017-03-19T00:00:00"/>
    <d v="2017-03-22T00:00:00"/>
    <x v="0"/>
    <s v="Sue Ann Reed"/>
    <x v="0"/>
    <s v="Fresno"/>
    <s v="California"/>
    <x v="1"/>
    <s v="FUR-TA-10001095"/>
    <x v="2"/>
    <s v="Chromcraft Round Conference Tables"/>
    <n v="697.16"/>
    <x v="2"/>
    <n v="0.35714285714285715"/>
    <x v="2"/>
    <x v="988"/>
    <n v="3"/>
    <n v="2017"/>
    <n v="3"/>
    <x v="9"/>
    <n v="139.43199999999999"/>
    <s v="Medium Price"/>
    <n v="1.24999999999999E-2"/>
    <x v="0"/>
    <n v="2.4999999999999901E-3"/>
    <x v="3"/>
    <x v="14"/>
  </r>
  <r>
    <s v="CA-2017-124436"/>
    <d v="2017-03-19T00:00:00"/>
    <d v="2017-03-22T00:00:00"/>
    <x v="0"/>
    <s v="Sue Ann Reed"/>
    <x v="0"/>
    <s v="Fresno"/>
    <s v="California"/>
    <x v="1"/>
    <s v="FUR-FU-10001185"/>
    <x v="3"/>
    <s v="Advantus Employee of the Month Certificate Frame, 11 x 13-1/2"/>
    <n v="30.93"/>
    <x v="5"/>
    <n v="7.1428571428571425E-2"/>
    <x v="0"/>
    <x v="989"/>
    <n v="3"/>
    <n v="2017"/>
    <n v="3"/>
    <x v="9"/>
    <n v="30.93"/>
    <s v="Low Price"/>
    <n v="0.41"/>
    <x v="1"/>
    <n v="0.41"/>
    <x v="3"/>
    <x v="14"/>
  </r>
  <r>
    <s v="CA-2014-115084"/>
    <d v="2014-10-18T00:00:00"/>
    <d v="2014-10-22T00:00:00"/>
    <x v="1"/>
    <s v="Luke Schmidt"/>
    <x v="1"/>
    <s v="Texarkana"/>
    <s v="Arkansas"/>
    <x v="0"/>
    <s v="FUR-CH-10004626"/>
    <x v="1"/>
    <s v="Office Star Flex Back Scooter Chair with Aluminum Finish Frame"/>
    <n v="605.34"/>
    <x v="8"/>
    <n v="0.42857142857142855"/>
    <x v="0"/>
    <x v="990"/>
    <n v="4"/>
    <n v="2014"/>
    <n v="10"/>
    <x v="1"/>
    <n v="100.89"/>
    <s v="Medium Price"/>
    <n v="0.24"/>
    <x v="1"/>
    <n v="0.04"/>
    <x v="0"/>
    <x v="8"/>
  </r>
  <r>
    <s v="CA-2017-131037"/>
    <d v="2017-08-22T00:00:00"/>
    <d v="2017-08-23T00:00:00"/>
    <x v="2"/>
    <s v="Tony Molinari"/>
    <x v="0"/>
    <s v="San Francisco"/>
    <s v="California"/>
    <x v="1"/>
    <s v="FUR-TA-10001768"/>
    <x v="2"/>
    <s v="Hon Racetrack Conference Tables"/>
    <n v="210.00800000000001"/>
    <x v="5"/>
    <n v="7.1428571428571425E-2"/>
    <x v="2"/>
    <x v="991"/>
    <n v="1"/>
    <n v="2017"/>
    <n v="8"/>
    <x v="10"/>
    <n v="210.00800000000001"/>
    <s v="High Price"/>
    <n v="1.2500000000000001E-2"/>
    <x v="0"/>
    <n v="1.2500000000000001E-2"/>
    <x v="2"/>
    <x v="3"/>
  </r>
  <r>
    <s v="CA-2014-166744"/>
    <d v="2014-09-20T00:00:00"/>
    <d v="2014-09-24T00:00:00"/>
    <x v="1"/>
    <s v="Duane Noonan"/>
    <x v="0"/>
    <s v="Columbia"/>
    <s v="Maryland"/>
    <x v="2"/>
    <s v="FUR-FU-10004952"/>
    <x v="3"/>
    <s v="C-Line Cubicle Keepers Polyproplyene Holder w/Velcro Back, 8-1/2x11, 25/Bx"/>
    <n v="164.22"/>
    <x v="1"/>
    <n v="0.21428571428571427"/>
    <x v="0"/>
    <x v="992"/>
    <n v="4"/>
    <n v="2014"/>
    <n v="9"/>
    <x v="4"/>
    <n v="54.74"/>
    <s v="Low Price"/>
    <n v="0.31"/>
    <x v="1"/>
    <n v="0.103333333333333"/>
    <x v="2"/>
    <x v="11"/>
  </r>
  <r>
    <s v="CA-2014-166744"/>
    <d v="2014-09-20T00:00:00"/>
    <d v="2014-09-24T00:00:00"/>
    <x v="1"/>
    <s v="Duane Noonan"/>
    <x v="0"/>
    <s v="Columbia"/>
    <s v="Maryland"/>
    <x v="2"/>
    <s v="FUR-BO-10001337"/>
    <x v="0"/>
    <s v="O'Sullivan Living Dimensions 2-Shelf Bookcases"/>
    <n v="362.94"/>
    <x v="1"/>
    <n v="0.21428571428571427"/>
    <x v="0"/>
    <x v="993"/>
    <n v="4"/>
    <n v="2014"/>
    <n v="9"/>
    <x v="4"/>
    <n v="120.98"/>
    <s v="Medium Price"/>
    <n v="9.9999999999999895E-2"/>
    <x v="0"/>
    <n v="3.3333333333333298E-2"/>
    <x v="2"/>
    <x v="11"/>
  </r>
  <r>
    <s v="CA-2016-156265"/>
    <d v="2016-08-02T00:00:00"/>
    <d v="2016-08-04T00:00:00"/>
    <x v="0"/>
    <s v="Barry Franzآڑsisch"/>
    <x v="1"/>
    <s v="Los Angeles"/>
    <s v="California"/>
    <x v="1"/>
    <s v="FUR-TA-10001691"/>
    <x v="2"/>
    <s v="Barricks Non-Folding Utility Table with Steel Legs, Laminate Tops"/>
    <n v="136.464"/>
    <x v="0"/>
    <n v="0.14285714285714285"/>
    <x v="2"/>
    <x v="994"/>
    <n v="2"/>
    <n v="2016"/>
    <n v="8"/>
    <x v="10"/>
    <n v="68.231999999999999"/>
    <s v="Low Price"/>
    <n v="0.1125"/>
    <x v="0"/>
    <n v="5.6250000000000001E-2"/>
    <x v="2"/>
    <x v="12"/>
  </r>
  <r>
    <s v="CA-2015-125185"/>
    <d v="2015-03-05T00:00:00"/>
    <d v="2015-03-07T00:00:00"/>
    <x v="0"/>
    <s v="Alan Haines"/>
    <x v="1"/>
    <s v="Bethlehem"/>
    <s v="Pennsylvania"/>
    <x v="2"/>
    <s v="FUR-CH-10002647"/>
    <x v="1"/>
    <s v="Situations Contoured Folding Chairs, 4/Set"/>
    <n v="99.372"/>
    <x v="0"/>
    <n v="0.14285714285714285"/>
    <x v="3"/>
    <x v="696"/>
    <n v="2"/>
    <n v="2015"/>
    <n v="3"/>
    <x v="9"/>
    <n v="49.686"/>
    <s v="Low Price"/>
    <n v="-7.1428571428571397E-2"/>
    <x v="2"/>
    <n v="-3.5714285714285698E-2"/>
    <x v="3"/>
    <x v="10"/>
  </r>
  <r>
    <s v="CA-2015-125185"/>
    <d v="2015-03-05T00:00:00"/>
    <d v="2015-03-07T00:00:00"/>
    <x v="0"/>
    <s v="Alan Haines"/>
    <x v="1"/>
    <s v="Bethlehem"/>
    <s v="Pennsylvania"/>
    <x v="2"/>
    <s v="FUR-FU-10003247"/>
    <x v="3"/>
    <s v="36X48 HARDFLOOR CHAIRMAT"/>
    <n v="33.567999999999998"/>
    <x v="0"/>
    <n v="0.14285714285714285"/>
    <x v="2"/>
    <x v="995"/>
    <n v="2"/>
    <n v="2015"/>
    <n v="3"/>
    <x v="9"/>
    <n v="16.783999999999999"/>
    <s v="Low Price"/>
    <n v="-0.16250000000000001"/>
    <x v="2"/>
    <n v="-8.1250000000000003E-2"/>
    <x v="3"/>
    <x v="10"/>
  </r>
  <r>
    <s v="CA-2014-105165"/>
    <d v="2014-09-07T00:00:00"/>
    <d v="2014-09-10T00:00:00"/>
    <x v="2"/>
    <s v="Sam Zeldin"/>
    <x v="2"/>
    <s v="Houston"/>
    <s v="Texas"/>
    <x v="3"/>
    <s v="FUR-TA-10004154"/>
    <x v="2"/>
    <s v="Riverside Furniture Oval Coffee Table, Oval End Table, End Table with Drawer"/>
    <n v="200.79499999999999"/>
    <x v="5"/>
    <n v="7.1428571428571425E-2"/>
    <x v="3"/>
    <x v="996"/>
    <n v="3"/>
    <n v="2014"/>
    <n v="9"/>
    <x v="4"/>
    <n v="200.79499999999999"/>
    <s v="High Price"/>
    <n v="-0.114285714285714"/>
    <x v="2"/>
    <n v="-0.114285714285714"/>
    <x v="2"/>
    <x v="11"/>
  </r>
  <r>
    <s v="CA-2017-144484"/>
    <d v="2017-09-11T00:00:00"/>
    <d v="2017-09-11T00:00:00"/>
    <x v="3"/>
    <s v="Cassandra Brandow"/>
    <x v="0"/>
    <s v="San Francisco"/>
    <s v="California"/>
    <x v="1"/>
    <s v="FUR-FU-10000260"/>
    <x v="3"/>
    <s v="6&quot; Cubicle Wall Clock, Black"/>
    <n v="32.36"/>
    <x v="6"/>
    <n v="0.2857142857142857"/>
    <x v="0"/>
    <x v="997"/>
    <n v="0"/>
    <n v="2017"/>
    <n v="9"/>
    <x v="4"/>
    <n v="8.09"/>
    <s v="Low Price"/>
    <n v="0.36"/>
    <x v="1"/>
    <n v="0.09"/>
    <x v="2"/>
    <x v="3"/>
  </r>
  <r>
    <s v="CA-2017-125913"/>
    <d v="2017-01-16T00:00:00"/>
    <d v="2017-01-16T00:00:00"/>
    <x v="3"/>
    <s v="Jack O'Briant"/>
    <x v="1"/>
    <s v="Los Angeles"/>
    <s v="California"/>
    <x v="1"/>
    <s v="FUR-FU-10001487"/>
    <x v="3"/>
    <s v="Eldon Expressions Wood and Plastic Desk Accessories, Cherry Wood"/>
    <n v="27.92"/>
    <x v="6"/>
    <n v="0.2857142857142857"/>
    <x v="0"/>
    <x v="998"/>
    <n v="0"/>
    <n v="2017"/>
    <n v="1"/>
    <x v="8"/>
    <n v="6.98"/>
    <s v="Low Price"/>
    <n v="0.28999999999999998"/>
    <x v="1"/>
    <n v="7.2499999999999995E-2"/>
    <x v="3"/>
    <x v="14"/>
  </r>
  <r>
    <s v="CA-2017-125913"/>
    <d v="2017-01-16T00:00:00"/>
    <d v="2017-01-16T00:00:00"/>
    <x v="3"/>
    <s v="Jack O'Briant"/>
    <x v="1"/>
    <s v="Los Angeles"/>
    <s v="California"/>
    <x v="1"/>
    <s v="FUR-TA-10001520"/>
    <x v="2"/>
    <s v="Lesro Sheffield Collection Coffee Table, End Table, Center Table, Corner Table"/>
    <n v="399.67200000000003"/>
    <x v="3"/>
    <n v="0.5"/>
    <x v="2"/>
    <x v="999"/>
    <n v="0"/>
    <n v="2017"/>
    <n v="1"/>
    <x v="8"/>
    <n v="57.095999999999997"/>
    <s v="Low Price"/>
    <n v="-3.7499999999999999E-2"/>
    <x v="2"/>
    <n v="-5.3571428571428503E-3"/>
    <x v="3"/>
    <x v="14"/>
  </r>
  <r>
    <s v="CA-2015-162887"/>
    <d v="2015-11-07T00:00:00"/>
    <d v="2015-11-09T00:00:00"/>
    <x v="0"/>
    <s v="Stewart Visinsky"/>
    <x v="0"/>
    <s v="Burlington"/>
    <s v="Vermont"/>
    <x v="2"/>
    <s v="FUR-CH-10000595"/>
    <x v="1"/>
    <s v="Safco Contoured Stacking Chairs"/>
    <n v="715.2"/>
    <x v="1"/>
    <n v="0.21428571428571427"/>
    <x v="0"/>
    <x v="1000"/>
    <n v="2"/>
    <n v="2015"/>
    <n v="11"/>
    <x v="0"/>
    <n v="238.4"/>
    <s v="High Price"/>
    <n v="0.25"/>
    <x v="1"/>
    <n v="8.3333333333333301E-2"/>
    <x v="0"/>
    <x v="1"/>
  </r>
  <r>
    <s v="CA-2014-113859"/>
    <d v="2014-09-13T00:00:00"/>
    <d v="2014-09-17T00:00:00"/>
    <x v="1"/>
    <s v="Becky Castell"/>
    <x v="2"/>
    <s v="Odessa"/>
    <s v="Texas"/>
    <x v="3"/>
    <s v="FUR-CH-10004698"/>
    <x v="1"/>
    <s v="Padded Folding Chairs, Black, 4/Carton"/>
    <n v="340.11599999999999"/>
    <x v="8"/>
    <n v="0.42857142857142855"/>
    <x v="3"/>
    <x v="1001"/>
    <n v="4"/>
    <n v="2014"/>
    <n v="9"/>
    <x v="4"/>
    <n v="56.686"/>
    <s v="Low Price"/>
    <n v="-2.8571428571428501E-2"/>
    <x v="2"/>
    <n v="-4.7619047619047597E-3"/>
    <x v="2"/>
    <x v="11"/>
  </r>
  <r>
    <s v="CA-2015-105158"/>
    <d v="2015-09-05T00:00:00"/>
    <d v="2015-09-10T00:00:00"/>
    <x v="1"/>
    <s v="Sung Pak"/>
    <x v="1"/>
    <s v="Rochester"/>
    <s v="Minnesota"/>
    <x v="3"/>
    <s v="FUR-FU-10001706"/>
    <x v="3"/>
    <s v="Longer-Life Soft White Bulbs"/>
    <n v="6.16"/>
    <x v="0"/>
    <n v="0.14285714285714285"/>
    <x v="0"/>
    <x v="12"/>
    <n v="5"/>
    <n v="2015"/>
    <n v="9"/>
    <x v="4"/>
    <n v="3.08"/>
    <s v="Low Price"/>
    <n v="0.48"/>
    <x v="1"/>
    <n v="0.24"/>
    <x v="2"/>
    <x v="4"/>
  </r>
  <r>
    <s v="CA-2017-105991"/>
    <d v="2017-05-05T00:00:00"/>
    <d v="2017-05-06T00:00:00"/>
    <x v="2"/>
    <s v="Lisa Hazard"/>
    <x v="0"/>
    <s v="Louisville"/>
    <s v="Colorado"/>
    <x v="1"/>
    <s v="FUR-BO-10004467"/>
    <x v="0"/>
    <s v="Bestar Classic Bookcase"/>
    <n v="89.991"/>
    <x v="1"/>
    <n v="0.21428571428571427"/>
    <x v="10"/>
    <x v="1002"/>
    <n v="1"/>
    <n v="2017"/>
    <n v="5"/>
    <x v="7"/>
    <n v="29.997"/>
    <s v="Low Price"/>
    <n v="-1.7"/>
    <x v="2"/>
    <n v="-0.56666666666666599"/>
    <x v="1"/>
    <x v="9"/>
  </r>
  <r>
    <s v="CA-2014-146283"/>
    <d v="2014-09-08T00:00:00"/>
    <d v="2014-09-15T00:00:00"/>
    <x v="1"/>
    <s v="Kean Takahito"/>
    <x v="0"/>
    <s v="Houston"/>
    <s v="Texas"/>
    <x v="3"/>
    <s v="FUR-CH-10004287"/>
    <x v="1"/>
    <s v="SAFCO Arco Folding Chair"/>
    <n v="966.7"/>
    <x v="2"/>
    <n v="0.35714285714285715"/>
    <x v="3"/>
    <x v="1003"/>
    <n v="7"/>
    <n v="2014"/>
    <n v="9"/>
    <x v="4"/>
    <n v="193.34"/>
    <s v="Medium Price"/>
    <n v="-1.42857142857142E-2"/>
    <x v="2"/>
    <n v="-2.8571428571428502E-3"/>
    <x v="2"/>
    <x v="11"/>
  </r>
  <r>
    <s v="CA-2015-111073"/>
    <d v="2015-12-26T00:00:00"/>
    <d v="2015-12-30T00:00:00"/>
    <x v="1"/>
    <s v="Mick Crebagga"/>
    <x v="0"/>
    <s v="Medina"/>
    <s v="Ohio"/>
    <x v="2"/>
    <s v="FUR-TA-10004086"/>
    <x v="2"/>
    <s v="KI Adjustable-Height Table"/>
    <n v="51.588000000000001"/>
    <x v="5"/>
    <n v="7.1428571428571425E-2"/>
    <x v="9"/>
    <x v="1004"/>
    <n v="4"/>
    <n v="2015"/>
    <n v="12"/>
    <x v="5"/>
    <n v="51.588000000000001"/>
    <s v="Low Price"/>
    <n v="-0.3"/>
    <x v="2"/>
    <n v="-0.3"/>
    <x v="0"/>
    <x v="1"/>
  </r>
  <r>
    <s v="CA-2017-108791"/>
    <d v="2017-07-27T00:00:00"/>
    <d v="2017-07-31T00:00:00"/>
    <x v="1"/>
    <s v="Tony Molinari"/>
    <x v="0"/>
    <s v="Yonkers"/>
    <s v="New York"/>
    <x v="2"/>
    <s v="FUR-FU-10004018"/>
    <x v="3"/>
    <s v="Tensor Computer Mounted Lamp"/>
    <n v="14.89"/>
    <x v="5"/>
    <n v="7.1428571428571425E-2"/>
    <x v="0"/>
    <x v="1005"/>
    <n v="4"/>
    <n v="2017"/>
    <n v="7"/>
    <x v="3"/>
    <n v="14.89"/>
    <s v="Low Price"/>
    <n v="0.26999999999999902"/>
    <x v="1"/>
    <n v="0.26999999999999902"/>
    <x v="2"/>
    <x v="3"/>
  </r>
  <r>
    <s v="CA-2016-113831"/>
    <d v="2016-05-30T00:00:00"/>
    <d v="2016-06-03T00:00:00"/>
    <x v="1"/>
    <s v="Anna Hآٹberlin"/>
    <x v="1"/>
    <s v="Springfield"/>
    <s v="Virginia"/>
    <x v="0"/>
    <s v="FUR-TA-10002645"/>
    <x v="2"/>
    <s v="Hon Rectangular Conference Tables"/>
    <n v="2275.5"/>
    <x v="11"/>
    <n v="0.7142857142857143"/>
    <x v="0"/>
    <x v="1006"/>
    <n v="4"/>
    <n v="2016"/>
    <n v="5"/>
    <x v="7"/>
    <n v="227.55"/>
    <s v="High Price"/>
    <n v="0.16999999999999901"/>
    <x v="0"/>
    <n v="1.6999999999999901E-2"/>
    <x v="1"/>
    <x v="6"/>
  </r>
  <r>
    <s v="US-2014-139500"/>
    <d v="2014-11-16T00:00:00"/>
    <d v="2014-11-20T00:00:00"/>
    <x v="1"/>
    <s v="Alan Barnes"/>
    <x v="0"/>
    <s v="Decatur"/>
    <s v="Illinois"/>
    <x v="3"/>
    <s v="FUR-CH-10002017"/>
    <x v="1"/>
    <s v="SAFCO Optional Arm Kit for Workspace Cribbage Stacking Chair"/>
    <n v="37.295999999999999"/>
    <x v="0"/>
    <n v="0.14285714285714285"/>
    <x v="3"/>
    <x v="1007"/>
    <n v="4"/>
    <n v="2014"/>
    <n v="11"/>
    <x v="0"/>
    <n v="18.648"/>
    <s v="Low Price"/>
    <n v="-2.8571428571428501E-2"/>
    <x v="2"/>
    <n v="-1.42857142857142E-2"/>
    <x v="0"/>
    <x v="8"/>
  </r>
  <r>
    <s v="US-2014-166310"/>
    <d v="2014-09-21T00:00:00"/>
    <d v="2014-09-23T00:00:00"/>
    <x v="2"/>
    <s v="Joni Sundaresam"/>
    <x v="2"/>
    <s v="Garland"/>
    <s v="Texas"/>
    <x v="3"/>
    <s v="FUR-FU-10001546"/>
    <x v="3"/>
    <s v="Dana Swing-Arm Lamps"/>
    <n v="8.5440000000000005"/>
    <x v="0"/>
    <n v="0.14285714285714285"/>
    <x v="5"/>
    <x v="1008"/>
    <n v="2"/>
    <n v="2014"/>
    <n v="9"/>
    <x v="4"/>
    <n v="4.2720000000000002"/>
    <s v="Low Price"/>
    <n v="-0.875"/>
    <x v="2"/>
    <n v="-0.4375"/>
    <x v="2"/>
    <x v="11"/>
  </r>
  <r>
    <s v="US-2016-168410"/>
    <d v="2016-02-21T00:00:00"/>
    <d v="2016-02-26T00:00:00"/>
    <x v="1"/>
    <s v="Benjamin Venier"/>
    <x v="1"/>
    <s v="Oceanside"/>
    <s v="New York"/>
    <x v="2"/>
    <s v="FUR-FU-10000629"/>
    <x v="3"/>
    <s v="9-3/4 Diameter Round Wall Clock"/>
    <n v="68.95"/>
    <x v="2"/>
    <n v="0.35714285714285715"/>
    <x v="0"/>
    <x v="1009"/>
    <n v="5"/>
    <n v="2016"/>
    <n v="2"/>
    <x v="11"/>
    <n v="13.79"/>
    <s v="Low Price"/>
    <n v="0.42"/>
    <x v="1"/>
    <n v="8.3999999999999894E-2"/>
    <x v="3"/>
    <x v="15"/>
  </r>
  <r>
    <s v="CA-2017-131254"/>
    <d v="2017-11-19T00:00:00"/>
    <d v="2017-11-21T00:00:00"/>
    <x v="2"/>
    <s v="Nathan Cano"/>
    <x v="0"/>
    <s v="Houston"/>
    <s v="Texas"/>
    <x v="3"/>
    <s v="FUR-CH-10003774"/>
    <x v="1"/>
    <s v="Global Wood Trimmed Manager's Task Chair, Khaki"/>
    <n v="191.05799999999999"/>
    <x v="1"/>
    <n v="0.21428571428571427"/>
    <x v="3"/>
    <x v="1010"/>
    <n v="2"/>
    <n v="2017"/>
    <n v="11"/>
    <x v="0"/>
    <n v="63.686"/>
    <s v="Low Price"/>
    <n v="-0.24285714285714199"/>
    <x v="2"/>
    <n v="-8.0952380952380901E-2"/>
    <x v="0"/>
    <x v="7"/>
  </r>
  <r>
    <s v="CA-2017-137876"/>
    <d v="2017-04-30T00:00:00"/>
    <d v="2017-05-05T00:00:00"/>
    <x v="1"/>
    <s v="Don Jones"/>
    <x v="1"/>
    <s v="San Francisco"/>
    <s v="California"/>
    <x v="1"/>
    <s v="FUR-FU-10000222"/>
    <x v="3"/>
    <s v="Seth Thomas 16&quot; Steel Case Clock"/>
    <n v="64.959999999999994"/>
    <x v="0"/>
    <n v="0.14285714285714285"/>
    <x v="0"/>
    <x v="1011"/>
    <n v="5"/>
    <n v="2017"/>
    <n v="4"/>
    <x v="6"/>
    <n v="32.479999999999997"/>
    <s v="Low Price"/>
    <n v="0.33"/>
    <x v="1"/>
    <n v="0.16500000000000001"/>
    <x v="1"/>
    <x v="9"/>
  </r>
  <r>
    <s v="CA-2016-154060"/>
    <d v="2016-05-02T00:00:00"/>
    <d v="2016-05-08T00:00:00"/>
    <x v="1"/>
    <s v="Dan Lawera"/>
    <x v="0"/>
    <s v="Greensboro"/>
    <s v="North Carolina"/>
    <x v="0"/>
    <s v="FUR-CH-10002304"/>
    <x v="1"/>
    <s v="Global Stack Chair without Arms, Black"/>
    <n v="187.05600000000001"/>
    <x v="4"/>
    <n v="0.6428571428571429"/>
    <x v="2"/>
    <x v="1012"/>
    <n v="6"/>
    <n v="2016"/>
    <n v="5"/>
    <x v="7"/>
    <n v="20.783999999999999"/>
    <s v="Low Price"/>
    <n v="6.25E-2"/>
    <x v="0"/>
    <n v="6.9444444444444397E-3"/>
    <x v="1"/>
    <x v="6"/>
  </r>
  <r>
    <s v="US-2017-162558"/>
    <d v="2017-10-02T00:00:00"/>
    <d v="2017-10-05T00:00:00"/>
    <x v="2"/>
    <s v="Dean percer"/>
    <x v="2"/>
    <s v="Knoxville"/>
    <s v="Tennessee"/>
    <x v="0"/>
    <s v="FUR-FU-10002364"/>
    <x v="3"/>
    <s v="Eldon Expressions Wood Desk Accessories, Oak"/>
    <n v="11.808"/>
    <x v="0"/>
    <n v="0.14285714285714285"/>
    <x v="2"/>
    <x v="1013"/>
    <n v="3"/>
    <n v="2017"/>
    <n v="10"/>
    <x v="1"/>
    <n v="5.9039999999999999"/>
    <s v="Low Price"/>
    <n v="0.1125"/>
    <x v="0"/>
    <n v="5.6250000000000001E-2"/>
    <x v="0"/>
    <x v="7"/>
  </r>
  <r>
    <s v="US-2017-162558"/>
    <d v="2017-10-02T00:00:00"/>
    <d v="2017-10-05T00:00:00"/>
    <x v="2"/>
    <s v="Dean percer"/>
    <x v="2"/>
    <s v="Knoxville"/>
    <s v="Tennessee"/>
    <x v="0"/>
    <s v="FUR-FU-10004864"/>
    <x v="3"/>
    <s v="Eldon 500 Class Desk Accessories"/>
    <n v="9.6560000000000006"/>
    <x v="5"/>
    <n v="7.1428571428571425E-2"/>
    <x v="2"/>
    <x v="1014"/>
    <n v="3"/>
    <n v="2017"/>
    <n v="10"/>
    <x v="1"/>
    <n v="9.6560000000000006"/>
    <s v="Low Price"/>
    <n v="0.16249999999999901"/>
    <x v="0"/>
    <n v="0.16249999999999901"/>
    <x v="0"/>
    <x v="7"/>
  </r>
  <r>
    <s v="US-2017-162558"/>
    <d v="2017-10-02T00:00:00"/>
    <d v="2017-10-05T00:00:00"/>
    <x v="2"/>
    <s v="Dean percer"/>
    <x v="2"/>
    <s v="Knoxville"/>
    <s v="Tennessee"/>
    <x v="0"/>
    <s v="FUR-TA-10000198"/>
    <x v="2"/>
    <s v="Chromcraft Bull-Nose Wood Oval Conference Tables &amp; Bases"/>
    <n v="2314.116"/>
    <x v="3"/>
    <n v="0.5"/>
    <x v="9"/>
    <x v="1015"/>
    <n v="3"/>
    <n v="2017"/>
    <n v="10"/>
    <x v="1"/>
    <n v="330.58800000000002"/>
    <s v="High Price"/>
    <n v="-0.43333333333333302"/>
    <x v="2"/>
    <n v="-6.19047619047619E-2"/>
    <x v="0"/>
    <x v="7"/>
  </r>
  <r>
    <s v="US-2017-162558"/>
    <d v="2017-10-02T00:00:00"/>
    <d v="2017-10-05T00:00:00"/>
    <x v="2"/>
    <s v="Dean percer"/>
    <x v="2"/>
    <s v="Knoxville"/>
    <s v="Tennessee"/>
    <x v="0"/>
    <s v="FUR-FU-10003691"/>
    <x v="3"/>
    <s v="Eldon Image Series Desk Accessories, Ebony"/>
    <n v="19.760000000000002"/>
    <x v="0"/>
    <n v="0.14285714285714285"/>
    <x v="2"/>
    <x v="1016"/>
    <n v="3"/>
    <n v="2017"/>
    <n v="10"/>
    <x v="1"/>
    <n v="9.8800000000000008"/>
    <s v="Low Price"/>
    <n v="0.3"/>
    <x v="1"/>
    <n v="0.15"/>
    <x v="0"/>
    <x v="7"/>
  </r>
  <r>
    <s v="CA-2015-119508"/>
    <d v="2015-12-04T00:00:00"/>
    <d v="2015-12-09T00:00:00"/>
    <x v="1"/>
    <s v="Tracy Zic"/>
    <x v="0"/>
    <s v="Lakewood"/>
    <s v="California"/>
    <x v="1"/>
    <s v="FUR-FU-10004270"/>
    <x v="3"/>
    <s v="Eldon Image Series Desk Accessories, Burgundy"/>
    <n v="25.08"/>
    <x v="8"/>
    <n v="0.42857142857142855"/>
    <x v="0"/>
    <x v="1017"/>
    <n v="5"/>
    <n v="2015"/>
    <n v="12"/>
    <x v="5"/>
    <n v="4.18"/>
    <s v="Low Price"/>
    <n v="0.36"/>
    <x v="1"/>
    <n v="0.06"/>
    <x v="0"/>
    <x v="1"/>
  </r>
  <r>
    <s v="CA-2016-123120"/>
    <d v="2016-09-04T00:00:00"/>
    <d v="2016-09-08T00:00:00"/>
    <x v="1"/>
    <s v="Christina VanderZanden"/>
    <x v="0"/>
    <s v="New York City"/>
    <s v="New York"/>
    <x v="2"/>
    <s v="FUR-FU-10004748"/>
    <x v="3"/>
    <s v="Howard Miller 16&quot; Diameter Gallery Wall Clock"/>
    <n v="63.94"/>
    <x v="5"/>
    <n v="7.1428571428571425E-2"/>
    <x v="0"/>
    <x v="1018"/>
    <n v="4"/>
    <n v="2016"/>
    <n v="9"/>
    <x v="4"/>
    <n v="63.94"/>
    <s v="Low Price"/>
    <n v="0.39"/>
    <x v="1"/>
    <n v="0.39"/>
    <x v="2"/>
    <x v="12"/>
  </r>
  <r>
    <s v="CA-2014-103331"/>
    <d v="2014-08-26T00:00:00"/>
    <d v="2014-09-01T00:00:00"/>
    <x v="1"/>
    <s v="Karl Braun"/>
    <x v="0"/>
    <s v="Newark"/>
    <s v="Delaware"/>
    <x v="2"/>
    <s v="FUR-FU-10001731"/>
    <x v="3"/>
    <s v="Acrylic Self-Standing Desk Frames"/>
    <n v="10.68"/>
    <x v="6"/>
    <n v="0.2857142857142857"/>
    <x v="0"/>
    <x v="1019"/>
    <n v="6"/>
    <n v="2014"/>
    <n v="8"/>
    <x v="10"/>
    <n v="2.67"/>
    <s v="Low Price"/>
    <n v="0.38"/>
    <x v="1"/>
    <n v="9.5000000000000001E-2"/>
    <x v="2"/>
    <x v="11"/>
  </r>
  <r>
    <s v="CA-2014-113768"/>
    <d v="2014-05-13T00:00:00"/>
    <d v="2014-05-19T00:00:00"/>
    <x v="1"/>
    <s v="Aaron Hawkins"/>
    <x v="1"/>
    <s v="Los Angeles"/>
    <s v="California"/>
    <x v="1"/>
    <s v="FUR-CH-10002439"/>
    <x v="1"/>
    <s v="Iceberg Nesting Folding Chair, 19w x 6d x 43h"/>
    <n v="279.45600000000002"/>
    <x v="8"/>
    <n v="0.42857142857142855"/>
    <x v="2"/>
    <x v="1020"/>
    <n v="6"/>
    <n v="2014"/>
    <n v="5"/>
    <x v="7"/>
    <n v="46.576000000000001"/>
    <s v="Low Price"/>
    <n v="7.4999999999999997E-2"/>
    <x v="0"/>
    <n v="1.24999999999999E-2"/>
    <x v="1"/>
    <x v="2"/>
  </r>
  <r>
    <s v="US-2017-126060"/>
    <d v="2017-04-14T00:00:00"/>
    <d v="2017-04-18T00:00:00"/>
    <x v="1"/>
    <s v="Dorothy Wardle"/>
    <x v="1"/>
    <s v="Fayetteville"/>
    <s v="North Carolina"/>
    <x v="0"/>
    <s v="FUR-BO-10003433"/>
    <x v="0"/>
    <s v="Sauder Cornerstone Collection Library"/>
    <n v="198.27199999999999"/>
    <x v="7"/>
    <n v="0.5714285714285714"/>
    <x v="2"/>
    <x v="1021"/>
    <n v="4"/>
    <n v="2017"/>
    <n v="4"/>
    <x v="6"/>
    <n v="24.783999999999999"/>
    <s v="Low Price"/>
    <n v="-0.16250000000000001"/>
    <x v="2"/>
    <n v="-2.0312500000000001E-2"/>
    <x v="1"/>
    <x v="9"/>
  </r>
  <r>
    <s v="CA-2016-122017"/>
    <d v="2016-12-29T00:00:00"/>
    <d v="2017-01-02T00:00:00"/>
    <x v="1"/>
    <s v="Carlos Daly"/>
    <x v="0"/>
    <s v="Wichita"/>
    <s v="Kansas"/>
    <x v="3"/>
    <s v="FUR-FU-10000672"/>
    <x v="3"/>
    <s v="Executive Impressions 10&quot; Spectator Wall Clock"/>
    <n v="70.56"/>
    <x v="8"/>
    <n v="0.42857142857142855"/>
    <x v="0"/>
    <x v="791"/>
    <n v="4"/>
    <n v="2016"/>
    <n v="12"/>
    <x v="5"/>
    <n v="11.76"/>
    <s v="Low Price"/>
    <n v="0.34"/>
    <x v="1"/>
    <n v="5.6666666666666601E-2"/>
    <x v="0"/>
    <x v="0"/>
  </r>
  <r>
    <s v="US-2017-136721"/>
    <d v="2017-04-08T00:00:00"/>
    <d v="2017-04-12T00:00:00"/>
    <x v="1"/>
    <s v="Nicole Hansen"/>
    <x v="1"/>
    <s v="Oak Park"/>
    <s v="Michigan"/>
    <x v="3"/>
    <s v="FUR-FU-10004665"/>
    <x v="3"/>
    <s v="3M Polarizing Task Lamp with Clamp Arm, Light Gray"/>
    <n v="273.95999999999998"/>
    <x v="0"/>
    <n v="0.14285714285714285"/>
    <x v="0"/>
    <x v="1022"/>
    <n v="4"/>
    <n v="2017"/>
    <n v="4"/>
    <x v="6"/>
    <n v="136.97999999999999"/>
    <s v="Medium Price"/>
    <n v="0.26"/>
    <x v="1"/>
    <n v="0.13"/>
    <x v="1"/>
    <x v="9"/>
  </r>
  <r>
    <s v="US-2017-136721"/>
    <d v="2017-04-08T00:00:00"/>
    <d v="2017-04-12T00:00:00"/>
    <x v="1"/>
    <s v="Nicole Hansen"/>
    <x v="1"/>
    <s v="Oak Park"/>
    <s v="Michigan"/>
    <x v="3"/>
    <s v="FUR-FU-10004188"/>
    <x v="3"/>
    <s v="Luxo Professional Combination Clamp-On Lamps"/>
    <n v="306.89999999999998"/>
    <x v="1"/>
    <n v="0.21428571428571427"/>
    <x v="0"/>
    <x v="1023"/>
    <n v="4"/>
    <n v="2017"/>
    <n v="4"/>
    <x v="6"/>
    <n v="102.3"/>
    <s v="Medium Price"/>
    <n v="0.26"/>
    <x v="1"/>
    <n v="8.66666666666666E-2"/>
    <x v="1"/>
    <x v="9"/>
  </r>
  <r>
    <s v="CA-2015-118738"/>
    <d v="2015-10-24T00:00:00"/>
    <d v="2015-10-30T00:00:00"/>
    <x v="1"/>
    <s v="Andrew Gjertsen"/>
    <x v="1"/>
    <s v="Houston"/>
    <s v="Texas"/>
    <x v="3"/>
    <s v="FUR-TA-10002607"/>
    <x v="2"/>
    <s v="KI Conference Tables"/>
    <n v="347.36099999999999"/>
    <x v="3"/>
    <n v="0.5"/>
    <x v="3"/>
    <x v="1024"/>
    <n v="6"/>
    <n v="2015"/>
    <n v="10"/>
    <x v="1"/>
    <n v="49.622999999999998"/>
    <s v="Low Price"/>
    <n v="-0.2"/>
    <x v="2"/>
    <n v="-2.8571428571428501E-2"/>
    <x v="0"/>
    <x v="1"/>
  </r>
  <r>
    <s v="US-2014-123183"/>
    <d v="2014-11-19T00:00:00"/>
    <d v="2014-11-25T00:00:00"/>
    <x v="1"/>
    <s v="Georgia Rosenberg"/>
    <x v="1"/>
    <s v="Wilmington"/>
    <s v="Delaware"/>
    <x v="2"/>
    <s v="FUR-BO-10000362"/>
    <x v="0"/>
    <s v="Sauder Inglewood Library Bookcases"/>
    <n v="1025.8800000000001"/>
    <x v="8"/>
    <n v="0.42857142857142855"/>
    <x v="0"/>
    <x v="1025"/>
    <n v="6"/>
    <n v="2014"/>
    <n v="11"/>
    <x v="0"/>
    <n v="170.98"/>
    <s v="Medium Price"/>
    <n v="0.22999999999999901"/>
    <x v="1"/>
    <n v="3.8333333333333303E-2"/>
    <x v="0"/>
    <x v="8"/>
  </r>
  <r>
    <s v="US-2016-147340"/>
    <d v="2016-09-24T00:00:00"/>
    <d v="2016-09-24T00:00:00"/>
    <x v="3"/>
    <s v="Edward Becker"/>
    <x v="1"/>
    <s v="San Francisco"/>
    <s v="California"/>
    <x v="1"/>
    <s v="FUR-FU-10002501"/>
    <x v="3"/>
    <s v="Nu-Dell Executive Frame"/>
    <n v="63.2"/>
    <x v="2"/>
    <n v="0.35714285714285715"/>
    <x v="0"/>
    <x v="460"/>
    <n v="0"/>
    <n v="2016"/>
    <n v="9"/>
    <x v="4"/>
    <n v="12.64"/>
    <s v="Low Price"/>
    <n v="0.37"/>
    <x v="1"/>
    <n v="7.3999999999999996E-2"/>
    <x v="2"/>
    <x v="12"/>
  </r>
  <r>
    <s v="CA-2016-117681"/>
    <d v="2016-04-09T00:00:00"/>
    <d v="2016-04-14T00:00:00"/>
    <x v="1"/>
    <s v="Herbert Flentye"/>
    <x v="0"/>
    <s v="Los Angeles"/>
    <s v="California"/>
    <x v="1"/>
    <s v="FUR-BO-10001798"/>
    <x v="0"/>
    <s v="Bush Somerset Collection Bookcase"/>
    <n v="556.66499999999996"/>
    <x v="2"/>
    <n v="0.35714285714285715"/>
    <x v="8"/>
    <x v="788"/>
    <n v="5"/>
    <n v="2016"/>
    <n v="4"/>
    <x v="6"/>
    <n v="111.333"/>
    <s v="Medium Price"/>
    <n v="1.1764705882352899E-2"/>
    <x v="0"/>
    <n v="2.3529411764705798E-3"/>
    <x v="1"/>
    <x v="6"/>
  </r>
  <r>
    <s v="CA-2016-153598"/>
    <d v="2016-12-03T00:00:00"/>
    <d v="2016-12-06T00:00:00"/>
    <x v="2"/>
    <s v="Neoma Murray"/>
    <x v="0"/>
    <s v="Los Angeles"/>
    <s v="California"/>
    <x v="1"/>
    <s v="FUR-FU-10001085"/>
    <x v="3"/>
    <s v="3M Polarizing Light Filter Sleeves"/>
    <n v="111.9"/>
    <x v="8"/>
    <n v="0.42857142857142855"/>
    <x v="0"/>
    <x v="1026"/>
    <n v="3"/>
    <n v="2016"/>
    <n v="12"/>
    <x v="5"/>
    <n v="18.649999999999999"/>
    <s v="Low Price"/>
    <n v="0.45999999999999902"/>
    <x v="1"/>
    <n v="7.6666666666666605E-2"/>
    <x v="0"/>
    <x v="0"/>
  </r>
  <r>
    <s v="US-2016-108497"/>
    <d v="2016-06-14T00:00:00"/>
    <d v="2016-06-14T00:00:00"/>
    <x v="3"/>
    <s v="Marc Harrigan"/>
    <x v="2"/>
    <s v="Los Angeles"/>
    <s v="California"/>
    <x v="1"/>
    <s v="FUR-BO-10004218"/>
    <x v="0"/>
    <s v="Bush Heritage Pine Collection 5-Shelf Bookcase, Albany Pine Finish, *Special Order"/>
    <n v="599.16499999999996"/>
    <x v="2"/>
    <n v="0.35714285714285715"/>
    <x v="8"/>
    <x v="1027"/>
    <n v="0"/>
    <n v="2016"/>
    <n v="6"/>
    <x v="2"/>
    <n v="119.833"/>
    <s v="Medium Price"/>
    <n v="5.8823529411764698E-2"/>
    <x v="0"/>
    <n v="1.1764705882352899E-2"/>
    <x v="1"/>
    <x v="6"/>
  </r>
  <r>
    <s v="CA-2014-136861"/>
    <d v="2014-09-05T00:00:00"/>
    <d v="2014-09-07T00:00:00"/>
    <x v="2"/>
    <s v="Patrick Ryan"/>
    <x v="0"/>
    <s v="Saint Petersburg"/>
    <s v="Florida"/>
    <x v="0"/>
    <s v="FUR-FU-10001967"/>
    <x v="3"/>
    <s v="Telescoping Adjustable Floor Lamp"/>
    <n v="31.984000000000002"/>
    <x v="0"/>
    <n v="0.14285714285714285"/>
    <x v="2"/>
    <x v="219"/>
    <n v="2"/>
    <n v="2014"/>
    <n v="9"/>
    <x v="4"/>
    <n v="15.992000000000001"/>
    <s v="Low Price"/>
    <n v="6.25E-2"/>
    <x v="0"/>
    <n v="3.125E-2"/>
    <x v="2"/>
    <x v="11"/>
  </r>
  <r>
    <s v="CA-2014-103317"/>
    <d v="2014-07-05T00:00:00"/>
    <d v="2014-07-08T00:00:00"/>
    <x v="2"/>
    <s v="Don Miller"/>
    <x v="1"/>
    <s v="Palm Coast"/>
    <s v="Florida"/>
    <x v="0"/>
    <s v="FUR-FU-10001591"/>
    <x v="3"/>
    <s v="Advantus Panel Wall Certificate Holder - 8.5x11"/>
    <n v="19.52"/>
    <x v="0"/>
    <n v="0.14285714285714285"/>
    <x v="2"/>
    <x v="1028"/>
    <n v="3"/>
    <n v="2014"/>
    <n v="7"/>
    <x v="3"/>
    <n v="9.76"/>
    <s v="Low Price"/>
    <n v="0.27500000000000002"/>
    <x v="1"/>
    <n v="0.13750000000000001"/>
    <x v="2"/>
    <x v="11"/>
  </r>
  <r>
    <s v="CA-2014-103317"/>
    <d v="2014-07-05T00:00:00"/>
    <d v="2014-07-08T00:00:00"/>
    <x v="2"/>
    <s v="Don Miller"/>
    <x v="1"/>
    <s v="Palm Coast"/>
    <s v="Florida"/>
    <x v="0"/>
    <s v="FUR-FU-10003192"/>
    <x v="3"/>
    <s v="Luxo Adjustable Task Clamp Lamp"/>
    <n v="213.21600000000001"/>
    <x v="1"/>
    <n v="0.21428571428571427"/>
    <x v="2"/>
    <x v="1029"/>
    <n v="3"/>
    <n v="2014"/>
    <n v="7"/>
    <x v="3"/>
    <n v="71.072000000000003"/>
    <s v="Low Price"/>
    <n v="7.4999999999999997E-2"/>
    <x v="0"/>
    <n v="2.4999999999999901E-2"/>
    <x v="2"/>
    <x v="11"/>
  </r>
  <r>
    <s v="US-2014-119081"/>
    <d v="2014-09-12T00:00:00"/>
    <d v="2014-09-19T00:00:00"/>
    <x v="1"/>
    <s v="Tom Ashbrook"/>
    <x v="2"/>
    <s v="Olathe"/>
    <s v="Kansas"/>
    <x v="3"/>
    <s v="FUR-FU-10003464"/>
    <x v="3"/>
    <s v="Seth Thomas 8 1/2&quot; Cubicle Clock"/>
    <n v="40.56"/>
    <x v="0"/>
    <n v="0.14285714285714285"/>
    <x v="0"/>
    <x v="1030"/>
    <n v="7"/>
    <n v="2014"/>
    <n v="9"/>
    <x v="4"/>
    <n v="20.28"/>
    <s v="Low Price"/>
    <n v="0.32"/>
    <x v="1"/>
    <n v="0.16"/>
    <x v="2"/>
    <x v="11"/>
  </r>
  <r>
    <s v="CA-2017-130631"/>
    <d v="2017-12-29T00:00:00"/>
    <d v="2018-01-02T00:00:00"/>
    <x v="1"/>
    <s v="Bruce Stewart"/>
    <x v="0"/>
    <s v="Edmonds"/>
    <s v="Washington"/>
    <x v="1"/>
    <s v="FUR-FU-10004093"/>
    <x v="3"/>
    <s v="Hand-Finished Solid Wood Document Frame"/>
    <n v="68.459999999999994"/>
    <x v="0"/>
    <n v="0.14285714285714285"/>
    <x v="0"/>
    <x v="1031"/>
    <n v="4"/>
    <n v="2017"/>
    <n v="12"/>
    <x v="5"/>
    <n v="34.229999999999997"/>
    <s v="Low Price"/>
    <n v="0.3"/>
    <x v="1"/>
    <n v="0.15"/>
    <x v="0"/>
    <x v="7"/>
  </r>
  <r>
    <s v="CA-2017-116680"/>
    <d v="2017-09-04T00:00:00"/>
    <d v="2017-09-06T00:00:00"/>
    <x v="0"/>
    <s v="Pete Kriz"/>
    <x v="0"/>
    <s v="San Francisco"/>
    <s v="California"/>
    <x v="1"/>
    <s v="FUR-TA-10001771"/>
    <x v="2"/>
    <s v="Bush Cubix Conference Tables, Fully Assembled"/>
    <n v="1478.2719999999999"/>
    <x v="7"/>
    <n v="0.5714285714285714"/>
    <x v="2"/>
    <x v="1032"/>
    <n v="2"/>
    <n v="2017"/>
    <n v="9"/>
    <x v="4"/>
    <n v="184.78399999999999"/>
    <s v="Medium Price"/>
    <n v="6.25E-2"/>
    <x v="0"/>
    <n v="7.8125E-3"/>
    <x v="2"/>
    <x v="3"/>
  </r>
  <r>
    <s v="CA-2017-101574"/>
    <d v="2017-09-28T00:00:00"/>
    <d v="2017-10-04T00:00:00"/>
    <x v="1"/>
    <s v="Bruce Degenhardt"/>
    <x v="0"/>
    <s v="Los Angeles"/>
    <s v="California"/>
    <x v="1"/>
    <s v="FUR-FU-10001706"/>
    <x v="3"/>
    <s v="Longer-Life Soft White Bulbs"/>
    <n v="9.24"/>
    <x v="1"/>
    <n v="0.21428571428571427"/>
    <x v="0"/>
    <x v="930"/>
    <n v="6"/>
    <n v="2017"/>
    <n v="9"/>
    <x v="4"/>
    <n v="3.08"/>
    <s v="Low Price"/>
    <n v="0.48"/>
    <x v="1"/>
    <n v="0.16"/>
    <x v="2"/>
    <x v="3"/>
  </r>
  <r>
    <s v="CA-2014-146591"/>
    <d v="2014-01-19T00:00:00"/>
    <d v="2014-01-20T00:00:00"/>
    <x v="2"/>
    <s v="Toby Swindell"/>
    <x v="0"/>
    <s v="Scottsdale"/>
    <s v="Arizona"/>
    <x v="1"/>
    <s v="FUR-BO-10001972"/>
    <x v="0"/>
    <s v="O'Sullivan 4-Shelf Bookcase in Odessa Pine"/>
    <n v="181.47"/>
    <x v="2"/>
    <n v="0.35714285714285715"/>
    <x v="10"/>
    <x v="1033"/>
    <n v="1"/>
    <n v="2014"/>
    <n v="1"/>
    <x v="8"/>
    <n v="36.293999999999997"/>
    <s v="Low Price"/>
    <n v="-1.7666666666666599"/>
    <x v="2"/>
    <n v="-0.353333333333333"/>
    <x v="3"/>
    <x v="13"/>
  </r>
  <r>
    <s v="CA-2016-122448"/>
    <d v="2016-06-09T00:00:00"/>
    <d v="2016-06-14T00:00:00"/>
    <x v="1"/>
    <s v="Dean Braden"/>
    <x v="0"/>
    <s v="San Francisco"/>
    <s v="California"/>
    <x v="1"/>
    <s v="FUR-CH-10002774"/>
    <x v="1"/>
    <s v="Global Deluxe Stacking Chair, Gray"/>
    <n v="122.352"/>
    <x v="1"/>
    <n v="0.21428571428571427"/>
    <x v="2"/>
    <x v="445"/>
    <n v="5"/>
    <n v="2016"/>
    <n v="6"/>
    <x v="2"/>
    <n v="40.783999999999999"/>
    <s v="Low Price"/>
    <n v="0.112499999999999"/>
    <x v="0"/>
    <n v="3.7499999999999999E-2"/>
    <x v="1"/>
    <x v="6"/>
  </r>
  <r>
    <s v="CA-2014-132451"/>
    <d v="2014-09-26T00:00:00"/>
    <d v="2014-09-27T00:00:00"/>
    <x v="2"/>
    <s v="Karen Ferguson"/>
    <x v="2"/>
    <s v="San Diego"/>
    <s v="California"/>
    <x v="1"/>
    <s v="FUR-CH-10000454"/>
    <x v="1"/>
    <s v="Hon Deluxe Fabric Upholstered Stacking Chairs, Rounded Back"/>
    <n v="585.55200000000002"/>
    <x v="1"/>
    <n v="0.21428571428571427"/>
    <x v="2"/>
    <x v="540"/>
    <n v="1"/>
    <n v="2014"/>
    <n v="9"/>
    <x v="4"/>
    <n v="195.184"/>
    <s v="Medium Price"/>
    <n v="0.125"/>
    <x v="0"/>
    <n v="4.1666666666666602E-2"/>
    <x v="2"/>
    <x v="11"/>
  </r>
  <r>
    <s v="CA-2017-116946"/>
    <d v="2017-12-19T00:00:00"/>
    <d v="2017-12-23T00:00:00"/>
    <x v="1"/>
    <s v="Tony Sayre"/>
    <x v="0"/>
    <s v="Parker"/>
    <s v="Colorado"/>
    <x v="1"/>
    <s v="FUR-FU-10000320"/>
    <x v="3"/>
    <s v="OIC Stacking Trays"/>
    <n v="13.36"/>
    <x v="2"/>
    <n v="0.35714285714285715"/>
    <x v="2"/>
    <x v="1034"/>
    <n v="4"/>
    <n v="2017"/>
    <n v="12"/>
    <x v="5"/>
    <n v="2.6719999999999899"/>
    <s v="Low Price"/>
    <n v="0.3"/>
    <x v="1"/>
    <n v="0.06"/>
    <x v="0"/>
    <x v="7"/>
  </r>
  <r>
    <s v="CA-2017-116946"/>
    <d v="2017-12-19T00:00:00"/>
    <d v="2017-12-23T00:00:00"/>
    <x v="1"/>
    <s v="Tony Sayre"/>
    <x v="0"/>
    <s v="Parker"/>
    <s v="Colorado"/>
    <x v="1"/>
    <s v="FUR-BO-10000468"/>
    <x v="0"/>
    <s v="O'Sullivan 2-Shelf Heavy-Duty Bookcases"/>
    <n v="102.018"/>
    <x v="3"/>
    <n v="0.5"/>
    <x v="10"/>
    <x v="1035"/>
    <n v="4"/>
    <n v="2017"/>
    <n v="12"/>
    <x v="5"/>
    <n v="14.574"/>
    <s v="Low Price"/>
    <n v="-1.7999999999999901"/>
    <x v="2"/>
    <n v="-0.25714285714285701"/>
    <x v="0"/>
    <x v="7"/>
  </r>
  <r>
    <s v="CA-2017-148999"/>
    <d v="2017-01-30T00:00:00"/>
    <d v="2017-02-04T00:00:00"/>
    <x v="1"/>
    <s v="Emily Burns"/>
    <x v="0"/>
    <s v="Miami"/>
    <s v="Florida"/>
    <x v="0"/>
    <s v="FUR-CH-10002044"/>
    <x v="1"/>
    <s v="Office Star - Contemporary Task Swivel chair with 2-way adjustable arms, Plum"/>
    <n v="419.13600000000002"/>
    <x v="6"/>
    <n v="0.2857142857142857"/>
    <x v="2"/>
    <x v="1036"/>
    <n v="5"/>
    <n v="2017"/>
    <n v="1"/>
    <x v="8"/>
    <n v="104.78400000000001"/>
    <s v="Medium Price"/>
    <n v="-0.16249999999999901"/>
    <x v="2"/>
    <n v="-4.0624999999999897E-2"/>
    <x v="3"/>
    <x v="14"/>
  </r>
  <r>
    <s v="CA-2017-134495"/>
    <d v="2017-04-01T00:00:00"/>
    <d v="2017-04-04T00:00:00"/>
    <x v="0"/>
    <s v="Barry Franzآڑsisch"/>
    <x v="1"/>
    <s v="Jacksonville"/>
    <s v="Florida"/>
    <x v="0"/>
    <s v="FUR-CH-10003774"/>
    <x v="1"/>
    <s v="Global Wood Trimmed Manager's Task Chair, Khaki"/>
    <n v="218.352"/>
    <x v="1"/>
    <n v="0.21428571428571427"/>
    <x v="2"/>
    <x v="1037"/>
    <n v="3"/>
    <n v="2017"/>
    <n v="4"/>
    <x v="6"/>
    <n v="72.784000000000006"/>
    <s v="Low Price"/>
    <n v="-8.7499999999999994E-2"/>
    <x v="2"/>
    <n v="-2.9166666666666601E-2"/>
    <x v="1"/>
    <x v="9"/>
  </r>
  <r>
    <s v="CA-2014-105249"/>
    <d v="2014-11-28T00:00:00"/>
    <d v="2014-11-28T00:00:00"/>
    <x v="3"/>
    <s v="Duane Huffman"/>
    <x v="2"/>
    <s v="San Francisco"/>
    <s v="California"/>
    <x v="1"/>
    <s v="FUR-BO-10000330"/>
    <x v="0"/>
    <s v="Sauder Camden County Barrister Bookcase, Planked Cherry Finish"/>
    <n v="411.33199999999999"/>
    <x v="6"/>
    <n v="0.2857142857142857"/>
    <x v="8"/>
    <x v="343"/>
    <n v="0"/>
    <n v="2014"/>
    <n v="11"/>
    <x v="0"/>
    <n v="102.833"/>
    <s v="Medium Price"/>
    <n v="-1.1764705882352899E-2"/>
    <x v="2"/>
    <n v="-2.94117647058823E-3"/>
    <x v="0"/>
    <x v="8"/>
  </r>
  <r>
    <s v="CA-2017-164378"/>
    <d v="2017-07-15T00:00:00"/>
    <d v="2017-07-18T00:00:00"/>
    <x v="0"/>
    <s v="Michelle Moray"/>
    <x v="0"/>
    <s v="New York City"/>
    <s v="New York"/>
    <x v="2"/>
    <s v="FUR-CH-10002084"/>
    <x v="1"/>
    <s v="Hon Mobius Operator's Chair"/>
    <n v="664.14599999999996"/>
    <x v="8"/>
    <n v="0.42857142857142855"/>
    <x v="7"/>
    <x v="1038"/>
    <n v="3"/>
    <n v="2017"/>
    <n v="7"/>
    <x v="3"/>
    <n v="110.69099999999899"/>
    <s v="Medium Price"/>
    <n v="0.133333333333333"/>
    <x v="0"/>
    <n v="2.2222222222222199E-2"/>
    <x v="2"/>
    <x v="3"/>
  </r>
  <r>
    <s v="CA-2017-127782"/>
    <d v="2017-11-02T00:00:00"/>
    <d v="2017-11-06T00:00:00"/>
    <x v="1"/>
    <s v="Thea Hudgings"/>
    <x v="1"/>
    <s v="Philadelphia"/>
    <s v="Pennsylvania"/>
    <x v="2"/>
    <s v="FUR-FU-10001847"/>
    <x v="3"/>
    <s v="Eldon Image Series Black Desk Accessories"/>
    <n v="3.3119999999999998"/>
    <x v="5"/>
    <n v="7.1428571428571425E-2"/>
    <x v="2"/>
    <x v="1039"/>
    <n v="4"/>
    <n v="2017"/>
    <n v="11"/>
    <x v="0"/>
    <n v="3.3119999999999998"/>
    <s v="Low Price"/>
    <n v="0.2"/>
    <x v="0"/>
    <n v="0.2"/>
    <x v="0"/>
    <x v="7"/>
  </r>
  <r>
    <s v="CA-2015-168529"/>
    <d v="2015-10-08T00:00:00"/>
    <d v="2015-10-12T00:00:00"/>
    <x v="1"/>
    <s v="Maria Bertelson"/>
    <x v="0"/>
    <s v="San Francisco"/>
    <s v="California"/>
    <x v="1"/>
    <s v="FUR-FU-10001588"/>
    <x v="3"/>
    <s v="Deflect-o SuperTray Unbreakable Stackable Tray, Letter, Black"/>
    <n v="145.9"/>
    <x v="2"/>
    <n v="0.35714285714285715"/>
    <x v="0"/>
    <x v="271"/>
    <n v="4"/>
    <n v="2015"/>
    <n v="10"/>
    <x v="1"/>
    <n v="29.18"/>
    <s v="Low Price"/>
    <n v="0.43"/>
    <x v="1"/>
    <n v="8.5999999999999993E-2"/>
    <x v="0"/>
    <x v="1"/>
  </r>
  <r>
    <s v="CA-2017-117667"/>
    <d v="2017-12-04T00:00:00"/>
    <d v="2017-12-09T00:00:00"/>
    <x v="1"/>
    <s v="Michael Stewart"/>
    <x v="1"/>
    <s v="Philadelphia"/>
    <s v="Pennsylvania"/>
    <x v="2"/>
    <s v="FUR-CH-10004540"/>
    <x v="1"/>
    <s v="Global Chrome Stack Chair"/>
    <n v="239.96"/>
    <x v="11"/>
    <n v="0.7142857142857143"/>
    <x v="3"/>
    <x v="1040"/>
    <n v="5"/>
    <n v="2017"/>
    <n v="12"/>
    <x v="5"/>
    <n v="23.995999999999999"/>
    <s v="Low Price"/>
    <n v="-4.2857142857142802E-2"/>
    <x v="2"/>
    <n v="-4.2857142857142799E-3"/>
    <x v="0"/>
    <x v="7"/>
  </r>
  <r>
    <s v="CA-2017-117667"/>
    <d v="2017-12-04T00:00:00"/>
    <d v="2017-12-09T00:00:00"/>
    <x v="1"/>
    <s v="Michael Stewart"/>
    <x v="1"/>
    <s v="Philadelphia"/>
    <s v="Pennsylvania"/>
    <x v="2"/>
    <s v="FUR-FU-10004093"/>
    <x v="3"/>
    <s v="Hand-Finished Solid Wood Document Frame"/>
    <n v="54.768000000000001"/>
    <x v="0"/>
    <n v="0.14285714285714285"/>
    <x v="2"/>
    <x v="1041"/>
    <n v="5"/>
    <n v="2017"/>
    <n v="12"/>
    <x v="5"/>
    <n v="27.384"/>
    <s v="Low Price"/>
    <n v="0.125"/>
    <x v="0"/>
    <n v="6.25E-2"/>
    <x v="0"/>
    <x v="7"/>
  </r>
  <r>
    <s v="US-2017-150595"/>
    <d v="2017-05-22T00:00:00"/>
    <d v="2017-05-26T00:00:00"/>
    <x v="1"/>
    <s v="Laurel Elliston"/>
    <x v="0"/>
    <s v="Chicago"/>
    <s v="Illinois"/>
    <x v="3"/>
    <s v="FUR-CH-10000513"/>
    <x v="1"/>
    <s v="High-Back Leather Manager's Chair"/>
    <n v="181.98599999999999"/>
    <x v="0"/>
    <n v="0.14285714285714285"/>
    <x v="3"/>
    <x v="494"/>
    <n v="4"/>
    <n v="2017"/>
    <n v="5"/>
    <x v="7"/>
    <n v="90.992999999999995"/>
    <s v="Low Price"/>
    <n v="-0.3"/>
    <x v="2"/>
    <n v="-0.15"/>
    <x v="1"/>
    <x v="9"/>
  </r>
  <r>
    <s v="CA-2016-134936"/>
    <d v="2016-12-19T00:00:00"/>
    <d v="2016-12-25T00:00:00"/>
    <x v="1"/>
    <s v="Erin Smith"/>
    <x v="1"/>
    <s v="Tucson"/>
    <s v="Arizona"/>
    <x v="1"/>
    <s v="FUR-TA-10001086"/>
    <x v="2"/>
    <s v="SAFCO PlanMaster Boards, 60w x 37-1/2d, White Melamine"/>
    <n v="455.97"/>
    <x v="8"/>
    <n v="0.42857142857142855"/>
    <x v="4"/>
    <x v="1042"/>
    <n v="6"/>
    <n v="2016"/>
    <n v="12"/>
    <x v="5"/>
    <n v="75.995000000000005"/>
    <s v="Low Price"/>
    <n v="-0.48"/>
    <x v="2"/>
    <n v="-0.08"/>
    <x v="0"/>
    <x v="0"/>
  </r>
  <r>
    <s v="CA-2017-151008"/>
    <d v="2017-09-07T00:00:00"/>
    <d v="2017-09-08T00:00:00"/>
    <x v="2"/>
    <s v="Justin MacKendrick"/>
    <x v="0"/>
    <s v="Draper"/>
    <s v="Utah"/>
    <x v="1"/>
    <s v="FUR-FU-10002396"/>
    <x v="3"/>
    <s v="DAX Copper Panel Document Frame, 5 x 7 Size"/>
    <n v="25.16"/>
    <x v="0"/>
    <n v="0.14285714285714285"/>
    <x v="0"/>
    <x v="1043"/>
    <n v="1"/>
    <n v="2017"/>
    <n v="9"/>
    <x v="4"/>
    <n v="12.58"/>
    <s v="Low Price"/>
    <n v="0.42"/>
    <x v="1"/>
    <n v="0.21"/>
    <x v="2"/>
    <x v="3"/>
  </r>
  <r>
    <s v="US-2014-159618"/>
    <d v="2014-11-12T00:00:00"/>
    <d v="2014-11-16T00:00:00"/>
    <x v="1"/>
    <s v="Darren Budd"/>
    <x v="1"/>
    <s v="Houston"/>
    <s v="Texas"/>
    <x v="3"/>
    <s v="FUR-BO-10004467"/>
    <x v="0"/>
    <s v="Bestar Classic Bookcase"/>
    <n v="67.993200000000002"/>
    <x v="5"/>
    <n v="7.1428571428571425E-2"/>
    <x v="6"/>
    <x v="1044"/>
    <n v="4"/>
    <n v="2014"/>
    <n v="11"/>
    <x v="0"/>
    <n v="67.993200000000002"/>
    <s v="Low Price"/>
    <n v="-0.191176470588235"/>
    <x v="2"/>
    <n v="-0.191176470588235"/>
    <x v="0"/>
    <x v="8"/>
  </r>
  <r>
    <s v="CA-2017-116113"/>
    <d v="2017-10-02T00:00:00"/>
    <d v="2017-10-06T00:00:00"/>
    <x v="0"/>
    <s v="Jane Waco"/>
    <x v="1"/>
    <s v="Montgomery"/>
    <s v="Alabama"/>
    <x v="0"/>
    <s v="FUR-FU-10002963"/>
    <x v="3"/>
    <s v="Master Caster Door Stop, Gray"/>
    <n v="10.16"/>
    <x v="0"/>
    <n v="0.14285714285714285"/>
    <x v="0"/>
    <x v="1045"/>
    <n v="4"/>
    <n v="2017"/>
    <n v="10"/>
    <x v="1"/>
    <n v="5.08"/>
    <s v="Low Price"/>
    <n v="0.34"/>
    <x v="1"/>
    <n v="0.17"/>
    <x v="0"/>
    <x v="7"/>
  </r>
  <r>
    <s v="CA-2015-125066"/>
    <d v="2015-12-14T00:00:00"/>
    <d v="2015-12-18T00:00:00"/>
    <x v="1"/>
    <s v="Keith Dawkins"/>
    <x v="1"/>
    <s v="Jackson"/>
    <s v="Mississippi"/>
    <x v="0"/>
    <s v="FUR-FU-10003829"/>
    <x v="3"/>
    <s v="Stackable Trays"/>
    <n v="6.16"/>
    <x v="0"/>
    <n v="0.14285714285714285"/>
    <x v="0"/>
    <x v="1046"/>
    <n v="4"/>
    <n v="2015"/>
    <n v="12"/>
    <x v="5"/>
    <n v="3.08"/>
    <s v="Low Price"/>
    <n v="0.32"/>
    <x v="1"/>
    <n v="0.16"/>
    <x v="0"/>
    <x v="1"/>
  </r>
  <r>
    <s v="CA-2017-157966"/>
    <d v="2017-03-13T00:00:00"/>
    <d v="2017-03-13T00:00:00"/>
    <x v="3"/>
    <s v="Stephanie Ulpright"/>
    <x v="2"/>
    <s v="Chicago"/>
    <s v="Illinois"/>
    <x v="3"/>
    <s v="FUR-CH-10003606"/>
    <x v="1"/>
    <s v="SAFCO Folding Chair Trolley"/>
    <n v="89.768000000000001"/>
    <x v="5"/>
    <n v="7.1428571428571425E-2"/>
    <x v="3"/>
    <x v="1047"/>
    <n v="0"/>
    <n v="2017"/>
    <n v="3"/>
    <x v="9"/>
    <n v="89.768000000000001"/>
    <s v="Low Price"/>
    <n v="-2.8571428571428501E-2"/>
    <x v="2"/>
    <n v="-2.8571428571428501E-2"/>
    <x v="3"/>
    <x v="14"/>
  </r>
  <r>
    <s v="CA-2016-136686"/>
    <d v="2016-12-12T00:00:00"/>
    <d v="2016-12-16T00:00:00"/>
    <x v="1"/>
    <s v="Roy Franzآڑsisch"/>
    <x v="0"/>
    <s v="Pasadena"/>
    <s v="California"/>
    <x v="1"/>
    <s v="FUR-FU-10004864"/>
    <x v="3"/>
    <s v="Howard Miller 14-1/2&quot; Diameter Chrome Round Wall Clock"/>
    <n v="383.64"/>
    <x v="8"/>
    <n v="0.42857142857142855"/>
    <x v="0"/>
    <x v="1048"/>
    <n v="4"/>
    <n v="2016"/>
    <n v="12"/>
    <x v="5"/>
    <n v="63.94"/>
    <s v="Low Price"/>
    <n v="0.32"/>
    <x v="1"/>
    <n v="5.3333333333333302E-2"/>
    <x v="0"/>
    <x v="0"/>
  </r>
  <r>
    <s v="CA-2017-137498"/>
    <d v="2017-09-09T00:00:00"/>
    <d v="2017-09-14T00:00:00"/>
    <x v="0"/>
    <s v="Liz Carlisle"/>
    <x v="0"/>
    <s v="Los Angeles"/>
    <s v="California"/>
    <x v="1"/>
    <s v="FUR-CH-10003833"/>
    <x v="1"/>
    <s v="Novimex Fabric Task Chair"/>
    <n v="243.92"/>
    <x v="2"/>
    <n v="0.35714285714285715"/>
    <x v="2"/>
    <x v="1049"/>
    <n v="5"/>
    <n v="2017"/>
    <n v="9"/>
    <x v="4"/>
    <n v="48.783999999999999"/>
    <s v="Low Price"/>
    <n v="-6.25E-2"/>
    <x v="2"/>
    <n v="-1.2500000000000001E-2"/>
    <x v="2"/>
    <x v="3"/>
  </r>
  <r>
    <s v="CA-2017-163818"/>
    <d v="2017-10-04T00:00:00"/>
    <d v="2017-10-08T00:00:00"/>
    <x v="1"/>
    <s v="Paul Stevenson"/>
    <x v="2"/>
    <s v="Clinton"/>
    <s v="Maryland"/>
    <x v="2"/>
    <s v="FUR-FU-10000076"/>
    <x v="3"/>
    <s v="24-Hour Round Wall Clock"/>
    <n v="19.98"/>
    <x v="5"/>
    <n v="7.1428571428571425E-2"/>
    <x v="0"/>
    <x v="1050"/>
    <n v="4"/>
    <n v="2017"/>
    <n v="10"/>
    <x v="1"/>
    <n v="19.98"/>
    <s v="Low Price"/>
    <n v="0.43"/>
    <x v="1"/>
    <n v="0.43"/>
    <x v="0"/>
    <x v="7"/>
  </r>
  <r>
    <s v="CA-2014-116673"/>
    <d v="2014-12-15T00:00:00"/>
    <d v="2014-12-19T00:00:00"/>
    <x v="0"/>
    <s v="Jas O'Carroll"/>
    <x v="0"/>
    <s v="San Diego"/>
    <s v="California"/>
    <x v="1"/>
    <s v="FUR-FU-10003829"/>
    <x v="3"/>
    <s v="Stackable Trays"/>
    <n v="6.16"/>
    <x v="0"/>
    <n v="0.14285714285714285"/>
    <x v="0"/>
    <x v="1046"/>
    <n v="4"/>
    <n v="2014"/>
    <n v="12"/>
    <x v="5"/>
    <n v="3.08"/>
    <s v="Low Price"/>
    <n v="0.32"/>
    <x v="1"/>
    <n v="0.16"/>
    <x v="0"/>
    <x v="8"/>
  </r>
  <r>
    <s v="CA-2014-164742"/>
    <d v="2014-10-13T00:00:00"/>
    <d v="2014-10-18T00:00:00"/>
    <x v="0"/>
    <s v="Marina Lichtenstein"/>
    <x v="1"/>
    <s v="Lakewood"/>
    <s v="New Jersey"/>
    <x v="2"/>
    <s v="FUR-CH-10002880"/>
    <x v="1"/>
    <s v="Global High-Back Leather Tilter, Burgundy"/>
    <n v="245.98"/>
    <x v="0"/>
    <n v="0.14285714285714285"/>
    <x v="0"/>
    <x v="1051"/>
    <n v="5"/>
    <n v="2014"/>
    <n v="10"/>
    <x v="1"/>
    <n v="122.99"/>
    <s v="Medium Price"/>
    <n v="0.11"/>
    <x v="0"/>
    <n v="5.5E-2"/>
    <x v="0"/>
    <x v="8"/>
  </r>
  <r>
    <s v="CA-2016-134516"/>
    <d v="2016-09-20T00:00:00"/>
    <d v="2016-09-25T00:00:00"/>
    <x v="1"/>
    <s v="Filia McAdams"/>
    <x v="1"/>
    <s v="Greensboro"/>
    <s v="North Carolina"/>
    <x v="0"/>
    <s v="FUR-FU-10001546"/>
    <x v="3"/>
    <s v="Dana Swing-Arm Lamps"/>
    <n v="17.088000000000001"/>
    <x v="0"/>
    <n v="0.14285714285714285"/>
    <x v="2"/>
    <x v="566"/>
    <n v="5"/>
    <n v="2016"/>
    <n v="9"/>
    <x v="4"/>
    <n v="8.5440000000000005"/>
    <s v="Low Price"/>
    <n v="6.25E-2"/>
    <x v="0"/>
    <n v="3.125E-2"/>
    <x v="2"/>
    <x v="12"/>
  </r>
  <r>
    <s v="CA-2016-134516"/>
    <d v="2016-09-20T00:00:00"/>
    <d v="2016-09-25T00:00:00"/>
    <x v="1"/>
    <s v="Filia McAdams"/>
    <x v="1"/>
    <s v="Greensboro"/>
    <s v="North Carolina"/>
    <x v="0"/>
    <s v="FUR-CH-10002880"/>
    <x v="1"/>
    <s v="Global High-Back Leather Tilter, Burgundy"/>
    <n v="98.391999999999996"/>
    <x v="5"/>
    <n v="7.1428571428571425E-2"/>
    <x v="2"/>
    <x v="1052"/>
    <n v="5"/>
    <n v="2016"/>
    <n v="9"/>
    <x v="4"/>
    <n v="98.391999999999996"/>
    <s v="Low Price"/>
    <n v="-0.1125"/>
    <x v="2"/>
    <n v="-0.1125"/>
    <x v="2"/>
    <x v="12"/>
  </r>
  <r>
    <s v="CA-2017-125745"/>
    <d v="2017-06-30T00:00:00"/>
    <d v="2017-07-04T00:00:00"/>
    <x v="1"/>
    <s v="Darrin Van Huff"/>
    <x v="1"/>
    <s v="Memphis"/>
    <s v="Tennessee"/>
    <x v="0"/>
    <s v="FUR-FU-10001591"/>
    <x v="3"/>
    <s v="Advantus Panel Wall Certificate Holder - 8.5x11"/>
    <n v="19.52"/>
    <x v="0"/>
    <n v="0.14285714285714285"/>
    <x v="2"/>
    <x v="1028"/>
    <n v="4"/>
    <n v="2017"/>
    <n v="6"/>
    <x v="2"/>
    <n v="9.76"/>
    <s v="Low Price"/>
    <n v="0.27500000000000002"/>
    <x v="1"/>
    <n v="0.13750000000000001"/>
    <x v="1"/>
    <x v="9"/>
  </r>
  <r>
    <s v="US-2016-124163"/>
    <d v="2016-09-25T00:00:00"/>
    <d v="2016-09-30T00:00:00"/>
    <x v="1"/>
    <s v="Steve Chapman"/>
    <x v="1"/>
    <s v="La Crosse"/>
    <s v="Wisconsin"/>
    <x v="3"/>
    <s v="FUR-CH-10004218"/>
    <x v="1"/>
    <s v="Global Fabric Manager's Chair, Dark Gray"/>
    <n v="201.96"/>
    <x v="0"/>
    <n v="0.14285714285714285"/>
    <x v="0"/>
    <x v="1053"/>
    <n v="5"/>
    <n v="2016"/>
    <n v="9"/>
    <x v="4"/>
    <n v="100.98"/>
    <s v="Medium Price"/>
    <n v="0.25"/>
    <x v="1"/>
    <n v="0.125"/>
    <x v="2"/>
    <x v="12"/>
  </r>
  <r>
    <s v="US-2016-124163"/>
    <d v="2016-09-25T00:00:00"/>
    <d v="2016-09-30T00:00:00"/>
    <x v="1"/>
    <s v="Steve Chapman"/>
    <x v="1"/>
    <s v="La Crosse"/>
    <s v="Wisconsin"/>
    <x v="3"/>
    <s v="FUR-FU-10000755"/>
    <x v="3"/>
    <s v="Eldon Expressions Mahogany Wood Desk Collection"/>
    <n v="68.64"/>
    <x v="12"/>
    <n v="0.7857142857142857"/>
    <x v="0"/>
    <x v="1054"/>
    <n v="5"/>
    <n v="2016"/>
    <n v="9"/>
    <x v="4"/>
    <n v="6.24"/>
    <s v="Low Price"/>
    <n v="0.25"/>
    <x v="1"/>
    <n v="2.27272727272727E-2"/>
    <x v="2"/>
    <x v="12"/>
  </r>
  <r>
    <s v="CA-2014-126683"/>
    <d v="2014-09-29T00:00:00"/>
    <d v="2014-10-01T00:00:00"/>
    <x v="0"/>
    <s v="Paul Prost"/>
    <x v="2"/>
    <s v="Seattle"/>
    <s v="Washington"/>
    <x v="1"/>
    <s v="FUR-FU-10001706"/>
    <x v="3"/>
    <s v="Longer-Life Soft White Bulbs"/>
    <n v="6.16"/>
    <x v="0"/>
    <n v="0.14285714285714285"/>
    <x v="0"/>
    <x v="12"/>
    <n v="2"/>
    <n v="2014"/>
    <n v="9"/>
    <x v="4"/>
    <n v="3.08"/>
    <s v="Low Price"/>
    <n v="0.48"/>
    <x v="1"/>
    <n v="0.24"/>
    <x v="2"/>
    <x v="11"/>
  </r>
  <r>
    <s v="CA-2014-126683"/>
    <d v="2014-09-29T00:00:00"/>
    <d v="2014-10-01T00:00:00"/>
    <x v="0"/>
    <s v="Paul Prost"/>
    <x v="2"/>
    <s v="Seattle"/>
    <s v="Washington"/>
    <x v="1"/>
    <s v="FUR-TA-10002958"/>
    <x v="2"/>
    <s v="Bevis Oval Conference Table, Walnut"/>
    <n v="2348.8200000000002"/>
    <x v="4"/>
    <n v="0.6428571428571429"/>
    <x v="0"/>
    <x v="1055"/>
    <n v="2"/>
    <n v="2014"/>
    <n v="9"/>
    <x v="4"/>
    <n v="260.98"/>
    <s v="High Price"/>
    <n v="0.16999999999999901"/>
    <x v="0"/>
    <n v="1.8888888888888799E-2"/>
    <x v="2"/>
    <x v="11"/>
  </r>
  <r>
    <s v="CA-2017-148810"/>
    <d v="2017-06-26T00:00:00"/>
    <d v="2017-07-01T00:00:00"/>
    <x v="1"/>
    <s v="Dan Reichenbach"/>
    <x v="1"/>
    <s v="Miami"/>
    <s v="Florida"/>
    <x v="0"/>
    <s v="FUR-CH-10001545"/>
    <x v="1"/>
    <s v="Hon Comfortask Task/Swivel Chairs"/>
    <n v="273.55200000000002"/>
    <x v="1"/>
    <n v="0.21428571428571427"/>
    <x v="2"/>
    <x v="1056"/>
    <n v="5"/>
    <n v="2017"/>
    <n v="6"/>
    <x v="2"/>
    <n v="91.183999999999997"/>
    <s v="Low Price"/>
    <n v="-4.9999999999999899E-2"/>
    <x v="2"/>
    <n v="-1.6666666666666601E-2"/>
    <x v="1"/>
    <x v="9"/>
  </r>
  <r>
    <s v="US-2016-146066"/>
    <d v="2016-08-21T00:00:00"/>
    <d v="2016-08-23T00:00:00"/>
    <x v="0"/>
    <s v="Rick Bensley"/>
    <x v="2"/>
    <s v="Philadelphia"/>
    <s v="Pennsylvania"/>
    <x v="2"/>
    <s v="FUR-TA-10002530"/>
    <x v="2"/>
    <s v="Iceberg OfficeWorks 42&quot; Round Tables"/>
    <n v="815.29200000000003"/>
    <x v="4"/>
    <n v="0.6428571428571429"/>
    <x v="9"/>
    <x v="1057"/>
    <n v="2"/>
    <n v="2016"/>
    <n v="8"/>
    <x v="10"/>
    <n v="90.587999999999994"/>
    <s v="Low Price"/>
    <n v="-0.41666666666666602"/>
    <x v="2"/>
    <n v="-4.6296296296296197E-2"/>
    <x v="2"/>
    <x v="12"/>
  </r>
  <r>
    <s v="CA-2014-127614"/>
    <d v="2014-02-11T00:00:00"/>
    <d v="2014-02-15T00:00:00"/>
    <x v="1"/>
    <s v="Natalie Fritzler"/>
    <x v="0"/>
    <s v="Chesapeake"/>
    <s v="Virginia"/>
    <x v="0"/>
    <s v="FUR-TA-10003715"/>
    <x v="2"/>
    <s v="Hon 2111 Invitation Series Corner Table"/>
    <n v="1256.22"/>
    <x v="8"/>
    <n v="0.42857142857142855"/>
    <x v="0"/>
    <x v="1058"/>
    <n v="4"/>
    <n v="2014"/>
    <n v="2"/>
    <x v="11"/>
    <n v="209.37"/>
    <s v="High Price"/>
    <n v="0.06"/>
    <x v="0"/>
    <n v="0.01"/>
    <x v="3"/>
    <x v="13"/>
  </r>
  <r>
    <s v="CA-2017-113208"/>
    <d v="2017-03-26T00:00:00"/>
    <d v="2017-04-02T00:00:00"/>
    <x v="1"/>
    <s v="Michelle Lonsdale"/>
    <x v="1"/>
    <s v="Dearborn"/>
    <s v="Michigan"/>
    <x v="3"/>
    <s v="FUR-FU-10004245"/>
    <x v="3"/>
    <s v="Career Cubicle Clock, 8 1/4&quot;, Black"/>
    <n v="60.84"/>
    <x v="1"/>
    <n v="0.21428571428571427"/>
    <x v="0"/>
    <x v="1059"/>
    <n v="7"/>
    <n v="2017"/>
    <n v="3"/>
    <x v="9"/>
    <n v="20.28"/>
    <s v="Low Price"/>
    <n v="0.37999999999999901"/>
    <x v="1"/>
    <n v="0.12666666666666601"/>
    <x v="3"/>
    <x v="14"/>
  </r>
  <r>
    <s v="CA-2014-154893"/>
    <d v="2014-12-21T00:00:00"/>
    <d v="2014-12-27T00:00:00"/>
    <x v="1"/>
    <s v="Gary McGarr"/>
    <x v="0"/>
    <s v="San Diego"/>
    <s v="California"/>
    <x v="1"/>
    <s v="FUR-CH-10004287"/>
    <x v="1"/>
    <s v="SAFCO Arco Folding Chair"/>
    <n v="1325.76"/>
    <x v="8"/>
    <n v="0.42857142857142855"/>
    <x v="2"/>
    <x v="949"/>
    <n v="6"/>
    <n v="2014"/>
    <n v="12"/>
    <x v="5"/>
    <n v="220.96"/>
    <s v="High Price"/>
    <n v="0.1125"/>
    <x v="0"/>
    <n v="1.8749999999999999E-2"/>
    <x v="0"/>
    <x v="8"/>
  </r>
  <r>
    <s v="CA-2014-154893"/>
    <d v="2014-12-21T00:00:00"/>
    <d v="2014-12-27T00:00:00"/>
    <x v="1"/>
    <s v="Gary McGarr"/>
    <x v="0"/>
    <s v="San Diego"/>
    <s v="California"/>
    <x v="1"/>
    <s v="FUR-CH-10000595"/>
    <x v="1"/>
    <s v="Safco Contoured Stacking Chairs"/>
    <n v="572.16"/>
    <x v="1"/>
    <n v="0.21428571428571427"/>
    <x v="2"/>
    <x v="796"/>
    <n v="6"/>
    <n v="2014"/>
    <n v="12"/>
    <x v="5"/>
    <n v="190.72"/>
    <s v="Medium Price"/>
    <n v="6.25E-2"/>
    <x v="0"/>
    <n v="2.0833333333333301E-2"/>
    <x v="0"/>
    <x v="8"/>
  </r>
  <r>
    <s v="CA-2016-127985"/>
    <d v="2016-04-01T00:00:00"/>
    <d v="2016-04-05T00:00:00"/>
    <x v="0"/>
    <s v="Daniel Byrd"/>
    <x v="2"/>
    <s v="Columbus"/>
    <s v="Georgia"/>
    <x v="0"/>
    <s v="FUR-FU-10003274"/>
    <x v="3"/>
    <s v="Regeneration Desk Collection"/>
    <n v="7.04"/>
    <x v="6"/>
    <n v="0.2857142857142857"/>
    <x v="0"/>
    <x v="1060"/>
    <n v="4"/>
    <n v="2016"/>
    <n v="4"/>
    <x v="6"/>
    <n v="1.76"/>
    <s v="Low Price"/>
    <n v="0.44"/>
    <x v="1"/>
    <n v="0.11"/>
    <x v="1"/>
    <x v="6"/>
  </r>
  <r>
    <s v="CA-2017-127117"/>
    <d v="2017-04-14T00:00:00"/>
    <d v="2017-04-19T00:00:00"/>
    <x v="1"/>
    <s v="Harry Marie"/>
    <x v="1"/>
    <s v="Morristown"/>
    <s v="New Jersey"/>
    <x v="2"/>
    <s v="FUR-FU-10004018"/>
    <x v="3"/>
    <s v="Tensor Computer Mounted Lamp"/>
    <n v="74.45"/>
    <x v="2"/>
    <n v="0.35714285714285715"/>
    <x v="0"/>
    <x v="1061"/>
    <n v="5"/>
    <n v="2017"/>
    <n v="4"/>
    <x v="6"/>
    <n v="14.89"/>
    <s v="Low Price"/>
    <n v="0.27"/>
    <x v="1"/>
    <n v="5.3999999999999999E-2"/>
    <x v="1"/>
    <x v="9"/>
  </r>
  <r>
    <s v="CA-2015-104241"/>
    <d v="2015-01-04T00:00:00"/>
    <d v="2015-01-09T00:00:00"/>
    <x v="1"/>
    <s v="Andrew Gjertsen"/>
    <x v="1"/>
    <s v="Alexandria"/>
    <s v="Virginia"/>
    <x v="0"/>
    <s v="FUR-FU-10001473"/>
    <x v="3"/>
    <s v="DAX Wood Document Frame"/>
    <n v="192.22"/>
    <x v="9"/>
    <n v="1"/>
    <x v="0"/>
    <x v="1062"/>
    <n v="5"/>
    <n v="2015"/>
    <n v="1"/>
    <x v="8"/>
    <n v="13.73"/>
    <s v="Low Price"/>
    <n v="0.36"/>
    <x v="1"/>
    <n v="2.57142857142857E-2"/>
    <x v="3"/>
    <x v="10"/>
  </r>
  <r>
    <s v="CA-2017-142342"/>
    <d v="2017-07-17T00:00:00"/>
    <d v="2017-07-19T00:00:00"/>
    <x v="0"/>
    <s v="Anthony Johnson"/>
    <x v="1"/>
    <s v="Apple Valley"/>
    <s v="California"/>
    <x v="1"/>
    <s v="FUR-BO-10002613"/>
    <x v="0"/>
    <s v="Atlantic Metals Mobile 4-Shelf Bookcases, Custom Colors"/>
    <n v="1194.165"/>
    <x v="2"/>
    <n v="0.35714285714285715"/>
    <x v="8"/>
    <x v="1063"/>
    <n v="2"/>
    <n v="2017"/>
    <n v="7"/>
    <x v="3"/>
    <n v="238.833"/>
    <s v="High Price"/>
    <n v="0.17647058823529399"/>
    <x v="0"/>
    <n v="3.5294117647058802E-2"/>
    <x v="2"/>
    <x v="3"/>
  </r>
  <r>
    <s v="CA-2016-145261"/>
    <d v="2016-12-18T00:00:00"/>
    <d v="2016-12-21T00:00:00"/>
    <x v="2"/>
    <s v="Adrian Hane"/>
    <x v="2"/>
    <s v="Salem"/>
    <s v="Oregon"/>
    <x v="1"/>
    <s v="FUR-TA-10002530"/>
    <x v="2"/>
    <s v="Iceberg OfficeWorks 42&quot; Round Tables"/>
    <n v="377.45"/>
    <x v="2"/>
    <n v="0.35714285714285715"/>
    <x v="4"/>
    <x v="1064"/>
    <n v="3"/>
    <n v="2016"/>
    <n v="12"/>
    <x v="5"/>
    <n v="75.489999999999995"/>
    <s v="Low Price"/>
    <n v="-0.7"/>
    <x v="2"/>
    <n v="-0.13999999999999899"/>
    <x v="0"/>
    <x v="0"/>
  </r>
  <r>
    <s v="CA-2016-108875"/>
    <d v="2016-09-24T00:00:00"/>
    <d v="2016-10-01T00:00:00"/>
    <x v="1"/>
    <s v="Craig Leslie"/>
    <x v="2"/>
    <s v="Aurora"/>
    <s v="Colorado"/>
    <x v="1"/>
    <s v="FUR-FU-10002671"/>
    <x v="3"/>
    <s v="Electrix 20W Halogen Replacement Bulb for Zoom-In Desk Lamp"/>
    <n v="21.44"/>
    <x v="0"/>
    <n v="0.14285714285714285"/>
    <x v="2"/>
    <x v="1065"/>
    <n v="7"/>
    <n v="2016"/>
    <n v="9"/>
    <x v="4"/>
    <n v="10.72"/>
    <s v="Low Price"/>
    <n v="0.35"/>
    <x v="1"/>
    <n v="0.17499999999999999"/>
    <x v="2"/>
    <x v="12"/>
  </r>
  <r>
    <s v="CA-2015-141012"/>
    <d v="2015-06-09T00:00:00"/>
    <d v="2015-06-11T00:00:00"/>
    <x v="0"/>
    <s v="Trudy Glocke"/>
    <x v="0"/>
    <s v="Pocatello"/>
    <s v="Idaho"/>
    <x v="1"/>
    <s v="FUR-FU-10003192"/>
    <x v="3"/>
    <s v="Luxo Adjustable Task Clamp Lamp"/>
    <n v="355.36"/>
    <x v="6"/>
    <n v="0.2857142857142857"/>
    <x v="0"/>
    <x v="1066"/>
    <n v="2"/>
    <n v="2015"/>
    <n v="6"/>
    <x v="2"/>
    <n v="88.84"/>
    <s v="Low Price"/>
    <n v="0.26"/>
    <x v="1"/>
    <n v="6.5000000000000002E-2"/>
    <x v="1"/>
    <x v="5"/>
  </r>
  <r>
    <s v="CA-2014-126802"/>
    <d v="2014-12-29T00:00:00"/>
    <d v="2015-01-05T00:00:00"/>
    <x v="1"/>
    <s v="Zuschuss Carroll"/>
    <x v="0"/>
    <s v="Chicago"/>
    <s v="Illinois"/>
    <x v="3"/>
    <s v="FUR-FU-10000193"/>
    <x v="3"/>
    <s v="Tenex Chairmats For Use with Hard Floors"/>
    <n v="38.975999999999999"/>
    <x v="1"/>
    <n v="0.21428571428571427"/>
    <x v="5"/>
    <x v="1067"/>
    <n v="7"/>
    <n v="2014"/>
    <n v="12"/>
    <x v="5"/>
    <n v="12.9919999999999"/>
    <s v="Low Price"/>
    <n v="-1.3"/>
    <x v="2"/>
    <n v="-0.43333333333333302"/>
    <x v="0"/>
    <x v="8"/>
  </r>
  <r>
    <s v="CA-2014-131541"/>
    <d v="2014-07-28T00:00:00"/>
    <d v="2014-07-28T00:00:00"/>
    <x v="3"/>
    <s v="Chloris Kastensmidt"/>
    <x v="0"/>
    <s v="Apopka"/>
    <s v="Florida"/>
    <x v="0"/>
    <s v="FUR-FU-10003623"/>
    <x v="3"/>
    <s v="DataProducts Ampli Magnifier Task Lamp, Black,"/>
    <n v="129.88800000000001"/>
    <x v="8"/>
    <n v="0.42857142857142855"/>
    <x v="2"/>
    <x v="1068"/>
    <n v="0"/>
    <n v="2014"/>
    <n v="7"/>
    <x v="3"/>
    <n v="21.648"/>
    <s v="Low Price"/>
    <n v="9.9999999999999895E-2"/>
    <x v="0"/>
    <n v="1.6666666666666601E-2"/>
    <x v="2"/>
    <x v="11"/>
  </r>
  <r>
    <s v="CA-2015-119550"/>
    <d v="2015-12-26T00:00:00"/>
    <d v="2015-12-31T00:00:00"/>
    <x v="1"/>
    <s v="Roger Barcio"/>
    <x v="2"/>
    <s v="Houston"/>
    <s v="Texas"/>
    <x v="3"/>
    <s v="FUR-CH-10002044"/>
    <x v="1"/>
    <s v="Office Star - Contemporary Task Swivel chair with 2-way adjustable arms, Plum"/>
    <n v="275.05799999999999"/>
    <x v="1"/>
    <n v="0.21428571428571427"/>
    <x v="3"/>
    <x v="1069"/>
    <n v="5"/>
    <n v="2015"/>
    <n v="12"/>
    <x v="5"/>
    <n v="91.685999999999893"/>
    <s v="Low Price"/>
    <n v="-0.32857142857142801"/>
    <x v="2"/>
    <n v="-0.109523809523809"/>
    <x v="0"/>
    <x v="1"/>
  </r>
  <r>
    <s v="US-2015-138093"/>
    <d v="2015-12-10T00:00:00"/>
    <d v="2015-12-16T00:00:00"/>
    <x v="1"/>
    <s v="Kalyca Meade"/>
    <x v="1"/>
    <s v="Baltimore"/>
    <s v="Maryland"/>
    <x v="2"/>
    <s v="FUR-CH-10000785"/>
    <x v="1"/>
    <s v="Global Ergonomic Managers Chair"/>
    <n v="542.94000000000005"/>
    <x v="1"/>
    <n v="0.21428571428571427"/>
    <x v="0"/>
    <x v="886"/>
    <n v="6"/>
    <n v="2015"/>
    <n v="12"/>
    <x v="5"/>
    <n v="180.98"/>
    <s v="Medium Price"/>
    <n v="0.25999999999999901"/>
    <x v="1"/>
    <n v="8.66666666666666E-2"/>
    <x v="0"/>
    <x v="1"/>
  </r>
  <r>
    <s v="CA-2016-126165"/>
    <d v="2016-05-05T00:00:00"/>
    <d v="2016-05-07T00:00:00"/>
    <x v="0"/>
    <s v="Amy Hunt"/>
    <x v="0"/>
    <s v="San Francisco"/>
    <s v="California"/>
    <x v="1"/>
    <s v="FUR-TA-10001676"/>
    <x v="2"/>
    <s v="Hon 61000 Series Interactive Training Tables"/>
    <n v="71.087999999999994"/>
    <x v="0"/>
    <n v="0.14285714285714285"/>
    <x v="2"/>
    <x v="1070"/>
    <n v="2"/>
    <n v="2016"/>
    <n v="5"/>
    <x v="7"/>
    <n v="35.543999999999997"/>
    <s v="Low Price"/>
    <n v="-2.5000000000000001E-2"/>
    <x v="2"/>
    <n v="-1.2500000000000001E-2"/>
    <x v="1"/>
    <x v="6"/>
  </r>
  <r>
    <s v="US-2014-123519"/>
    <d v="2014-12-14T00:00:00"/>
    <d v="2014-12-21T00:00:00"/>
    <x v="1"/>
    <s v="Sung Shariari"/>
    <x v="0"/>
    <s v="Marion"/>
    <s v="Ohio"/>
    <x v="2"/>
    <s v="FUR-TA-10002645"/>
    <x v="2"/>
    <s v="Hon Rectangular Conference Tables"/>
    <n v="136.53"/>
    <x v="5"/>
    <n v="7.1428571428571425E-2"/>
    <x v="9"/>
    <x v="1071"/>
    <n v="7"/>
    <n v="2014"/>
    <n v="12"/>
    <x v="5"/>
    <n v="136.53"/>
    <s v="Medium Price"/>
    <n v="-0.38333333333333303"/>
    <x v="2"/>
    <n v="-0.38333333333333303"/>
    <x v="0"/>
    <x v="8"/>
  </r>
  <r>
    <s v="US-2015-160857"/>
    <d v="2015-05-08T00:00:00"/>
    <d v="2015-05-15T00:00:00"/>
    <x v="1"/>
    <s v="Natalie Webber"/>
    <x v="0"/>
    <s v="New York City"/>
    <s v="New York"/>
    <x v="2"/>
    <s v="FUR-FU-10001095"/>
    <x v="3"/>
    <s v="DAX Black Cherry Wood-Tone Poster Frame"/>
    <n v="79.44"/>
    <x v="1"/>
    <n v="0.21428571428571427"/>
    <x v="0"/>
    <x v="1072"/>
    <n v="7"/>
    <n v="2015"/>
    <n v="5"/>
    <x v="7"/>
    <n v="26.48"/>
    <s v="Low Price"/>
    <n v="0.38"/>
    <x v="1"/>
    <n v="0.12666666666666601"/>
    <x v="1"/>
    <x v="5"/>
  </r>
  <r>
    <s v="US-2015-160857"/>
    <d v="2015-05-08T00:00:00"/>
    <d v="2015-05-15T00:00:00"/>
    <x v="1"/>
    <s v="Natalie Webber"/>
    <x v="0"/>
    <s v="New York City"/>
    <s v="New York"/>
    <x v="2"/>
    <s v="FUR-CH-10002647"/>
    <x v="1"/>
    <s v="Situations Contoured Folding Chairs, 4/Set"/>
    <n v="127.764"/>
    <x v="0"/>
    <n v="0.14285714285714285"/>
    <x v="7"/>
    <x v="1073"/>
    <n v="7"/>
    <n v="2015"/>
    <n v="5"/>
    <x v="7"/>
    <n v="63.881999999999998"/>
    <s v="Low Price"/>
    <n v="0.16666666666666599"/>
    <x v="0"/>
    <n v="8.3333333333333301E-2"/>
    <x v="1"/>
    <x v="5"/>
  </r>
  <r>
    <s v="CA-2017-117324"/>
    <d v="2017-12-08T00:00:00"/>
    <d v="2017-12-13T00:00:00"/>
    <x v="1"/>
    <s v="Jeremy Pistek"/>
    <x v="0"/>
    <s v="Madison"/>
    <s v="Wisconsin"/>
    <x v="3"/>
    <s v="FUR-BO-10003159"/>
    <x v="0"/>
    <s v="Sauder Camden County Collection Libraries, Planked Cherry Finish"/>
    <n v="459.92"/>
    <x v="6"/>
    <n v="0.2857142857142857"/>
    <x v="0"/>
    <x v="1074"/>
    <n v="5"/>
    <n v="2017"/>
    <n v="12"/>
    <x v="5"/>
    <n v="114.98"/>
    <s v="Medium Price"/>
    <n v="0.09"/>
    <x v="0"/>
    <n v="2.2499999999999999E-2"/>
    <x v="0"/>
    <x v="7"/>
  </r>
  <r>
    <s v="CA-2017-143574"/>
    <d v="2017-06-29T00:00:00"/>
    <d v="2017-07-02T00:00:00"/>
    <x v="2"/>
    <s v="Dan Reichenbach"/>
    <x v="1"/>
    <s v="Milford"/>
    <s v="Connecticut"/>
    <x v="2"/>
    <s v="FUR-BO-10002598"/>
    <x v="0"/>
    <s v="Hon Metal Bookcases, Putty"/>
    <n v="638.82000000000005"/>
    <x v="4"/>
    <n v="0.6428571428571429"/>
    <x v="0"/>
    <x v="1075"/>
    <n v="3"/>
    <n v="2017"/>
    <n v="6"/>
    <x v="2"/>
    <n v="70.98"/>
    <s v="Low Price"/>
    <n v="0.28999999999999998"/>
    <x v="1"/>
    <n v="3.2222222222222201E-2"/>
    <x v="1"/>
    <x v="9"/>
  </r>
  <r>
    <s v="CA-2017-143574"/>
    <d v="2017-06-29T00:00:00"/>
    <d v="2017-07-02T00:00:00"/>
    <x v="2"/>
    <s v="Dan Reichenbach"/>
    <x v="1"/>
    <s v="Milford"/>
    <s v="Connecticut"/>
    <x v="2"/>
    <s v="FUR-FU-10003976"/>
    <x v="3"/>
    <s v="DAX Executive Solid Wood Document Frame, Desktop or Hang, Mahogany, 5 x 7"/>
    <n v="25.16"/>
    <x v="0"/>
    <n v="0.14285714285714285"/>
    <x v="0"/>
    <x v="705"/>
    <n v="3"/>
    <n v="2017"/>
    <n v="6"/>
    <x v="2"/>
    <n v="12.58"/>
    <s v="Low Price"/>
    <n v="0.33999999999999903"/>
    <x v="1"/>
    <n v="0.16999999999999901"/>
    <x v="1"/>
    <x v="9"/>
  </r>
  <r>
    <s v="CA-2014-148614"/>
    <d v="2014-01-20T00:00:00"/>
    <d v="2014-01-25T00:00:00"/>
    <x v="1"/>
    <s v="Mark Van Huff"/>
    <x v="0"/>
    <s v="Los Angeles"/>
    <s v="California"/>
    <x v="1"/>
    <s v="FUR-FU-10003194"/>
    <x v="3"/>
    <s v="Eldon Expressions Desk Accessory, Wood Pencil Holder, Oak"/>
    <n v="19.3"/>
    <x v="0"/>
    <n v="0.14285714285714285"/>
    <x v="0"/>
    <x v="1076"/>
    <n v="5"/>
    <n v="2014"/>
    <n v="1"/>
    <x v="8"/>
    <n v="9.65"/>
    <s v="Low Price"/>
    <n v="0.3"/>
    <x v="1"/>
    <n v="0.15"/>
    <x v="3"/>
    <x v="13"/>
  </r>
  <r>
    <s v="US-2017-147886"/>
    <d v="2017-03-28T00:00:00"/>
    <d v="2017-03-31T00:00:00"/>
    <x v="2"/>
    <s v="Dave Hallsten"/>
    <x v="1"/>
    <s v="Fairfield"/>
    <s v="California"/>
    <x v="1"/>
    <s v="FUR-FU-10001095"/>
    <x v="3"/>
    <s v="DAX Black Cherry Wood-Tone Poster Frame"/>
    <n v="26.48"/>
    <x v="5"/>
    <n v="7.1428571428571425E-2"/>
    <x v="0"/>
    <x v="1077"/>
    <n v="3"/>
    <n v="2017"/>
    <n v="3"/>
    <x v="9"/>
    <n v="26.48"/>
    <s v="Low Price"/>
    <n v="0.38"/>
    <x v="1"/>
    <n v="0.38"/>
    <x v="3"/>
    <x v="14"/>
  </r>
  <r>
    <s v="US-2017-147886"/>
    <d v="2017-03-28T00:00:00"/>
    <d v="2017-03-31T00:00:00"/>
    <x v="2"/>
    <s v="Dave Hallsten"/>
    <x v="1"/>
    <s v="Fairfield"/>
    <s v="California"/>
    <x v="1"/>
    <s v="FUR-FU-10003829"/>
    <x v="3"/>
    <s v="Stackable Trays"/>
    <n v="21.56"/>
    <x v="3"/>
    <n v="0.5"/>
    <x v="0"/>
    <x v="1078"/>
    <n v="3"/>
    <n v="2017"/>
    <n v="3"/>
    <x v="9"/>
    <n v="3.0799999999999899"/>
    <s v="Low Price"/>
    <n v="0.32"/>
    <x v="1"/>
    <n v="4.57142857142857E-2"/>
    <x v="3"/>
    <x v="14"/>
  </r>
  <r>
    <s v="CA-2014-145800"/>
    <d v="2014-05-30T00:00:00"/>
    <d v="2014-06-05T00:00:00"/>
    <x v="1"/>
    <s v="Shahid Shariari"/>
    <x v="0"/>
    <s v="Buffalo Grove"/>
    <s v="Illinois"/>
    <x v="3"/>
    <s v="FUR-TA-10001539"/>
    <x v="2"/>
    <s v="Chromcraft Rectangular Conference Tables"/>
    <n v="355.45499999999998"/>
    <x v="1"/>
    <n v="0.21428571428571427"/>
    <x v="4"/>
    <x v="1079"/>
    <n v="6"/>
    <n v="2014"/>
    <n v="5"/>
    <x v="7"/>
    <n v="118.485"/>
    <s v="Medium Price"/>
    <n v="-0.52"/>
    <x v="2"/>
    <n v="-0.17333333333333301"/>
    <x v="1"/>
    <x v="2"/>
  </r>
  <r>
    <s v="CA-2016-118514"/>
    <d v="2016-02-03T00:00:00"/>
    <d v="2016-02-10T00:00:00"/>
    <x v="1"/>
    <s v="Liz Carlisle"/>
    <x v="0"/>
    <s v="Richmond"/>
    <s v="Kentucky"/>
    <x v="0"/>
    <s v="FUR-CH-10000015"/>
    <x v="1"/>
    <s v="Hon Multipurpose Stacking Arm Chairs"/>
    <n v="866.4"/>
    <x v="6"/>
    <n v="0.2857142857142857"/>
    <x v="0"/>
    <x v="90"/>
    <n v="7"/>
    <n v="2016"/>
    <n v="2"/>
    <x v="11"/>
    <n v="216.6"/>
    <s v="High Price"/>
    <n v="0.26"/>
    <x v="1"/>
    <n v="6.5000000000000002E-2"/>
    <x v="3"/>
    <x v="15"/>
  </r>
  <r>
    <s v="CA-2015-119634"/>
    <d v="2015-08-11T00:00:00"/>
    <d v="2015-08-16T00:00:00"/>
    <x v="1"/>
    <s v="Barry Weirich"/>
    <x v="0"/>
    <s v="Raleigh"/>
    <s v="North Carolina"/>
    <x v="0"/>
    <s v="FUR-FU-10004270"/>
    <x v="3"/>
    <s v="Executive Impressions 13&quot; Clairmont Wall Clock"/>
    <n v="46.152000000000001"/>
    <x v="1"/>
    <n v="0.21428571428571427"/>
    <x v="2"/>
    <x v="1080"/>
    <n v="5"/>
    <n v="2015"/>
    <n v="8"/>
    <x v="10"/>
    <n v="15.384"/>
    <s v="Low Price"/>
    <n v="0.26250000000000001"/>
    <x v="1"/>
    <n v="8.7499999999999994E-2"/>
    <x v="2"/>
    <x v="4"/>
  </r>
  <r>
    <s v="CA-2017-158169"/>
    <d v="2017-08-12T00:00:00"/>
    <d v="2017-08-15T00:00:00"/>
    <x v="2"/>
    <s v="Justin MacKendrick"/>
    <x v="0"/>
    <s v="Lake Forest"/>
    <s v="California"/>
    <x v="1"/>
    <s v="FUR-FU-10001473"/>
    <x v="3"/>
    <s v="DAX Wood Document Frame"/>
    <n v="54.92"/>
    <x v="6"/>
    <n v="0.2857142857142857"/>
    <x v="0"/>
    <x v="1081"/>
    <n v="3"/>
    <n v="2017"/>
    <n v="8"/>
    <x v="10"/>
    <n v="13.73"/>
    <s v="Low Price"/>
    <n v="0.36"/>
    <x v="1"/>
    <n v="0.09"/>
    <x v="2"/>
    <x v="3"/>
  </r>
  <r>
    <s v="CA-2015-162047"/>
    <d v="2015-11-03T00:00:00"/>
    <d v="2015-11-05T00:00:00"/>
    <x v="2"/>
    <s v="Fred Hopkins"/>
    <x v="1"/>
    <s v="Long Beach"/>
    <s v="New York"/>
    <x v="2"/>
    <s v="FUR-CH-10004983"/>
    <x v="1"/>
    <s v="Office Star - Mid Back Dual function Ergonomic High Back Chair with 2-Way Adjustable Arms"/>
    <n v="1448.82"/>
    <x v="11"/>
    <n v="0.7142857142857143"/>
    <x v="7"/>
    <x v="1082"/>
    <n v="2"/>
    <n v="2015"/>
    <n v="11"/>
    <x v="0"/>
    <n v="144.88200000000001"/>
    <s v="Medium Price"/>
    <n v="0.14444444444444399"/>
    <x v="0"/>
    <n v="1.44444444444444E-2"/>
    <x v="0"/>
    <x v="1"/>
  </r>
  <r>
    <s v="CA-2015-103835"/>
    <d v="2015-09-24T00:00:00"/>
    <d v="2015-09-28T00:00:00"/>
    <x v="1"/>
    <s v="Shaun Chance"/>
    <x v="1"/>
    <s v="Los Angeles"/>
    <s v="California"/>
    <x v="1"/>
    <s v="FUR-FU-10000010"/>
    <x v="3"/>
    <s v="DAX Value U-Channel Document Frames, Easel Back"/>
    <n v="14.91"/>
    <x v="1"/>
    <n v="0.21428571428571427"/>
    <x v="0"/>
    <x v="1083"/>
    <n v="4"/>
    <n v="2015"/>
    <n v="9"/>
    <x v="4"/>
    <n v="4.97"/>
    <s v="Low Price"/>
    <n v="0.31"/>
    <x v="1"/>
    <n v="0.103333333333333"/>
    <x v="2"/>
    <x v="4"/>
  </r>
  <r>
    <s v="CA-2016-142398"/>
    <d v="2016-04-12T00:00:00"/>
    <d v="2016-04-16T00:00:00"/>
    <x v="1"/>
    <s v="Beth Paige"/>
    <x v="0"/>
    <s v="Los Angeles"/>
    <s v="California"/>
    <x v="1"/>
    <s v="FUR-CH-10001545"/>
    <x v="1"/>
    <s v="Hon Comfortask Task/Swivel Chairs"/>
    <n v="638.28800000000001"/>
    <x v="3"/>
    <n v="0.5"/>
    <x v="2"/>
    <x v="1084"/>
    <n v="4"/>
    <n v="2016"/>
    <n v="4"/>
    <x v="6"/>
    <n v="91.183999999999997"/>
    <s v="Low Price"/>
    <n v="-0.05"/>
    <x v="2"/>
    <n v="-7.14285714285714E-3"/>
    <x v="1"/>
    <x v="6"/>
  </r>
  <r>
    <s v="CA-2014-105270"/>
    <d v="2014-11-11T00:00:00"/>
    <d v="2014-11-18T00:00:00"/>
    <x v="1"/>
    <s v="Arthur Prichep"/>
    <x v="0"/>
    <s v="Los Angeles"/>
    <s v="California"/>
    <x v="1"/>
    <s v="FUR-CH-10000988"/>
    <x v="1"/>
    <s v="Hon Olson Stacker Stools"/>
    <n v="112.648"/>
    <x v="5"/>
    <n v="7.1428571428571425E-2"/>
    <x v="2"/>
    <x v="1085"/>
    <n v="7"/>
    <n v="2014"/>
    <n v="11"/>
    <x v="0"/>
    <n v="112.648"/>
    <s v="Medium Price"/>
    <n v="9.9999999999999895E-2"/>
    <x v="0"/>
    <n v="9.9999999999999895E-2"/>
    <x v="0"/>
    <x v="8"/>
  </r>
  <r>
    <s v="CA-2017-141117"/>
    <d v="2017-10-02T00:00:00"/>
    <d v="2017-10-08T00:00:00"/>
    <x v="1"/>
    <s v="Juliana Krohn"/>
    <x v="0"/>
    <s v="Springfield"/>
    <s v="Oregon"/>
    <x v="1"/>
    <s v="FUR-BO-10001972"/>
    <x v="0"/>
    <s v="O'Sullivan 4-Shelf Bookcase in Odessa Pine"/>
    <n v="217.76400000000001"/>
    <x v="8"/>
    <n v="0.42857142857142855"/>
    <x v="10"/>
    <x v="1086"/>
    <n v="6"/>
    <n v="2017"/>
    <n v="10"/>
    <x v="1"/>
    <n v="36.293999999999997"/>
    <s v="Low Price"/>
    <n v="-1.7666666666666599"/>
    <x v="2"/>
    <n v="-0.29444444444444401"/>
    <x v="0"/>
    <x v="7"/>
  </r>
  <r>
    <s v="CA-2017-115070"/>
    <d v="2017-04-10T00:00:00"/>
    <d v="2017-04-14T00:00:00"/>
    <x v="0"/>
    <s v="Mitch Gastineau"/>
    <x v="1"/>
    <s v="Jacksonville"/>
    <s v="Florida"/>
    <x v="0"/>
    <s v="FUR-FU-10003829"/>
    <x v="3"/>
    <s v="Stackable Trays"/>
    <n v="12.32"/>
    <x v="2"/>
    <n v="0.35714285714285715"/>
    <x v="2"/>
    <x v="1087"/>
    <n v="4"/>
    <n v="2017"/>
    <n v="4"/>
    <x v="6"/>
    <n v="2.464"/>
    <s v="Low Price"/>
    <n v="0.15"/>
    <x v="0"/>
    <n v="0.03"/>
    <x v="1"/>
    <x v="9"/>
  </r>
  <r>
    <s v="CA-2017-140186"/>
    <d v="2017-09-29T00:00:00"/>
    <d v="2017-10-02T00:00:00"/>
    <x v="2"/>
    <s v="Patrick Gardner"/>
    <x v="0"/>
    <s v="Bakersfield"/>
    <s v="California"/>
    <x v="1"/>
    <s v="FUR-CH-10002961"/>
    <x v="1"/>
    <s v="Leather Task Chair, Black"/>
    <n v="72.784000000000006"/>
    <x v="5"/>
    <n v="7.1428571428571425E-2"/>
    <x v="2"/>
    <x v="51"/>
    <n v="3"/>
    <n v="2017"/>
    <n v="9"/>
    <x v="4"/>
    <n v="72.784000000000006"/>
    <s v="Low Price"/>
    <n v="0"/>
    <x v="2"/>
    <n v="0"/>
    <x v="2"/>
    <x v="3"/>
  </r>
  <r>
    <s v="CA-2017-140186"/>
    <d v="2017-09-29T00:00:00"/>
    <d v="2017-10-02T00:00:00"/>
    <x v="2"/>
    <s v="Patrick Gardner"/>
    <x v="0"/>
    <s v="Bakersfield"/>
    <s v="California"/>
    <x v="1"/>
    <s v="FUR-FU-10004848"/>
    <x v="3"/>
    <s v="Howard Miller 13-3/4&quot; Diameter Brushed Chrome Round Wall Clock"/>
    <n v="51.75"/>
    <x v="5"/>
    <n v="7.1428571428571425E-2"/>
    <x v="0"/>
    <x v="8"/>
    <n v="3"/>
    <n v="2017"/>
    <n v="9"/>
    <x v="4"/>
    <n v="51.75"/>
    <s v="Low Price"/>
    <n v="0.3"/>
    <x v="1"/>
    <n v="0.3"/>
    <x v="2"/>
    <x v="3"/>
  </r>
  <r>
    <s v="CA-2014-124856"/>
    <d v="2014-09-29T00:00:00"/>
    <d v="2014-10-03T00:00:00"/>
    <x v="0"/>
    <s v="Lisa DeCherney"/>
    <x v="0"/>
    <s v="New York City"/>
    <s v="New York"/>
    <x v="2"/>
    <s v="FUR-FU-10000521"/>
    <x v="3"/>
    <s v="Seth Thomas 14&quot; Putty-Colored Wall Clock"/>
    <n v="117.36"/>
    <x v="6"/>
    <n v="0.2857142857142857"/>
    <x v="0"/>
    <x v="1088"/>
    <n v="4"/>
    <n v="2014"/>
    <n v="9"/>
    <x v="4"/>
    <n v="29.34"/>
    <s v="Low Price"/>
    <n v="0.31"/>
    <x v="1"/>
    <n v="7.7499999999999999E-2"/>
    <x v="2"/>
    <x v="11"/>
  </r>
  <r>
    <s v="CA-2014-166716"/>
    <d v="2014-08-20T00:00:00"/>
    <d v="2014-08-25T00:00:00"/>
    <x v="0"/>
    <s v="Craig Reiter"/>
    <x v="0"/>
    <s v="Chicago"/>
    <s v="Illinois"/>
    <x v="3"/>
    <s v="FUR-CH-10004495"/>
    <x v="1"/>
    <s v="Global Leather and Oak Executive Chair, Black"/>
    <n v="421.37200000000001"/>
    <x v="0"/>
    <n v="0.14285714285714285"/>
    <x v="3"/>
    <x v="1089"/>
    <n v="5"/>
    <n v="2014"/>
    <n v="8"/>
    <x v="10"/>
    <n v="210.68600000000001"/>
    <s v="High Price"/>
    <n v="-1.42857142857142E-2"/>
    <x v="2"/>
    <n v="-7.14285714285714E-3"/>
    <x v="2"/>
    <x v="11"/>
  </r>
  <r>
    <s v="CA-2017-113873"/>
    <d v="2017-11-13T00:00:00"/>
    <d v="2017-11-19T00:00:00"/>
    <x v="1"/>
    <s v="Katrina Edelman"/>
    <x v="1"/>
    <s v="Dallas"/>
    <s v="Texas"/>
    <x v="3"/>
    <s v="FUR-BO-10003441"/>
    <x v="0"/>
    <s v="Bush Westfield Collection Bookcases, Fully Assembled"/>
    <n v="205.9992"/>
    <x v="1"/>
    <n v="0.21428571428571427"/>
    <x v="6"/>
    <x v="1090"/>
    <n v="6"/>
    <n v="2017"/>
    <n v="11"/>
    <x v="0"/>
    <n v="68.666399999999996"/>
    <s v="Low Price"/>
    <n v="-0.13235294117647001"/>
    <x v="2"/>
    <n v="-4.4117647058823498E-2"/>
    <x v="0"/>
    <x v="7"/>
  </r>
  <r>
    <s v="CA-2016-125017"/>
    <d v="2016-02-06T00:00:00"/>
    <d v="2016-02-11T00:00:00"/>
    <x v="1"/>
    <s v="Karen Bern"/>
    <x v="1"/>
    <s v="Chattanooga"/>
    <s v="Tennessee"/>
    <x v="0"/>
    <s v="FUR-FU-10000723"/>
    <x v="3"/>
    <s v="Deflect-o EconoMat Studded, No Bevel Mat for Low Pile Carpeting"/>
    <n v="132.22399999999999"/>
    <x v="6"/>
    <n v="0.2857142857142857"/>
    <x v="2"/>
    <x v="1091"/>
    <n v="5"/>
    <n v="2016"/>
    <n v="2"/>
    <x v="11"/>
    <n v="33.055999999999997"/>
    <s v="Low Price"/>
    <n v="-0.13750000000000001"/>
    <x v="2"/>
    <n v="-3.4375000000000003E-2"/>
    <x v="3"/>
    <x v="15"/>
  </r>
  <r>
    <s v="US-2015-163279"/>
    <d v="2015-03-22T00:00:00"/>
    <d v="2015-03-26T00:00:00"/>
    <x v="1"/>
    <s v="Justin Deggeller"/>
    <x v="1"/>
    <s v="San Diego"/>
    <s v="California"/>
    <x v="1"/>
    <s v="FUR-FU-10000747"/>
    <x v="3"/>
    <s v="Tenex B1-RE Series Chair Mats for Low Pile Carpets"/>
    <n v="91.96"/>
    <x v="0"/>
    <n v="0.14285714285714285"/>
    <x v="0"/>
    <x v="1092"/>
    <n v="4"/>
    <n v="2015"/>
    <n v="3"/>
    <x v="9"/>
    <n v="45.98"/>
    <s v="Low Price"/>
    <n v="0.17"/>
    <x v="0"/>
    <n v="8.5000000000000006E-2"/>
    <x v="3"/>
    <x v="10"/>
  </r>
  <r>
    <s v="CA-2017-117632"/>
    <d v="2017-05-12T00:00:00"/>
    <d v="2017-05-18T00:00:00"/>
    <x v="1"/>
    <s v="Charles Sheldon"/>
    <x v="1"/>
    <s v="San Francisco"/>
    <s v="California"/>
    <x v="1"/>
    <s v="FUR-TA-10001520"/>
    <x v="2"/>
    <s v="Lesro Sheffield Collection Coffee Table, End Table, Center Table, Corner Table"/>
    <n v="285.48"/>
    <x v="2"/>
    <n v="0.35714285714285715"/>
    <x v="2"/>
    <x v="1093"/>
    <n v="6"/>
    <n v="2017"/>
    <n v="5"/>
    <x v="7"/>
    <n v="57.095999999999997"/>
    <s v="Low Price"/>
    <n v="-3.7499999999999999E-2"/>
    <x v="2"/>
    <n v="-7.4999999999999997E-3"/>
    <x v="1"/>
    <x v="9"/>
  </r>
  <r>
    <s v="CA-2017-161067"/>
    <d v="2017-09-03T00:00:00"/>
    <d v="2017-09-06T00:00:00"/>
    <x v="0"/>
    <s v="Katrina Bavinger"/>
    <x v="2"/>
    <s v="New York City"/>
    <s v="New York"/>
    <x v="2"/>
    <s v="FUR-CH-10004626"/>
    <x v="1"/>
    <s v="Office Star Flex Back Scooter Chair with Aluminum Finish Frame"/>
    <n v="90.801000000000002"/>
    <x v="5"/>
    <n v="7.1428571428571425E-2"/>
    <x v="7"/>
    <x v="1094"/>
    <n v="3"/>
    <n v="2017"/>
    <n v="9"/>
    <x v="4"/>
    <n v="90.801000000000002"/>
    <s v="Low Price"/>
    <n v="0.155555555555555"/>
    <x v="0"/>
    <n v="0.155555555555555"/>
    <x v="2"/>
    <x v="3"/>
  </r>
  <r>
    <s v="CA-2017-161067"/>
    <d v="2017-09-03T00:00:00"/>
    <d v="2017-09-06T00:00:00"/>
    <x v="0"/>
    <s v="Katrina Bavinger"/>
    <x v="2"/>
    <s v="New York City"/>
    <s v="New York"/>
    <x v="2"/>
    <s v="FUR-CH-10004860"/>
    <x v="1"/>
    <s v="Global Low Back Tilter Chair"/>
    <n v="181.76400000000001"/>
    <x v="0"/>
    <n v="0.14285714285714285"/>
    <x v="7"/>
    <x v="260"/>
    <n v="3"/>
    <n v="2017"/>
    <n v="9"/>
    <x v="4"/>
    <n v="90.882000000000005"/>
    <s v="Low Price"/>
    <n v="-4.4444444444444398E-2"/>
    <x v="2"/>
    <n v="-2.2222222222222199E-2"/>
    <x v="2"/>
    <x v="3"/>
  </r>
  <r>
    <s v="CA-2016-122063"/>
    <d v="2016-12-03T00:00:00"/>
    <d v="2016-12-07T00:00:00"/>
    <x v="1"/>
    <s v="Michael Moore"/>
    <x v="0"/>
    <s v="Richmond"/>
    <s v="Indiana"/>
    <x v="3"/>
    <s v="FUR-TA-10004575"/>
    <x v="2"/>
    <s v="Hon 5100 Series Wood Tables"/>
    <n v="581.96"/>
    <x v="0"/>
    <n v="0.14285714285714285"/>
    <x v="0"/>
    <x v="1095"/>
    <n v="4"/>
    <n v="2016"/>
    <n v="12"/>
    <x v="5"/>
    <n v="290.98"/>
    <s v="High Price"/>
    <n v="0.17999999999999899"/>
    <x v="0"/>
    <n v="8.99999999999999E-2"/>
    <x v="0"/>
    <x v="0"/>
  </r>
  <r>
    <s v="CA-2016-122063"/>
    <d v="2016-12-03T00:00:00"/>
    <d v="2016-12-07T00:00:00"/>
    <x v="1"/>
    <s v="Michael Moore"/>
    <x v="0"/>
    <s v="Richmond"/>
    <s v="Indiana"/>
    <x v="3"/>
    <s v="FUR-CH-10004754"/>
    <x v="1"/>
    <s v="Global Stack Chair with Arms, Black"/>
    <n v="29.98"/>
    <x v="5"/>
    <n v="7.1428571428571425E-2"/>
    <x v="0"/>
    <x v="1096"/>
    <n v="4"/>
    <n v="2016"/>
    <n v="12"/>
    <x v="5"/>
    <n v="29.98"/>
    <s v="Low Price"/>
    <n v="0.26999999999999902"/>
    <x v="1"/>
    <n v="0.26999999999999902"/>
    <x v="0"/>
    <x v="0"/>
  </r>
  <r>
    <s v="CA-2016-142895"/>
    <d v="2016-07-21T00:00:00"/>
    <d v="2016-07-26T00:00:00"/>
    <x v="1"/>
    <s v="Beth Paige"/>
    <x v="0"/>
    <s v="Concord"/>
    <s v="North Carolina"/>
    <x v="0"/>
    <s v="FUR-CH-10002961"/>
    <x v="1"/>
    <s v="Leather Task Chair, Black"/>
    <n v="363.92"/>
    <x v="2"/>
    <n v="0.35714285714285715"/>
    <x v="2"/>
    <x v="51"/>
    <n v="5"/>
    <n v="2016"/>
    <n v="7"/>
    <x v="3"/>
    <n v="72.784000000000006"/>
    <s v="Low Price"/>
    <n v="0"/>
    <x v="2"/>
    <n v="0"/>
    <x v="2"/>
    <x v="12"/>
  </r>
  <r>
    <s v="CA-2015-134992"/>
    <d v="2015-09-22T00:00:00"/>
    <d v="2015-09-26T00:00:00"/>
    <x v="0"/>
    <s v="Michael Grace"/>
    <x v="2"/>
    <s v="Arlington"/>
    <s v="Virginia"/>
    <x v="0"/>
    <s v="FUR-FU-10002554"/>
    <x v="3"/>
    <s v="Westinghouse Floor Lamp with Metal Mesh Shade, Black"/>
    <n v="47.98"/>
    <x v="0"/>
    <n v="0.14285714285714285"/>
    <x v="0"/>
    <x v="1097"/>
    <n v="4"/>
    <n v="2015"/>
    <n v="9"/>
    <x v="4"/>
    <n v="23.99"/>
    <s v="Low Price"/>
    <n v="0.23"/>
    <x v="1"/>
    <n v="0.115"/>
    <x v="2"/>
    <x v="4"/>
  </r>
  <r>
    <s v="CA-2015-126725"/>
    <d v="2015-11-17T00:00:00"/>
    <d v="2015-11-21T00:00:00"/>
    <x v="1"/>
    <s v="Brian Stugart"/>
    <x v="0"/>
    <s v="San Diego"/>
    <s v="California"/>
    <x v="1"/>
    <s v="FUR-FU-10002813"/>
    <x v="3"/>
    <s v="DAX Contemporary Wood Frame with Silver Metal Mat, Desktop, 11 x 14 Size"/>
    <n v="80.959999999999994"/>
    <x v="6"/>
    <n v="0.2857142857142857"/>
    <x v="0"/>
    <x v="1098"/>
    <n v="4"/>
    <n v="2015"/>
    <n v="11"/>
    <x v="0"/>
    <n v="20.239999999999998"/>
    <s v="Low Price"/>
    <n v="0.36"/>
    <x v="1"/>
    <n v="0.09"/>
    <x v="0"/>
    <x v="1"/>
  </r>
  <r>
    <s v="CA-2015-126725"/>
    <d v="2015-11-17T00:00:00"/>
    <d v="2015-11-21T00:00:00"/>
    <x v="1"/>
    <s v="Brian Stugart"/>
    <x v="0"/>
    <s v="San Diego"/>
    <s v="California"/>
    <x v="1"/>
    <s v="FUR-CH-10001708"/>
    <x v="1"/>
    <s v="Office Star - Contemporary Swivel Chair with Padded Adjustable Arms and Flex Back"/>
    <n v="225.56800000000001"/>
    <x v="0"/>
    <n v="0.14285714285714285"/>
    <x v="2"/>
    <x v="1099"/>
    <n v="4"/>
    <n v="2015"/>
    <n v="11"/>
    <x v="0"/>
    <n v="112.78400000000001"/>
    <s v="Medium Price"/>
    <n v="1.24999999999999E-2"/>
    <x v="0"/>
    <n v="6.2499999999999899E-3"/>
    <x v="0"/>
    <x v="1"/>
  </r>
  <r>
    <s v="CA-2015-126725"/>
    <d v="2015-11-17T00:00:00"/>
    <d v="2015-11-21T00:00:00"/>
    <x v="1"/>
    <s v="Brian Stugart"/>
    <x v="0"/>
    <s v="San Diego"/>
    <s v="California"/>
    <x v="1"/>
    <s v="FUR-FU-10001591"/>
    <x v="3"/>
    <s v="Advantus Panel Wall Certificate Holder - 8.5x11"/>
    <n v="36.6"/>
    <x v="1"/>
    <n v="0.21428571428571427"/>
    <x v="0"/>
    <x v="1100"/>
    <n v="4"/>
    <n v="2015"/>
    <n v="11"/>
    <x v="0"/>
    <n v="12.2"/>
    <s v="Low Price"/>
    <n v="0.42"/>
    <x v="1"/>
    <n v="0.13999999999999899"/>
    <x v="0"/>
    <x v="1"/>
  </r>
  <r>
    <s v="CA-2015-121783"/>
    <d v="2015-11-10T00:00:00"/>
    <d v="2015-11-14T00:00:00"/>
    <x v="1"/>
    <s v="Philisse Overcash"/>
    <x v="2"/>
    <s v="Roseville"/>
    <s v="Minnesota"/>
    <x v="3"/>
    <s v="FUR-FU-10004351"/>
    <x v="3"/>
    <s v="Staple-based wall hangings"/>
    <n v="29.22"/>
    <x v="1"/>
    <n v="0.21428571428571427"/>
    <x v="0"/>
    <x v="1101"/>
    <n v="4"/>
    <n v="2015"/>
    <n v="11"/>
    <x v="0"/>
    <n v="9.74"/>
    <s v="Low Price"/>
    <n v="0.44"/>
    <x v="1"/>
    <n v="0.146666666666666"/>
    <x v="0"/>
    <x v="1"/>
  </r>
  <r>
    <s v="CA-2015-112214"/>
    <d v="2015-08-05T00:00:00"/>
    <d v="2015-08-11T00:00:00"/>
    <x v="1"/>
    <s v="Anna Hآٹberlin"/>
    <x v="1"/>
    <s v="Dallas"/>
    <s v="Texas"/>
    <x v="3"/>
    <s v="FUR-FU-10002364"/>
    <x v="3"/>
    <s v="Eldon Expressions Wood Desk Accessories, Oak"/>
    <n v="14.76"/>
    <x v="2"/>
    <n v="0.35714285714285715"/>
    <x v="5"/>
    <x v="420"/>
    <n v="6"/>
    <n v="2015"/>
    <n v="8"/>
    <x v="10"/>
    <n v="2.952"/>
    <s v="Low Price"/>
    <n v="-0.77500000000000002"/>
    <x v="2"/>
    <n v="-0.155"/>
    <x v="2"/>
    <x v="4"/>
  </r>
  <r>
    <s v="US-2017-153255"/>
    <d v="2017-09-03T00:00:00"/>
    <d v="2017-09-07T00:00:00"/>
    <x v="0"/>
    <s v="Joe Kamberova"/>
    <x v="0"/>
    <s v="Concord"/>
    <s v="California"/>
    <x v="1"/>
    <s v="FUR-BO-10004218"/>
    <x v="0"/>
    <s v="Bush Heritage Pine Collection 5-Shelf Bookcase, Albany Pine Finish, *Special Order"/>
    <n v="239.666"/>
    <x v="0"/>
    <n v="0.14285714285714285"/>
    <x v="8"/>
    <x v="1102"/>
    <n v="4"/>
    <n v="2017"/>
    <n v="9"/>
    <x v="4"/>
    <n v="119.833"/>
    <s v="Medium Price"/>
    <n v="5.8823529411764698E-2"/>
    <x v="0"/>
    <n v="2.94117647058823E-2"/>
    <x v="2"/>
    <x v="3"/>
  </r>
  <r>
    <s v="CA-2015-108119"/>
    <d v="2015-11-01T00:00:00"/>
    <d v="2015-11-08T00:00:00"/>
    <x v="1"/>
    <s v="MaryBeth Skach"/>
    <x v="0"/>
    <s v="Conway"/>
    <s v="Arkansas"/>
    <x v="0"/>
    <s v="FUR-TA-10002530"/>
    <x v="2"/>
    <s v="Iceberg OfficeWorks 42&quot; Round Tables"/>
    <n v="301.95999999999998"/>
    <x v="0"/>
    <n v="0.14285714285714285"/>
    <x v="0"/>
    <x v="651"/>
    <n v="7"/>
    <n v="2015"/>
    <n v="11"/>
    <x v="0"/>
    <n v="150.97999999999999"/>
    <s v="Medium Price"/>
    <n v="0.15"/>
    <x v="0"/>
    <n v="7.4999999999999997E-2"/>
    <x v="0"/>
    <x v="1"/>
  </r>
  <r>
    <s v="US-2014-117968"/>
    <d v="2014-08-05T00:00:00"/>
    <d v="2014-08-07T00:00:00"/>
    <x v="0"/>
    <s v="Ricardo Sperren"/>
    <x v="1"/>
    <s v="Meriden"/>
    <s v="Connecticut"/>
    <x v="2"/>
    <s v="FUR-CH-10002335"/>
    <x v="1"/>
    <s v="Hon GuestStacker Chair"/>
    <n v="1133.3499999999999"/>
    <x v="2"/>
    <n v="0.35714285714285715"/>
    <x v="0"/>
    <x v="1103"/>
    <n v="2"/>
    <n v="2014"/>
    <n v="8"/>
    <x v="10"/>
    <n v="226.67"/>
    <s v="High Price"/>
    <n v="0.26"/>
    <x v="1"/>
    <n v="5.1999999999999998E-2"/>
    <x v="2"/>
    <x v="11"/>
  </r>
  <r>
    <s v="CA-2016-152247"/>
    <d v="2016-11-07T00:00:00"/>
    <d v="2016-11-12T00:00:00"/>
    <x v="1"/>
    <s v="Michelle Arnett"/>
    <x v="2"/>
    <s v="Cheyenne"/>
    <s v="Wyoming"/>
    <x v="1"/>
    <s v="FUR-CH-10001215"/>
    <x v="1"/>
    <s v="Global Troy Executive Leather Low-Back Tilter"/>
    <n v="1603.136"/>
    <x v="6"/>
    <n v="0.2857142857142857"/>
    <x v="2"/>
    <x v="564"/>
    <n v="5"/>
    <n v="2016"/>
    <n v="11"/>
    <x v="0"/>
    <n v="400.78399999999999"/>
    <s v="High Price"/>
    <n v="6.25E-2"/>
    <x v="0"/>
    <n v="1.5625E-2"/>
    <x v="0"/>
    <x v="0"/>
  </r>
  <r>
    <s v="CA-2016-128223"/>
    <d v="2016-06-14T00:00:00"/>
    <d v="2016-06-14T00:00:00"/>
    <x v="3"/>
    <s v="Ed Braxton"/>
    <x v="1"/>
    <s v="Anaheim"/>
    <s v="California"/>
    <x v="1"/>
    <s v="FUR-TA-10001771"/>
    <x v="2"/>
    <s v="Bush Cubix Conference Tables, Fully Assembled"/>
    <n v="1293.4880000000001"/>
    <x v="3"/>
    <n v="0.5"/>
    <x v="2"/>
    <x v="1104"/>
    <n v="0"/>
    <n v="2016"/>
    <n v="6"/>
    <x v="2"/>
    <n v="184.78399999999999"/>
    <s v="Medium Price"/>
    <n v="6.25E-2"/>
    <x v="0"/>
    <n v="8.9285714285714194E-3"/>
    <x v="1"/>
    <x v="6"/>
  </r>
  <r>
    <s v="CA-2016-154235"/>
    <d v="2016-09-24T00:00:00"/>
    <d v="2016-09-28T00:00:00"/>
    <x v="1"/>
    <s v="Ruben Dartt"/>
    <x v="0"/>
    <s v="Bloomington"/>
    <s v="Indiana"/>
    <x v="3"/>
    <s v="FUR-FU-10004006"/>
    <x v="3"/>
    <s v="Deflect-o DuraMat Lighweight, Studded, Beveled Mat for Low Pile Carpeting"/>
    <n v="127.95"/>
    <x v="1"/>
    <n v="0.21428571428571427"/>
    <x v="0"/>
    <x v="1105"/>
    <n v="4"/>
    <n v="2016"/>
    <n v="9"/>
    <x v="4"/>
    <n v="42.65"/>
    <s v="Low Price"/>
    <n v="0.16999999999999901"/>
    <x v="0"/>
    <n v="5.6666666666666601E-2"/>
    <x v="2"/>
    <x v="12"/>
  </r>
  <r>
    <s v="CA-2016-133935"/>
    <d v="2016-09-18T00:00:00"/>
    <d v="2016-09-22T00:00:00"/>
    <x v="1"/>
    <s v="Jane Waco"/>
    <x v="1"/>
    <s v="San Diego"/>
    <s v="California"/>
    <x v="1"/>
    <s v="FUR-CH-10001215"/>
    <x v="1"/>
    <s v="Global Troy Executive Leather Low-Back Tilter"/>
    <n v="801.56799999999998"/>
    <x v="0"/>
    <n v="0.14285714285714285"/>
    <x v="2"/>
    <x v="110"/>
    <n v="4"/>
    <n v="2016"/>
    <n v="9"/>
    <x v="4"/>
    <n v="400.78399999999999"/>
    <s v="High Price"/>
    <n v="6.25E-2"/>
    <x v="0"/>
    <n v="3.125E-2"/>
    <x v="2"/>
    <x v="12"/>
  </r>
  <r>
    <s v="CA-2016-133935"/>
    <d v="2016-09-18T00:00:00"/>
    <d v="2016-09-22T00:00:00"/>
    <x v="1"/>
    <s v="Jane Waco"/>
    <x v="1"/>
    <s v="San Diego"/>
    <s v="California"/>
    <x v="1"/>
    <s v="FUR-CH-10002880"/>
    <x v="1"/>
    <s v="Global High-Back Leather Tilter, Burgundy"/>
    <n v="885.52800000000002"/>
    <x v="4"/>
    <n v="0.6428571428571429"/>
    <x v="2"/>
    <x v="1106"/>
    <n v="4"/>
    <n v="2016"/>
    <n v="9"/>
    <x v="4"/>
    <n v="98.391999999999996"/>
    <s v="Low Price"/>
    <n v="-0.112499999999999"/>
    <x v="2"/>
    <n v="-1.24999999999999E-2"/>
    <x v="2"/>
    <x v="12"/>
  </r>
  <r>
    <s v="CA-2016-136301"/>
    <d v="2016-03-13T00:00:00"/>
    <d v="2016-03-15T00:00:00"/>
    <x v="0"/>
    <s v="Edward Hooks"/>
    <x v="1"/>
    <s v="San Francisco"/>
    <s v="California"/>
    <x v="1"/>
    <s v="FUR-FU-10004712"/>
    <x v="3"/>
    <s v="Westinghouse Mesh Shade Clip-On Gooseneck Lamp, Black"/>
    <n v="28.28"/>
    <x v="0"/>
    <n v="0.14285714285714285"/>
    <x v="0"/>
    <x v="1107"/>
    <n v="2"/>
    <n v="2016"/>
    <n v="3"/>
    <x v="9"/>
    <n v="14.14"/>
    <s v="Low Price"/>
    <n v="0.26"/>
    <x v="1"/>
    <n v="0.13"/>
    <x v="3"/>
    <x v="15"/>
  </r>
  <r>
    <s v="CA-2016-167682"/>
    <d v="2016-04-03T00:00:00"/>
    <d v="2016-04-09T00:00:00"/>
    <x v="1"/>
    <s v="Zuschuss Donatelli"/>
    <x v="0"/>
    <s v="Richmond"/>
    <s v="Indiana"/>
    <x v="3"/>
    <s v="FUR-FU-10003799"/>
    <x v="3"/>
    <s v="Seth Thomas 13 1/2&quot; Wall Clock"/>
    <n v="71.12"/>
    <x v="6"/>
    <n v="0.2857142857142857"/>
    <x v="0"/>
    <x v="1108"/>
    <n v="6"/>
    <n v="2016"/>
    <n v="4"/>
    <x v="6"/>
    <n v="17.78"/>
    <s v="Low Price"/>
    <n v="0.31"/>
    <x v="1"/>
    <n v="7.7499999999999999E-2"/>
    <x v="1"/>
    <x v="6"/>
  </r>
  <r>
    <s v="CA-2016-159639"/>
    <d v="2016-11-27T00:00:00"/>
    <d v="2016-12-02T00:00:00"/>
    <x v="1"/>
    <s v="Pamela Coakley"/>
    <x v="1"/>
    <s v="Westfield"/>
    <s v="New Jersey"/>
    <x v="2"/>
    <s v="FUR-FU-10001889"/>
    <x v="3"/>
    <s v="Ultra Door Pull Handle"/>
    <n v="31.56"/>
    <x v="1"/>
    <n v="0.21428571428571427"/>
    <x v="0"/>
    <x v="374"/>
    <n v="5"/>
    <n v="2016"/>
    <n v="11"/>
    <x v="0"/>
    <n v="10.52"/>
    <s v="Low Price"/>
    <n v="0.33"/>
    <x v="1"/>
    <n v="0.11"/>
    <x v="0"/>
    <x v="0"/>
  </r>
  <r>
    <s v="US-2016-113985"/>
    <d v="2016-12-02T00:00:00"/>
    <d v="2016-12-07T00:00:00"/>
    <x v="1"/>
    <s v="Keith Dawkins"/>
    <x v="1"/>
    <s v="San Jose"/>
    <s v="California"/>
    <x v="1"/>
    <s v="FUR-FU-10003026"/>
    <x v="3"/>
    <s v="Eldon Regeneration Recycled Desk Accessories, Black"/>
    <n v="14.52"/>
    <x v="1"/>
    <n v="0.21428571428571427"/>
    <x v="0"/>
    <x v="1109"/>
    <n v="5"/>
    <n v="2016"/>
    <n v="12"/>
    <x v="5"/>
    <n v="4.84"/>
    <s v="Low Price"/>
    <n v="0.39"/>
    <x v="1"/>
    <n v="0.13"/>
    <x v="0"/>
    <x v="0"/>
  </r>
  <r>
    <s v="US-2015-126977"/>
    <d v="2015-09-17T00:00:00"/>
    <d v="2015-09-23T00:00:00"/>
    <x v="1"/>
    <s v="Peter Fuller"/>
    <x v="0"/>
    <s v="New York City"/>
    <s v="New York"/>
    <x v="2"/>
    <s v="FUR-CH-10001973"/>
    <x v="1"/>
    <s v="Office Star Flex Back Scooter Chair with White Frame"/>
    <n v="199.76400000000001"/>
    <x v="0"/>
    <n v="0.14285714285714285"/>
    <x v="7"/>
    <x v="1110"/>
    <n v="6"/>
    <n v="2015"/>
    <n v="9"/>
    <x v="4"/>
    <n v="99.882000000000005"/>
    <s v="Low Price"/>
    <n v="4.4444444444444398E-2"/>
    <x v="0"/>
    <n v="2.2222222222222199E-2"/>
    <x v="2"/>
    <x v="4"/>
  </r>
  <r>
    <s v="US-2015-126977"/>
    <d v="2015-09-17T00:00:00"/>
    <d v="2015-09-23T00:00:00"/>
    <x v="1"/>
    <s v="Peter Fuller"/>
    <x v="0"/>
    <s v="New York City"/>
    <s v="New York"/>
    <x v="2"/>
    <s v="FUR-BO-10004834"/>
    <x v="0"/>
    <s v="Riverside Palais Royal Lawyers Bookcase, Royale Cherry Finish"/>
    <n v="4228.7039999999997"/>
    <x v="8"/>
    <n v="0.42857142857142855"/>
    <x v="2"/>
    <x v="1111"/>
    <n v="6"/>
    <n v="2015"/>
    <n v="9"/>
    <x v="4"/>
    <n v="704.78399999999999"/>
    <s v="High Price"/>
    <n v="3.7499999999999999E-2"/>
    <x v="0"/>
    <n v="6.2500000000000003E-3"/>
    <x v="2"/>
    <x v="4"/>
  </r>
  <r>
    <s v="US-2015-126977"/>
    <d v="2015-09-17T00:00:00"/>
    <d v="2015-09-23T00:00:00"/>
    <x v="1"/>
    <s v="Peter Fuller"/>
    <x v="0"/>
    <s v="New York City"/>
    <s v="New York"/>
    <x v="2"/>
    <s v="FUR-BO-10002213"/>
    <x v="0"/>
    <s v="DMI Eclipse Executive Suite Bookcases"/>
    <n v="2003.92"/>
    <x v="2"/>
    <n v="0.35714285714285715"/>
    <x v="2"/>
    <x v="1112"/>
    <n v="6"/>
    <n v="2015"/>
    <n v="9"/>
    <x v="4"/>
    <n v="400.78399999999999"/>
    <s v="High Price"/>
    <n v="-1.24999999999999E-2"/>
    <x v="2"/>
    <n v="-2.4999999999999901E-3"/>
    <x v="2"/>
    <x v="4"/>
  </r>
  <r>
    <s v="CA-2016-130288"/>
    <d v="2016-11-26T00:00:00"/>
    <d v="2016-11-30T00:00:00"/>
    <x v="0"/>
    <s v="Dean Katz"/>
    <x v="1"/>
    <s v="New York City"/>
    <s v="New York"/>
    <x v="2"/>
    <s v="FUR-TA-10002958"/>
    <x v="2"/>
    <s v="Bevis Oval Conference Table, Walnut"/>
    <n v="313.17599999999999"/>
    <x v="0"/>
    <n v="0.14285714285714285"/>
    <x v="9"/>
    <x v="1113"/>
    <n v="4"/>
    <n v="2016"/>
    <n v="11"/>
    <x v="0"/>
    <n v="156.58799999999999"/>
    <s v="Medium Price"/>
    <n v="-0.38333333333333303"/>
    <x v="2"/>
    <n v="-0.19166666666666601"/>
    <x v="0"/>
    <x v="0"/>
  </r>
  <r>
    <s v="US-2014-118997"/>
    <d v="2014-04-08T00:00:00"/>
    <d v="2014-04-12T00:00:00"/>
    <x v="1"/>
    <s v="Ruben Ausman"/>
    <x v="1"/>
    <s v="Decatur"/>
    <s v="Alabama"/>
    <x v="0"/>
    <s v="FUR-TA-10001086"/>
    <x v="2"/>
    <s v="SAFCO PlanMaster Boards, 60w x 37-1/2d, White Melamine"/>
    <n v="1215.92"/>
    <x v="7"/>
    <n v="0.5714285714285714"/>
    <x v="0"/>
    <x v="1114"/>
    <n v="4"/>
    <n v="2014"/>
    <n v="4"/>
    <x v="6"/>
    <n v="151.99"/>
    <s v="Medium Price"/>
    <n v="0.26"/>
    <x v="1"/>
    <n v="3.2500000000000001E-2"/>
    <x v="1"/>
    <x v="2"/>
  </r>
  <r>
    <s v="CA-2014-114314"/>
    <d v="2014-10-11T00:00:00"/>
    <d v="2014-10-15T00:00:00"/>
    <x v="1"/>
    <s v="Dorothy Badders"/>
    <x v="1"/>
    <s v="Fayetteville"/>
    <s v="Arkansas"/>
    <x v="0"/>
    <s v="FUR-FU-10002107"/>
    <x v="3"/>
    <s v="Eldon Pizzaz Desk Accessories"/>
    <n v="8.92"/>
    <x v="6"/>
    <n v="0.2857142857142857"/>
    <x v="0"/>
    <x v="1115"/>
    <n v="4"/>
    <n v="2014"/>
    <n v="10"/>
    <x v="1"/>
    <n v="2.23"/>
    <s v="Low Price"/>
    <n v="0.44"/>
    <x v="1"/>
    <n v="0.11"/>
    <x v="0"/>
    <x v="8"/>
  </r>
  <r>
    <s v="US-2017-169551"/>
    <d v="2017-07-07T00:00:00"/>
    <d v="2017-07-09T00:00:00"/>
    <x v="2"/>
    <s v="Rob Lucas"/>
    <x v="0"/>
    <s v="Philadelphia"/>
    <s v="Pennsylvania"/>
    <x v="2"/>
    <s v="FUR-BO-10001519"/>
    <x v="0"/>
    <s v="O'Sullivan 3-Shelf Heavy-Duty Bookcases"/>
    <n v="87.21"/>
    <x v="1"/>
    <n v="0.21428571428571427"/>
    <x v="4"/>
    <x v="1116"/>
    <n v="2"/>
    <n v="2017"/>
    <n v="7"/>
    <x v="3"/>
    <n v="29.069999999999901"/>
    <s v="Low Price"/>
    <n v="-0.52"/>
    <x v="2"/>
    <n v="-0.17333333333333301"/>
    <x v="2"/>
    <x v="3"/>
  </r>
  <r>
    <s v="CA-2016-103107"/>
    <d v="2016-07-04T00:00:00"/>
    <d v="2016-07-04T00:00:00"/>
    <x v="3"/>
    <s v="Rick Bensley"/>
    <x v="2"/>
    <s v="Seattle"/>
    <s v="Washington"/>
    <x v="1"/>
    <s v="FUR-FU-10000221"/>
    <x v="3"/>
    <s v="Master Caster Door Stop, Brown"/>
    <n v="25.4"/>
    <x v="2"/>
    <n v="0.35714285714285715"/>
    <x v="0"/>
    <x v="854"/>
    <n v="0"/>
    <n v="2016"/>
    <n v="7"/>
    <x v="3"/>
    <n v="5.08"/>
    <s v="Low Price"/>
    <n v="0.33999999999999903"/>
    <x v="1"/>
    <n v="6.7999999999999894E-2"/>
    <x v="2"/>
    <x v="12"/>
  </r>
  <r>
    <s v="CA-2014-104178"/>
    <d v="2014-08-25T00:00:00"/>
    <d v="2014-08-29T00:00:00"/>
    <x v="1"/>
    <s v="Janet Molinari"/>
    <x v="1"/>
    <s v="Los Angeles"/>
    <s v="California"/>
    <x v="1"/>
    <s v="FUR-FU-10000771"/>
    <x v="3"/>
    <s v="Eldon 200 Class Desk Accessories, Smoke"/>
    <n v="6.28"/>
    <x v="5"/>
    <n v="7.1428571428571425E-2"/>
    <x v="0"/>
    <x v="1117"/>
    <n v="4"/>
    <n v="2014"/>
    <n v="8"/>
    <x v="10"/>
    <n v="6.28"/>
    <s v="Low Price"/>
    <n v="0.42"/>
    <x v="1"/>
    <n v="0.42"/>
    <x v="2"/>
    <x v="11"/>
  </r>
  <r>
    <s v="CA-2014-155796"/>
    <d v="2014-11-11T00:00:00"/>
    <d v="2014-11-15T00:00:00"/>
    <x v="0"/>
    <s v="Tom Stivers"/>
    <x v="1"/>
    <s v="Reading"/>
    <s v="Pennsylvania"/>
    <x v="2"/>
    <s v="FUR-FU-10000409"/>
    <x v="3"/>
    <s v="GE 4 Foot Flourescent Tube, 40 Watt"/>
    <n v="23.968"/>
    <x v="0"/>
    <n v="0.14285714285714285"/>
    <x v="2"/>
    <x v="1118"/>
    <n v="4"/>
    <n v="2014"/>
    <n v="11"/>
    <x v="0"/>
    <n v="11.984"/>
    <s v="Low Price"/>
    <n v="0.32500000000000001"/>
    <x v="1"/>
    <n v="0.16250000000000001"/>
    <x v="0"/>
    <x v="8"/>
  </r>
  <r>
    <s v="CA-2014-155796"/>
    <d v="2014-11-11T00:00:00"/>
    <d v="2014-11-15T00:00:00"/>
    <x v="0"/>
    <s v="Tom Stivers"/>
    <x v="1"/>
    <s v="Reading"/>
    <s v="Pennsylvania"/>
    <x v="2"/>
    <s v="FUR-BO-10002545"/>
    <x v="0"/>
    <s v="Atlantic Metals Mobile 3-Shelf Bookcases, Custom Colors"/>
    <n v="521.96"/>
    <x v="6"/>
    <n v="0.2857142857142857"/>
    <x v="4"/>
    <x v="1119"/>
    <n v="4"/>
    <n v="2014"/>
    <n v="11"/>
    <x v="0"/>
    <n v="130.49"/>
    <s v="Medium Price"/>
    <n v="-0.47999999999999898"/>
    <x v="2"/>
    <n v="-0.119999999999999"/>
    <x v="0"/>
    <x v="8"/>
  </r>
  <r>
    <s v="CA-2016-127138"/>
    <d v="2016-03-12T00:00:00"/>
    <d v="2016-03-15T00:00:00"/>
    <x v="0"/>
    <s v="Dean Katz"/>
    <x v="1"/>
    <s v="San Francisco"/>
    <s v="California"/>
    <x v="1"/>
    <s v="FUR-CH-10003746"/>
    <x v="1"/>
    <s v="Hon 4070 Series Pagoda Round Back Stacking Chairs"/>
    <n v="770.35199999999998"/>
    <x v="1"/>
    <n v="0.21428571428571427"/>
    <x v="2"/>
    <x v="1120"/>
    <n v="3"/>
    <n v="2016"/>
    <n v="3"/>
    <x v="9"/>
    <n v="256.78399999999999"/>
    <s v="High Price"/>
    <n v="0.1"/>
    <x v="0"/>
    <n v="3.3333333333333298E-2"/>
    <x v="3"/>
    <x v="15"/>
  </r>
  <r>
    <s v="CA-2017-150602"/>
    <d v="2017-02-09T00:00:00"/>
    <d v="2017-02-14T00:00:00"/>
    <x v="0"/>
    <s v="Marina Lichtenstein"/>
    <x v="1"/>
    <s v="Los Angeles"/>
    <s v="California"/>
    <x v="1"/>
    <s v="FUR-FU-10003142"/>
    <x v="3"/>
    <s v="Master Big Foot Doorstop, Beige"/>
    <n v="21.12"/>
    <x v="6"/>
    <n v="0.2857142857142857"/>
    <x v="0"/>
    <x v="1121"/>
    <n v="5"/>
    <n v="2017"/>
    <n v="2"/>
    <x v="11"/>
    <n v="5.28"/>
    <s v="Low Price"/>
    <n v="0.31"/>
    <x v="1"/>
    <n v="7.7499999999999999E-2"/>
    <x v="3"/>
    <x v="14"/>
  </r>
  <r>
    <s v="CA-2014-141726"/>
    <d v="2014-07-20T00:00:00"/>
    <d v="2014-07-22T00:00:00"/>
    <x v="2"/>
    <s v="Charles Crestani"/>
    <x v="0"/>
    <s v="San Diego"/>
    <s v="California"/>
    <x v="1"/>
    <s v="FUR-FU-10003577"/>
    <x v="3"/>
    <s v="Nu-Dell Leatherette Frames"/>
    <n v="43.02"/>
    <x v="1"/>
    <n v="0.21428571428571427"/>
    <x v="0"/>
    <x v="1122"/>
    <n v="2"/>
    <n v="2014"/>
    <n v="7"/>
    <x v="3"/>
    <n v="14.34"/>
    <s v="Low Price"/>
    <n v="0.36"/>
    <x v="1"/>
    <n v="0.12"/>
    <x v="2"/>
    <x v="11"/>
  </r>
  <r>
    <s v="CA-2017-115105"/>
    <d v="2017-02-06T00:00:00"/>
    <d v="2017-02-11T00:00:00"/>
    <x v="1"/>
    <s v="Bryan Davis"/>
    <x v="0"/>
    <s v="New York City"/>
    <s v="New York"/>
    <x v="2"/>
    <s v="FUR-BO-10001811"/>
    <x v="0"/>
    <s v="Atlantic Metals Mobile 5-Shelf Bookcases, Custom Colors"/>
    <n v="240.78399999999999"/>
    <x v="5"/>
    <n v="7.1428571428571425E-2"/>
    <x v="2"/>
    <x v="1123"/>
    <n v="5"/>
    <n v="2017"/>
    <n v="2"/>
    <x v="11"/>
    <n v="240.78399999999999"/>
    <s v="High Price"/>
    <n v="0.125"/>
    <x v="0"/>
    <n v="0.125"/>
    <x v="3"/>
    <x v="14"/>
  </r>
  <r>
    <s v="CA-2014-117765"/>
    <d v="2014-09-07T00:00:00"/>
    <d v="2014-09-13T00:00:00"/>
    <x v="1"/>
    <s v="Rick Bensley"/>
    <x v="2"/>
    <s v="Tulsa"/>
    <s v="Oklahoma"/>
    <x v="3"/>
    <s v="FUR-TA-10001039"/>
    <x v="2"/>
    <s v="KI Adjustable-Height Table"/>
    <n v="429.9"/>
    <x v="2"/>
    <n v="0.35714285714285715"/>
    <x v="0"/>
    <x v="1124"/>
    <n v="6"/>
    <n v="2014"/>
    <n v="9"/>
    <x v="4"/>
    <n v="85.979999999999905"/>
    <s v="Low Price"/>
    <n v="0.26"/>
    <x v="1"/>
    <n v="5.1999999999999998E-2"/>
    <x v="2"/>
    <x v="11"/>
  </r>
  <r>
    <s v="CA-2014-117765"/>
    <d v="2014-09-07T00:00:00"/>
    <d v="2014-09-13T00:00:00"/>
    <x v="1"/>
    <s v="Rick Bensley"/>
    <x v="2"/>
    <s v="Tulsa"/>
    <s v="Oklahoma"/>
    <x v="3"/>
    <s v="FUR-CH-10004698"/>
    <x v="1"/>
    <s v="Padded Folding Chairs, Black, 4/Carton"/>
    <n v="161.96"/>
    <x v="0"/>
    <n v="0.14285714285714285"/>
    <x v="0"/>
    <x v="1125"/>
    <n v="6"/>
    <n v="2014"/>
    <n v="9"/>
    <x v="4"/>
    <n v="80.98"/>
    <s v="Low Price"/>
    <n v="0.27999999999999903"/>
    <x v="1"/>
    <n v="0.13999999999999899"/>
    <x v="2"/>
    <x v="11"/>
  </r>
  <r>
    <s v="CA-2016-163776"/>
    <d v="2016-07-19T00:00:00"/>
    <d v="2016-07-25T00:00:00"/>
    <x v="1"/>
    <s v="Joy Smith"/>
    <x v="0"/>
    <s v="Hattiesburg"/>
    <s v="Mississippi"/>
    <x v="0"/>
    <s v="FUR-FU-10001185"/>
    <x v="3"/>
    <s v="Advantus Employee of the Month Certificate Frame, 11 x 13-1/2"/>
    <n v="185.58"/>
    <x v="8"/>
    <n v="0.42857142857142855"/>
    <x v="0"/>
    <x v="552"/>
    <n v="6"/>
    <n v="2016"/>
    <n v="7"/>
    <x v="3"/>
    <n v="30.93"/>
    <s v="Low Price"/>
    <n v="0.41"/>
    <x v="1"/>
    <n v="6.8333333333333302E-2"/>
    <x v="2"/>
    <x v="12"/>
  </r>
  <r>
    <s v="CA-2016-163776"/>
    <d v="2016-07-19T00:00:00"/>
    <d v="2016-07-25T00:00:00"/>
    <x v="1"/>
    <s v="Joy Smith"/>
    <x v="0"/>
    <s v="Hattiesburg"/>
    <s v="Mississippi"/>
    <x v="0"/>
    <s v="FUR-BO-10003546"/>
    <x v="0"/>
    <s v="Hon 4-Shelf Metal Bookcases"/>
    <n v="504.9"/>
    <x v="2"/>
    <n v="0.35714285714285715"/>
    <x v="0"/>
    <x v="1126"/>
    <n v="6"/>
    <n v="2016"/>
    <n v="7"/>
    <x v="3"/>
    <n v="100.979999999999"/>
    <s v="Medium Price"/>
    <n v="0.25"/>
    <x v="1"/>
    <n v="0.05"/>
    <x v="2"/>
    <x v="12"/>
  </r>
  <r>
    <s v="US-2017-163300"/>
    <d v="2017-09-15T00:00:00"/>
    <d v="2017-09-21T00:00:00"/>
    <x v="1"/>
    <s v="Erica Smith"/>
    <x v="0"/>
    <s v="Los Angeles"/>
    <s v="California"/>
    <x v="1"/>
    <s v="FUR-CH-10003396"/>
    <x v="1"/>
    <s v="Global Deluxe Steno Chair"/>
    <n v="184.75200000000001"/>
    <x v="1"/>
    <n v="0.21428571428571427"/>
    <x v="2"/>
    <x v="1127"/>
    <n v="6"/>
    <n v="2017"/>
    <n v="9"/>
    <x v="4"/>
    <n v="61.584000000000003"/>
    <s v="Low Price"/>
    <n v="-0.1125"/>
    <x v="2"/>
    <n v="-3.7499999999999999E-2"/>
    <x v="2"/>
    <x v="3"/>
  </r>
  <r>
    <s v="CA-2016-162187"/>
    <d v="2016-12-11T00:00:00"/>
    <d v="2016-12-11T00:00:00"/>
    <x v="3"/>
    <s v="Noel Staavos"/>
    <x v="1"/>
    <s v="Columbus"/>
    <s v="Ohio"/>
    <x v="2"/>
    <s v="FUR-CH-10003298"/>
    <x v="1"/>
    <s v="Office Star - Contemporary Task Swivel chair with Loop Arms, Charcoal"/>
    <n v="458.43"/>
    <x v="2"/>
    <n v="0.35714285714285715"/>
    <x v="3"/>
    <x v="1128"/>
    <n v="0"/>
    <n v="2016"/>
    <n v="12"/>
    <x v="5"/>
    <n v="91.686000000000007"/>
    <s v="Low Price"/>
    <n v="-0.3"/>
    <x v="2"/>
    <n v="-0.06"/>
    <x v="0"/>
    <x v="0"/>
  </r>
  <r>
    <s v="CA-2016-162187"/>
    <d v="2016-12-11T00:00:00"/>
    <d v="2016-12-11T00:00:00"/>
    <x v="3"/>
    <s v="Noel Staavos"/>
    <x v="1"/>
    <s v="Columbus"/>
    <s v="Ohio"/>
    <x v="2"/>
    <s v="FUR-TA-10003008"/>
    <x v="2"/>
    <s v="Lesro Round Back Collection Coffee Table, End Table"/>
    <n v="328.59"/>
    <x v="1"/>
    <n v="0.21428571428571427"/>
    <x v="9"/>
    <x v="1129"/>
    <n v="0"/>
    <n v="2016"/>
    <n v="12"/>
    <x v="5"/>
    <n v="109.52999999999901"/>
    <s v="Medium Price"/>
    <n v="-0.45"/>
    <x v="2"/>
    <n v="-0.15"/>
    <x v="0"/>
    <x v="0"/>
  </r>
  <r>
    <s v="US-2014-112991"/>
    <d v="2014-12-10T00:00:00"/>
    <d v="2014-12-14T00:00:00"/>
    <x v="1"/>
    <s v="Sally Hughsby"/>
    <x v="1"/>
    <s v="Caldwell"/>
    <s v="Idaho"/>
    <x v="1"/>
    <s v="FUR-CH-10001708"/>
    <x v="1"/>
    <s v="Office Star - Contemporary Swivel Chair with Padded Adjustable Arms and Flex Back"/>
    <n v="338.35199999999998"/>
    <x v="1"/>
    <n v="0.21428571428571427"/>
    <x v="2"/>
    <x v="1130"/>
    <n v="4"/>
    <n v="2014"/>
    <n v="12"/>
    <x v="5"/>
    <n v="112.783999999999"/>
    <s v="Medium Price"/>
    <n v="1.2500000000000001E-2"/>
    <x v="0"/>
    <n v="4.1666666666666597E-3"/>
    <x v="0"/>
    <x v="8"/>
  </r>
  <r>
    <s v="CA-2014-124079"/>
    <d v="2014-12-13T00:00:00"/>
    <d v="2014-12-17T00:00:00"/>
    <x v="1"/>
    <s v="Randy Ferguson"/>
    <x v="1"/>
    <s v="Phoenix"/>
    <s v="Arizona"/>
    <x v="1"/>
    <s v="FUR-FU-10002553"/>
    <x v="3"/>
    <s v="Electrix Incandescent Magnifying Lamp, Black"/>
    <n v="87.96"/>
    <x v="1"/>
    <n v="0.21428571428571427"/>
    <x v="2"/>
    <x v="1131"/>
    <n v="4"/>
    <n v="2014"/>
    <n v="12"/>
    <x v="5"/>
    <n v="29.319999999999901"/>
    <s v="Low Price"/>
    <n v="8.7499999999999994E-2"/>
    <x v="0"/>
    <n v="2.9166666666666601E-2"/>
    <x v="0"/>
    <x v="8"/>
  </r>
  <r>
    <s v="CA-2017-107244"/>
    <d v="2017-09-07T00:00:00"/>
    <d v="2017-09-11T00:00:00"/>
    <x v="1"/>
    <s v="Allen Goldenen"/>
    <x v="0"/>
    <s v="Los Angeles"/>
    <s v="California"/>
    <x v="1"/>
    <s v="FUR-FU-10002597"/>
    <x v="3"/>
    <s v="C-Line Magnetic Cubicle Keepers, Clear Polypropylene"/>
    <n v="19.760000000000002"/>
    <x v="6"/>
    <n v="0.2857142857142857"/>
    <x v="0"/>
    <x v="580"/>
    <n v="4"/>
    <n v="2017"/>
    <n v="9"/>
    <x v="4"/>
    <n v="4.9400000000000004"/>
    <s v="Low Price"/>
    <n v="0.42"/>
    <x v="1"/>
    <n v="0.105"/>
    <x v="2"/>
    <x v="3"/>
  </r>
  <r>
    <s v="CA-2015-100657"/>
    <d v="2015-11-02T00:00:00"/>
    <d v="2015-11-07T00:00:00"/>
    <x v="1"/>
    <s v="Scot Wooten"/>
    <x v="0"/>
    <s v="Troy"/>
    <s v="New York"/>
    <x v="2"/>
    <s v="FUR-CH-10003535"/>
    <x v="1"/>
    <s v="Global Armless Task Chair, Royal Blue"/>
    <n v="109.764"/>
    <x v="0"/>
    <n v="0.14285714285714285"/>
    <x v="7"/>
    <x v="1132"/>
    <n v="5"/>
    <n v="2015"/>
    <n v="11"/>
    <x v="0"/>
    <n v="54.881999999999998"/>
    <s v="Low Price"/>
    <n v="7.7777777777777696E-2"/>
    <x v="0"/>
    <n v="3.8888888888888799E-2"/>
    <x v="0"/>
    <x v="1"/>
  </r>
  <r>
    <s v="CA-2017-129028"/>
    <d v="2017-04-01T00:00:00"/>
    <d v="2017-04-03T00:00:00"/>
    <x v="2"/>
    <s v="George Bell"/>
    <x v="1"/>
    <s v="Florence"/>
    <s v="South Carolina"/>
    <x v="0"/>
    <s v="FUR-FU-10004006"/>
    <x v="3"/>
    <s v="Deflect-o DuraMat Lighweight, Studded, Beveled Mat for Low Pile Carpeting"/>
    <n v="127.95"/>
    <x v="1"/>
    <n v="0.21428571428571427"/>
    <x v="0"/>
    <x v="1105"/>
    <n v="2"/>
    <n v="2017"/>
    <n v="4"/>
    <x v="6"/>
    <n v="42.65"/>
    <s v="Low Price"/>
    <n v="0.16999999999999901"/>
    <x v="0"/>
    <n v="5.6666666666666601E-2"/>
    <x v="1"/>
    <x v="9"/>
  </r>
  <r>
    <s v="CA-2014-102652"/>
    <d v="2014-04-06T00:00:00"/>
    <d v="2014-04-12T00:00:00"/>
    <x v="1"/>
    <s v="Andy Yotov"/>
    <x v="1"/>
    <s v="Los Angeles"/>
    <s v="California"/>
    <x v="1"/>
    <s v="FUR-FU-10000747"/>
    <x v="3"/>
    <s v="Tenex B1-RE Series Chair Mats for Low Pile Carpets"/>
    <n v="91.96"/>
    <x v="0"/>
    <n v="0.14285714285714285"/>
    <x v="0"/>
    <x v="1092"/>
    <n v="6"/>
    <n v="2014"/>
    <n v="4"/>
    <x v="6"/>
    <n v="45.98"/>
    <s v="Low Price"/>
    <n v="0.17"/>
    <x v="0"/>
    <n v="8.5000000000000006E-2"/>
    <x v="1"/>
    <x v="2"/>
  </r>
  <r>
    <s v="CA-2014-102652"/>
    <d v="2014-04-06T00:00:00"/>
    <d v="2014-04-12T00:00:00"/>
    <x v="1"/>
    <s v="Andy Yotov"/>
    <x v="1"/>
    <s v="Los Angeles"/>
    <s v="California"/>
    <x v="1"/>
    <s v="FUR-FU-10001918"/>
    <x v="3"/>
    <s v="C-Line Cubicle Keepers Polyproplyene Holder With Velcro Backings"/>
    <n v="33.11"/>
    <x v="3"/>
    <n v="0.5"/>
    <x v="0"/>
    <x v="198"/>
    <n v="6"/>
    <n v="2014"/>
    <n v="4"/>
    <x v="6"/>
    <n v="4.7299999999999898"/>
    <s v="Low Price"/>
    <n v="0.39"/>
    <x v="1"/>
    <n v="5.5714285714285702E-2"/>
    <x v="1"/>
    <x v="2"/>
  </r>
  <r>
    <s v="US-2017-152492"/>
    <d v="2017-07-06T00:00:00"/>
    <d v="2017-07-06T00:00:00"/>
    <x v="3"/>
    <s v="Angele Hood"/>
    <x v="0"/>
    <s v="Miami"/>
    <s v="Florida"/>
    <x v="0"/>
    <s v="FUR-CH-10000155"/>
    <x v="1"/>
    <s v="Global Comet Stacking Armless Chair"/>
    <n v="239.24"/>
    <x v="5"/>
    <n v="7.1428571428571425E-2"/>
    <x v="2"/>
    <x v="1133"/>
    <n v="0"/>
    <n v="2017"/>
    <n v="7"/>
    <x v="3"/>
    <n v="239.24"/>
    <s v="High Price"/>
    <n v="9.9999999999999895E-2"/>
    <x v="0"/>
    <n v="9.9999999999999895E-2"/>
    <x v="2"/>
    <x v="3"/>
  </r>
  <r>
    <s v="CA-2016-101168"/>
    <d v="2016-12-25T00:00:00"/>
    <d v="2017-01-01T00:00:00"/>
    <x v="1"/>
    <s v="Saphhira Shifley"/>
    <x v="1"/>
    <s v="Nashua"/>
    <s v="New Hampshire"/>
    <x v="2"/>
    <s v="FUR-FU-10003142"/>
    <x v="3"/>
    <s v="Master Big Foot Doorstop, Beige"/>
    <n v="21.12"/>
    <x v="6"/>
    <n v="0.2857142857142857"/>
    <x v="0"/>
    <x v="1121"/>
    <n v="7"/>
    <n v="2016"/>
    <n v="12"/>
    <x v="5"/>
    <n v="5.28"/>
    <s v="Low Price"/>
    <n v="0.31"/>
    <x v="1"/>
    <n v="7.7499999999999999E-2"/>
    <x v="0"/>
    <x v="0"/>
  </r>
  <r>
    <s v="CA-2015-130253"/>
    <d v="2015-12-14T00:00:00"/>
    <d v="2015-12-18T00:00:00"/>
    <x v="1"/>
    <s v="Paul Prost"/>
    <x v="2"/>
    <s v="Los Angeles"/>
    <s v="California"/>
    <x v="1"/>
    <s v="FUR-FU-10002963"/>
    <x v="3"/>
    <s v="Master Caster Door Stop, Gray"/>
    <n v="15.24"/>
    <x v="1"/>
    <n v="0.21428571428571427"/>
    <x v="0"/>
    <x v="648"/>
    <n v="4"/>
    <n v="2015"/>
    <n v="12"/>
    <x v="5"/>
    <n v="5.08"/>
    <s v="Low Price"/>
    <n v="0.34"/>
    <x v="1"/>
    <n v="0.11333333333333299"/>
    <x v="0"/>
    <x v="1"/>
  </r>
  <r>
    <s v="CA-2016-131205"/>
    <d v="2016-09-04T00:00:00"/>
    <d v="2016-09-08T00:00:00"/>
    <x v="1"/>
    <s v="Anna Andreadi"/>
    <x v="0"/>
    <s v="Georgetown"/>
    <s v="Kentucky"/>
    <x v="0"/>
    <s v="FUR-FU-10003347"/>
    <x v="3"/>
    <s v="Coloredge Poster Frame"/>
    <n v="42.6"/>
    <x v="1"/>
    <n v="0.21428571428571427"/>
    <x v="0"/>
    <x v="121"/>
    <n v="4"/>
    <n v="2016"/>
    <n v="9"/>
    <x v="4"/>
    <n v="14.2"/>
    <s v="Low Price"/>
    <n v="0.39"/>
    <x v="1"/>
    <n v="0.13"/>
    <x v="2"/>
    <x v="12"/>
  </r>
  <r>
    <s v="CA-2016-117912"/>
    <d v="2016-02-04T00:00:00"/>
    <d v="2016-02-08T00:00:00"/>
    <x v="1"/>
    <s v="Tracy Blumstein"/>
    <x v="0"/>
    <s v="Sierra Vista"/>
    <s v="Arizona"/>
    <x v="1"/>
    <s v="FUR-FU-10002088"/>
    <x v="3"/>
    <s v="Nu-Dell Float Frame 11 x 14 1/2"/>
    <n v="14.368"/>
    <x v="0"/>
    <n v="0.14285714285714285"/>
    <x v="2"/>
    <x v="576"/>
    <n v="4"/>
    <n v="2016"/>
    <n v="2"/>
    <x v="11"/>
    <n v="7.1840000000000002"/>
    <s v="Low Price"/>
    <n v="0.27500000000000002"/>
    <x v="1"/>
    <n v="0.13750000000000001"/>
    <x v="3"/>
    <x v="15"/>
  </r>
  <r>
    <s v="CA-2017-145702"/>
    <d v="2017-05-19T00:00:00"/>
    <d v="2017-05-24T00:00:00"/>
    <x v="0"/>
    <s v="Adam Hart"/>
    <x v="1"/>
    <s v="Knoxville"/>
    <s v="Tennessee"/>
    <x v="0"/>
    <s v="FUR-CH-10001482"/>
    <x v="1"/>
    <s v="Office Star - Mesh Screen back chair with Vinyl seat"/>
    <n v="314.35199999999998"/>
    <x v="1"/>
    <n v="0.21428571428571427"/>
    <x v="2"/>
    <x v="567"/>
    <n v="5"/>
    <n v="2017"/>
    <n v="5"/>
    <x v="7"/>
    <n v="104.783999999999"/>
    <s v="Medium Price"/>
    <n v="-0.1125"/>
    <x v="2"/>
    <n v="-3.7499999999999999E-2"/>
    <x v="1"/>
    <x v="9"/>
  </r>
  <r>
    <s v="CA-2015-113215"/>
    <d v="2015-09-03T00:00:00"/>
    <d v="2015-09-08T00:00:00"/>
    <x v="1"/>
    <s v="Cathy Prescott"/>
    <x v="1"/>
    <s v="Tucson"/>
    <s v="Arizona"/>
    <x v="1"/>
    <s v="FUR-FU-10002937"/>
    <x v="3"/>
    <s v="GE 48&quot; Fluorescent Tube, Cool White Energy Saver, 34 Watts, 30/Box"/>
    <n v="238.15199999999999"/>
    <x v="1"/>
    <n v="0.21428571428571427"/>
    <x v="2"/>
    <x v="1134"/>
    <n v="5"/>
    <n v="2015"/>
    <n v="9"/>
    <x v="4"/>
    <n v="79.384"/>
    <s v="Low Price"/>
    <n v="0.375"/>
    <x v="1"/>
    <n v="0.125"/>
    <x v="2"/>
    <x v="4"/>
  </r>
  <r>
    <s v="CA-2016-154662"/>
    <d v="2016-06-09T00:00:00"/>
    <d v="2016-06-16T00:00:00"/>
    <x v="1"/>
    <s v="Benjamin Farhat"/>
    <x v="2"/>
    <s v="Minneapolis"/>
    <s v="Minnesota"/>
    <x v="3"/>
    <s v="FUR-TA-10001771"/>
    <x v="2"/>
    <s v="Bush Cubix Conference Tables, Fully Assembled"/>
    <n v="692.94"/>
    <x v="1"/>
    <n v="0.21428571428571427"/>
    <x v="0"/>
    <x v="1135"/>
    <n v="7"/>
    <n v="2016"/>
    <n v="6"/>
    <x v="2"/>
    <n v="230.98"/>
    <s v="High Price"/>
    <n v="0.25"/>
    <x v="1"/>
    <n v="8.3333333333333301E-2"/>
    <x v="1"/>
    <x v="6"/>
  </r>
  <r>
    <s v="CA-2016-124016"/>
    <d v="2016-09-23T00:00:00"/>
    <d v="2016-09-26T00:00:00"/>
    <x v="0"/>
    <s v="Joni Sundaresam"/>
    <x v="2"/>
    <s v="Lancaster"/>
    <s v="Ohio"/>
    <x v="2"/>
    <s v="FUR-FU-10004963"/>
    <x v="3"/>
    <s v="Eldon 400 Class Desk Accessories, Black Carbon"/>
    <n v="28"/>
    <x v="6"/>
    <n v="0.2857142857142857"/>
    <x v="2"/>
    <x v="1136"/>
    <n v="3"/>
    <n v="2016"/>
    <n v="9"/>
    <x v="4"/>
    <n v="7"/>
    <s v="Low Price"/>
    <n v="0.27500000000000002"/>
    <x v="1"/>
    <n v="6.8750000000000006E-2"/>
    <x v="2"/>
    <x v="12"/>
  </r>
  <r>
    <s v="CA-2017-166695"/>
    <d v="2017-05-20T00:00:00"/>
    <d v="2017-05-24T00:00:00"/>
    <x v="1"/>
    <s v="Chuck Clark"/>
    <x v="2"/>
    <s v="Lakewood"/>
    <s v="California"/>
    <x v="1"/>
    <s v="FUR-CH-10000225"/>
    <x v="1"/>
    <s v="Global Geo Office Task Chair, Gray"/>
    <n v="518.27200000000005"/>
    <x v="7"/>
    <n v="0.5714285714285714"/>
    <x v="2"/>
    <x v="1137"/>
    <n v="4"/>
    <n v="2017"/>
    <n v="5"/>
    <x v="7"/>
    <n v="64.784000000000006"/>
    <s v="Low Price"/>
    <n v="-0.1875"/>
    <x v="2"/>
    <n v="-2.34375E-2"/>
    <x v="1"/>
    <x v="9"/>
  </r>
  <r>
    <s v="CA-2017-166695"/>
    <d v="2017-05-20T00:00:00"/>
    <d v="2017-05-24T00:00:00"/>
    <x v="1"/>
    <s v="Chuck Clark"/>
    <x v="2"/>
    <s v="Lakewood"/>
    <s v="California"/>
    <x v="1"/>
    <s v="FUR-FU-10002191"/>
    <x v="3"/>
    <s v="G.E. Halogen Desk Lamp Bulbs"/>
    <n v="6.98"/>
    <x v="5"/>
    <n v="7.1428571428571425E-2"/>
    <x v="0"/>
    <x v="1138"/>
    <n v="4"/>
    <n v="2017"/>
    <n v="5"/>
    <x v="7"/>
    <n v="6.98"/>
    <s v="Low Price"/>
    <n v="0.48"/>
    <x v="1"/>
    <n v="0.48"/>
    <x v="1"/>
    <x v="9"/>
  </r>
  <r>
    <s v="CA-2016-151561"/>
    <d v="2016-09-01T00:00:00"/>
    <d v="2016-09-07T00:00:00"/>
    <x v="1"/>
    <s v="Patrick Gardner"/>
    <x v="0"/>
    <s v="New York City"/>
    <s v="New York"/>
    <x v="2"/>
    <s v="FUR-FU-10004864"/>
    <x v="3"/>
    <s v="Howard Miller 14-1/2&quot; Diameter Chrome Round Wall Clock"/>
    <n v="191.82"/>
    <x v="1"/>
    <n v="0.21428571428571427"/>
    <x v="0"/>
    <x v="1139"/>
    <n v="6"/>
    <n v="2016"/>
    <n v="9"/>
    <x v="4"/>
    <n v="63.94"/>
    <s v="Low Price"/>
    <n v="0.32"/>
    <x v="1"/>
    <n v="0.10666666666666599"/>
    <x v="2"/>
    <x v="12"/>
  </r>
  <r>
    <s v="US-2014-165589"/>
    <d v="2014-02-18T00:00:00"/>
    <d v="2014-02-18T00:00:00"/>
    <x v="3"/>
    <s v="Troy Blackwell"/>
    <x v="0"/>
    <s v="Lubbock"/>
    <s v="Texas"/>
    <x v="3"/>
    <s v="FUR-FU-10002396"/>
    <x v="3"/>
    <s v="DAX Copper Panel Document Frame, 5 x 7 Size"/>
    <n v="25.16"/>
    <x v="2"/>
    <n v="0.35714285714285715"/>
    <x v="5"/>
    <x v="1140"/>
    <n v="0"/>
    <n v="2014"/>
    <n v="2"/>
    <x v="11"/>
    <n v="5.032"/>
    <s v="Low Price"/>
    <n v="-0.44999999999999901"/>
    <x v="2"/>
    <n v="-0.09"/>
    <x v="3"/>
    <x v="13"/>
  </r>
  <r>
    <s v="CA-2015-114048"/>
    <d v="2015-12-14T00:00:00"/>
    <d v="2015-12-18T00:00:00"/>
    <x v="1"/>
    <s v="Eric Hoffmann"/>
    <x v="0"/>
    <s v="Costa Mesa"/>
    <s v="California"/>
    <x v="1"/>
    <s v="FUR-FU-10004351"/>
    <x v="3"/>
    <s v="Staple-based wall hangings"/>
    <n v="29.22"/>
    <x v="1"/>
    <n v="0.21428571428571427"/>
    <x v="0"/>
    <x v="1101"/>
    <n v="4"/>
    <n v="2015"/>
    <n v="12"/>
    <x v="5"/>
    <n v="9.74"/>
    <s v="Low Price"/>
    <n v="0.44"/>
    <x v="1"/>
    <n v="0.146666666666666"/>
    <x v="0"/>
    <x v="1"/>
  </r>
  <r>
    <s v="CA-2017-100111"/>
    <d v="2017-09-20T00:00:00"/>
    <d v="2017-09-26T00:00:00"/>
    <x v="1"/>
    <s v="Seth Vernon"/>
    <x v="0"/>
    <s v="New York City"/>
    <s v="New York"/>
    <x v="2"/>
    <s v="FUR-CH-10003846"/>
    <x v="1"/>
    <s v="Hon Valutask Swivel Chairs"/>
    <n v="272.64600000000002"/>
    <x v="1"/>
    <n v="0.21428571428571427"/>
    <x v="7"/>
    <x v="1141"/>
    <n v="6"/>
    <n v="2017"/>
    <n v="9"/>
    <x v="4"/>
    <n v="90.882000000000005"/>
    <s v="Low Price"/>
    <n v="6.6666666666666596E-2"/>
    <x v="0"/>
    <n v="2.2222222222222199E-2"/>
    <x v="2"/>
    <x v="3"/>
  </r>
  <r>
    <s v="CA-2017-100111"/>
    <d v="2017-09-20T00:00:00"/>
    <d v="2017-09-26T00:00:00"/>
    <x v="1"/>
    <s v="Seth Vernon"/>
    <x v="0"/>
    <s v="New York City"/>
    <s v="New York"/>
    <x v="2"/>
    <s v="FUR-CH-10003061"/>
    <x v="1"/>
    <s v="Global Leather Task Chair, Black"/>
    <n v="80.991"/>
    <x v="5"/>
    <n v="7.1428571428571425E-2"/>
    <x v="7"/>
    <x v="1142"/>
    <n v="6"/>
    <n v="2017"/>
    <n v="9"/>
    <x v="4"/>
    <n v="80.991"/>
    <s v="Low Price"/>
    <n v="0.1"/>
    <x v="0"/>
    <n v="0.1"/>
    <x v="2"/>
    <x v="3"/>
  </r>
  <r>
    <s v="CA-2017-100111"/>
    <d v="2017-09-20T00:00:00"/>
    <d v="2017-09-26T00:00:00"/>
    <x v="1"/>
    <s v="Seth Vernon"/>
    <x v="0"/>
    <s v="New York City"/>
    <s v="New York"/>
    <x v="2"/>
    <s v="FUR-CH-10004086"/>
    <x v="1"/>
    <s v="Hon 4070 Series Pagoda Armless Upholstered Stacking Chairs"/>
    <n v="2888.127"/>
    <x v="12"/>
    <n v="0.7857142857142857"/>
    <x v="7"/>
    <x v="1143"/>
    <n v="6"/>
    <n v="2017"/>
    <n v="9"/>
    <x v="4"/>
    <n v="262.55700000000002"/>
    <s v="High Price"/>
    <n v="0.211111111111111"/>
    <x v="1"/>
    <n v="1.91919191919191E-2"/>
    <x v="2"/>
    <x v="3"/>
  </r>
  <r>
    <s v="CA-2017-100111"/>
    <d v="2017-09-20T00:00:00"/>
    <d v="2017-09-26T00:00:00"/>
    <x v="1"/>
    <s v="Seth Vernon"/>
    <x v="0"/>
    <s v="New York City"/>
    <s v="New York"/>
    <x v="2"/>
    <s v="FUR-CH-10001215"/>
    <x v="1"/>
    <s v="Global Troy Executive Leather Low-Back Tilter"/>
    <n v="2254.41"/>
    <x v="2"/>
    <n v="0.35714285714285715"/>
    <x v="7"/>
    <x v="1144"/>
    <n v="6"/>
    <n v="2017"/>
    <n v="9"/>
    <x v="4"/>
    <n v="450.88199999999898"/>
    <s v="High Price"/>
    <n v="0.16666666666666599"/>
    <x v="0"/>
    <n v="3.3333333333333298E-2"/>
    <x v="2"/>
    <x v="3"/>
  </r>
  <r>
    <s v="US-2017-132381"/>
    <d v="2017-08-22T00:00:00"/>
    <d v="2017-08-24T00:00:00"/>
    <x v="2"/>
    <s v="Dean percer"/>
    <x v="2"/>
    <s v="Philadelphia"/>
    <s v="Pennsylvania"/>
    <x v="2"/>
    <s v="FUR-TA-10002356"/>
    <x v="2"/>
    <s v="Bevis Boat-Shaped Conference Table"/>
    <n v="314.53199999999998"/>
    <x v="0"/>
    <n v="0.14285714285714285"/>
    <x v="9"/>
    <x v="1145"/>
    <n v="2"/>
    <n v="2017"/>
    <n v="8"/>
    <x v="10"/>
    <n v="157.26599999999999"/>
    <s v="Medium Price"/>
    <n v="-0.266666666666666"/>
    <x v="2"/>
    <n v="-0.133333333333333"/>
    <x v="2"/>
    <x v="3"/>
  </r>
  <r>
    <s v="CA-2016-124590"/>
    <d v="2016-11-12T00:00:00"/>
    <d v="2016-11-16T00:00:00"/>
    <x v="1"/>
    <s v="Susan Pistek"/>
    <x v="0"/>
    <s v="Parma"/>
    <s v="Ohio"/>
    <x v="2"/>
    <s v="FUR-CH-10004495"/>
    <x v="1"/>
    <s v="Global Leather and Oak Executive Chair, Black"/>
    <n v="1474.8019999999999"/>
    <x v="3"/>
    <n v="0.5"/>
    <x v="3"/>
    <x v="1146"/>
    <n v="4"/>
    <n v="2016"/>
    <n v="11"/>
    <x v="0"/>
    <n v="210.68599999999901"/>
    <s v="High Price"/>
    <n v="-1.42857142857142E-2"/>
    <x v="2"/>
    <n v="-2.0408163265306098E-3"/>
    <x v="0"/>
    <x v="0"/>
  </r>
  <r>
    <s v="CA-2016-124590"/>
    <d v="2016-11-12T00:00:00"/>
    <d v="2016-11-16T00:00:00"/>
    <x v="1"/>
    <s v="Susan Pistek"/>
    <x v="0"/>
    <s v="Parma"/>
    <s v="Ohio"/>
    <x v="2"/>
    <s v="FUR-CH-10000454"/>
    <x v="1"/>
    <s v="Hon Deluxe Fabric Upholstered Stacking Chairs, Rounded Back"/>
    <n v="1537.0740000000001"/>
    <x v="4"/>
    <n v="0.6428571428571429"/>
    <x v="3"/>
    <x v="51"/>
    <n v="4"/>
    <n v="2016"/>
    <n v="11"/>
    <x v="0"/>
    <n v="170.786"/>
    <s v="Medium Price"/>
    <n v="0"/>
    <x v="2"/>
    <n v="0"/>
    <x v="0"/>
    <x v="0"/>
  </r>
  <r>
    <s v="CA-2016-124590"/>
    <d v="2016-11-12T00:00:00"/>
    <d v="2016-11-16T00:00:00"/>
    <x v="1"/>
    <s v="Susan Pistek"/>
    <x v="0"/>
    <s v="Parma"/>
    <s v="Ohio"/>
    <x v="2"/>
    <s v="FUR-CH-10003746"/>
    <x v="1"/>
    <s v="Hon 4070 Series Pagoda Round Back Stacking Chairs"/>
    <n v="449.37200000000001"/>
    <x v="0"/>
    <n v="0.14285714285714285"/>
    <x v="3"/>
    <x v="1147"/>
    <n v="4"/>
    <n v="2016"/>
    <n v="11"/>
    <x v="0"/>
    <n v="224.68600000000001"/>
    <s v="High Price"/>
    <n v="-2.8571428571428501E-2"/>
    <x v="2"/>
    <n v="-1.42857142857142E-2"/>
    <x v="0"/>
    <x v="0"/>
  </r>
  <r>
    <s v="CA-2017-143378"/>
    <d v="2017-09-19T00:00:00"/>
    <d v="2017-09-25T00:00:00"/>
    <x v="1"/>
    <s v="Justin Ritter"/>
    <x v="1"/>
    <s v="Springfield"/>
    <s v="Oregon"/>
    <x v="1"/>
    <s v="FUR-FU-10004864"/>
    <x v="3"/>
    <s v="Howard Miller 14-1/2&quot; Diameter Chrome Round Wall Clock"/>
    <n v="409.21600000000001"/>
    <x v="7"/>
    <n v="0.5714285714285714"/>
    <x v="2"/>
    <x v="1139"/>
    <n v="6"/>
    <n v="2017"/>
    <n v="9"/>
    <x v="4"/>
    <n v="51.152000000000001"/>
    <s v="Low Price"/>
    <n v="0.15"/>
    <x v="0"/>
    <n v="1.8749999999999999E-2"/>
    <x v="2"/>
    <x v="3"/>
  </r>
  <r>
    <s v="CA-2017-143378"/>
    <d v="2017-09-19T00:00:00"/>
    <d v="2017-09-25T00:00:00"/>
    <x v="1"/>
    <s v="Justin Ritter"/>
    <x v="1"/>
    <s v="Springfield"/>
    <s v="Oregon"/>
    <x v="1"/>
    <s v="FUR-BO-10001972"/>
    <x v="0"/>
    <s v="O'Sullivan 4-Shelf Bookcase in Odessa Pine"/>
    <n v="72.587999999999994"/>
    <x v="0"/>
    <n v="0.14285714285714285"/>
    <x v="10"/>
    <x v="1148"/>
    <n v="6"/>
    <n v="2017"/>
    <n v="9"/>
    <x v="4"/>
    <n v="36.293999999999997"/>
    <s v="Low Price"/>
    <n v="-1.7666666666666599"/>
    <x v="2"/>
    <n v="-0.88333333333333297"/>
    <x v="2"/>
    <x v="3"/>
  </r>
  <r>
    <s v="CA-2016-124100"/>
    <d v="2016-03-31T00:00:00"/>
    <d v="2016-04-06T00:00:00"/>
    <x v="1"/>
    <s v="Erica Hackney"/>
    <x v="0"/>
    <s v="New York City"/>
    <s v="New York"/>
    <x v="2"/>
    <s v="FUR-CH-10003817"/>
    <x v="1"/>
    <s v="Global Value Steno Chair, Gray"/>
    <n v="327.99599999999998"/>
    <x v="8"/>
    <n v="0.42857142857142855"/>
    <x v="7"/>
    <x v="1149"/>
    <n v="6"/>
    <n v="2016"/>
    <n v="3"/>
    <x v="9"/>
    <n v="54.665999999999997"/>
    <s v="Low Price"/>
    <n v="0.16666666666666599"/>
    <x v="0"/>
    <n v="2.77777777777777E-2"/>
    <x v="3"/>
    <x v="15"/>
  </r>
  <r>
    <s v="CA-2014-163447"/>
    <d v="2014-12-27T00:00:00"/>
    <d v="2014-12-31T00:00:00"/>
    <x v="1"/>
    <s v="Thomas Brumley"/>
    <x v="2"/>
    <s v="New York City"/>
    <s v="New York"/>
    <x v="2"/>
    <s v="FUR-CH-10004477"/>
    <x v="1"/>
    <s v="Global Push Button Manager's Chair, Indigo"/>
    <n v="767.21400000000006"/>
    <x v="9"/>
    <n v="1"/>
    <x v="7"/>
    <x v="1150"/>
    <n v="4"/>
    <n v="2014"/>
    <n v="12"/>
    <x v="5"/>
    <n v="54.801000000000002"/>
    <s v="Low Price"/>
    <n v="0.211111111111111"/>
    <x v="1"/>
    <n v="1.5079365079365E-2"/>
    <x v="0"/>
    <x v="8"/>
  </r>
  <r>
    <s v="CA-2016-148096"/>
    <d v="2016-08-16T00:00:00"/>
    <d v="2016-08-19T00:00:00"/>
    <x v="2"/>
    <s v="Anthony O'Donnell"/>
    <x v="1"/>
    <s v="Los Angeles"/>
    <s v="California"/>
    <x v="1"/>
    <s v="FUR-TA-10004152"/>
    <x v="2"/>
    <s v="Barricks 18&quot; x 48&quot; Non-Folding Utility Table with Bottom Storage Shelf"/>
    <n v="161.28"/>
    <x v="0"/>
    <n v="0.14285714285714285"/>
    <x v="2"/>
    <x v="1151"/>
    <n v="3"/>
    <n v="2016"/>
    <n v="8"/>
    <x v="10"/>
    <n v="80.64"/>
    <s v="Low Price"/>
    <n v="7.4999999999999997E-2"/>
    <x v="0"/>
    <n v="3.7499999999999999E-2"/>
    <x v="2"/>
    <x v="12"/>
  </r>
  <r>
    <s v="CA-2014-131247"/>
    <d v="2014-03-30T00:00:00"/>
    <d v="2014-04-04T00:00:00"/>
    <x v="1"/>
    <s v="Guy Armstrong"/>
    <x v="0"/>
    <s v="San Francisco"/>
    <s v="California"/>
    <x v="1"/>
    <s v="FUR-BO-10001337"/>
    <x v="0"/>
    <s v="O'Sullivan Living Dimensions 2-Shelf Bookcases"/>
    <n v="205.666"/>
    <x v="0"/>
    <n v="0.14285714285714285"/>
    <x v="8"/>
    <x v="1152"/>
    <n v="5"/>
    <n v="2014"/>
    <n v="3"/>
    <x v="9"/>
    <n v="102.833"/>
    <s v="Medium Price"/>
    <n v="-5.8823529411764698E-2"/>
    <x v="2"/>
    <n v="-2.94117647058823E-2"/>
    <x v="3"/>
    <x v="13"/>
  </r>
  <r>
    <s v="CA-2017-101322"/>
    <d v="2017-12-28T00:00:00"/>
    <d v="2017-12-31T00:00:00"/>
    <x v="2"/>
    <s v="Jason Gross"/>
    <x v="1"/>
    <s v="Long Beach"/>
    <s v="California"/>
    <x v="1"/>
    <s v="FUR-CH-10003968"/>
    <x v="1"/>
    <s v="Novimex Turbo Task Chair"/>
    <n v="340.70400000000001"/>
    <x v="8"/>
    <n v="0.42857142857142855"/>
    <x v="2"/>
    <x v="1153"/>
    <n v="3"/>
    <n v="2017"/>
    <n v="12"/>
    <x v="5"/>
    <n v="56.783999999999999"/>
    <s v="Low Price"/>
    <n v="-9.9999999999999895E-2"/>
    <x v="2"/>
    <n v="-1.6666666666666601E-2"/>
    <x v="0"/>
    <x v="7"/>
  </r>
  <r>
    <s v="US-2016-106600"/>
    <d v="2016-04-08T00:00:00"/>
    <d v="2016-04-11T00:00:00"/>
    <x v="2"/>
    <s v="Raymond Messe"/>
    <x v="0"/>
    <s v="Columbus"/>
    <s v="Georgia"/>
    <x v="0"/>
    <s v="FUR-BO-10001608"/>
    <x v="0"/>
    <s v="Hon Metal Bookcases, Black"/>
    <n v="354.9"/>
    <x v="2"/>
    <n v="0.35714285714285715"/>
    <x v="0"/>
    <x v="1154"/>
    <n v="3"/>
    <n v="2016"/>
    <n v="4"/>
    <x v="6"/>
    <n v="70.979999999999905"/>
    <s v="Low Price"/>
    <n v="0.25"/>
    <x v="1"/>
    <n v="0.05"/>
    <x v="1"/>
    <x v="6"/>
  </r>
  <r>
    <s v="CA-2014-111871"/>
    <d v="2014-03-18T00:00:00"/>
    <d v="2014-03-21T00:00:00"/>
    <x v="0"/>
    <s v="Eileen Kiefer"/>
    <x v="2"/>
    <s v="San Francisco"/>
    <s v="California"/>
    <x v="1"/>
    <s v="FUR-BO-10004218"/>
    <x v="0"/>
    <s v="Bush Heritage Pine Collection 5-Shelf Bookcase, Albany Pine Finish, *Special Order"/>
    <n v="1198.33"/>
    <x v="11"/>
    <n v="0.7142857142857143"/>
    <x v="8"/>
    <x v="1155"/>
    <n v="3"/>
    <n v="2014"/>
    <n v="3"/>
    <x v="9"/>
    <n v="119.833"/>
    <s v="Medium Price"/>
    <n v="5.8823529411764698E-2"/>
    <x v="0"/>
    <n v="5.8823529411764696E-3"/>
    <x v="3"/>
    <x v="13"/>
  </r>
  <r>
    <s v="CA-2017-151484"/>
    <d v="2017-04-20T00:00:00"/>
    <d v="2017-04-23T00:00:00"/>
    <x v="2"/>
    <s v="Cynthia Voltz"/>
    <x v="1"/>
    <s v="Philadelphia"/>
    <s v="Pennsylvania"/>
    <x v="2"/>
    <s v="FUR-FU-10001876"/>
    <x v="3"/>
    <s v="Computer Room Manger, 14&quot;"/>
    <n v="51.968000000000004"/>
    <x v="0"/>
    <n v="0.14285714285714285"/>
    <x v="2"/>
    <x v="656"/>
    <n v="3"/>
    <n v="2017"/>
    <n v="4"/>
    <x v="6"/>
    <n v="25.984000000000002"/>
    <s v="Low Price"/>
    <n v="0.19999999999999901"/>
    <x v="0"/>
    <n v="9.9999999999999895E-2"/>
    <x v="1"/>
    <x v="9"/>
  </r>
  <r>
    <s v="CA-2017-151484"/>
    <d v="2017-04-20T00:00:00"/>
    <d v="2017-04-23T00:00:00"/>
    <x v="2"/>
    <s v="Cynthia Voltz"/>
    <x v="1"/>
    <s v="Philadelphia"/>
    <s v="Pennsylvania"/>
    <x v="2"/>
    <s v="FUR-FU-10004671"/>
    <x v="3"/>
    <s v="Executive Impressions 12&quot; Wall Clock"/>
    <n v="42.408000000000001"/>
    <x v="1"/>
    <n v="0.21428571428571427"/>
    <x v="2"/>
    <x v="1156"/>
    <n v="3"/>
    <n v="2017"/>
    <n v="4"/>
    <x v="6"/>
    <n v="14.135999999999999"/>
    <s v="Low Price"/>
    <n v="0.22500000000000001"/>
    <x v="1"/>
    <n v="7.4999999999999997E-2"/>
    <x v="1"/>
    <x v="9"/>
  </r>
  <r>
    <s v="CA-2014-103989"/>
    <d v="2014-03-19T00:00:00"/>
    <d v="2014-03-21T00:00:00"/>
    <x v="2"/>
    <s v="Matt Connell"/>
    <x v="1"/>
    <s v="Lakeland"/>
    <s v="Florida"/>
    <x v="0"/>
    <s v="FUR-FU-10003981"/>
    <x v="3"/>
    <s v="Eldon Wave Desk Accessories"/>
    <n v="4.992"/>
    <x v="1"/>
    <n v="0.21428571428571427"/>
    <x v="2"/>
    <x v="1157"/>
    <n v="2"/>
    <n v="2014"/>
    <n v="3"/>
    <x v="9"/>
    <n v="1.6639999999999999"/>
    <s v="Low Price"/>
    <n v="0.27500000000000002"/>
    <x v="1"/>
    <n v="9.1666666666666605E-2"/>
    <x v="3"/>
    <x v="13"/>
  </r>
  <r>
    <s v="CA-2014-103989"/>
    <d v="2014-03-19T00:00:00"/>
    <d v="2014-03-21T00:00:00"/>
    <x v="2"/>
    <s v="Matt Connell"/>
    <x v="1"/>
    <s v="Lakeland"/>
    <s v="Florida"/>
    <x v="0"/>
    <s v="FUR-FU-10002508"/>
    <x v="3"/>
    <s v="Document Clip Frames"/>
    <n v="20.015999999999998"/>
    <x v="1"/>
    <n v="0.21428571428571427"/>
    <x v="2"/>
    <x v="1158"/>
    <n v="2"/>
    <n v="2014"/>
    <n v="3"/>
    <x v="9"/>
    <n v="6.6719999999999997"/>
    <s v="Low Price"/>
    <n v="0.27500000000000002"/>
    <x v="1"/>
    <n v="9.1666666666666605E-2"/>
    <x v="3"/>
    <x v="13"/>
  </r>
  <r>
    <s v="CA-2015-158421"/>
    <d v="2015-09-21T00:00:00"/>
    <d v="2015-09-26T00:00:00"/>
    <x v="1"/>
    <s v="Giulietta Baptist"/>
    <x v="0"/>
    <s v="Columbia"/>
    <s v="South Carolina"/>
    <x v="0"/>
    <s v="FUR-CH-10000309"/>
    <x v="1"/>
    <s v="Global Comet Stacking Arm Chair"/>
    <n v="1690.04"/>
    <x v="6"/>
    <n v="0.2857142857142857"/>
    <x v="0"/>
    <x v="1159"/>
    <n v="5"/>
    <n v="2015"/>
    <n v="9"/>
    <x v="4"/>
    <n v="422.51"/>
    <s v="High Price"/>
    <n v="0.25"/>
    <x v="1"/>
    <n v="6.25E-2"/>
    <x v="2"/>
    <x v="4"/>
  </r>
  <r>
    <s v="CA-2016-143609"/>
    <d v="2016-12-11T00:00:00"/>
    <d v="2016-12-13T00:00:00"/>
    <x v="2"/>
    <s v="Deborah Brumfield"/>
    <x v="2"/>
    <s v="Portland"/>
    <s v="Oregon"/>
    <x v="1"/>
    <s v="FUR-CH-10004218"/>
    <x v="1"/>
    <s v="Global Fabric Manager's Chair, Dark Gray"/>
    <n v="403.92"/>
    <x v="2"/>
    <n v="0.35714285714285715"/>
    <x v="2"/>
    <x v="1160"/>
    <n v="2"/>
    <n v="2016"/>
    <n v="12"/>
    <x v="5"/>
    <n v="80.784000000000006"/>
    <s v="Low Price"/>
    <n v="6.25E-2"/>
    <x v="0"/>
    <n v="1.2500000000000001E-2"/>
    <x v="0"/>
    <x v="0"/>
  </r>
  <r>
    <s v="CA-2016-157259"/>
    <d v="2016-12-24T00:00:00"/>
    <d v="2016-12-28T00:00:00"/>
    <x v="1"/>
    <s v="Jessica Myrick"/>
    <x v="0"/>
    <s v="New York City"/>
    <s v="New York"/>
    <x v="2"/>
    <s v="FUR-FU-10003192"/>
    <x v="3"/>
    <s v="Luxo Adjustable Task Clamp Lamp"/>
    <n v="799.56"/>
    <x v="4"/>
    <n v="0.6428571428571429"/>
    <x v="0"/>
    <x v="1161"/>
    <n v="4"/>
    <n v="2016"/>
    <n v="12"/>
    <x v="5"/>
    <n v="88.839999999999904"/>
    <s v="Low Price"/>
    <n v="0.26"/>
    <x v="1"/>
    <n v="2.8888888888888801E-2"/>
    <x v="0"/>
    <x v="0"/>
  </r>
  <r>
    <s v="CA-2016-118332"/>
    <d v="2016-12-16T00:00:00"/>
    <d v="2016-12-23T00:00:00"/>
    <x v="1"/>
    <s v="Pete Kriz"/>
    <x v="0"/>
    <s v="Apple Valley"/>
    <s v="California"/>
    <x v="1"/>
    <s v="FUR-CH-10001708"/>
    <x v="1"/>
    <s v="Office Star - Contemporary Swivel Chair with Padded Adjustable Arms and Flex Back"/>
    <n v="563.91999999999996"/>
    <x v="2"/>
    <n v="0.35714285714285715"/>
    <x v="2"/>
    <x v="1162"/>
    <n v="7"/>
    <n v="2016"/>
    <n v="12"/>
    <x v="5"/>
    <n v="112.783999999999"/>
    <s v="Medium Price"/>
    <n v="1.2500000000000001E-2"/>
    <x v="0"/>
    <n v="2.5000000000000001E-3"/>
    <x v="0"/>
    <x v="0"/>
  </r>
  <r>
    <s v="CA-2017-145660"/>
    <d v="2017-12-01T00:00:00"/>
    <d v="2017-12-03T00:00:00"/>
    <x v="2"/>
    <s v="Matthew Grinstein"/>
    <x v="2"/>
    <s v="Marion"/>
    <s v="Ohio"/>
    <x v="2"/>
    <s v="FUR-FU-10002885"/>
    <x v="3"/>
    <s v="Magna Visual Magnetic Picture Hangers"/>
    <n v="7.7119999999999997"/>
    <x v="0"/>
    <n v="0.14285714285714285"/>
    <x v="2"/>
    <x v="409"/>
    <n v="2"/>
    <n v="2017"/>
    <n v="12"/>
    <x v="5"/>
    <n v="3.8559999999999999"/>
    <s v="Low Price"/>
    <n v="0.22500000000000001"/>
    <x v="1"/>
    <n v="0.1125"/>
    <x v="0"/>
    <x v="7"/>
  </r>
  <r>
    <s v="CA-2016-133697"/>
    <d v="2016-10-20T00:00:00"/>
    <d v="2016-10-24T00:00:00"/>
    <x v="0"/>
    <s v="Chuck Magee"/>
    <x v="0"/>
    <s v="Houston"/>
    <s v="Texas"/>
    <x v="3"/>
    <s v="FUR-CH-10002372"/>
    <x v="1"/>
    <s v="Office Star - Ergonomically Designed Knee Chair"/>
    <n v="56.686"/>
    <x v="5"/>
    <n v="7.1428571428571425E-2"/>
    <x v="3"/>
    <x v="1163"/>
    <n v="4"/>
    <n v="2016"/>
    <n v="10"/>
    <x v="1"/>
    <n v="56.686"/>
    <s v="Low Price"/>
    <n v="-0.25714285714285701"/>
    <x v="2"/>
    <n v="-0.25714285714285701"/>
    <x v="0"/>
    <x v="0"/>
  </r>
  <r>
    <s v="CA-2017-119809"/>
    <d v="2017-08-18T00:00:00"/>
    <d v="2017-08-25T00:00:00"/>
    <x v="1"/>
    <s v="Yana Sorensen"/>
    <x v="1"/>
    <s v="Seattle"/>
    <s v="Washington"/>
    <x v="1"/>
    <s v="FUR-FU-10001475"/>
    <x v="3"/>
    <s v="Contract Clock, 14&quot;, Brown"/>
    <n v="65.94"/>
    <x v="1"/>
    <n v="0.21428571428571427"/>
    <x v="0"/>
    <x v="1164"/>
    <n v="7"/>
    <n v="2017"/>
    <n v="8"/>
    <x v="10"/>
    <n v="21.98"/>
    <s v="Low Price"/>
    <n v="0.34"/>
    <x v="1"/>
    <n v="0.11333333333333299"/>
    <x v="2"/>
    <x v="3"/>
  </r>
  <r>
    <s v="CA-2015-161711"/>
    <d v="2015-11-28T00:00:00"/>
    <d v="2015-12-03T00:00:00"/>
    <x v="1"/>
    <s v="Mark Cousins"/>
    <x v="1"/>
    <s v="New York City"/>
    <s v="New York"/>
    <x v="2"/>
    <s v="FUR-FU-10000087"/>
    <x v="3"/>
    <s v="Executive Impressions 14&quot; Two-Color Numerals Wall Clock"/>
    <n v="68.16"/>
    <x v="1"/>
    <n v="0.21428571428571427"/>
    <x v="0"/>
    <x v="1165"/>
    <n v="5"/>
    <n v="2015"/>
    <n v="11"/>
    <x v="0"/>
    <n v="22.72"/>
    <s v="Low Price"/>
    <n v="0.41"/>
    <x v="1"/>
    <n v="0.13666666666666599"/>
    <x v="0"/>
    <x v="1"/>
  </r>
  <r>
    <s v="CA-2017-140627"/>
    <d v="2017-12-23T00:00:00"/>
    <d v="2017-12-27T00:00:00"/>
    <x v="1"/>
    <s v="Darren Koutras"/>
    <x v="0"/>
    <s v="Hendersonville"/>
    <s v="Tennessee"/>
    <x v="0"/>
    <s v="FUR-FU-10000087"/>
    <x v="3"/>
    <s v="Executive Impressions 14&quot; Two-Color Numerals Wall Clock"/>
    <n v="72.703999999999994"/>
    <x v="6"/>
    <n v="0.2857142857142857"/>
    <x v="2"/>
    <x v="45"/>
    <n v="4"/>
    <n v="2017"/>
    <n v="12"/>
    <x v="5"/>
    <n v="18.175999999999998"/>
    <s v="Low Price"/>
    <n v="0.26250000000000001"/>
    <x v="1"/>
    <n v="6.5625000000000003E-2"/>
    <x v="0"/>
    <x v="7"/>
  </r>
  <r>
    <s v="CA-2015-133445"/>
    <d v="2015-10-05T00:00:00"/>
    <d v="2015-10-09T00:00:00"/>
    <x v="1"/>
    <s v="Jeremy Farry"/>
    <x v="0"/>
    <s v="Portland"/>
    <s v="Oregon"/>
    <x v="1"/>
    <s v="FUR-BO-10003660"/>
    <x v="0"/>
    <s v="Bush Cubix Collection Bookcases, Fully Assembled"/>
    <n v="66.293999999999997"/>
    <x v="5"/>
    <n v="7.1428571428571425E-2"/>
    <x v="10"/>
    <x v="1166"/>
    <n v="4"/>
    <n v="2015"/>
    <n v="10"/>
    <x v="1"/>
    <n v="66.293999999999997"/>
    <s v="Low Price"/>
    <n v="-1.56666666666666"/>
    <x v="2"/>
    <n v="-1.56666666666666"/>
    <x v="0"/>
    <x v="1"/>
  </r>
  <r>
    <s v="CA-2015-133445"/>
    <d v="2015-10-05T00:00:00"/>
    <d v="2015-10-09T00:00:00"/>
    <x v="1"/>
    <s v="Jeremy Farry"/>
    <x v="0"/>
    <s v="Portland"/>
    <s v="Oregon"/>
    <x v="1"/>
    <s v="FUR-CH-10000422"/>
    <x v="1"/>
    <s v="Global Highback Leather Tilter in Burgundy"/>
    <n v="291.16800000000001"/>
    <x v="6"/>
    <n v="0.2857142857142857"/>
    <x v="2"/>
    <x v="1167"/>
    <n v="4"/>
    <n v="2015"/>
    <n v="10"/>
    <x v="1"/>
    <n v="72.792000000000002"/>
    <s v="Low Price"/>
    <n v="-0.05"/>
    <x v="2"/>
    <n v="-1.2500000000000001E-2"/>
    <x v="0"/>
    <x v="1"/>
  </r>
  <r>
    <s v="US-2017-142188"/>
    <d v="2017-09-11T00:00:00"/>
    <d v="2017-09-11T00:00:00"/>
    <x v="3"/>
    <s v="Jennifer Ferguson"/>
    <x v="0"/>
    <s v="Seattle"/>
    <s v="Washington"/>
    <x v="1"/>
    <s v="FUR-CH-10003199"/>
    <x v="1"/>
    <s v="Office Star - Contemporary Task Swivel Chair"/>
    <n v="177.56800000000001"/>
    <x v="0"/>
    <n v="0.14285714285714285"/>
    <x v="2"/>
    <x v="1110"/>
    <n v="0"/>
    <n v="2017"/>
    <n v="9"/>
    <x v="4"/>
    <n v="88.784000000000006"/>
    <s v="Low Price"/>
    <n v="4.9999999999999899E-2"/>
    <x v="0"/>
    <n v="2.4999999999999901E-2"/>
    <x v="2"/>
    <x v="3"/>
  </r>
  <r>
    <s v="CA-2015-134075"/>
    <d v="2015-12-12T00:00:00"/>
    <d v="2015-12-16T00:00:00"/>
    <x v="1"/>
    <s v="Helen Abelman"/>
    <x v="0"/>
    <s v="San Jose"/>
    <s v="California"/>
    <x v="1"/>
    <s v="FUR-FU-10004597"/>
    <x v="3"/>
    <s v="Eldon Cleatmat Chair Mats for Medium Pile Carpets"/>
    <n v="166.5"/>
    <x v="1"/>
    <n v="0.21428571428571427"/>
    <x v="0"/>
    <x v="1168"/>
    <n v="4"/>
    <n v="2015"/>
    <n v="12"/>
    <x v="5"/>
    <n v="55.5"/>
    <s v="Low Price"/>
    <n v="0.13"/>
    <x v="0"/>
    <n v="4.33333333333333E-2"/>
    <x v="0"/>
    <x v="1"/>
  </r>
  <r>
    <s v="CA-2017-141572"/>
    <d v="2017-05-28T00:00:00"/>
    <d v="2017-05-31T00:00:00"/>
    <x v="0"/>
    <s v="Lori Olson"/>
    <x v="1"/>
    <s v="Concord"/>
    <s v="New Hampshire"/>
    <x v="2"/>
    <s v="FUR-FU-10001185"/>
    <x v="3"/>
    <s v="Advantus Employee of the Month Certificate Frame, 11 x 13-1/2"/>
    <n v="247.44"/>
    <x v="7"/>
    <n v="0.5714285714285714"/>
    <x v="0"/>
    <x v="1169"/>
    <n v="3"/>
    <n v="2017"/>
    <n v="5"/>
    <x v="7"/>
    <n v="30.93"/>
    <s v="Low Price"/>
    <n v="0.41"/>
    <x v="1"/>
    <n v="5.1249999999999997E-2"/>
    <x v="1"/>
    <x v="9"/>
  </r>
  <r>
    <s v="CA-2015-112305"/>
    <d v="2015-11-20T00:00:00"/>
    <d v="2015-11-25T00:00:00"/>
    <x v="1"/>
    <s v="Katrina Bavinger"/>
    <x v="2"/>
    <s v="Seattle"/>
    <s v="Washington"/>
    <x v="1"/>
    <s v="FUR-FU-10002364"/>
    <x v="3"/>
    <s v="Eldon Expressions Wood Desk Accessories, Oak"/>
    <n v="22.14"/>
    <x v="1"/>
    <n v="0.21428571428571427"/>
    <x v="0"/>
    <x v="769"/>
    <n v="5"/>
    <n v="2015"/>
    <n v="11"/>
    <x v="0"/>
    <n v="7.38"/>
    <s v="Low Price"/>
    <n v="0.28999999999999998"/>
    <x v="1"/>
    <n v="9.6666666666666595E-2"/>
    <x v="0"/>
    <x v="1"/>
  </r>
  <r>
    <s v="CA-2017-121580"/>
    <d v="2017-05-29T00:00:00"/>
    <d v="2017-06-04T00:00:00"/>
    <x v="1"/>
    <s v="Maris LaWare"/>
    <x v="0"/>
    <s v="Columbus"/>
    <s v="Indiana"/>
    <x v="3"/>
    <s v="FUR-FU-10003981"/>
    <x v="3"/>
    <s v="Eldon Wave Desk Accessories"/>
    <n v="6.24"/>
    <x v="1"/>
    <n v="0.21428571428571427"/>
    <x v="0"/>
    <x v="1170"/>
    <n v="6"/>
    <n v="2017"/>
    <n v="5"/>
    <x v="7"/>
    <n v="2.08"/>
    <s v="Low Price"/>
    <n v="0.42"/>
    <x v="1"/>
    <n v="0.13999999999999899"/>
    <x v="1"/>
    <x v="9"/>
  </r>
  <r>
    <s v="CA-2015-151624"/>
    <d v="2015-09-08T00:00:00"/>
    <d v="2015-09-14T00:00:00"/>
    <x v="1"/>
    <s v="Victoria Wilson"/>
    <x v="1"/>
    <s v="Montgomery"/>
    <s v="Alabama"/>
    <x v="0"/>
    <s v="FUR-FU-10001731"/>
    <x v="3"/>
    <s v="Acrylic Self-Standing Desk Frames"/>
    <n v="21.36"/>
    <x v="7"/>
    <n v="0.5714285714285714"/>
    <x v="0"/>
    <x v="1171"/>
    <n v="6"/>
    <n v="2015"/>
    <n v="9"/>
    <x v="4"/>
    <n v="2.67"/>
    <s v="Low Price"/>
    <n v="0.38"/>
    <x v="1"/>
    <n v="4.7500000000000001E-2"/>
    <x v="2"/>
    <x v="4"/>
  </r>
  <r>
    <s v="CA-2017-102379"/>
    <d v="2017-12-02T00:00:00"/>
    <d v="2017-12-06T00:00:00"/>
    <x v="1"/>
    <s v="Brenda Bowman"/>
    <x v="1"/>
    <s v="Oakland"/>
    <s v="California"/>
    <x v="1"/>
    <s v="FUR-CH-10004983"/>
    <x v="1"/>
    <s v="Office Star - Mid Back Dual function Ergonomic High Back Chair with 2-Way Adjustable Arms"/>
    <n v="1159.056"/>
    <x v="4"/>
    <n v="0.6428571428571429"/>
    <x v="2"/>
    <x v="1172"/>
    <n v="4"/>
    <n v="2017"/>
    <n v="12"/>
    <x v="5"/>
    <n v="128.78399999999999"/>
    <s v="Medium Price"/>
    <n v="3.7499999999999999E-2"/>
    <x v="0"/>
    <n v="4.1666666666666597E-3"/>
    <x v="0"/>
    <x v="7"/>
  </r>
  <r>
    <s v="US-2016-139087"/>
    <d v="2016-07-17T00:00:00"/>
    <d v="2016-07-22T00:00:00"/>
    <x v="0"/>
    <s v="Dennis Kane"/>
    <x v="0"/>
    <s v="Seattle"/>
    <s v="Washington"/>
    <x v="1"/>
    <s v="FUR-FU-10001847"/>
    <x v="3"/>
    <s v="Eldon Image Series Black Desk Accessories"/>
    <n v="12.42"/>
    <x v="1"/>
    <n v="0.21428571428571427"/>
    <x v="0"/>
    <x v="505"/>
    <n v="5"/>
    <n v="2016"/>
    <n v="7"/>
    <x v="3"/>
    <n v="4.1399999999999997"/>
    <s v="Low Price"/>
    <n v="0.36"/>
    <x v="1"/>
    <n v="0.12"/>
    <x v="2"/>
    <x v="12"/>
  </r>
  <r>
    <s v="US-2016-139087"/>
    <d v="2016-07-17T00:00:00"/>
    <d v="2016-07-22T00:00:00"/>
    <x v="0"/>
    <s v="Dennis Kane"/>
    <x v="0"/>
    <s v="Seattle"/>
    <s v="Washington"/>
    <x v="1"/>
    <s v="FUR-FU-10004164"/>
    <x v="3"/>
    <s v="Eldon 300 Class Desk Accessories, Black"/>
    <n v="24.75"/>
    <x v="2"/>
    <n v="0.35714285714285715"/>
    <x v="0"/>
    <x v="1173"/>
    <n v="5"/>
    <n v="2016"/>
    <n v="7"/>
    <x v="3"/>
    <n v="4.95"/>
    <s v="Low Price"/>
    <n v="0.44"/>
    <x v="1"/>
    <n v="8.7999999999999995E-2"/>
    <x v="2"/>
    <x v="12"/>
  </r>
  <r>
    <s v="CA-2015-116484"/>
    <d v="2015-11-20T00:00:00"/>
    <d v="2015-11-26T00:00:00"/>
    <x v="1"/>
    <s v="Jamie Kunitz"/>
    <x v="0"/>
    <s v="Marion"/>
    <s v="Ohio"/>
    <x v="2"/>
    <s v="FUR-FU-10002874"/>
    <x v="3"/>
    <s v="Ultra Commercial Grade Dual Valve Door Closer"/>
    <n v="63.823999999999998"/>
    <x v="0"/>
    <n v="0.14285714285714285"/>
    <x v="2"/>
    <x v="1174"/>
    <n v="6"/>
    <n v="2015"/>
    <n v="11"/>
    <x v="0"/>
    <n v="31.911999999999999"/>
    <s v="Low Price"/>
    <n v="0.15"/>
    <x v="0"/>
    <n v="7.4999999999999997E-2"/>
    <x v="0"/>
    <x v="1"/>
  </r>
  <r>
    <s v="CA-2016-100944"/>
    <d v="2016-09-24T00:00:00"/>
    <d v="2016-09-28T00:00:00"/>
    <x v="1"/>
    <s v="Edward Hooks"/>
    <x v="1"/>
    <s v="Los Angeles"/>
    <s v="California"/>
    <x v="1"/>
    <s v="FUR-CH-10000988"/>
    <x v="1"/>
    <s v="Hon Olson Stacker Stools"/>
    <n v="563.24"/>
    <x v="2"/>
    <n v="0.35714285714285715"/>
    <x v="2"/>
    <x v="1175"/>
    <n v="4"/>
    <n v="2016"/>
    <n v="9"/>
    <x v="4"/>
    <n v="112.648"/>
    <s v="Medium Price"/>
    <n v="9.9999999999999895E-2"/>
    <x v="0"/>
    <n v="1.99999999999999E-2"/>
    <x v="2"/>
    <x v="12"/>
  </r>
  <r>
    <s v="CA-2016-125080"/>
    <d v="2016-10-21T00:00:00"/>
    <d v="2016-10-26T00:00:00"/>
    <x v="1"/>
    <s v="Victoria Wilson"/>
    <x v="1"/>
    <s v="Lakewood"/>
    <s v="Ohio"/>
    <x v="2"/>
    <s v="FUR-TA-10003238"/>
    <x v="2"/>
    <s v="Chromcraft Bull-Nose Wood 48&quot; x 96&quot; Rectangular Conference Tables"/>
    <n v="661.17600000000004"/>
    <x v="0"/>
    <n v="0.14285714285714285"/>
    <x v="9"/>
    <x v="1176"/>
    <n v="5"/>
    <n v="2016"/>
    <n v="10"/>
    <x v="1"/>
    <n v="330.58800000000002"/>
    <s v="High Price"/>
    <n v="-0.35"/>
    <x v="2"/>
    <n v="-0.17499999999999999"/>
    <x v="0"/>
    <x v="0"/>
  </r>
  <r>
    <s v="CA-2014-100090"/>
    <d v="2014-07-08T00:00:00"/>
    <d v="2014-07-12T00:00:00"/>
    <x v="1"/>
    <s v="Ed Braxton"/>
    <x v="1"/>
    <s v="San Francisco"/>
    <s v="California"/>
    <x v="1"/>
    <s v="FUR-TA-10003715"/>
    <x v="2"/>
    <s v="Hon 2111 Invitation Series Corner Table"/>
    <n v="502.488"/>
    <x v="1"/>
    <n v="0.21428571428571427"/>
    <x v="2"/>
    <x v="1177"/>
    <n v="4"/>
    <n v="2014"/>
    <n v="7"/>
    <x v="3"/>
    <n v="167.49600000000001"/>
    <s v="Medium Price"/>
    <n v="-0.17499999999999999"/>
    <x v="2"/>
    <n v="-5.83333333333333E-2"/>
    <x v="2"/>
    <x v="11"/>
  </r>
  <r>
    <s v="US-2015-139675"/>
    <d v="2015-03-13T00:00:00"/>
    <d v="2015-03-18T00:00:00"/>
    <x v="0"/>
    <s v="Nicole Fjeld"/>
    <x v="2"/>
    <s v="Chico"/>
    <s v="California"/>
    <x v="1"/>
    <s v="FUR-CH-10004063"/>
    <x v="1"/>
    <s v="Global Deluxe High-Back Manager's Chair"/>
    <n v="915.13599999999997"/>
    <x v="6"/>
    <n v="0.2857142857142857"/>
    <x v="2"/>
    <x v="1178"/>
    <n v="5"/>
    <n v="2015"/>
    <n v="3"/>
    <x v="9"/>
    <n v="228.78399999999999"/>
    <s v="High Price"/>
    <n v="0.1125"/>
    <x v="0"/>
    <n v="2.8125000000000001E-2"/>
    <x v="3"/>
    <x v="10"/>
  </r>
  <r>
    <s v="US-2015-139675"/>
    <d v="2015-03-13T00:00:00"/>
    <d v="2015-03-18T00:00:00"/>
    <x v="0"/>
    <s v="Nicole Fjeld"/>
    <x v="2"/>
    <s v="Chico"/>
    <s v="California"/>
    <x v="1"/>
    <s v="FUR-FU-10001979"/>
    <x v="3"/>
    <s v="Dana Halogen Swing-Arm Architect Lamp"/>
    <n v="327.76"/>
    <x v="7"/>
    <n v="0.5714285714285714"/>
    <x v="0"/>
    <x v="125"/>
    <n v="5"/>
    <n v="2015"/>
    <n v="3"/>
    <x v="9"/>
    <n v="40.97"/>
    <s v="Low Price"/>
    <n v="0.28000000000000003"/>
    <x v="1"/>
    <n v="3.5000000000000003E-2"/>
    <x v="3"/>
    <x v="10"/>
  </r>
  <r>
    <s v="CA-2017-143756"/>
    <d v="2017-12-02T00:00:00"/>
    <d v="2017-12-05T00:00:00"/>
    <x v="2"/>
    <s v="Max Engle"/>
    <x v="0"/>
    <s v="Salem"/>
    <s v="Virginia"/>
    <x v="0"/>
    <s v="FUR-CH-10001854"/>
    <x v="1"/>
    <s v="Office Star - Professional Matrix Back Chair with 2-to-1 Synchro Tilt and Mesh Fabric Seat"/>
    <n v="701.96"/>
    <x v="0"/>
    <n v="0.14285714285714285"/>
    <x v="0"/>
    <x v="1179"/>
    <n v="3"/>
    <n v="2017"/>
    <n v="12"/>
    <x v="5"/>
    <n v="350.98"/>
    <s v="High Price"/>
    <n v="0.24"/>
    <x v="1"/>
    <n v="0.12"/>
    <x v="0"/>
    <x v="7"/>
  </r>
  <r>
    <s v="CA-2017-107314"/>
    <d v="2017-11-30T00:00:00"/>
    <d v="2017-12-03T00:00:00"/>
    <x v="2"/>
    <s v="Maria Zettner"/>
    <x v="2"/>
    <s v="San Francisco"/>
    <s v="California"/>
    <x v="1"/>
    <s v="FUR-FU-10003489"/>
    <x v="3"/>
    <s v="Contemporary Borderless Frame"/>
    <n v="25.83"/>
    <x v="1"/>
    <n v="0.21428571428571427"/>
    <x v="0"/>
    <x v="1180"/>
    <n v="3"/>
    <n v="2017"/>
    <n v="11"/>
    <x v="0"/>
    <n v="8.61"/>
    <s v="Low Price"/>
    <n v="0.37"/>
    <x v="1"/>
    <n v="0.123333333333333"/>
    <x v="0"/>
    <x v="7"/>
  </r>
  <r>
    <s v="CA-2016-163328"/>
    <d v="2016-11-04T00:00:00"/>
    <d v="2016-11-06T00:00:00"/>
    <x v="0"/>
    <s v="Tracy Poddar"/>
    <x v="1"/>
    <s v="Eugene"/>
    <s v="Oregon"/>
    <x v="1"/>
    <s v="FUR-CH-10003298"/>
    <x v="1"/>
    <s v="Office Star - Contemporary Task Swivel chair with Loop Arms, Charcoal"/>
    <n v="104.78400000000001"/>
    <x v="5"/>
    <n v="7.1428571428571425E-2"/>
    <x v="2"/>
    <x v="1181"/>
    <n v="2"/>
    <n v="2016"/>
    <n v="11"/>
    <x v="0"/>
    <n v="104.78400000000001"/>
    <s v="Medium Price"/>
    <n v="-0.13749999999999901"/>
    <x v="2"/>
    <n v="-0.13749999999999901"/>
    <x v="0"/>
    <x v="0"/>
  </r>
  <r>
    <s v="CA-2016-163328"/>
    <d v="2016-11-04T00:00:00"/>
    <d v="2016-11-06T00:00:00"/>
    <x v="0"/>
    <s v="Tracy Poddar"/>
    <x v="1"/>
    <s v="Eugene"/>
    <s v="Oregon"/>
    <x v="1"/>
    <s v="FUR-CH-10000229"/>
    <x v="1"/>
    <s v="Global Enterprise Series Seating High-Back Swivel/Tilt Chairs"/>
    <n v="650.35199999999998"/>
    <x v="1"/>
    <n v="0.21428571428571427"/>
    <x v="2"/>
    <x v="1182"/>
    <n v="2"/>
    <n v="2016"/>
    <n v="11"/>
    <x v="0"/>
    <n v="216.78399999999999"/>
    <s v="High Price"/>
    <n v="-0.15"/>
    <x v="2"/>
    <n v="-0.05"/>
    <x v="0"/>
    <x v="0"/>
  </r>
  <r>
    <s v="CA-2014-112837"/>
    <d v="2014-09-11T00:00:00"/>
    <d v="2014-09-16T00:00:00"/>
    <x v="1"/>
    <s v="Liz Willingham"/>
    <x v="0"/>
    <s v="Oxnard"/>
    <s v="California"/>
    <x v="1"/>
    <s v="FUR-FU-10004006"/>
    <x v="3"/>
    <s v="Deflect-o DuraMat Lighweight, Studded, Beveled Mat for Low Pile Carpeting"/>
    <n v="127.95"/>
    <x v="1"/>
    <n v="0.21428571428571427"/>
    <x v="0"/>
    <x v="1105"/>
    <n v="5"/>
    <n v="2014"/>
    <n v="9"/>
    <x v="4"/>
    <n v="42.65"/>
    <s v="Low Price"/>
    <n v="0.16999999999999901"/>
    <x v="0"/>
    <n v="5.6666666666666601E-2"/>
    <x v="2"/>
    <x v="11"/>
  </r>
  <r>
    <s v="CA-2014-167927"/>
    <d v="2014-01-20T00:00:00"/>
    <d v="2014-01-26T00:00:00"/>
    <x v="1"/>
    <s v="Xylona Preis"/>
    <x v="0"/>
    <s v="Westland"/>
    <s v="Michigan"/>
    <x v="3"/>
    <s v="FUR-FU-10002918"/>
    <x v="3"/>
    <s v="Eldon ClusterMat Chair Mat with Cordless Antistatic Protection"/>
    <n v="272.94"/>
    <x v="1"/>
    <n v="0.21428571428571427"/>
    <x v="0"/>
    <x v="896"/>
    <n v="6"/>
    <n v="2014"/>
    <n v="1"/>
    <x v="8"/>
    <n v="90.98"/>
    <s v="Low Price"/>
    <n v="0.11"/>
    <x v="0"/>
    <n v="3.6666666666666597E-2"/>
    <x v="3"/>
    <x v="13"/>
  </r>
  <r>
    <s v="CA-2014-167927"/>
    <d v="2014-01-20T00:00:00"/>
    <d v="2014-01-26T00:00:00"/>
    <x v="1"/>
    <s v="Xylona Preis"/>
    <x v="0"/>
    <s v="Westland"/>
    <s v="Michigan"/>
    <x v="3"/>
    <s v="FUR-FU-10002268"/>
    <x v="3"/>
    <s v="Ultra Door Push Plate"/>
    <n v="14.73"/>
    <x v="1"/>
    <n v="0.21428571428571427"/>
    <x v="0"/>
    <x v="383"/>
    <n v="6"/>
    <n v="2014"/>
    <n v="1"/>
    <x v="8"/>
    <n v="4.91"/>
    <s v="Low Price"/>
    <n v="0.33"/>
    <x v="1"/>
    <n v="0.11"/>
    <x v="3"/>
    <x v="13"/>
  </r>
  <r>
    <s v="CA-2016-165995"/>
    <d v="2016-08-30T00:00:00"/>
    <d v="2016-09-06T00:00:00"/>
    <x v="1"/>
    <s v="Bruce Geld"/>
    <x v="0"/>
    <s v="Los Angeles"/>
    <s v="California"/>
    <x v="1"/>
    <s v="FUR-FU-10000672"/>
    <x v="3"/>
    <s v="Executive Impressions 10&quot; Spectator Wall Clock"/>
    <n v="47.04"/>
    <x v="6"/>
    <n v="0.2857142857142857"/>
    <x v="0"/>
    <x v="1183"/>
    <n v="7"/>
    <n v="2016"/>
    <n v="8"/>
    <x v="10"/>
    <n v="11.76"/>
    <s v="Low Price"/>
    <n v="0.34"/>
    <x v="1"/>
    <n v="8.5000000000000006E-2"/>
    <x v="2"/>
    <x v="12"/>
  </r>
  <r>
    <s v="CA-2017-143112"/>
    <d v="2017-10-05T00:00:00"/>
    <d v="2017-10-09T00:00:00"/>
    <x v="1"/>
    <s v="Todd Sumrall"/>
    <x v="1"/>
    <s v="New York City"/>
    <s v="New York"/>
    <x v="2"/>
    <s v="FUR-CH-10002880"/>
    <x v="1"/>
    <s v="Global High-Back Leather Tilter, Burgundy"/>
    <n v="221.38200000000001"/>
    <x v="0"/>
    <n v="0.14285714285714285"/>
    <x v="7"/>
    <x v="1184"/>
    <n v="4"/>
    <n v="2017"/>
    <n v="10"/>
    <x v="1"/>
    <n v="110.691"/>
    <s v="Medium Price"/>
    <n v="1.1111111111111099E-2"/>
    <x v="0"/>
    <n v="5.5555555555555497E-3"/>
    <x v="0"/>
    <x v="7"/>
  </r>
  <r>
    <s v="CA-2017-161557"/>
    <d v="2017-09-03T00:00:00"/>
    <d v="2017-09-08T00:00:00"/>
    <x v="1"/>
    <s v="Arthur Gainer"/>
    <x v="0"/>
    <s v="Dallas"/>
    <s v="Texas"/>
    <x v="3"/>
    <s v="FUR-FU-10004622"/>
    <x v="3"/>
    <s v="Eldon Advantage Foldable Chair Mats for Low Pile Carpets"/>
    <n v="108.4"/>
    <x v="2"/>
    <n v="0.35714285714285715"/>
    <x v="5"/>
    <x v="1185"/>
    <n v="5"/>
    <n v="2017"/>
    <n v="9"/>
    <x v="4"/>
    <n v="21.68"/>
    <s v="Low Price"/>
    <n v="-0.97499999999999998"/>
    <x v="2"/>
    <n v="-0.19500000000000001"/>
    <x v="2"/>
    <x v="3"/>
  </r>
  <r>
    <s v="CA-2016-103919"/>
    <d v="2016-10-03T00:00:00"/>
    <d v="2016-10-07T00:00:00"/>
    <x v="1"/>
    <s v="Tracy Poddar"/>
    <x v="1"/>
    <s v="Grand Prairie"/>
    <s v="Texas"/>
    <x v="3"/>
    <s v="FUR-FU-10001756"/>
    <x v="3"/>
    <s v="Eldon Expressions Desk Accessory, Wood Photo Frame, Mahogany"/>
    <n v="38.08"/>
    <x v="2"/>
    <n v="0.35714285714285715"/>
    <x v="5"/>
    <x v="1186"/>
    <n v="4"/>
    <n v="2016"/>
    <n v="10"/>
    <x v="1"/>
    <n v="7.6159999999999997"/>
    <s v="Low Price"/>
    <n v="-0.77500000000000002"/>
    <x v="2"/>
    <n v="-0.155"/>
    <x v="0"/>
    <x v="0"/>
  </r>
  <r>
    <s v="CA-2016-113425"/>
    <d v="2016-11-21T00:00:00"/>
    <d v="2016-11-21T00:00:00"/>
    <x v="3"/>
    <s v="Julie Kriz"/>
    <x v="2"/>
    <s v="New York City"/>
    <s v="New York"/>
    <x v="2"/>
    <s v="FUR-BO-10002598"/>
    <x v="0"/>
    <s v="Hon Metal Bookcases, Putty"/>
    <n v="113.568"/>
    <x v="0"/>
    <n v="0.14285714285714285"/>
    <x v="2"/>
    <x v="1187"/>
    <n v="0"/>
    <n v="2016"/>
    <n v="11"/>
    <x v="0"/>
    <n v="56.783999999999999"/>
    <s v="Low Price"/>
    <n v="0.1125"/>
    <x v="0"/>
    <n v="5.6250000000000001E-2"/>
    <x v="0"/>
    <x v="0"/>
  </r>
  <r>
    <s v="CA-2017-143035"/>
    <d v="2017-10-03T00:00:00"/>
    <d v="2017-10-05T00:00:00"/>
    <x v="0"/>
    <s v="Chuck Clark"/>
    <x v="2"/>
    <s v="New York City"/>
    <s v="New York"/>
    <x v="2"/>
    <s v="FUR-FU-10001934"/>
    <x v="3"/>
    <s v="Magnifier Swing Arm Lamp"/>
    <n v="83.92"/>
    <x v="6"/>
    <n v="0.2857142857142857"/>
    <x v="0"/>
    <x v="1188"/>
    <n v="2"/>
    <n v="2017"/>
    <n v="10"/>
    <x v="1"/>
    <n v="20.98"/>
    <s v="Low Price"/>
    <n v="0.25999999999999901"/>
    <x v="1"/>
    <n v="6.4999999999999905E-2"/>
    <x v="0"/>
    <x v="7"/>
  </r>
  <r>
    <s v="CA-2014-107811"/>
    <d v="2014-04-29T00:00:00"/>
    <d v="2014-05-03T00:00:00"/>
    <x v="1"/>
    <s v="Laura Armstrong"/>
    <x v="1"/>
    <s v="Memphis"/>
    <s v="Tennessee"/>
    <x v="0"/>
    <s v="FUR-CH-10001394"/>
    <x v="1"/>
    <s v="Global Leather Executive Chair"/>
    <n v="561.58399999999995"/>
    <x v="0"/>
    <n v="0.14285714285714285"/>
    <x v="2"/>
    <x v="1189"/>
    <n v="4"/>
    <n v="2014"/>
    <n v="4"/>
    <x v="6"/>
    <n v="280.79199999999997"/>
    <s v="High Price"/>
    <n v="0.125"/>
    <x v="0"/>
    <n v="6.25E-2"/>
    <x v="1"/>
    <x v="2"/>
  </r>
  <r>
    <s v="US-2016-116442"/>
    <d v="2016-12-15T00:00:00"/>
    <d v="2016-12-22T00:00:00"/>
    <x v="1"/>
    <s v="Benjamin Patterson"/>
    <x v="0"/>
    <s v="Los Angeles"/>
    <s v="California"/>
    <x v="1"/>
    <s v="FUR-FU-10002364"/>
    <x v="3"/>
    <s v="Eldon Expressions Wood Desk Accessories, Oak"/>
    <n v="14.76"/>
    <x v="0"/>
    <n v="0.14285714285714285"/>
    <x v="0"/>
    <x v="809"/>
    <n v="7"/>
    <n v="2016"/>
    <n v="12"/>
    <x v="5"/>
    <n v="7.38"/>
    <s v="Low Price"/>
    <n v="0.28999999999999998"/>
    <x v="1"/>
    <n v="0.14499999999999999"/>
    <x v="0"/>
    <x v="0"/>
  </r>
  <r>
    <s v="CA-2016-127236"/>
    <d v="2016-03-29T00:00:00"/>
    <d v="2016-04-02T00:00:00"/>
    <x v="1"/>
    <s v="Troy Blackwell"/>
    <x v="0"/>
    <s v="Springfield"/>
    <s v="Ohio"/>
    <x v="2"/>
    <s v="FUR-BO-10004015"/>
    <x v="0"/>
    <s v="Bush Andora Bookcase, Maple/Graphite Gray Finish"/>
    <n v="299.97500000000002"/>
    <x v="2"/>
    <n v="0.35714285714285715"/>
    <x v="4"/>
    <x v="1190"/>
    <n v="4"/>
    <n v="2016"/>
    <n v="3"/>
    <x v="9"/>
    <n v="59.994999999999997"/>
    <s v="Low Price"/>
    <n v="-0.55999999999999905"/>
    <x v="2"/>
    <n v="-0.111999999999999"/>
    <x v="3"/>
    <x v="15"/>
  </r>
  <r>
    <s v="CA-2016-129126"/>
    <d v="2016-12-14T00:00:00"/>
    <d v="2016-12-19T00:00:00"/>
    <x v="1"/>
    <s v="Pete Kriz"/>
    <x v="0"/>
    <s v="New York City"/>
    <s v="New York"/>
    <x v="2"/>
    <s v="FUR-FU-10002937"/>
    <x v="3"/>
    <s v="GE 48&quot; Fluorescent Tube, Cool White Energy Saver, 34 Watts, 30/Box"/>
    <n v="396.92"/>
    <x v="6"/>
    <n v="0.2857142857142857"/>
    <x v="0"/>
    <x v="1191"/>
    <n v="5"/>
    <n v="2016"/>
    <n v="12"/>
    <x v="5"/>
    <n v="99.23"/>
    <s v="Low Price"/>
    <n v="0.5"/>
    <x v="1"/>
    <n v="0.125"/>
    <x v="0"/>
    <x v="0"/>
  </r>
  <r>
    <s v="CA-2017-125472"/>
    <d v="2017-05-30T00:00:00"/>
    <d v="2017-05-31T00:00:00"/>
    <x v="2"/>
    <s v="Bruce Degenhardt"/>
    <x v="0"/>
    <s v="Lafayette"/>
    <s v="Louisiana"/>
    <x v="0"/>
    <s v="FUR-BO-10000330"/>
    <x v="0"/>
    <s v="Sauder Camden County Barrister Bookcase, Planked Cherry Finish"/>
    <n v="241.96"/>
    <x v="0"/>
    <n v="0.14285714285714285"/>
    <x v="0"/>
    <x v="1192"/>
    <n v="1"/>
    <n v="2017"/>
    <n v="5"/>
    <x v="7"/>
    <n v="120.98"/>
    <s v="Medium Price"/>
    <n v="0.14000000000000001"/>
    <x v="0"/>
    <n v="7.0000000000000007E-2"/>
    <x v="1"/>
    <x v="9"/>
  </r>
  <r>
    <s v="CA-2017-125472"/>
    <d v="2017-05-30T00:00:00"/>
    <d v="2017-05-31T00:00:00"/>
    <x v="2"/>
    <s v="Bruce Degenhardt"/>
    <x v="0"/>
    <s v="Lafayette"/>
    <s v="Louisiana"/>
    <x v="0"/>
    <s v="FUR-FU-10001731"/>
    <x v="3"/>
    <s v="Acrylic Self-Standing Desk Frames"/>
    <n v="8.01"/>
    <x v="1"/>
    <n v="0.21428571428571427"/>
    <x v="0"/>
    <x v="1193"/>
    <n v="1"/>
    <n v="2017"/>
    <n v="5"/>
    <x v="7"/>
    <n v="2.67"/>
    <s v="Low Price"/>
    <n v="0.38"/>
    <x v="1"/>
    <n v="0.12666666666666601"/>
    <x v="1"/>
    <x v="9"/>
  </r>
  <r>
    <s v="CA-2017-154074"/>
    <d v="2017-08-31T00:00:00"/>
    <d v="2017-09-02T00:00:00"/>
    <x v="0"/>
    <s v="Bart Watters"/>
    <x v="1"/>
    <s v="Spokane"/>
    <s v="Washington"/>
    <x v="1"/>
    <s v="FUR-CH-10002331"/>
    <x v="1"/>
    <s v="Hon 4700 Series Mobuis Mid-Back Task Chairs with Adjustable Arms"/>
    <n v="569.56799999999998"/>
    <x v="0"/>
    <n v="0.14285714285714285"/>
    <x v="2"/>
    <x v="1194"/>
    <n v="2"/>
    <n v="2017"/>
    <n v="8"/>
    <x v="10"/>
    <n v="284.78399999999999"/>
    <s v="High Price"/>
    <n v="1.2500000000000001E-2"/>
    <x v="0"/>
    <n v="6.2500000000000003E-3"/>
    <x v="2"/>
    <x v="3"/>
  </r>
  <r>
    <s v="CA-2017-161774"/>
    <d v="2017-05-14T00:00:00"/>
    <d v="2017-05-15T00:00:00"/>
    <x v="2"/>
    <s v="Greg Tran"/>
    <x v="0"/>
    <s v="Houston"/>
    <s v="Texas"/>
    <x v="3"/>
    <s v="FUR-CH-10003981"/>
    <x v="1"/>
    <s v="Global Commerce Series Low-Back Swivel/Tilt Chairs"/>
    <n v="899.43"/>
    <x v="2"/>
    <n v="0.35714285714285715"/>
    <x v="3"/>
    <x v="1195"/>
    <n v="1"/>
    <n v="2017"/>
    <n v="5"/>
    <x v="7"/>
    <n v="179.886"/>
    <s v="Medium Price"/>
    <n v="-1.42857142857142E-2"/>
    <x v="2"/>
    <n v="-2.8571428571428502E-3"/>
    <x v="1"/>
    <x v="9"/>
  </r>
  <r>
    <s v="CA-2016-140130"/>
    <d v="2016-10-31T00:00:00"/>
    <d v="2016-11-05T00:00:00"/>
    <x v="1"/>
    <s v="Helen Wasserman"/>
    <x v="1"/>
    <s v="Tulsa"/>
    <s v="Oklahoma"/>
    <x v="3"/>
    <s v="FUR-CH-10002084"/>
    <x v="1"/>
    <s v="Hon Mobius Operator's Chair"/>
    <n v="368.97"/>
    <x v="1"/>
    <n v="0.21428571428571427"/>
    <x v="0"/>
    <x v="723"/>
    <n v="5"/>
    <n v="2016"/>
    <n v="10"/>
    <x v="1"/>
    <n v="122.99"/>
    <s v="Medium Price"/>
    <n v="0.219999999999999"/>
    <x v="1"/>
    <n v="7.3333333333333306E-2"/>
    <x v="0"/>
    <x v="0"/>
  </r>
  <r>
    <s v="CA-2015-149650"/>
    <d v="2015-10-24T00:00:00"/>
    <d v="2015-10-27T00:00:00"/>
    <x v="2"/>
    <s v="Robert Dilbeck"/>
    <x v="2"/>
    <s v="Oakland"/>
    <s v="California"/>
    <x v="1"/>
    <s v="FUR-CH-10003956"/>
    <x v="1"/>
    <s v="Novimex High-Tech Fabric Mesh Task Chair"/>
    <n v="454.27199999999999"/>
    <x v="7"/>
    <n v="0.5714285714285714"/>
    <x v="2"/>
    <x v="1196"/>
    <n v="3"/>
    <n v="2015"/>
    <n v="10"/>
    <x v="1"/>
    <n v="56.783999999999999"/>
    <s v="Low Price"/>
    <n v="-0.16250000000000001"/>
    <x v="2"/>
    <n v="-2.0312500000000001E-2"/>
    <x v="0"/>
    <x v="1"/>
  </r>
  <r>
    <s v="CA-2014-165764"/>
    <d v="2014-11-03T00:00:00"/>
    <d v="2014-11-07T00:00:00"/>
    <x v="1"/>
    <s v="Shahid Hopkins"/>
    <x v="0"/>
    <s v="Jacksonville"/>
    <s v="North Carolina"/>
    <x v="0"/>
    <s v="FUR-TA-10001768"/>
    <x v="2"/>
    <s v="Hon Racetrack Conference Tables"/>
    <n v="945.03599999999994"/>
    <x v="8"/>
    <n v="0.42857142857142855"/>
    <x v="9"/>
    <x v="1197"/>
    <n v="4"/>
    <n v="2014"/>
    <n v="11"/>
    <x v="0"/>
    <n v="157.506"/>
    <s v="Medium Price"/>
    <n v="-0.31666666666666599"/>
    <x v="2"/>
    <n v="-5.2777777777777701E-2"/>
    <x v="0"/>
    <x v="8"/>
  </r>
  <r>
    <s v="CA-2014-165764"/>
    <d v="2014-11-03T00:00:00"/>
    <d v="2014-11-07T00:00:00"/>
    <x v="1"/>
    <s v="Shahid Hopkins"/>
    <x v="0"/>
    <s v="Jacksonville"/>
    <s v="North Carolina"/>
    <x v="0"/>
    <s v="FUR-FU-10001468"/>
    <x v="3"/>
    <s v="Tenex Antistatic Computer Chair Mats"/>
    <n v="410.35199999999998"/>
    <x v="1"/>
    <n v="0.21428571428571427"/>
    <x v="2"/>
    <x v="1198"/>
    <n v="4"/>
    <n v="2014"/>
    <n v="11"/>
    <x v="0"/>
    <n v="136.78399999999999"/>
    <s v="Medium Price"/>
    <n v="-0.125"/>
    <x v="2"/>
    <n v="-4.1666666666666602E-2"/>
    <x v="0"/>
    <x v="8"/>
  </r>
  <r>
    <s v="US-2017-116897"/>
    <d v="2017-05-27T00:00:00"/>
    <d v="2017-05-29T00:00:00"/>
    <x v="2"/>
    <s v="James Galang"/>
    <x v="0"/>
    <s v="Pocatello"/>
    <s v="Idaho"/>
    <x v="1"/>
    <s v="FUR-FU-10004963"/>
    <x v="3"/>
    <s v="Eldon 400 Class Desk Accessories, Black Carbon"/>
    <n v="35"/>
    <x v="6"/>
    <n v="0.2857142857142857"/>
    <x v="0"/>
    <x v="1199"/>
    <n v="2"/>
    <n v="2017"/>
    <n v="5"/>
    <x v="7"/>
    <n v="8.75"/>
    <s v="Low Price"/>
    <n v="0.42"/>
    <x v="1"/>
    <n v="0.105"/>
    <x v="1"/>
    <x v="9"/>
  </r>
  <r>
    <s v="US-2017-113992"/>
    <d v="2017-12-14T00:00:00"/>
    <d v="2017-12-19T00:00:00"/>
    <x v="1"/>
    <s v="Lena Creighton"/>
    <x v="0"/>
    <s v="Plano"/>
    <s v="Texas"/>
    <x v="3"/>
    <s v="FUR-TA-10000577"/>
    <x v="2"/>
    <s v="Bretford CR4500 Series Slim Rectangular Table"/>
    <n v="974.98800000000006"/>
    <x v="6"/>
    <n v="0.2857142857142857"/>
    <x v="3"/>
    <x v="1200"/>
    <n v="5"/>
    <n v="2017"/>
    <n v="12"/>
    <x v="5"/>
    <n v="243.74700000000001"/>
    <s v="High Price"/>
    <n v="-9.9999999999999895E-2"/>
    <x v="2"/>
    <n v="-2.4999999999999901E-2"/>
    <x v="0"/>
    <x v="7"/>
  </r>
  <r>
    <s v="CA-2014-166891"/>
    <d v="2014-10-04T00:00:00"/>
    <d v="2014-10-06T00:00:00"/>
    <x v="2"/>
    <s v="Chris Cortes"/>
    <x v="0"/>
    <s v="New York City"/>
    <s v="New York"/>
    <x v="2"/>
    <s v="FUR-CH-10003298"/>
    <x v="1"/>
    <s v="Office Star - Contemporary Task Swivel chair with Loop Arms, Charcoal"/>
    <n v="589.41"/>
    <x v="2"/>
    <n v="0.35714285714285715"/>
    <x v="7"/>
    <x v="1201"/>
    <n v="2"/>
    <n v="2014"/>
    <n v="10"/>
    <x v="1"/>
    <n v="117.881999999999"/>
    <s v="Medium Price"/>
    <n v="-1.1111111111111099E-2"/>
    <x v="2"/>
    <n v="-2.2222222222222201E-3"/>
    <x v="0"/>
    <x v="8"/>
  </r>
  <r>
    <s v="CA-2016-101161"/>
    <d v="2016-10-13T00:00:00"/>
    <d v="2016-10-20T00:00:00"/>
    <x v="1"/>
    <s v="Bart Watters"/>
    <x v="1"/>
    <s v="New York City"/>
    <s v="New York"/>
    <x v="2"/>
    <s v="FUR-FU-10003535"/>
    <x v="3"/>
    <s v="Howard Miller Distant Time Traveler Alarm Clock"/>
    <n v="82.26"/>
    <x v="1"/>
    <n v="0.21428571428571427"/>
    <x v="0"/>
    <x v="1202"/>
    <n v="7"/>
    <n v="2016"/>
    <n v="10"/>
    <x v="1"/>
    <n v="27.42"/>
    <s v="Low Price"/>
    <n v="0.40999999999999898"/>
    <x v="1"/>
    <n v="0.13666666666666599"/>
    <x v="0"/>
    <x v="0"/>
  </r>
  <r>
    <s v="US-2017-119816"/>
    <d v="2017-03-04T00:00:00"/>
    <d v="2017-03-06T00:00:00"/>
    <x v="0"/>
    <s v="Tonja Turnell"/>
    <x v="2"/>
    <s v="Houston"/>
    <s v="Texas"/>
    <x v="3"/>
    <s v="FUR-FU-10004848"/>
    <x v="3"/>
    <s v="Howard Miller 13-3/4&quot; Diameter Brushed Chrome Round Wall Clock"/>
    <n v="103.5"/>
    <x v="2"/>
    <n v="0.35714285714285715"/>
    <x v="5"/>
    <x v="1203"/>
    <n v="2"/>
    <n v="2017"/>
    <n v="3"/>
    <x v="9"/>
    <n v="20.7"/>
    <s v="Low Price"/>
    <n v="-0.75"/>
    <x v="2"/>
    <n v="-0.15"/>
    <x v="3"/>
    <x v="14"/>
  </r>
  <r>
    <s v="CA-2017-161102"/>
    <d v="2017-07-31T00:00:00"/>
    <d v="2017-08-03T00:00:00"/>
    <x v="2"/>
    <s v="Erin Creighton"/>
    <x v="0"/>
    <s v="San Francisco"/>
    <s v="California"/>
    <x v="1"/>
    <s v="FUR-FU-10003142"/>
    <x v="3"/>
    <s v="Master Big Foot Doorstop, Beige"/>
    <n v="36.96"/>
    <x v="3"/>
    <n v="0.5"/>
    <x v="0"/>
    <x v="1204"/>
    <n v="3"/>
    <n v="2017"/>
    <n v="7"/>
    <x v="3"/>
    <n v="5.28"/>
    <s v="Low Price"/>
    <n v="0.31"/>
    <x v="1"/>
    <n v="4.4285714285714199E-2"/>
    <x v="2"/>
    <x v="3"/>
  </r>
  <r>
    <s v="US-2017-133361"/>
    <d v="2017-05-14T00:00:00"/>
    <d v="2017-05-17T00:00:00"/>
    <x v="2"/>
    <s v="Anthony Jacobs"/>
    <x v="1"/>
    <s v="Baltimore"/>
    <s v="Maryland"/>
    <x v="2"/>
    <s v="FUR-CH-10003298"/>
    <x v="1"/>
    <s v="Office Star - Contemporary Task Swivel chair with Loop Arms, Charcoal"/>
    <n v="261.95999999999998"/>
    <x v="0"/>
    <n v="0.14285714285714285"/>
    <x v="0"/>
    <x v="1205"/>
    <n v="3"/>
    <n v="2017"/>
    <n v="5"/>
    <x v="7"/>
    <n v="130.97999999999999"/>
    <s v="Medium Price"/>
    <n v="0.09"/>
    <x v="0"/>
    <n v="4.4999999999999998E-2"/>
    <x v="1"/>
    <x v="9"/>
  </r>
  <r>
    <s v="US-2016-155404"/>
    <d v="2016-09-22T00:00:00"/>
    <d v="2016-09-28T00:00:00"/>
    <x v="1"/>
    <s v="Ann Steele"/>
    <x v="2"/>
    <s v="Louisville"/>
    <s v="Kentucky"/>
    <x v="0"/>
    <s v="FUR-FU-10004586"/>
    <x v="3"/>
    <s v="G.E. Longer-Life Indoor Recessed Floodlight Bulbs"/>
    <n v="13.28"/>
    <x v="0"/>
    <n v="0.14285714285714285"/>
    <x v="0"/>
    <x v="628"/>
    <n v="6"/>
    <n v="2016"/>
    <n v="9"/>
    <x v="4"/>
    <n v="6.64"/>
    <s v="Low Price"/>
    <n v="0.48"/>
    <x v="1"/>
    <n v="0.24"/>
    <x v="2"/>
    <x v="12"/>
  </r>
  <r>
    <s v="CA-2016-163804"/>
    <d v="2016-12-02T00:00:00"/>
    <d v="2016-12-08T00:00:00"/>
    <x v="1"/>
    <s v="Deborah Brumfield"/>
    <x v="2"/>
    <s v="Providence"/>
    <s v="Rhode Island"/>
    <x v="2"/>
    <s v="FUR-FU-10004864"/>
    <x v="3"/>
    <s v="Eldon 500 Class Desk Accessories"/>
    <n v="72.42"/>
    <x v="8"/>
    <n v="0.42857142857142855"/>
    <x v="0"/>
    <x v="1206"/>
    <n v="6"/>
    <n v="2016"/>
    <n v="12"/>
    <x v="5"/>
    <n v="12.07"/>
    <s v="Low Price"/>
    <n v="0.32999999999999902"/>
    <x v="1"/>
    <n v="5.4999999999999903E-2"/>
    <x v="0"/>
    <x v="0"/>
  </r>
  <r>
    <s v="CA-2014-149524"/>
    <d v="2014-01-14T00:00:00"/>
    <d v="2014-01-15T00:00:00"/>
    <x v="2"/>
    <s v="Brendan Sweed"/>
    <x v="1"/>
    <s v="Philadelphia"/>
    <s v="Pennsylvania"/>
    <x v="2"/>
    <s v="FUR-BO-10003433"/>
    <x v="0"/>
    <s v="Sauder Cornerstone Collection Library"/>
    <n v="61.96"/>
    <x v="6"/>
    <n v="0.2857142857142857"/>
    <x v="4"/>
    <x v="1207"/>
    <n v="1"/>
    <n v="2014"/>
    <n v="1"/>
    <x v="8"/>
    <n v="15.49"/>
    <s v="Low Price"/>
    <n v="-0.86"/>
    <x v="2"/>
    <n v="-0.215"/>
    <x v="3"/>
    <x v="13"/>
  </r>
  <r>
    <s v="CA-2017-140872"/>
    <d v="2017-06-03T00:00:00"/>
    <d v="2017-06-10T00:00:00"/>
    <x v="1"/>
    <s v="Nick Radford"/>
    <x v="0"/>
    <s v="Pembroke Pines"/>
    <s v="Florida"/>
    <x v="0"/>
    <s v="FUR-BO-10002824"/>
    <x v="0"/>
    <s v="Bush Mission Pointe Library"/>
    <n v="241.56800000000001"/>
    <x v="0"/>
    <n v="0.14285714285714285"/>
    <x v="2"/>
    <x v="51"/>
    <n v="7"/>
    <n v="2017"/>
    <n v="6"/>
    <x v="2"/>
    <n v="120.78400000000001"/>
    <s v="Medium Price"/>
    <n v="0"/>
    <x v="2"/>
    <n v="0"/>
    <x v="1"/>
    <x v="9"/>
  </r>
  <r>
    <s v="CA-2017-113908"/>
    <d v="2017-06-03T00:00:00"/>
    <d v="2017-06-09T00:00:00"/>
    <x v="1"/>
    <s v="Katherine Nockton"/>
    <x v="1"/>
    <s v="New York City"/>
    <s v="New York"/>
    <x v="2"/>
    <s v="FUR-TA-10001932"/>
    <x v="2"/>
    <s v="Chromcraft 48&quot; x 96&quot; Racetrack Double Pedestal Table"/>
    <n v="384.76799999999997"/>
    <x v="0"/>
    <n v="0.14285714285714285"/>
    <x v="9"/>
    <x v="1208"/>
    <n v="6"/>
    <n v="2017"/>
    <n v="6"/>
    <x v="2"/>
    <n v="192.38399999999999"/>
    <s v="Medium Price"/>
    <n v="-0.3"/>
    <x v="2"/>
    <n v="-0.15"/>
    <x v="1"/>
    <x v="9"/>
  </r>
  <r>
    <s v="CA-2014-149594"/>
    <d v="2014-09-15T00:00:00"/>
    <d v="2014-09-19T00:00:00"/>
    <x v="1"/>
    <s v="Monica Federle"/>
    <x v="1"/>
    <s v="Philadelphia"/>
    <s v="Pennsylvania"/>
    <x v="2"/>
    <s v="FUR-FU-10000222"/>
    <x v="3"/>
    <s v="Seth Thomas 16&quot; Steel Case Clock"/>
    <n v="103.93600000000001"/>
    <x v="6"/>
    <n v="0.2857142857142857"/>
    <x v="2"/>
    <x v="1209"/>
    <n v="4"/>
    <n v="2014"/>
    <n v="9"/>
    <x v="4"/>
    <n v="25.984000000000002"/>
    <s v="Low Price"/>
    <n v="0.16250000000000001"/>
    <x v="0"/>
    <n v="4.0625000000000001E-2"/>
    <x v="2"/>
    <x v="11"/>
  </r>
  <r>
    <s v="CA-2016-113845"/>
    <d v="2016-11-20T00:00:00"/>
    <d v="2016-11-25T00:00:00"/>
    <x v="1"/>
    <s v="Frank Atkinson"/>
    <x v="1"/>
    <s v="Orlando"/>
    <s v="Florida"/>
    <x v="0"/>
    <s v="FUR-BO-10004695"/>
    <x v="0"/>
    <s v="O'Sullivan 2-Door Barrister Bookcase in Odessa Pine"/>
    <n v="289.56799999999998"/>
    <x v="0"/>
    <n v="0.14285714285714285"/>
    <x v="2"/>
    <x v="581"/>
    <n v="5"/>
    <n v="2016"/>
    <n v="11"/>
    <x v="0"/>
    <n v="144.78399999999999"/>
    <s v="Medium Price"/>
    <n v="3.7499999999999999E-2"/>
    <x v="0"/>
    <n v="1.8749999999999999E-2"/>
    <x v="0"/>
    <x v="0"/>
  </r>
  <r>
    <s v="CA-2015-103135"/>
    <d v="2015-07-24T00:00:00"/>
    <d v="2015-07-28T00:00:00"/>
    <x v="1"/>
    <s v="Shirley Schmidt"/>
    <x v="2"/>
    <s v="Louisville"/>
    <s v="Kentucky"/>
    <x v="0"/>
    <s v="FUR-FU-10001487"/>
    <x v="3"/>
    <s v="Eldon Expressions Wood and Plastic Desk Accessories, Cherry Wood"/>
    <n v="20.94"/>
    <x v="1"/>
    <n v="0.21428571428571427"/>
    <x v="0"/>
    <x v="636"/>
    <n v="4"/>
    <n v="2015"/>
    <n v="7"/>
    <x v="3"/>
    <n v="6.98"/>
    <s v="Low Price"/>
    <n v="0.28999999999999998"/>
    <x v="1"/>
    <n v="9.6666666666666595E-2"/>
    <x v="2"/>
    <x v="4"/>
  </r>
  <r>
    <s v="US-2016-128909"/>
    <d v="2016-10-09T00:00:00"/>
    <d v="2016-10-11T00:00:00"/>
    <x v="0"/>
    <s v="Sibella Parks"/>
    <x v="1"/>
    <s v="Philadelphia"/>
    <s v="Pennsylvania"/>
    <x v="2"/>
    <s v="FUR-FU-10004071"/>
    <x v="3"/>
    <s v="Luxo Professional Magnifying Clamp-On Fluorescent Lamps"/>
    <n v="332.83199999999999"/>
    <x v="6"/>
    <n v="0.2857142857142857"/>
    <x v="2"/>
    <x v="1210"/>
    <n v="2"/>
    <n v="2016"/>
    <n v="10"/>
    <x v="1"/>
    <n v="83.207999999999998"/>
    <s v="Low Price"/>
    <n v="-7.4999999999999997E-2"/>
    <x v="2"/>
    <n v="-1.8749999999999999E-2"/>
    <x v="0"/>
    <x v="0"/>
  </r>
  <r>
    <s v="US-2017-116652"/>
    <d v="2017-09-15T00:00:00"/>
    <d v="2017-09-19T00:00:00"/>
    <x v="1"/>
    <s v="Rick Duston"/>
    <x v="0"/>
    <s v="San Francisco"/>
    <s v="California"/>
    <x v="1"/>
    <s v="FUR-CH-10002961"/>
    <x v="1"/>
    <s v="Leather Task Chair, Black"/>
    <n v="218.352"/>
    <x v="1"/>
    <n v="0.21428571428571427"/>
    <x v="2"/>
    <x v="51"/>
    <n v="4"/>
    <n v="2017"/>
    <n v="9"/>
    <x v="4"/>
    <n v="72.784000000000006"/>
    <s v="Low Price"/>
    <n v="0"/>
    <x v="2"/>
    <n v="0"/>
    <x v="2"/>
    <x v="3"/>
  </r>
  <r>
    <s v="US-2017-116652"/>
    <d v="2017-09-15T00:00:00"/>
    <d v="2017-09-19T00:00:00"/>
    <x v="1"/>
    <s v="Rick Duston"/>
    <x v="0"/>
    <s v="San Francisco"/>
    <s v="California"/>
    <x v="1"/>
    <s v="FUR-FU-10001488"/>
    <x v="3"/>
    <s v="Tenex 46&quot; x 60&quot; Computer Anti-Static Chairmat, Rectangular Shaped"/>
    <n v="529.9"/>
    <x v="2"/>
    <n v="0.35714285714285715"/>
    <x v="0"/>
    <x v="1211"/>
    <n v="4"/>
    <n v="2017"/>
    <n v="9"/>
    <x v="4"/>
    <n v="105.979999999999"/>
    <s v="Medium Price"/>
    <n v="0.2"/>
    <x v="0"/>
    <n v="0.04"/>
    <x v="2"/>
    <x v="3"/>
  </r>
  <r>
    <s v="CA-2017-138289"/>
    <d v="2017-01-16T00:00:00"/>
    <d v="2017-01-18T00:00:00"/>
    <x v="0"/>
    <s v="Andy Reiter"/>
    <x v="0"/>
    <s v="Jackson"/>
    <s v="Michigan"/>
    <x v="3"/>
    <s v="FUR-CH-10004626"/>
    <x v="1"/>
    <s v="Office Star Flex Back Scooter Chair with Aluminum Finish Frame"/>
    <n v="302.67"/>
    <x v="1"/>
    <n v="0.21428571428571427"/>
    <x v="0"/>
    <x v="953"/>
    <n v="2"/>
    <n v="2017"/>
    <n v="1"/>
    <x v="8"/>
    <n v="100.89"/>
    <s v="Medium Price"/>
    <n v="0.24"/>
    <x v="1"/>
    <n v="0.08"/>
    <x v="3"/>
    <x v="14"/>
  </r>
  <r>
    <s v="CA-2014-128209"/>
    <d v="2014-11-17T00:00:00"/>
    <d v="2014-11-22T00:00:00"/>
    <x v="1"/>
    <s v="Greg Tran"/>
    <x v="0"/>
    <s v="Buffalo"/>
    <s v="New York"/>
    <x v="2"/>
    <s v="FUR-BO-10002213"/>
    <x v="0"/>
    <s v="DMI Eclipse Executive Suite Bookcases"/>
    <n v="4007.84"/>
    <x v="11"/>
    <n v="0.7142857142857143"/>
    <x v="2"/>
    <x v="135"/>
    <n v="5"/>
    <n v="2014"/>
    <n v="11"/>
    <x v="0"/>
    <n v="400.78399999999999"/>
    <s v="High Price"/>
    <n v="-1.24999999999999E-2"/>
    <x v="2"/>
    <n v="-1.2499999999999901E-3"/>
    <x v="0"/>
    <x v="8"/>
  </r>
  <r>
    <s v="CA-2014-169684"/>
    <d v="2014-10-20T00:00:00"/>
    <d v="2014-10-23T00:00:00"/>
    <x v="2"/>
    <s v="Fred Hopkins"/>
    <x v="1"/>
    <s v="Knoxville"/>
    <s v="Tennessee"/>
    <x v="0"/>
    <s v="FUR-TA-10003008"/>
    <x v="2"/>
    <s v="Lesro Round Back Collection Coffee Table, End Table"/>
    <n v="328.59"/>
    <x v="1"/>
    <n v="0.21428571428571427"/>
    <x v="9"/>
    <x v="1129"/>
    <n v="3"/>
    <n v="2014"/>
    <n v="10"/>
    <x v="1"/>
    <n v="109.52999999999901"/>
    <s v="Medium Price"/>
    <n v="-0.45"/>
    <x v="2"/>
    <n v="-0.15"/>
    <x v="0"/>
    <x v="8"/>
  </r>
  <r>
    <s v="CA-2015-109862"/>
    <d v="2015-10-25T00:00:00"/>
    <d v="2015-10-30T00:00:00"/>
    <x v="1"/>
    <s v="Heather Kirkland"/>
    <x v="1"/>
    <s v="Newark"/>
    <s v="Delaware"/>
    <x v="2"/>
    <s v="FUR-CH-10002439"/>
    <x v="1"/>
    <s v="Iceberg Nesting Folding Chair, 19w x 6d x 43h"/>
    <n v="291.10000000000002"/>
    <x v="2"/>
    <n v="0.35714285714285715"/>
    <x v="0"/>
    <x v="1212"/>
    <n v="5"/>
    <n v="2015"/>
    <n v="10"/>
    <x v="1"/>
    <n v="58.22"/>
    <s v="Low Price"/>
    <n v="0.26"/>
    <x v="1"/>
    <n v="5.1999999999999998E-2"/>
    <x v="0"/>
    <x v="1"/>
  </r>
  <r>
    <s v="US-2017-107888"/>
    <d v="2017-11-16T00:00:00"/>
    <d v="2017-11-19T00:00:00"/>
    <x v="2"/>
    <s v="Chris Cortes"/>
    <x v="0"/>
    <s v="Seattle"/>
    <s v="Washington"/>
    <x v="1"/>
    <s v="FUR-FU-10003394"/>
    <x v="3"/>
    <s v="Tenex &quot;The Solids&quot; Textured Chair Mats"/>
    <n v="139.91999999999999"/>
    <x v="0"/>
    <n v="0.14285714285714285"/>
    <x v="0"/>
    <x v="1213"/>
    <n v="3"/>
    <n v="2017"/>
    <n v="11"/>
    <x v="0"/>
    <n v="69.959999999999994"/>
    <s v="Low Price"/>
    <n v="0.17"/>
    <x v="0"/>
    <n v="8.5000000000000006E-2"/>
    <x v="0"/>
    <x v="7"/>
  </r>
  <r>
    <s v="CA-2014-113880"/>
    <d v="2014-03-01T00:00:00"/>
    <d v="2014-03-05T00:00:00"/>
    <x v="1"/>
    <s v="Vicky Freymann"/>
    <x v="2"/>
    <s v="Elmhurst"/>
    <s v="Illinois"/>
    <x v="3"/>
    <s v="FUR-CH-10000863"/>
    <x v="1"/>
    <s v="Novimex Swivel Fabric Task Chair"/>
    <n v="634.11599999999999"/>
    <x v="8"/>
    <n v="0.42857142857142855"/>
    <x v="3"/>
    <x v="1214"/>
    <n v="4"/>
    <n v="2014"/>
    <n v="3"/>
    <x v="9"/>
    <n v="105.685999999999"/>
    <s v="Medium Price"/>
    <n v="-0.27142857142857102"/>
    <x v="2"/>
    <n v="-4.5238095238095202E-2"/>
    <x v="3"/>
    <x v="13"/>
  </r>
  <r>
    <s v="US-2015-164966"/>
    <d v="2015-07-30T00:00:00"/>
    <d v="2015-08-01T00:00:00"/>
    <x v="2"/>
    <s v="Gary Hansen"/>
    <x v="2"/>
    <s v="Lakeville"/>
    <s v="Minnesota"/>
    <x v="3"/>
    <s v="FUR-CH-10002304"/>
    <x v="1"/>
    <s v="Global Stack Chair without Arms, Black"/>
    <n v="155.88"/>
    <x v="8"/>
    <n v="0.42857142857142855"/>
    <x v="0"/>
    <x v="1215"/>
    <n v="2"/>
    <n v="2015"/>
    <n v="7"/>
    <x v="3"/>
    <n v="25.98"/>
    <s v="Low Price"/>
    <n v="0.25"/>
    <x v="1"/>
    <n v="4.1666666666666602E-2"/>
    <x v="2"/>
    <x v="4"/>
  </r>
  <r>
    <s v="CA-2015-126739"/>
    <d v="2015-11-01T00:00:00"/>
    <d v="2015-11-03T00:00:00"/>
    <x v="0"/>
    <s v="Justin Hirsh"/>
    <x v="0"/>
    <s v="New York City"/>
    <s v="New York"/>
    <x v="2"/>
    <s v="FUR-CH-10000422"/>
    <x v="1"/>
    <s v="Global Highback Leather Tilter in Burgundy"/>
    <n v="327.56400000000002"/>
    <x v="6"/>
    <n v="0.2857142857142857"/>
    <x v="7"/>
    <x v="1216"/>
    <n v="2"/>
    <n v="2015"/>
    <n v="11"/>
    <x v="0"/>
    <n v="81.891000000000005"/>
    <s v="Low Price"/>
    <n v="6.6666666666666596E-2"/>
    <x v="0"/>
    <n v="1.6666666666666601E-2"/>
    <x v="0"/>
    <x v="1"/>
  </r>
  <r>
    <s v="CA-2015-166947"/>
    <d v="2015-06-05T00:00:00"/>
    <d v="2015-06-10T00:00:00"/>
    <x v="1"/>
    <s v="Edward Becker"/>
    <x v="1"/>
    <s v="Buffalo"/>
    <s v="New York"/>
    <x v="2"/>
    <s v="FUR-CH-10004997"/>
    <x v="1"/>
    <s v="Hon Every-Day Series Multi-Task Chairs"/>
    <n v="1522.6379999999999"/>
    <x v="4"/>
    <n v="0.6428571428571429"/>
    <x v="7"/>
    <x v="1217"/>
    <n v="5"/>
    <n v="2015"/>
    <n v="6"/>
    <x v="2"/>
    <n v="169.18199999999999"/>
    <s v="Medium Price"/>
    <n v="0.11111111111111099"/>
    <x v="0"/>
    <n v="1.23456790123456E-2"/>
    <x v="1"/>
    <x v="5"/>
  </r>
  <r>
    <s v="CA-2014-166086"/>
    <d v="2014-05-07T00:00:00"/>
    <d v="2014-05-12T00:00:00"/>
    <x v="1"/>
    <s v="Carol Triggs"/>
    <x v="0"/>
    <s v="Lawrence"/>
    <s v="Massachusetts"/>
    <x v="2"/>
    <s v="FUR-TA-10003469"/>
    <x v="2"/>
    <s v="Balt Split Level Computer Training Table"/>
    <n v="194.25"/>
    <x v="0"/>
    <n v="0.14285714285714285"/>
    <x v="3"/>
    <x v="1218"/>
    <n v="5"/>
    <n v="2014"/>
    <n v="5"/>
    <x v="7"/>
    <n v="97.125"/>
    <s v="Low Price"/>
    <n v="-0.2"/>
    <x v="2"/>
    <n v="-0.1"/>
    <x v="1"/>
    <x v="2"/>
  </r>
  <r>
    <s v="CA-2014-166086"/>
    <d v="2014-05-07T00:00:00"/>
    <d v="2014-05-12T00:00:00"/>
    <x v="1"/>
    <s v="Carol Triggs"/>
    <x v="0"/>
    <s v="Lawrence"/>
    <s v="Massachusetts"/>
    <x v="2"/>
    <s v="FUR-CH-10004675"/>
    <x v="1"/>
    <s v="Lifetime Advantage Folding Chairs, 4/Carton"/>
    <n v="872.32"/>
    <x v="6"/>
    <n v="0.2857142857142857"/>
    <x v="0"/>
    <x v="395"/>
    <n v="5"/>
    <n v="2014"/>
    <n v="5"/>
    <x v="7"/>
    <n v="218.08"/>
    <s v="High Price"/>
    <n v="0.27999999999999903"/>
    <x v="1"/>
    <n v="6.9999999999999896E-2"/>
    <x v="1"/>
    <x v="2"/>
  </r>
  <r>
    <s v="CA-2014-100678"/>
    <d v="2014-04-18T00:00:00"/>
    <d v="2014-04-22T00:00:00"/>
    <x v="1"/>
    <s v="Kunst Miller"/>
    <x v="0"/>
    <s v="Houston"/>
    <s v="Texas"/>
    <x v="3"/>
    <s v="FUR-CH-10002602"/>
    <x v="1"/>
    <s v="DMI Arturo Collection Mission-style Design Wood Chair"/>
    <n v="317.05799999999999"/>
    <x v="1"/>
    <n v="0.21428571428571427"/>
    <x v="3"/>
    <x v="644"/>
    <n v="4"/>
    <n v="2014"/>
    <n v="4"/>
    <x v="6"/>
    <n v="105.685999999999"/>
    <s v="Medium Price"/>
    <n v="-5.7142857142857099E-2"/>
    <x v="2"/>
    <n v="-1.9047619047619001E-2"/>
    <x v="1"/>
    <x v="2"/>
  </r>
  <r>
    <s v="CA-2017-123085"/>
    <d v="2017-03-03T00:00:00"/>
    <d v="2017-03-08T00:00:00"/>
    <x v="1"/>
    <s v="Ed Jacobs"/>
    <x v="0"/>
    <s v="Los Angeles"/>
    <s v="California"/>
    <x v="1"/>
    <s v="FUR-CH-10003968"/>
    <x v="1"/>
    <s v="Novimex Turbo Task Chair"/>
    <n v="170.352"/>
    <x v="1"/>
    <n v="0.21428571428571427"/>
    <x v="2"/>
    <x v="978"/>
    <n v="5"/>
    <n v="2017"/>
    <n v="3"/>
    <x v="9"/>
    <n v="56.783999999999999"/>
    <s v="Low Price"/>
    <n v="-9.9999999999999895E-2"/>
    <x v="2"/>
    <n v="-3.3333333333333298E-2"/>
    <x v="3"/>
    <x v="14"/>
  </r>
  <r>
    <s v="CA-2016-169887"/>
    <d v="2016-10-22T00:00:00"/>
    <d v="2016-10-22T00:00:00"/>
    <x v="3"/>
    <s v="MaryBeth Skach"/>
    <x v="0"/>
    <s v="Seattle"/>
    <s v="Washington"/>
    <x v="1"/>
    <s v="FUR-FU-10003095"/>
    <x v="3"/>
    <s v="Linden 12&quot; Wall Clock With Oak Frame"/>
    <n v="101.94"/>
    <x v="1"/>
    <n v="0.21428571428571427"/>
    <x v="0"/>
    <x v="1219"/>
    <n v="0"/>
    <n v="2016"/>
    <n v="10"/>
    <x v="1"/>
    <n v="33.979999999999997"/>
    <s v="Low Price"/>
    <n v="0.3"/>
    <x v="1"/>
    <n v="9.9999999999999895E-2"/>
    <x v="0"/>
    <x v="0"/>
  </r>
  <r>
    <s v="CA-2017-104731"/>
    <d v="2017-07-21T00:00:00"/>
    <d v="2017-07-27T00:00:00"/>
    <x v="1"/>
    <s v="Anne McFarland"/>
    <x v="0"/>
    <s v="Salem"/>
    <s v="Virginia"/>
    <x v="0"/>
    <s v="FUR-FU-10003274"/>
    <x v="3"/>
    <s v="Regeneration Desk Collection"/>
    <n v="8.8000000000000007"/>
    <x v="2"/>
    <n v="0.35714285714285715"/>
    <x v="0"/>
    <x v="1220"/>
    <n v="6"/>
    <n v="2017"/>
    <n v="7"/>
    <x v="3"/>
    <n v="1.76"/>
    <s v="Low Price"/>
    <n v="0.439999999999999"/>
    <x v="1"/>
    <n v="8.7999999999999995E-2"/>
    <x v="2"/>
    <x v="3"/>
  </r>
  <r>
    <s v="CA-2017-104731"/>
    <d v="2017-07-21T00:00:00"/>
    <d v="2017-07-27T00:00:00"/>
    <x v="1"/>
    <s v="Anne McFarland"/>
    <x v="0"/>
    <s v="Salem"/>
    <s v="Virginia"/>
    <x v="0"/>
    <s v="FUR-BO-10003441"/>
    <x v="0"/>
    <s v="Bush Westfield Collection Bookcases, Fully Assembled"/>
    <n v="302.94"/>
    <x v="1"/>
    <n v="0.21428571428571427"/>
    <x v="0"/>
    <x v="1221"/>
    <n v="6"/>
    <n v="2017"/>
    <n v="7"/>
    <x v="3"/>
    <n v="100.98"/>
    <s v="Medium Price"/>
    <n v="0.22999999999999901"/>
    <x v="1"/>
    <n v="7.6666666666666605E-2"/>
    <x v="2"/>
    <x v="3"/>
  </r>
  <r>
    <s v="CA-2014-154095"/>
    <d v="2014-12-02T00:00:00"/>
    <d v="2014-12-07T00:00:00"/>
    <x v="1"/>
    <s v="Odella Nelson"/>
    <x v="1"/>
    <s v="Clinton"/>
    <s v="Maryland"/>
    <x v="2"/>
    <s v="FUR-FU-10003849"/>
    <x v="3"/>
    <s v="DAX Metal Frame, Desktop, Stepped-Edge"/>
    <n v="60.72"/>
    <x v="1"/>
    <n v="0.21428571428571427"/>
    <x v="0"/>
    <x v="1222"/>
    <n v="5"/>
    <n v="2014"/>
    <n v="12"/>
    <x v="5"/>
    <n v="20.239999999999998"/>
    <s v="Low Price"/>
    <n v="0.39"/>
    <x v="1"/>
    <n v="0.13"/>
    <x v="0"/>
    <x v="8"/>
  </r>
  <r>
    <s v="CA-2014-154095"/>
    <d v="2014-12-02T00:00:00"/>
    <d v="2014-12-07T00:00:00"/>
    <x v="1"/>
    <s v="Odella Nelson"/>
    <x v="1"/>
    <s v="Clinton"/>
    <s v="Maryland"/>
    <x v="2"/>
    <s v="FUR-CH-10004754"/>
    <x v="1"/>
    <s v="Global Stack Chair with Arms, Black"/>
    <n v="239.84"/>
    <x v="7"/>
    <n v="0.5714285714285714"/>
    <x v="0"/>
    <x v="1223"/>
    <n v="5"/>
    <n v="2014"/>
    <n v="12"/>
    <x v="5"/>
    <n v="29.98"/>
    <s v="Low Price"/>
    <n v="0.26999999999999902"/>
    <x v="1"/>
    <n v="3.3749999999999898E-2"/>
    <x v="0"/>
    <x v="8"/>
  </r>
  <r>
    <s v="CA-2016-148852"/>
    <d v="2016-05-26T00:00:00"/>
    <d v="2016-05-31T00:00:00"/>
    <x v="1"/>
    <s v="Stewart Visinsky"/>
    <x v="0"/>
    <s v="Santa Ana"/>
    <s v="California"/>
    <x v="1"/>
    <s v="FUR-CH-10004860"/>
    <x v="1"/>
    <s v="Global Low Back Tilter Chair"/>
    <n v="484.70400000000001"/>
    <x v="8"/>
    <n v="0.42857142857142855"/>
    <x v="2"/>
    <x v="1224"/>
    <n v="5"/>
    <n v="2016"/>
    <n v="5"/>
    <x v="7"/>
    <n v="80.784000000000006"/>
    <s v="Low Price"/>
    <n v="-0.17499999999999999"/>
    <x v="2"/>
    <n v="-2.9166666666666601E-2"/>
    <x v="1"/>
    <x v="6"/>
  </r>
  <r>
    <s v="CA-2015-107678"/>
    <d v="2015-04-21T00:00:00"/>
    <d v="2015-04-28T00:00:00"/>
    <x v="1"/>
    <s v="Juliana Krohn"/>
    <x v="0"/>
    <s v="Louisville"/>
    <s v="Kentucky"/>
    <x v="0"/>
    <s v="FUR-CH-10001891"/>
    <x v="1"/>
    <s v="Global Deluxe Office Fabric Chairs"/>
    <n v="191.96"/>
    <x v="0"/>
    <n v="0.14285714285714285"/>
    <x v="0"/>
    <x v="1225"/>
    <n v="7"/>
    <n v="2015"/>
    <n v="4"/>
    <x v="6"/>
    <n v="95.98"/>
    <s v="Low Price"/>
    <n v="0.26999999999999902"/>
    <x v="1"/>
    <n v="0.13499999999999901"/>
    <x v="1"/>
    <x v="5"/>
  </r>
  <r>
    <s v="CA-2015-107678"/>
    <d v="2015-04-21T00:00:00"/>
    <d v="2015-04-28T00:00:00"/>
    <x v="1"/>
    <s v="Juliana Krohn"/>
    <x v="0"/>
    <s v="Louisville"/>
    <s v="Kentucky"/>
    <x v="0"/>
    <s v="FUR-FU-10003394"/>
    <x v="3"/>
    <s v="Tenex &quot;The Solids&quot; Textured Chair Mats"/>
    <n v="209.88"/>
    <x v="1"/>
    <n v="0.21428571428571427"/>
    <x v="0"/>
    <x v="144"/>
    <n v="7"/>
    <n v="2015"/>
    <n v="4"/>
    <x v="6"/>
    <n v="69.959999999999994"/>
    <s v="Low Price"/>
    <n v="0.17"/>
    <x v="0"/>
    <n v="5.6666666666666601E-2"/>
    <x v="1"/>
    <x v="5"/>
  </r>
  <r>
    <s v="CA-2016-123512"/>
    <d v="2016-06-17T00:00:00"/>
    <d v="2016-06-19T00:00:00"/>
    <x v="2"/>
    <s v="Mike Vittorini"/>
    <x v="0"/>
    <s v="Los Angeles"/>
    <s v="California"/>
    <x v="1"/>
    <s v="FUR-BO-10004218"/>
    <x v="0"/>
    <s v="Bush Heritage Pine Collection 5-Shelf Bookcase, Albany Pine Finish, *Special Order"/>
    <n v="239.666"/>
    <x v="0"/>
    <n v="0.14285714285714285"/>
    <x v="8"/>
    <x v="1102"/>
    <n v="2"/>
    <n v="2016"/>
    <n v="6"/>
    <x v="2"/>
    <n v="119.833"/>
    <s v="Medium Price"/>
    <n v="5.8823529411764698E-2"/>
    <x v="0"/>
    <n v="2.94117647058823E-2"/>
    <x v="1"/>
    <x v="6"/>
  </r>
  <r>
    <s v="US-2017-167402"/>
    <d v="2017-01-13T00:00:00"/>
    <d v="2017-01-18T00:00:00"/>
    <x v="0"/>
    <s v="Cathy Prescott"/>
    <x v="1"/>
    <s v="Springfield"/>
    <s v="Missouri"/>
    <x v="3"/>
    <s v="FUR-BO-10001608"/>
    <x v="0"/>
    <s v="Hon Metal Bookcases, Black"/>
    <n v="212.94"/>
    <x v="1"/>
    <n v="0.21428571428571427"/>
    <x v="0"/>
    <x v="1226"/>
    <n v="5"/>
    <n v="2017"/>
    <n v="1"/>
    <x v="8"/>
    <n v="70.98"/>
    <s v="Low Price"/>
    <n v="0.25"/>
    <x v="1"/>
    <n v="8.3333333333333301E-2"/>
    <x v="3"/>
    <x v="14"/>
  </r>
  <r>
    <s v="CA-2014-130449"/>
    <d v="2014-09-06T00:00:00"/>
    <d v="2014-09-09T00:00:00"/>
    <x v="2"/>
    <s v="Victoria Pisteka"/>
    <x v="1"/>
    <s v="San Francisco"/>
    <s v="California"/>
    <x v="1"/>
    <s v="FUR-FU-10001487"/>
    <x v="3"/>
    <s v="Eldon Expressions Wood and Plastic Desk Accessories, Cherry Wood"/>
    <n v="41.88"/>
    <x v="8"/>
    <n v="0.42857142857142855"/>
    <x v="0"/>
    <x v="1227"/>
    <n v="3"/>
    <n v="2014"/>
    <n v="9"/>
    <x v="4"/>
    <n v="6.98"/>
    <s v="Low Price"/>
    <n v="0.28999999999999998"/>
    <x v="1"/>
    <n v="4.8333333333333298E-2"/>
    <x v="2"/>
    <x v="11"/>
  </r>
  <r>
    <s v="CA-2015-141250"/>
    <d v="2015-01-19T00:00:00"/>
    <d v="2015-01-23T00:00:00"/>
    <x v="1"/>
    <s v="Paul MacIntyre"/>
    <x v="0"/>
    <s v="Texas City"/>
    <s v="Texas"/>
    <x v="3"/>
    <s v="FUR-TA-10002855"/>
    <x v="2"/>
    <s v="Bevis Round Conference Table Top &amp; Single Column Base"/>
    <n v="102.438"/>
    <x v="5"/>
    <n v="7.1428571428571425E-2"/>
    <x v="3"/>
    <x v="1228"/>
    <n v="4"/>
    <n v="2015"/>
    <n v="1"/>
    <x v="8"/>
    <n v="102.438"/>
    <s v="Medium Price"/>
    <n v="-0.128571428571428"/>
    <x v="2"/>
    <n v="-0.128571428571428"/>
    <x v="3"/>
    <x v="10"/>
  </r>
  <r>
    <s v="CA-2015-141250"/>
    <d v="2015-01-19T00:00:00"/>
    <d v="2015-01-23T00:00:00"/>
    <x v="1"/>
    <s v="Paul MacIntyre"/>
    <x v="0"/>
    <s v="Texas City"/>
    <s v="Texas"/>
    <x v="3"/>
    <s v="FUR-CH-10004875"/>
    <x v="1"/>
    <s v="Harbour Creations 67200 Series Stacking Chairs"/>
    <n v="199.304"/>
    <x v="6"/>
    <n v="0.2857142857142857"/>
    <x v="3"/>
    <x v="1229"/>
    <n v="4"/>
    <n v="2015"/>
    <n v="1"/>
    <x v="8"/>
    <n v="49.826000000000001"/>
    <s v="Low Price"/>
    <n v="-4.2857142857142802E-2"/>
    <x v="2"/>
    <n v="-1.0714285714285701E-2"/>
    <x v="3"/>
    <x v="10"/>
  </r>
  <r>
    <s v="CA-2016-105081"/>
    <d v="2016-12-25T00:00:00"/>
    <d v="2016-12-30T00:00:00"/>
    <x v="1"/>
    <s v="Joe Elijah"/>
    <x v="0"/>
    <s v="Seattle"/>
    <s v="Washington"/>
    <x v="1"/>
    <s v="FUR-CH-10000847"/>
    <x v="1"/>
    <s v="Global Executive Mid-Back Manager's Chair"/>
    <n v="698.35199999999998"/>
    <x v="1"/>
    <n v="0.21428571428571427"/>
    <x v="2"/>
    <x v="1230"/>
    <n v="5"/>
    <n v="2016"/>
    <n v="12"/>
    <x v="5"/>
    <n v="232.78399999999999"/>
    <s v="High Price"/>
    <n v="7.4999999999999997E-2"/>
    <x v="0"/>
    <n v="2.4999999999999901E-2"/>
    <x v="0"/>
    <x v="0"/>
  </r>
  <r>
    <s v="CA-2016-105081"/>
    <d v="2016-12-25T00:00:00"/>
    <d v="2016-12-30T00:00:00"/>
    <x v="1"/>
    <s v="Joe Elijah"/>
    <x v="0"/>
    <s v="Seattle"/>
    <s v="Washington"/>
    <x v="1"/>
    <s v="FUR-TA-10001307"/>
    <x v="2"/>
    <s v="SAFCO PlanMaster Heigh-Adjustable Drafting Table Base, 43w x 30d x 30-37h, Black"/>
    <n v="1747.25"/>
    <x v="2"/>
    <n v="0.35714285714285715"/>
    <x v="0"/>
    <x v="1231"/>
    <n v="5"/>
    <n v="2016"/>
    <n v="12"/>
    <x v="5"/>
    <n v="349.45"/>
    <s v="High Price"/>
    <n v="0.36"/>
    <x v="1"/>
    <n v="7.1999999999999995E-2"/>
    <x v="0"/>
    <x v="0"/>
  </r>
  <r>
    <s v="CA-2014-108609"/>
    <d v="2014-10-31T00:00:00"/>
    <d v="2014-11-02T00:00:00"/>
    <x v="0"/>
    <s v="Anthony Jacobs"/>
    <x v="1"/>
    <s v="Lorain"/>
    <s v="Ohio"/>
    <x v="2"/>
    <s v="FUR-TA-10003954"/>
    <x v="2"/>
    <s v="Hon 94000 Series Round Tables"/>
    <n v="1421.664"/>
    <x v="7"/>
    <n v="0.5714285714285714"/>
    <x v="9"/>
    <x v="1232"/>
    <n v="2"/>
    <n v="2014"/>
    <n v="10"/>
    <x v="1"/>
    <n v="177.708"/>
    <s v="Medium Price"/>
    <n v="-0.51666666666666605"/>
    <x v="2"/>
    <n v="-6.4583333333333298E-2"/>
    <x v="0"/>
    <x v="8"/>
  </r>
  <r>
    <s v="US-2016-127334"/>
    <d v="2016-12-15T00:00:00"/>
    <d v="2016-12-21T00:00:00"/>
    <x v="1"/>
    <s v="Mike Pelletier"/>
    <x v="2"/>
    <s v="Springfield"/>
    <s v="Oregon"/>
    <x v="1"/>
    <s v="FUR-TA-10003473"/>
    <x v="2"/>
    <s v="Bretford Rectangular Conference Table Tops"/>
    <n v="564.19500000000005"/>
    <x v="1"/>
    <n v="0.21428571428571427"/>
    <x v="4"/>
    <x v="1233"/>
    <n v="6"/>
    <n v="2016"/>
    <n v="12"/>
    <x v="5"/>
    <n v="188.065"/>
    <s v="Medium Price"/>
    <n v="-0.53999999999999904"/>
    <x v="2"/>
    <n v="-0.17999999999999899"/>
    <x v="0"/>
    <x v="0"/>
  </r>
  <r>
    <s v="US-2017-124779"/>
    <d v="2017-09-08T00:00:00"/>
    <d v="2017-09-11T00:00:00"/>
    <x v="2"/>
    <s v="Barry Franzآڑsisch"/>
    <x v="1"/>
    <s v="Arlington"/>
    <s v="Texas"/>
    <x v="3"/>
    <s v="FUR-FU-10001095"/>
    <x v="3"/>
    <s v="DAX Black Cherry Wood-Tone Poster Frame"/>
    <n v="21.184000000000001"/>
    <x v="0"/>
    <n v="0.14285714285714285"/>
    <x v="5"/>
    <x v="1234"/>
    <n v="3"/>
    <n v="2017"/>
    <n v="9"/>
    <x v="4"/>
    <n v="10.592000000000001"/>
    <s v="Low Price"/>
    <n v="-0.54999999999999905"/>
    <x v="2"/>
    <n v="-0.27499999999999902"/>
    <x v="2"/>
    <x v="3"/>
  </r>
  <r>
    <s v="US-2017-124779"/>
    <d v="2017-09-08T00:00:00"/>
    <d v="2017-09-11T00:00:00"/>
    <x v="2"/>
    <s v="Barry Franzآڑsisch"/>
    <x v="1"/>
    <s v="Arlington"/>
    <s v="Texas"/>
    <x v="3"/>
    <s v="FUR-CH-10003535"/>
    <x v="1"/>
    <s v="Global Armless Task Chair, Royal Blue"/>
    <n v="213.43"/>
    <x v="2"/>
    <n v="0.35714285714285715"/>
    <x v="3"/>
    <x v="1235"/>
    <n v="3"/>
    <n v="2017"/>
    <n v="9"/>
    <x v="4"/>
    <n v="42.686"/>
    <s v="Low Price"/>
    <n v="-0.185714285714285"/>
    <x v="2"/>
    <n v="-3.7142857142857102E-2"/>
    <x v="2"/>
    <x v="3"/>
  </r>
  <r>
    <s v="CA-2017-135937"/>
    <d v="2017-02-20T00:00:00"/>
    <d v="2017-02-27T00:00:00"/>
    <x v="1"/>
    <s v="Katherine Murray"/>
    <x v="2"/>
    <s v="Gilbert"/>
    <s v="Arizona"/>
    <x v="1"/>
    <s v="FUR-FU-10002253"/>
    <x v="3"/>
    <s v="Howard Miller 13&quot; Diameter Pewter Finish Round Wall Clock"/>
    <n v="68.703999999999994"/>
    <x v="0"/>
    <n v="0.14285714285714285"/>
    <x v="2"/>
    <x v="1236"/>
    <n v="7"/>
    <n v="2017"/>
    <n v="2"/>
    <x v="11"/>
    <n v="34.351999999999997"/>
    <s v="Low Price"/>
    <n v="0.23749999999999999"/>
    <x v="1"/>
    <n v="0.11874999999999999"/>
    <x v="3"/>
    <x v="14"/>
  </r>
  <r>
    <s v="CA-2017-135937"/>
    <d v="2017-02-20T00:00:00"/>
    <d v="2017-02-27T00:00:00"/>
    <x v="1"/>
    <s v="Katherine Murray"/>
    <x v="2"/>
    <s v="Gilbert"/>
    <s v="Arizona"/>
    <x v="1"/>
    <s v="FUR-TA-10001039"/>
    <x v="2"/>
    <s v="KI Adjustable-Height Table"/>
    <n v="386.91"/>
    <x v="4"/>
    <n v="0.6428571428571429"/>
    <x v="4"/>
    <x v="1237"/>
    <n v="7"/>
    <n v="2017"/>
    <n v="2"/>
    <x v="11"/>
    <n v="42.99"/>
    <s v="Low Price"/>
    <n v="-0.48"/>
    <x v="2"/>
    <n v="-5.3333333333333302E-2"/>
    <x v="3"/>
    <x v="14"/>
  </r>
  <r>
    <s v="CA-2017-162173"/>
    <d v="2017-10-26T00:00:00"/>
    <d v="2017-11-01T00:00:00"/>
    <x v="1"/>
    <s v="Olvera Toch"/>
    <x v="0"/>
    <s v="Virginia Beach"/>
    <s v="Virginia"/>
    <x v="0"/>
    <s v="FUR-TA-10001520"/>
    <x v="2"/>
    <s v="Lesro Sheffield Collection Coffee Table, End Table, Center Table, Corner Table"/>
    <n v="356.85"/>
    <x v="2"/>
    <n v="0.35714285714285715"/>
    <x v="0"/>
    <x v="1238"/>
    <n v="6"/>
    <n v="2017"/>
    <n v="10"/>
    <x v="1"/>
    <n v="71.37"/>
    <s v="Low Price"/>
    <n v="0.16999999999999901"/>
    <x v="0"/>
    <n v="3.3999999999999898E-2"/>
    <x v="0"/>
    <x v="7"/>
  </r>
  <r>
    <s v="CA-2017-122175"/>
    <d v="2017-05-12T00:00:00"/>
    <d v="2017-05-14T00:00:00"/>
    <x v="0"/>
    <s v="Cynthia Arntzen"/>
    <x v="0"/>
    <s v="Vineland"/>
    <s v="New Jersey"/>
    <x v="2"/>
    <s v="FUR-FU-10000719"/>
    <x v="3"/>
    <s v="DAX Cubicle Frames, 8-1/2 x 11"/>
    <n v="42.85"/>
    <x v="2"/>
    <n v="0.35714285714285715"/>
    <x v="0"/>
    <x v="1239"/>
    <n v="2"/>
    <n v="2017"/>
    <n v="5"/>
    <x v="7"/>
    <n v="8.57"/>
    <s v="Low Price"/>
    <n v="0.36"/>
    <x v="1"/>
    <n v="7.1999999999999995E-2"/>
    <x v="1"/>
    <x v="9"/>
  </r>
  <r>
    <s v="CA-2015-135510"/>
    <d v="2015-09-05T00:00:00"/>
    <d v="2015-09-12T00:00:00"/>
    <x v="1"/>
    <s v="Tamara Willingham"/>
    <x v="2"/>
    <s v="Charlottesville"/>
    <s v="Virginia"/>
    <x v="0"/>
    <s v="FUR-FU-10000820"/>
    <x v="3"/>
    <s v="Tensor Brushed Steel Torchiere Floor Lamp"/>
    <n v="67.959999999999994"/>
    <x v="6"/>
    <n v="0.2857142857142857"/>
    <x v="0"/>
    <x v="1240"/>
    <n v="7"/>
    <n v="2015"/>
    <n v="9"/>
    <x v="4"/>
    <n v="16.989999999999998"/>
    <s v="Low Price"/>
    <n v="0.18"/>
    <x v="0"/>
    <n v="4.4999999999999998E-2"/>
    <x v="2"/>
    <x v="4"/>
  </r>
  <r>
    <s v="CA-2014-150329"/>
    <d v="2014-10-10T00:00:00"/>
    <d v="2014-10-14T00:00:00"/>
    <x v="1"/>
    <s v="Shirley Daniels"/>
    <x v="2"/>
    <s v="Phoenix"/>
    <s v="Arizona"/>
    <x v="1"/>
    <s v="FUR-FU-10003724"/>
    <x v="3"/>
    <s v="Westinghouse Clip-On Gooseneck Lamps"/>
    <n v="46.872"/>
    <x v="3"/>
    <n v="0.5"/>
    <x v="2"/>
    <x v="1241"/>
    <n v="4"/>
    <n v="2014"/>
    <n v="10"/>
    <x v="1"/>
    <n v="6.6959999999999997"/>
    <s v="Low Price"/>
    <n v="7.4999999999999997E-2"/>
    <x v="0"/>
    <n v="1.0714285714285701E-2"/>
    <x v="0"/>
    <x v="8"/>
  </r>
  <r>
    <s v="CA-2014-109134"/>
    <d v="2014-11-05T00:00:00"/>
    <d v="2014-11-10T00:00:00"/>
    <x v="1"/>
    <s v="Deanra Eno"/>
    <x v="2"/>
    <s v="Los Angeles"/>
    <s v="California"/>
    <x v="1"/>
    <s v="FUR-FU-10000320"/>
    <x v="3"/>
    <s v="OIC Stacking Trays"/>
    <n v="20.04"/>
    <x v="8"/>
    <n v="0.42857142857142855"/>
    <x v="0"/>
    <x v="1242"/>
    <n v="5"/>
    <n v="2014"/>
    <n v="11"/>
    <x v="0"/>
    <n v="3.34"/>
    <s v="Low Price"/>
    <n v="0.44"/>
    <x v="1"/>
    <n v="7.3333333333333306E-2"/>
    <x v="0"/>
    <x v="8"/>
  </r>
  <r>
    <s v="US-2015-129637"/>
    <d v="2015-12-17T00:00:00"/>
    <d v="2015-12-22T00:00:00"/>
    <x v="1"/>
    <s v="Mick Crebagga"/>
    <x v="0"/>
    <s v="Bloomington"/>
    <s v="Illinois"/>
    <x v="3"/>
    <s v="FUR-FU-10000965"/>
    <x v="3"/>
    <s v="Howard Miller 11-1/2&quot; Diameter Ridgewood Wall Clock"/>
    <n v="41.552"/>
    <x v="0"/>
    <n v="0.14285714285714285"/>
    <x v="5"/>
    <x v="1243"/>
    <n v="5"/>
    <n v="2015"/>
    <n v="12"/>
    <x v="5"/>
    <n v="20.776"/>
    <s v="Low Price"/>
    <n v="-0.47499999999999998"/>
    <x v="2"/>
    <n v="-0.23749999999999999"/>
    <x v="0"/>
    <x v="1"/>
  </r>
  <r>
    <s v="CA-2017-145429"/>
    <d v="2017-07-21T00:00:00"/>
    <d v="2017-07-25T00:00:00"/>
    <x v="1"/>
    <s v="Shaun Weien"/>
    <x v="0"/>
    <s v="San Diego"/>
    <s v="California"/>
    <x v="1"/>
    <s v="FUR-CH-10000988"/>
    <x v="1"/>
    <s v="Hon Olson Stacker Stools"/>
    <n v="225.29599999999999"/>
    <x v="0"/>
    <n v="0.14285714285714285"/>
    <x v="2"/>
    <x v="541"/>
    <n v="4"/>
    <n v="2017"/>
    <n v="7"/>
    <x v="3"/>
    <n v="112.648"/>
    <s v="Medium Price"/>
    <n v="9.9999999999999895E-2"/>
    <x v="0"/>
    <n v="4.9999999999999899E-2"/>
    <x v="2"/>
    <x v="3"/>
  </r>
  <r>
    <s v="CA-2015-153535"/>
    <d v="2015-05-20T00:00:00"/>
    <d v="2015-05-24T00:00:00"/>
    <x v="1"/>
    <s v="Sheri Gordon"/>
    <x v="0"/>
    <s v="Wilson"/>
    <s v="North Carolina"/>
    <x v="0"/>
    <s v="FUR-FU-10001986"/>
    <x v="3"/>
    <s v="Dana Fluorescent Magnifying Lamp, White, 36&quot;"/>
    <n v="163.136"/>
    <x v="6"/>
    <n v="0.2857142857142857"/>
    <x v="2"/>
    <x v="1244"/>
    <n v="4"/>
    <n v="2015"/>
    <n v="5"/>
    <x v="7"/>
    <n v="40.783999999999999"/>
    <s v="Low Price"/>
    <n v="0.125"/>
    <x v="0"/>
    <n v="3.125E-2"/>
    <x v="1"/>
    <x v="5"/>
  </r>
  <r>
    <s v="CA-2015-123141"/>
    <d v="2015-11-14T00:00:00"/>
    <d v="2015-11-19T00:00:00"/>
    <x v="1"/>
    <s v="Gary Zandusky"/>
    <x v="0"/>
    <s v="Rio Rancho"/>
    <s v="New Mexico"/>
    <x v="1"/>
    <s v="FUR-CH-10004287"/>
    <x v="1"/>
    <s v="SAFCO Arco Folding Chair"/>
    <n v="883.84"/>
    <x v="6"/>
    <n v="0.2857142857142857"/>
    <x v="2"/>
    <x v="524"/>
    <n v="5"/>
    <n v="2015"/>
    <n v="11"/>
    <x v="0"/>
    <n v="220.96"/>
    <s v="High Price"/>
    <n v="0.1125"/>
    <x v="0"/>
    <n v="2.8125000000000001E-2"/>
    <x v="0"/>
    <x v="1"/>
  </r>
  <r>
    <s v="CA-2015-123141"/>
    <d v="2015-11-14T00:00:00"/>
    <d v="2015-11-19T00:00:00"/>
    <x v="1"/>
    <s v="Gary Zandusky"/>
    <x v="0"/>
    <s v="Rio Rancho"/>
    <s v="New Mexico"/>
    <x v="1"/>
    <s v="FUR-CH-10001891"/>
    <x v="1"/>
    <s v="Global Deluxe Office Fabric Chairs"/>
    <n v="230.352"/>
    <x v="1"/>
    <n v="0.21428571428571427"/>
    <x v="2"/>
    <x v="63"/>
    <n v="5"/>
    <n v="2015"/>
    <n v="11"/>
    <x v="0"/>
    <n v="76.784000000000006"/>
    <s v="Low Price"/>
    <n v="8.7499999999999994E-2"/>
    <x v="0"/>
    <n v="2.9166666666666601E-2"/>
    <x v="0"/>
    <x v="1"/>
  </r>
  <r>
    <s v="CA-2017-107629"/>
    <d v="2017-12-14T00:00:00"/>
    <d v="2017-12-14T00:00:00"/>
    <x v="3"/>
    <s v="Dave Brooks"/>
    <x v="0"/>
    <s v="Skokie"/>
    <s v="Illinois"/>
    <x v="3"/>
    <s v="FUR-FU-10002298"/>
    <x v="3"/>
    <s v="Rubbermaid ClusterMat Chairmats, Mat Size- 66&quot; x 60&quot;, Lip 20&quot; x 11&quot; -90 Degree Angle"/>
    <n v="266.35199999999998"/>
    <x v="8"/>
    <n v="0.42857142857142855"/>
    <x v="5"/>
    <x v="1245"/>
    <n v="0"/>
    <n v="2017"/>
    <n v="12"/>
    <x v="5"/>
    <n v="44.391999999999904"/>
    <s v="Low Price"/>
    <n v="-1.1000000000000001"/>
    <x v="2"/>
    <n v="-0.18333333333333299"/>
    <x v="0"/>
    <x v="7"/>
  </r>
  <r>
    <s v="CA-2017-107629"/>
    <d v="2017-12-14T00:00:00"/>
    <d v="2017-12-14T00:00:00"/>
    <x v="3"/>
    <s v="Dave Brooks"/>
    <x v="0"/>
    <s v="Skokie"/>
    <s v="Illinois"/>
    <x v="3"/>
    <s v="FUR-FU-10004091"/>
    <x v="3"/>
    <s v="Howard Miller 13&quot; Diameter Goldtone Round Wall Clock"/>
    <n v="56.328000000000003"/>
    <x v="1"/>
    <n v="0.21428571428571427"/>
    <x v="5"/>
    <x v="1246"/>
    <n v="0"/>
    <n v="2017"/>
    <n v="12"/>
    <x v="5"/>
    <n v="18.776"/>
    <s v="Low Price"/>
    <n v="-0.47499999999999998"/>
    <x v="2"/>
    <n v="-0.15833333333333299"/>
    <x v="0"/>
    <x v="7"/>
  </r>
  <r>
    <s v="CA-2016-134789"/>
    <d v="2016-04-08T00:00:00"/>
    <d v="2016-04-15T00:00:00"/>
    <x v="1"/>
    <s v="Christine Kargatis"/>
    <x v="2"/>
    <s v="Hot Springs"/>
    <s v="Arkansas"/>
    <x v="0"/>
    <s v="FUR-FU-10003268"/>
    <x v="3"/>
    <s v="Eldon Radial Chair Mat for Low to Medium Pile Carpets"/>
    <n v="159.91999999999999"/>
    <x v="6"/>
    <n v="0.2857142857142857"/>
    <x v="0"/>
    <x v="1247"/>
    <n v="7"/>
    <n v="2016"/>
    <n v="4"/>
    <x v="6"/>
    <n v="39.979999999999997"/>
    <s v="Low Price"/>
    <n v="0.2"/>
    <x v="1"/>
    <n v="0.05"/>
    <x v="1"/>
    <x v="6"/>
  </r>
  <r>
    <s v="CA-2016-165827"/>
    <d v="2016-11-04T00:00:00"/>
    <d v="2016-11-09T00:00:00"/>
    <x v="1"/>
    <s v="Maureen Fritzler"/>
    <x v="1"/>
    <s v="Miami"/>
    <s v="Florida"/>
    <x v="0"/>
    <s v="FUR-FU-10001889"/>
    <x v="3"/>
    <s v="Ultra Door Pull Handle"/>
    <n v="50.496000000000002"/>
    <x v="8"/>
    <n v="0.42857142857142855"/>
    <x v="2"/>
    <x v="1248"/>
    <n v="5"/>
    <n v="2016"/>
    <n v="11"/>
    <x v="0"/>
    <n v="8.4160000000000004"/>
    <s v="Low Price"/>
    <n v="0.16250000000000001"/>
    <x v="0"/>
    <n v="2.70833333333333E-2"/>
    <x v="0"/>
    <x v="0"/>
  </r>
  <r>
    <s v="CA-2015-156734"/>
    <d v="2015-06-18T00:00:00"/>
    <d v="2015-06-20T00:00:00"/>
    <x v="2"/>
    <s v="Benjamin Venier"/>
    <x v="1"/>
    <s v="Smyrna"/>
    <s v="Tennessee"/>
    <x v="0"/>
    <s v="FUR-CH-10002965"/>
    <x v="1"/>
    <s v="Global Leather Highback Executive Chair with Pneumatic Height Adjustment, Black"/>
    <n v="643.13599999999997"/>
    <x v="6"/>
    <n v="0.2857142857142857"/>
    <x v="2"/>
    <x v="1249"/>
    <n v="2"/>
    <n v="2015"/>
    <n v="6"/>
    <x v="2"/>
    <n v="160.78399999999999"/>
    <s v="Medium Price"/>
    <n v="8.7499999999999994E-2"/>
    <x v="0"/>
    <n v="2.1874999999999999E-2"/>
    <x v="1"/>
    <x v="5"/>
  </r>
  <r>
    <s v="CA-2014-144029"/>
    <d v="2014-05-26T00:00:00"/>
    <d v="2014-05-31T00:00:00"/>
    <x v="1"/>
    <s v="Michelle Moray"/>
    <x v="0"/>
    <s v="Chicago"/>
    <s v="Illinois"/>
    <x v="3"/>
    <s v="FUR-CH-10003981"/>
    <x v="1"/>
    <s v="Global Commerce Series Low-Back Swivel/Tilt Chairs"/>
    <n v="359.77199999999999"/>
    <x v="0"/>
    <n v="0.14285714285714285"/>
    <x v="3"/>
    <x v="1250"/>
    <n v="5"/>
    <n v="2014"/>
    <n v="5"/>
    <x v="7"/>
    <n v="179.886"/>
    <s v="Medium Price"/>
    <n v="-1.42857142857142E-2"/>
    <x v="2"/>
    <n v="-7.14285714285714E-3"/>
    <x v="1"/>
    <x v="2"/>
  </r>
  <r>
    <s v="US-2017-101784"/>
    <d v="2017-07-06T00:00:00"/>
    <d v="2017-07-11T00:00:00"/>
    <x v="1"/>
    <s v="Patrick O'Brill"/>
    <x v="0"/>
    <s v="Los Angeles"/>
    <s v="California"/>
    <x v="1"/>
    <s v="FUR-CH-10001146"/>
    <x v="1"/>
    <s v="Global Task Chair, Black"/>
    <n v="122.136"/>
    <x v="1"/>
    <n v="0.21428571428571427"/>
    <x v="2"/>
    <x v="1251"/>
    <n v="5"/>
    <n v="2017"/>
    <n v="7"/>
    <x v="3"/>
    <n v="40.711999999999897"/>
    <s v="Low Price"/>
    <n v="-0.1125"/>
    <x v="2"/>
    <n v="-3.7499999999999999E-2"/>
    <x v="2"/>
    <x v="3"/>
  </r>
  <r>
    <s v="CA-2016-154767"/>
    <d v="2016-06-28T00:00:00"/>
    <d v="2016-06-30T00:00:00"/>
    <x v="0"/>
    <s v="Becky Pak"/>
    <x v="0"/>
    <s v="Paterson"/>
    <s v="New Jersey"/>
    <x v="2"/>
    <s v="FUR-CH-10003535"/>
    <x v="1"/>
    <s v="Global Armless Task Chair, Royal Blue"/>
    <n v="121.96"/>
    <x v="0"/>
    <n v="0.14285714285714285"/>
    <x v="0"/>
    <x v="1252"/>
    <n v="2"/>
    <n v="2016"/>
    <n v="6"/>
    <x v="2"/>
    <n v="60.98"/>
    <s v="Low Price"/>
    <n v="0.17"/>
    <x v="0"/>
    <n v="8.5000000000000006E-2"/>
    <x v="1"/>
    <x v="6"/>
  </r>
  <r>
    <s v="CA-2017-124205"/>
    <d v="2017-09-15T00:00:00"/>
    <d v="2017-09-19T00:00:00"/>
    <x v="1"/>
    <s v="Theresa Coyne"/>
    <x v="1"/>
    <s v="Lakewood"/>
    <s v="New Jersey"/>
    <x v="2"/>
    <s v="FUR-FU-10002445"/>
    <x v="3"/>
    <s v="DAX Two-Tone Rosewood/Black Document Frame, Desktop, 5 x 7"/>
    <n v="47.4"/>
    <x v="2"/>
    <n v="0.35714285714285715"/>
    <x v="0"/>
    <x v="1253"/>
    <n v="4"/>
    <n v="2017"/>
    <n v="9"/>
    <x v="4"/>
    <n v="9.48"/>
    <s v="Low Price"/>
    <n v="0.4"/>
    <x v="1"/>
    <n v="0.08"/>
    <x v="2"/>
    <x v="3"/>
  </r>
  <r>
    <s v="CA-2017-124205"/>
    <d v="2017-09-15T00:00:00"/>
    <d v="2017-09-19T00:00:00"/>
    <x v="1"/>
    <s v="Theresa Coyne"/>
    <x v="1"/>
    <s v="Lakewood"/>
    <s v="New Jersey"/>
    <x v="2"/>
    <s v="FUR-CH-10003606"/>
    <x v="1"/>
    <s v="SAFCO Folding Chair Trolley"/>
    <n v="512.96"/>
    <x v="6"/>
    <n v="0.2857142857142857"/>
    <x v="0"/>
    <x v="1254"/>
    <n v="4"/>
    <n v="2017"/>
    <n v="9"/>
    <x v="4"/>
    <n v="128.24"/>
    <s v="Medium Price"/>
    <n v="0.28000000000000003"/>
    <x v="1"/>
    <n v="7.0000000000000007E-2"/>
    <x v="2"/>
    <x v="3"/>
  </r>
  <r>
    <s v="CA-2016-162943"/>
    <d v="2016-07-24T00:00:00"/>
    <d v="2016-07-26T00:00:00"/>
    <x v="0"/>
    <s v="Darren Budd"/>
    <x v="1"/>
    <s v="New York City"/>
    <s v="New York"/>
    <x v="2"/>
    <s v="FUR-CH-10001708"/>
    <x v="1"/>
    <s v="Office Star - Contemporary Swivel Chair with Padded Adjustable Arms and Flex Back"/>
    <n v="253.76400000000001"/>
    <x v="0"/>
    <n v="0.14285714285714285"/>
    <x v="7"/>
    <x v="1255"/>
    <n v="2"/>
    <n v="2016"/>
    <n v="7"/>
    <x v="3"/>
    <n v="126.88200000000001"/>
    <s v="Medium Price"/>
    <n v="0.122222222222222"/>
    <x v="0"/>
    <n v="6.1111111111111102E-2"/>
    <x v="2"/>
    <x v="12"/>
  </r>
  <r>
    <s v="CA-2017-100615"/>
    <d v="2017-04-20T00:00:00"/>
    <d v="2017-04-24T00:00:00"/>
    <x v="1"/>
    <s v="Sarah Jordon"/>
    <x v="0"/>
    <s v="Chicago"/>
    <s v="Illinois"/>
    <x v="3"/>
    <s v="FUR-CH-10002602"/>
    <x v="1"/>
    <s v="DMI Arturo Collection Mission-style Design Wood Chair"/>
    <n v="317.05799999999999"/>
    <x v="1"/>
    <n v="0.21428571428571427"/>
    <x v="3"/>
    <x v="644"/>
    <n v="4"/>
    <n v="2017"/>
    <n v="4"/>
    <x v="6"/>
    <n v="105.685999999999"/>
    <s v="Medium Price"/>
    <n v="-5.7142857142857099E-2"/>
    <x v="2"/>
    <n v="-1.9047619047619001E-2"/>
    <x v="1"/>
    <x v="9"/>
  </r>
  <r>
    <s v="CA-2017-100615"/>
    <d v="2017-04-20T00:00:00"/>
    <d v="2017-04-24T00:00:00"/>
    <x v="1"/>
    <s v="Sarah Jordon"/>
    <x v="0"/>
    <s v="Chicago"/>
    <s v="Illinois"/>
    <x v="3"/>
    <s v="FUR-FU-10002456"/>
    <x v="3"/>
    <s v="Master Caster Door Stop, Large Neon Orange"/>
    <n v="14.56"/>
    <x v="2"/>
    <n v="0.35714285714285715"/>
    <x v="5"/>
    <x v="1256"/>
    <n v="4"/>
    <n v="2017"/>
    <n v="4"/>
    <x v="6"/>
    <n v="2.9119999999999999"/>
    <s v="Low Price"/>
    <n v="-0.42499999999999999"/>
    <x v="2"/>
    <n v="-8.4999999999999895E-2"/>
    <x v="1"/>
    <x v="9"/>
  </r>
  <r>
    <s v="US-2016-147711"/>
    <d v="2016-09-03T00:00:00"/>
    <d v="2016-09-08T00:00:00"/>
    <x v="0"/>
    <s v="Herbert Flentye"/>
    <x v="0"/>
    <s v="Baltimore"/>
    <s v="Maryland"/>
    <x v="2"/>
    <s v="FUR-BO-10003159"/>
    <x v="0"/>
    <s v="Sauder Camden County Collection Libraries, Planked Cherry Finish"/>
    <n v="344.94"/>
    <x v="1"/>
    <n v="0.21428571428571427"/>
    <x v="0"/>
    <x v="1257"/>
    <n v="5"/>
    <n v="2016"/>
    <n v="9"/>
    <x v="4"/>
    <n v="114.98"/>
    <s v="Medium Price"/>
    <n v="0.09"/>
    <x v="0"/>
    <n v="0.03"/>
    <x v="2"/>
    <x v="12"/>
  </r>
  <r>
    <s v="US-2016-147711"/>
    <d v="2016-09-03T00:00:00"/>
    <d v="2016-09-08T00:00:00"/>
    <x v="0"/>
    <s v="Herbert Flentye"/>
    <x v="0"/>
    <s v="Baltimore"/>
    <s v="Maryland"/>
    <x v="2"/>
    <s v="FUR-FU-10002364"/>
    <x v="3"/>
    <s v="Eldon Expressions Wood Desk Accessories, Oak"/>
    <n v="14.76"/>
    <x v="0"/>
    <n v="0.14285714285714285"/>
    <x v="0"/>
    <x v="809"/>
    <n v="5"/>
    <n v="2016"/>
    <n v="9"/>
    <x v="4"/>
    <n v="7.38"/>
    <s v="Low Price"/>
    <n v="0.28999999999999998"/>
    <x v="1"/>
    <n v="0.14499999999999999"/>
    <x v="2"/>
    <x v="12"/>
  </r>
  <r>
    <s v="CA-2017-121293"/>
    <d v="2017-07-25T00:00:00"/>
    <d v="2017-07-28T00:00:00"/>
    <x v="0"/>
    <s v="John Castell"/>
    <x v="0"/>
    <s v="Philadelphia"/>
    <s v="Pennsylvania"/>
    <x v="2"/>
    <s v="FUR-FU-10000732"/>
    <x v="3"/>
    <s v="Eldon 200 Class Desk Accessories"/>
    <n v="20.096"/>
    <x v="6"/>
    <n v="0.2857142857142857"/>
    <x v="2"/>
    <x v="1258"/>
    <n v="3"/>
    <n v="2017"/>
    <n v="7"/>
    <x v="3"/>
    <n v="5.024"/>
    <s v="Low Price"/>
    <n v="0.15"/>
    <x v="0"/>
    <n v="3.7499999999999999E-2"/>
    <x v="2"/>
    <x v="3"/>
  </r>
  <r>
    <s v="CA-2017-121293"/>
    <d v="2017-07-25T00:00:00"/>
    <d v="2017-07-28T00:00:00"/>
    <x v="0"/>
    <s v="John Castell"/>
    <x v="0"/>
    <s v="Philadelphia"/>
    <s v="Pennsylvania"/>
    <x v="2"/>
    <s v="FUR-TA-10001771"/>
    <x v="2"/>
    <s v="Bush Cubix Conference Tables, Fully Assembled"/>
    <n v="138.58799999999999"/>
    <x v="5"/>
    <n v="7.1428571428571425E-2"/>
    <x v="9"/>
    <x v="1259"/>
    <n v="3"/>
    <n v="2017"/>
    <n v="7"/>
    <x v="3"/>
    <n v="138.58799999999999"/>
    <s v="Medium Price"/>
    <n v="-0.25"/>
    <x v="2"/>
    <n v="-0.25"/>
    <x v="2"/>
    <x v="3"/>
  </r>
  <r>
    <s v="CA-2015-118843"/>
    <d v="2015-09-13T00:00:00"/>
    <d v="2015-09-20T00:00:00"/>
    <x v="1"/>
    <s v="Jonathan Howell"/>
    <x v="0"/>
    <s v="Atlanta"/>
    <s v="Georgia"/>
    <x v="0"/>
    <s v="FUR-FU-10003975"/>
    <x v="3"/>
    <s v="Eldon Advantage Chair Mats for Low to Medium Pile Carpets"/>
    <n v="129.93"/>
    <x v="1"/>
    <n v="0.21428571428571427"/>
    <x v="0"/>
    <x v="493"/>
    <n v="7"/>
    <n v="2015"/>
    <n v="9"/>
    <x v="4"/>
    <n v="43.31"/>
    <s v="Low Price"/>
    <n v="9.9999999999999895E-2"/>
    <x v="0"/>
    <n v="3.3333333333333298E-2"/>
    <x v="2"/>
    <x v="4"/>
  </r>
  <r>
    <s v="CA-2016-162348"/>
    <d v="2016-11-10T00:00:00"/>
    <d v="2016-11-15T00:00:00"/>
    <x v="1"/>
    <s v="Ben Ferrer"/>
    <x v="2"/>
    <s v="Sacramento"/>
    <s v="California"/>
    <x v="1"/>
    <s v="FUR-FU-10003731"/>
    <x v="3"/>
    <s v="Eldon Expressions Wood and Plastic Desk Accessories, Oak"/>
    <n v="9.98"/>
    <x v="5"/>
    <n v="7.1428571428571425E-2"/>
    <x v="0"/>
    <x v="1260"/>
    <n v="5"/>
    <n v="2016"/>
    <n v="11"/>
    <x v="0"/>
    <n v="9.98"/>
    <s v="Low Price"/>
    <n v="0.27999999999999903"/>
    <x v="1"/>
    <n v="0.27999999999999903"/>
    <x v="0"/>
    <x v="0"/>
  </r>
  <r>
    <s v="CA-2015-145394"/>
    <d v="2015-11-16T00:00:00"/>
    <d v="2015-11-20T00:00:00"/>
    <x v="1"/>
    <s v="Matt Connell"/>
    <x v="1"/>
    <s v="Chicago"/>
    <s v="Illinois"/>
    <x v="3"/>
    <s v="FUR-FU-10001215"/>
    <x v="3"/>
    <s v="Howard Miller 11-1/2&quot; Diameter Brentwood Wall Clock"/>
    <n v="34.503999999999998"/>
    <x v="0"/>
    <n v="0.14285714285714285"/>
    <x v="5"/>
    <x v="1261"/>
    <n v="4"/>
    <n v="2015"/>
    <n v="11"/>
    <x v="0"/>
    <n v="17.251999999999999"/>
    <s v="Low Price"/>
    <n v="-0.45"/>
    <x v="2"/>
    <n v="-0.22500000000000001"/>
    <x v="0"/>
    <x v="1"/>
  </r>
  <r>
    <s v="CA-2015-168809"/>
    <d v="2015-08-25T00:00:00"/>
    <d v="2015-08-25T00:00:00"/>
    <x v="3"/>
    <s v="Mick Crebagga"/>
    <x v="0"/>
    <s v="Houston"/>
    <s v="Texas"/>
    <x v="3"/>
    <s v="FUR-FU-10001473"/>
    <x v="3"/>
    <s v="Eldon Executive Woodline II Desk Accessories, Mahogany"/>
    <n v="20.103999999999999"/>
    <x v="0"/>
    <n v="0.14285714285714285"/>
    <x v="5"/>
    <x v="1262"/>
    <n v="0"/>
    <n v="2015"/>
    <n v="8"/>
    <x v="10"/>
    <n v="10.052"/>
    <s v="Low Price"/>
    <n v="-0.82499999999999996"/>
    <x v="2"/>
    <n v="-0.41249999999999998"/>
    <x v="2"/>
    <x v="4"/>
  </r>
  <r>
    <s v="CA-2015-168809"/>
    <d v="2015-08-25T00:00:00"/>
    <d v="2015-08-25T00:00:00"/>
    <x v="3"/>
    <s v="Mick Crebagga"/>
    <x v="0"/>
    <s v="Houston"/>
    <s v="Texas"/>
    <x v="3"/>
    <s v="FUR-FU-10002240"/>
    <x v="3"/>
    <s v="Nu-Dell EZ-Mount Plastic Wall Frames"/>
    <n v="7.88"/>
    <x v="2"/>
    <n v="0.35714285714285715"/>
    <x v="5"/>
    <x v="1263"/>
    <n v="0"/>
    <n v="2015"/>
    <n v="8"/>
    <x v="10"/>
    <n v="1.5760000000000001"/>
    <s v="Low Price"/>
    <n v="-0.5"/>
    <x v="2"/>
    <n v="-0.1"/>
    <x v="2"/>
    <x v="4"/>
  </r>
  <r>
    <s v="CA-2016-109827"/>
    <d v="2016-12-25T00:00:00"/>
    <d v="2017-01-01T00:00:00"/>
    <x v="1"/>
    <s v="Laurel Workman"/>
    <x v="1"/>
    <s v="Phoenix"/>
    <s v="Arizona"/>
    <x v="1"/>
    <s v="FUR-TA-10002607"/>
    <x v="2"/>
    <s v="KI Conference Tables"/>
    <n v="35.445"/>
    <x v="5"/>
    <n v="7.1428571428571425E-2"/>
    <x v="4"/>
    <x v="1264"/>
    <n v="7"/>
    <n v="2016"/>
    <n v="12"/>
    <x v="5"/>
    <n v="35.445"/>
    <s v="Low Price"/>
    <n v="-0.67999999999999905"/>
    <x v="2"/>
    <n v="-0.67999999999999905"/>
    <x v="0"/>
    <x v="0"/>
  </r>
  <r>
    <s v="CA-2016-109827"/>
    <d v="2016-12-25T00:00:00"/>
    <d v="2017-01-01T00:00:00"/>
    <x v="1"/>
    <s v="Laurel Workman"/>
    <x v="1"/>
    <s v="Phoenix"/>
    <s v="Arizona"/>
    <x v="1"/>
    <s v="FUR-CH-10004754"/>
    <x v="1"/>
    <s v="Global Stack Chair with Arms, Black"/>
    <n v="47.968000000000004"/>
    <x v="0"/>
    <n v="0.14285714285714285"/>
    <x v="2"/>
    <x v="1265"/>
    <n v="7"/>
    <n v="2016"/>
    <n v="12"/>
    <x v="5"/>
    <n v="23.984000000000002"/>
    <s v="Low Price"/>
    <n v="8.7499999999999897E-2"/>
    <x v="0"/>
    <n v="4.37499999999999E-2"/>
    <x v="0"/>
    <x v="0"/>
  </r>
  <r>
    <s v="CA-2015-128125"/>
    <d v="2015-03-31T00:00:00"/>
    <d v="2015-04-05T00:00:00"/>
    <x v="1"/>
    <s v="Ed Braxton"/>
    <x v="1"/>
    <s v="Houston"/>
    <s v="Texas"/>
    <x v="3"/>
    <s v="FUR-FU-10001085"/>
    <x v="3"/>
    <s v="3M Polarizing Light Filter Sleeves"/>
    <n v="22.38"/>
    <x v="1"/>
    <n v="0.21428571428571427"/>
    <x v="5"/>
    <x v="1266"/>
    <n v="5"/>
    <n v="2015"/>
    <n v="3"/>
    <x v="9"/>
    <n v="7.46"/>
    <s v="Low Price"/>
    <n v="-0.35"/>
    <x v="2"/>
    <n v="-0.116666666666666"/>
    <x v="3"/>
    <x v="10"/>
  </r>
  <r>
    <s v="CA-2017-156237"/>
    <d v="2017-09-14T00:00:00"/>
    <d v="2017-09-15T00:00:00"/>
    <x v="2"/>
    <s v="Pamela Stobb"/>
    <x v="0"/>
    <s v="Philadelphia"/>
    <s v="Pennsylvania"/>
    <x v="2"/>
    <s v="FUR-CH-10002372"/>
    <x v="1"/>
    <s v="Office Star - Ergonomically Designed Knee Chair"/>
    <n v="113.372"/>
    <x v="0"/>
    <n v="0.14285714285714285"/>
    <x v="3"/>
    <x v="1267"/>
    <n v="1"/>
    <n v="2017"/>
    <n v="9"/>
    <x v="4"/>
    <n v="56.686"/>
    <s v="Low Price"/>
    <n v="-0.25714285714285701"/>
    <x v="2"/>
    <n v="-0.128571428571428"/>
    <x v="2"/>
    <x v="3"/>
  </r>
  <r>
    <s v="CA-2017-156237"/>
    <d v="2017-09-14T00:00:00"/>
    <d v="2017-09-15T00:00:00"/>
    <x v="2"/>
    <s v="Pamela Stobb"/>
    <x v="0"/>
    <s v="Philadelphia"/>
    <s v="Pennsylvania"/>
    <x v="2"/>
    <s v="FUR-FU-10001057"/>
    <x v="3"/>
    <s v="Tensor Track Tree Floor Lamp"/>
    <n v="127.93600000000001"/>
    <x v="7"/>
    <n v="0.5714285714285714"/>
    <x v="2"/>
    <x v="1268"/>
    <n v="1"/>
    <n v="2017"/>
    <n v="9"/>
    <x v="4"/>
    <n v="15.992000000000001"/>
    <s v="Low Price"/>
    <n v="3.7499999999999999E-2"/>
    <x v="0"/>
    <n v="4.6874999999999998E-3"/>
    <x v="2"/>
    <x v="3"/>
  </r>
  <r>
    <s v="CA-2014-144414"/>
    <d v="2014-06-17T00:00:00"/>
    <d v="2014-06-21T00:00:00"/>
    <x v="1"/>
    <s v="Gary Hwang"/>
    <x v="0"/>
    <s v="Seattle"/>
    <s v="Washington"/>
    <x v="1"/>
    <s v="FUR-FU-10003981"/>
    <x v="3"/>
    <s v="Eldon Wave Desk Accessories"/>
    <n v="6.24"/>
    <x v="1"/>
    <n v="0.21428571428571427"/>
    <x v="0"/>
    <x v="1170"/>
    <n v="4"/>
    <n v="2014"/>
    <n v="6"/>
    <x v="2"/>
    <n v="2.08"/>
    <s v="Low Price"/>
    <n v="0.42"/>
    <x v="1"/>
    <n v="0.13999999999999899"/>
    <x v="1"/>
    <x v="2"/>
  </r>
  <r>
    <s v="CA-2017-163860"/>
    <d v="2017-12-28T00:00:00"/>
    <d v="2018-01-01T00:00:00"/>
    <x v="1"/>
    <s v="Lori Olson"/>
    <x v="1"/>
    <s v="Peoria"/>
    <s v="Illinois"/>
    <x v="3"/>
    <s v="FUR-FU-10004586"/>
    <x v="3"/>
    <s v="G.E. Longer-Life Indoor Recessed Floodlight Bulbs"/>
    <n v="7.968"/>
    <x v="1"/>
    <n v="0.21428571428571427"/>
    <x v="5"/>
    <x v="1269"/>
    <n v="4"/>
    <n v="2017"/>
    <n v="12"/>
    <x v="5"/>
    <n v="2.6560000000000001"/>
    <s v="Low Price"/>
    <n v="-0.3"/>
    <x v="2"/>
    <n v="-9.9999999999999895E-2"/>
    <x v="0"/>
    <x v="7"/>
  </r>
  <r>
    <s v="CA-2017-163860"/>
    <d v="2017-12-28T00:00:00"/>
    <d v="2018-01-01T00:00:00"/>
    <x v="1"/>
    <s v="Lori Olson"/>
    <x v="1"/>
    <s v="Peoria"/>
    <s v="Illinois"/>
    <x v="3"/>
    <s v="FUR-CH-10004698"/>
    <x v="1"/>
    <s v="Padded Folding Chairs, Black, 4/Carton"/>
    <n v="113.372"/>
    <x v="0"/>
    <n v="0.14285714285714285"/>
    <x v="3"/>
    <x v="1270"/>
    <n v="4"/>
    <n v="2017"/>
    <n v="12"/>
    <x v="5"/>
    <n v="56.686"/>
    <s v="Low Price"/>
    <n v="-2.8571428571428501E-2"/>
    <x v="2"/>
    <n v="-1.42857142857142E-2"/>
    <x v="0"/>
    <x v="7"/>
  </r>
  <r>
    <s v="CA-2017-163860"/>
    <d v="2017-12-28T00:00:00"/>
    <d v="2018-01-01T00:00:00"/>
    <x v="1"/>
    <s v="Lori Olson"/>
    <x v="1"/>
    <s v="Peoria"/>
    <s v="Illinois"/>
    <x v="3"/>
    <s v="FUR-FU-10001935"/>
    <x v="3"/>
    <s v="3M Hangers With Command Adhesive"/>
    <n v="2.96"/>
    <x v="0"/>
    <n v="0.14285714285714285"/>
    <x v="5"/>
    <x v="1271"/>
    <n v="4"/>
    <n v="2017"/>
    <n v="12"/>
    <x v="5"/>
    <n v="1.48"/>
    <s v="Low Price"/>
    <n v="-0.47499999999999998"/>
    <x v="2"/>
    <n v="-0.23749999999999999"/>
    <x v="0"/>
    <x v="7"/>
  </r>
  <r>
    <s v="CA-2015-154291"/>
    <d v="2015-07-25T00:00:00"/>
    <d v="2015-07-29T00:00:00"/>
    <x v="1"/>
    <s v="Yana Sorensen"/>
    <x v="1"/>
    <s v="Montgomery"/>
    <s v="Alabama"/>
    <x v="0"/>
    <s v="FUR-TA-10002041"/>
    <x v="2"/>
    <s v="Bevis Round Conference Table Top, X-Base"/>
    <n v="358.58"/>
    <x v="0"/>
    <n v="0.14285714285714285"/>
    <x v="0"/>
    <x v="1272"/>
    <n v="4"/>
    <n v="2015"/>
    <n v="7"/>
    <x v="3"/>
    <n v="179.29"/>
    <s v="Medium Price"/>
    <n v="0.11"/>
    <x v="0"/>
    <n v="5.5E-2"/>
    <x v="2"/>
    <x v="4"/>
  </r>
  <r>
    <s v="CA-2016-153101"/>
    <d v="2016-09-08T00:00:00"/>
    <d v="2016-09-08T00:00:00"/>
    <x v="3"/>
    <s v="Pauline Johnson"/>
    <x v="0"/>
    <s v="Santa Ana"/>
    <s v="California"/>
    <x v="1"/>
    <s v="FUR-TA-10003008"/>
    <x v="2"/>
    <s v="Lesro Round Back Collection Coffee Table, End Table"/>
    <n v="146.04"/>
    <x v="5"/>
    <n v="7.1428571428571425E-2"/>
    <x v="2"/>
    <x v="1273"/>
    <n v="0"/>
    <n v="2016"/>
    <n v="9"/>
    <x v="4"/>
    <n v="146.04"/>
    <s v="Medium Price"/>
    <n v="-8.7499999999999994E-2"/>
    <x v="2"/>
    <n v="-8.7499999999999994E-2"/>
    <x v="2"/>
    <x v="12"/>
  </r>
  <r>
    <s v="CA-2017-142643"/>
    <d v="2017-10-15T00:00:00"/>
    <d v="2017-10-20T00:00:00"/>
    <x v="1"/>
    <s v="Dionis Lloyd"/>
    <x v="1"/>
    <s v="Thousand Oaks"/>
    <s v="California"/>
    <x v="1"/>
    <s v="FUR-FU-10000087"/>
    <x v="3"/>
    <s v="Executive Impressions 14&quot; Two-Color Numerals Wall Clock"/>
    <n v="22.72"/>
    <x v="5"/>
    <n v="7.1428571428571425E-2"/>
    <x v="0"/>
    <x v="1274"/>
    <n v="5"/>
    <n v="2017"/>
    <n v="10"/>
    <x v="1"/>
    <n v="22.72"/>
    <s v="Low Price"/>
    <n v="0.41"/>
    <x v="1"/>
    <n v="0.41"/>
    <x v="0"/>
    <x v="7"/>
  </r>
  <r>
    <s v="CA-2016-123946"/>
    <d v="2016-09-12T00:00:00"/>
    <d v="2016-09-17T00:00:00"/>
    <x v="1"/>
    <s v="Anthony Johnson"/>
    <x v="1"/>
    <s v="Springfield"/>
    <s v="Virginia"/>
    <x v="0"/>
    <s v="FUR-CH-10002073"/>
    <x v="1"/>
    <s v="Hon Olson Stacker Chairs"/>
    <n v="1059.1199999999999"/>
    <x v="6"/>
    <n v="0.2857142857142857"/>
    <x v="0"/>
    <x v="1275"/>
    <n v="5"/>
    <n v="2016"/>
    <n v="9"/>
    <x v="4"/>
    <n v="264.77999999999997"/>
    <s v="High Price"/>
    <n v="0.28999999999999998"/>
    <x v="1"/>
    <n v="7.2499999999999995E-2"/>
    <x v="2"/>
    <x v="12"/>
  </r>
  <r>
    <s v="CA-2014-147543"/>
    <d v="2014-07-06T00:00:00"/>
    <d v="2014-07-12T00:00:00"/>
    <x v="1"/>
    <s v="Becky Castell"/>
    <x v="2"/>
    <s v="El Cajon"/>
    <s v="California"/>
    <x v="1"/>
    <s v="FUR-CH-10000155"/>
    <x v="1"/>
    <s v="Global Comet Stacking Armless Chair"/>
    <n v="478.48"/>
    <x v="0"/>
    <n v="0.14285714285714285"/>
    <x v="2"/>
    <x v="377"/>
    <n v="6"/>
    <n v="2014"/>
    <n v="7"/>
    <x v="3"/>
    <n v="239.24"/>
    <s v="High Price"/>
    <n v="9.9999999999999895E-2"/>
    <x v="0"/>
    <n v="4.9999999999999899E-2"/>
    <x v="2"/>
    <x v="11"/>
  </r>
  <r>
    <s v="CA-2014-101462"/>
    <d v="2014-04-20T00:00:00"/>
    <d v="2014-04-25T00:00:00"/>
    <x v="1"/>
    <s v="Benjamin Patterson"/>
    <x v="0"/>
    <s v="Los Angeles"/>
    <s v="California"/>
    <x v="1"/>
    <s v="FUR-FU-10000409"/>
    <x v="3"/>
    <s v="GE 4 Foot Flourescent Tube, 40 Watt"/>
    <n v="59.92"/>
    <x v="6"/>
    <n v="0.2857142857142857"/>
    <x v="0"/>
    <x v="1276"/>
    <n v="5"/>
    <n v="2014"/>
    <n v="4"/>
    <x v="6"/>
    <n v="14.98"/>
    <s v="Low Price"/>
    <n v="0.45999999999999902"/>
    <x v="1"/>
    <n v="0.11499999999999901"/>
    <x v="1"/>
    <x v="2"/>
  </r>
  <r>
    <s v="US-2016-100461"/>
    <d v="2016-01-08T00:00:00"/>
    <d v="2016-01-12T00:00:00"/>
    <x v="1"/>
    <s v="Jack O'Briant"/>
    <x v="1"/>
    <s v="Franklin"/>
    <s v="Wisconsin"/>
    <x v="3"/>
    <s v="FUR-BO-10002545"/>
    <x v="0"/>
    <s v="Atlantic Metals Mobile 3-Shelf Bookcases, Custom Colors"/>
    <n v="1565.88"/>
    <x v="8"/>
    <n v="0.42857142857142855"/>
    <x v="0"/>
    <x v="1277"/>
    <n v="4"/>
    <n v="2016"/>
    <n v="1"/>
    <x v="8"/>
    <n v="260.98"/>
    <s v="High Price"/>
    <n v="0.26"/>
    <x v="1"/>
    <n v="4.33333333333333E-2"/>
    <x v="3"/>
    <x v="15"/>
  </r>
  <r>
    <s v="CA-2017-128965"/>
    <d v="2017-04-17T00:00:00"/>
    <d v="2017-04-22T00:00:00"/>
    <x v="1"/>
    <s v="Pamela Stobb"/>
    <x v="0"/>
    <s v="Los Angeles"/>
    <s v="California"/>
    <x v="1"/>
    <s v="FUR-CH-10003774"/>
    <x v="1"/>
    <s v="Global Wood Trimmed Manager's Task Chair, Khaki"/>
    <n v="218.352"/>
    <x v="1"/>
    <n v="0.21428571428571427"/>
    <x v="2"/>
    <x v="1037"/>
    <n v="5"/>
    <n v="2017"/>
    <n v="4"/>
    <x v="6"/>
    <n v="72.784000000000006"/>
    <s v="Low Price"/>
    <n v="-8.7499999999999994E-2"/>
    <x v="2"/>
    <n v="-2.9166666666666601E-2"/>
    <x v="1"/>
    <x v="9"/>
  </r>
  <r>
    <s v="US-2016-126452"/>
    <d v="2016-08-21T00:00:00"/>
    <d v="2016-08-28T00:00:00"/>
    <x v="1"/>
    <s v="Scot Coram"/>
    <x v="1"/>
    <s v="Los Angeles"/>
    <s v="California"/>
    <x v="1"/>
    <s v="FUR-TA-10003569"/>
    <x v="2"/>
    <s v="Bretford CR8500 Series Meeting Room Furniture"/>
    <n v="2887.056"/>
    <x v="4"/>
    <n v="0.6428571428571429"/>
    <x v="2"/>
    <x v="1278"/>
    <n v="7"/>
    <n v="2016"/>
    <n v="8"/>
    <x v="10"/>
    <n v="320.78399999999999"/>
    <s v="High Price"/>
    <n v="6.25E-2"/>
    <x v="0"/>
    <n v="6.9444444444444397E-3"/>
    <x v="2"/>
    <x v="12"/>
  </r>
  <r>
    <s v="US-2016-121013"/>
    <d v="2016-09-05T00:00:00"/>
    <d v="2016-09-10T00:00:00"/>
    <x v="1"/>
    <s v="Michael Moore"/>
    <x v="0"/>
    <s v="Chesapeake"/>
    <s v="Virginia"/>
    <x v="0"/>
    <s v="FUR-TA-10003238"/>
    <x v="2"/>
    <s v="Chromcraft Bull-Nose Wood 48&quot; x 96&quot; Rectangular Conference Tables"/>
    <n v="1652.94"/>
    <x v="1"/>
    <n v="0.21428571428571427"/>
    <x v="0"/>
    <x v="1279"/>
    <n v="5"/>
    <n v="2016"/>
    <n v="9"/>
    <x v="4"/>
    <n v="550.98"/>
    <s v="High Price"/>
    <n v="0.19"/>
    <x v="0"/>
    <n v="6.3333333333333297E-2"/>
    <x v="2"/>
    <x v="12"/>
  </r>
  <r>
    <s v="US-2015-123918"/>
    <d v="2015-10-15T00:00:00"/>
    <d v="2015-10-15T00:00:00"/>
    <x v="3"/>
    <s v="Claire Gute"/>
    <x v="0"/>
    <s v="Dallas"/>
    <s v="Texas"/>
    <x v="3"/>
    <s v="FUR-FU-10004952"/>
    <x v="3"/>
    <s v="C-Line Cubicle Keepers Polyproplyene Holder w/Velcro Back, 8-1/2x11, 25/Bx"/>
    <n v="131.376"/>
    <x v="8"/>
    <n v="0.42857142857142855"/>
    <x v="5"/>
    <x v="1280"/>
    <n v="0"/>
    <n v="2015"/>
    <n v="10"/>
    <x v="1"/>
    <n v="21.896000000000001"/>
    <s v="Low Price"/>
    <n v="-0.72499999999999998"/>
    <x v="2"/>
    <n v="-0.120833333333333"/>
    <x v="0"/>
    <x v="1"/>
  </r>
  <r>
    <s v="CA-2015-137113"/>
    <d v="2015-12-01T00:00:00"/>
    <d v="2015-12-05T00:00:00"/>
    <x v="0"/>
    <s v="Tamara Willingham"/>
    <x v="2"/>
    <s v="Seattle"/>
    <s v="Washington"/>
    <x v="1"/>
    <s v="FUR-CH-10001215"/>
    <x v="1"/>
    <s v="Global Troy Executive Leather Low-Back Tilter"/>
    <n v="2003.92"/>
    <x v="2"/>
    <n v="0.35714285714285715"/>
    <x v="2"/>
    <x v="1281"/>
    <n v="4"/>
    <n v="2015"/>
    <n v="12"/>
    <x v="5"/>
    <n v="400.78399999999999"/>
    <s v="High Price"/>
    <n v="6.25E-2"/>
    <x v="0"/>
    <n v="1.2500000000000001E-2"/>
    <x v="0"/>
    <x v="1"/>
  </r>
  <r>
    <s v="CA-2015-137113"/>
    <d v="2015-12-01T00:00:00"/>
    <d v="2015-12-05T00:00:00"/>
    <x v="0"/>
    <s v="Tamara Willingham"/>
    <x v="2"/>
    <s v="Seattle"/>
    <s v="Washington"/>
    <x v="1"/>
    <s v="FUR-TA-10001705"/>
    <x v="2"/>
    <s v="Bush Advantage Collection Round Conference Table"/>
    <n v="1913.4"/>
    <x v="4"/>
    <n v="0.6428571428571429"/>
    <x v="0"/>
    <x v="1282"/>
    <n v="4"/>
    <n v="2015"/>
    <n v="12"/>
    <x v="5"/>
    <n v="212.6"/>
    <s v="High Price"/>
    <n v="0.21"/>
    <x v="1"/>
    <n v="2.33333333333333E-2"/>
    <x v="0"/>
    <x v="1"/>
  </r>
  <r>
    <s v="CA-2015-120677"/>
    <d v="2015-05-31T00:00:00"/>
    <d v="2015-06-04T00:00:00"/>
    <x v="1"/>
    <s v="Bill Donatelli"/>
    <x v="0"/>
    <s v="Minneapolis"/>
    <s v="Minnesota"/>
    <x v="3"/>
    <s v="FUR-CH-10002320"/>
    <x v="1"/>
    <s v="Hon Pagoda Stacking Chairs"/>
    <n v="2567.84"/>
    <x v="7"/>
    <n v="0.5714285714285714"/>
    <x v="0"/>
    <x v="1283"/>
    <n v="4"/>
    <n v="2015"/>
    <n v="5"/>
    <x v="7"/>
    <n v="320.98"/>
    <s v="High Price"/>
    <n v="0.3"/>
    <x v="1"/>
    <n v="3.7499999999999999E-2"/>
    <x v="1"/>
    <x v="5"/>
  </r>
  <r>
    <s v="CA-2017-164756"/>
    <d v="2017-09-18T00:00:00"/>
    <d v="2017-09-22T00:00:00"/>
    <x v="1"/>
    <s v="Saphhira Shifley"/>
    <x v="1"/>
    <s v="Columbus"/>
    <s v="Georgia"/>
    <x v="0"/>
    <s v="FUR-FU-10002963"/>
    <x v="3"/>
    <s v="Master Caster Door Stop, Gray"/>
    <n v="20.32"/>
    <x v="6"/>
    <n v="0.2857142857142857"/>
    <x v="0"/>
    <x v="563"/>
    <n v="4"/>
    <n v="2017"/>
    <n v="9"/>
    <x v="4"/>
    <n v="5.08"/>
    <s v="Low Price"/>
    <n v="0.34"/>
    <x v="1"/>
    <n v="8.5000000000000006E-2"/>
    <x v="2"/>
    <x v="3"/>
  </r>
  <r>
    <s v="US-2015-165512"/>
    <d v="2015-05-24T00:00:00"/>
    <d v="2015-05-26T00:00:00"/>
    <x v="0"/>
    <s v="Vivek Sundaresam"/>
    <x v="0"/>
    <s v="Naperville"/>
    <s v="Illinois"/>
    <x v="3"/>
    <s v="FUR-CH-10002880"/>
    <x v="1"/>
    <s v="Global High-Back Leather Tilter, Burgundy"/>
    <n v="602.65099999999995"/>
    <x v="3"/>
    <n v="0.5"/>
    <x v="3"/>
    <x v="1284"/>
    <n v="2"/>
    <n v="2015"/>
    <n v="5"/>
    <x v="7"/>
    <n v="86.092999999999904"/>
    <s v="Low Price"/>
    <n v="-0.27142857142857102"/>
    <x v="2"/>
    <n v="-3.8775510204081598E-2"/>
    <x v="1"/>
    <x v="5"/>
  </r>
  <r>
    <s v="US-2017-135503"/>
    <d v="2017-12-10T00:00:00"/>
    <d v="2017-12-15T00:00:00"/>
    <x v="1"/>
    <s v="Justin Ellison"/>
    <x v="1"/>
    <s v="North Charleston"/>
    <s v="South Carolina"/>
    <x v="0"/>
    <s v="FUR-FU-10002364"/>
    <x v="3"/>
    <s v="Eldon Expressions Wood Desk Accessories, Oak"/>
    <n v="14.76"/>
    <x v="0"/>
    <n v="0.14285714285714285"/>
    <x v="0"/>
    <x v="809"/>
    <n v="5"/>
    <n v="2017"/>
    <n v="12"/>
    <x v="5"/>
    <n v="7.38"/>
    <s v="Low Price"/>
    <n v="0.28999999999999998"/>
    <x v="1"/>
    <n v="0.14499999999999999"/>
    <x v="0"/>
    <x v="7"/>
  </r>
  <r>
    <s v="US-2017-115301"/>
    <d v="2017-07-29T00:00:00"/>
    <d v="2017-08-02T00:00:00"/>
    <x v="1"/>
    <s v="Vivek Gonzalez"/>
    <x v="0"/>
    <s v="Seattle"/>
    <s v="Washington"/>
    <x v="1"/>
    <s v="FUR-BO-10004709"/>
    <x v="0"/>
    <s v="Bush Westfield Collection Bookcases, Medium Cherry Finish"/>
    <n v="115.96"/>
    <x v="0"/>
    <n v="0.14285714285714285"/>
    <x v="0"/>
    <x v="1285"/>
    <n v="4"/>
    <n v="2017"/>
    <n v="7"/>
    <x v="3"/>
    <n v="57.98"/>
    <s v="Low Price"/>
    <n v="0.22"/>
    <x v="1"/>
    <n v="0.11"/>
    <x v="2"/>
    <x v="3"/>
  </r>
  <r>
    <s v="CA-2014-124247"/>
    <d v="2014-12-16T00:00:00"/>
    <d v="2014-12-21T00:00:00"/>
    <x v="1"/>
    <s v="Stefanie Holloman"/>
    <x v="1"/>
    <s v="Sacramento"/>
    <s v="California"/>
    <x v="1"/>
    <s v="FUR-CH-10001854"/>
    <x v="1"/>
    <s v="Office Star - Professional Matrix Back Chair with 2-to-1 Synchro Tilt and Mesh Fabric Seat"/>
    <n v="1403.92"/>
    <x v="2"/>
    <n v="0.35714285714285715"/>
    <x v="2"/>
    <x v="1286"/>
    <n v="5"/>
    <n v="2014"/>
    <n v="12"/>
    <x v="5"/>
    <n v="280.78399999999999"/>
    <s v="High Price"/>
    <n v="4.9999999999999899E-2"/>
    <x v="0"/>
    <n v="9.9999999999999898E-3"/>
    <x v="0"/>
    <x v="8"/>
  </r>
  <r>
    <s v="CA-2015-137925"/>
    <d v="2015-11-30T00:00:00"/>
    <d v="2015-12-04T00:00:00"/>
    <x v="1"/>
    <s v="Janet Lee"/>
    <x v="0"/>
    <s v="New York City"/>
    <s v="New York"/>
    <x v="2"/>
    <s v="FUR-BO-10001608"/>
    <x v="0"/>
    <s v="Hon Metal Bookcases, Black"/>
    <n v="681.40800000000002"/>
    <x v="13"/>
    <n v="0.8571428571428571"/>
    <x v="2"/>
    <x v="708"/>
    <n v="4"/>
    <n v="2015"/>
    <n v="11"/>
    <x v="0"/>
    <n v="56.783999999999999"/>
    <s v="Low Price"/>
    <n v="6.25E-2"/>
    <x v="0"/>
    <n v="5.2083333333333296E-3"/>
    <x v="0"/>
    <x v="1"/>
  </r>
  <r>
    <s v="CA-2014-164182"/>
    <d v="2014-07-14T00:00:00"/>
    <d v="2014-07-18T00:00:00"/>
    <x v="1"/>
    <s v="Shui Tom"/>
    <x v="0"/>
    <s v="Philadelphia"/>
    <s v="Pennsylvania"/>
    <x v="2"/>
    <s v="FUR-FU-10001057"/>
    <x v="3"/>
    <s v="Tensor Track Tree Floor Lamp"/>
    <n v="31.984000000000002"/>
    <x v="0"/>
    <n v="0.14285714285714285"/>
    <x v="2"/>
    <x v="1287"/>
    <n v="4"/>
    <n v="2014"/>
    <n v="7"/>
    <x v="3"/>
    <n v="15.992000000000001"/>
    <s v="Low Price"/>
    <n v="3.7499999999999999E-2"/>
    <x v="0"/>
    <n v="1.8749999999999999E-2"/>
    <x v="2"/>
    <x v="11"/>
  </r>
  <r>
    <s v="CA-2016-129847"/>
    <d v="2016-09-02T00:00:00"/>
    <d v="2016-09-04T00:00:00"/>
    <x v="2"/>
    <s v="Tom Ashbrook"/>
    <x v="2"/>
    <s v="Chicago"/>
    <s v="Illinois"/>
    <x v="3"/>
    <s v="FUR-FU-10000277"/>
    <x v="3"/>
    <s v="Deflect-o DuraMat Antistatic Studded Beveled Mat for Medium Pile Carpeting"/>
    <n v="84.272000000000006"/>
    <x v="0"/>
    <n v="0.14285714285714285"/>
    <x v="5"/>
    <x v="1288"/>
    <n v="2"/>
    <n v="2016"/>
    <n v="9"/>
    <x v="4"/>
    <n v="42.136000000000003"/>
    <s v="Low Price"/>
    <n v="-0.9"/>
    <x v="2"/>
    <n v="-0.45"/>
    <x v="2"/>
    <x v="12"/>
  </r>
  <r>
    <s v="CA-2016-106243"/>
    <d v="2016-09-30T00:00:00"/>
    <d v="2016-10-04T00:00:00"/>
    <x v="1"/>
    <s v="Greg Matthias"/>
    <x v="0"/>
    <s v="New York City"/>
    <s v="New York"/>
    <x v="2"/>
    <s v="FUR-BO-10003034"/>
    <x v="0"/>
    <s v="O'Sullivan Elevations Bookcase, Cherry Finish"/>
    <n v="523.91999999999996"/>
    <x v="2"/>
    <n v="0.35714285714285715"/>
    <x v="2"/>
    <x v="1289"/>
    <n v="4"/>
    <n v="2016"/>
    <n v="9"/>
    <x v="4"/>
    <n v="104.783999999999"/>
    <s v="Medium Price"/>
    <n v="-0.05"/>
    <x v="2"/>
    <n v="-0.01"/>
    <x v="2"/>
    <x v="12"/>
  </r>
  <r>
    <s v="CA-2015-130365"/>
    <d v="2015-04-25T00:00:00"/>
    <d v="2015-04-29T00:00:00"/>
    <x v="1"/>
    <s v="Zuschuss Carroll"/>
    <x v="0"/>
    <s v="Aurora"/>
    <s v="Illinois"/>
    <x v="3"/>
    <s v="FUR-CH-10003535"/>
    <x v="1"/>
    <s v="Global Armless Task Chair, Royal Blue"/>
    <n v="128.05799999999999"/>
    <x v="1"/>
    <n v="0.21428571428571427"/>
    <x v="3"/>
    <x v="859"/>
    <n v="4"/>
    <n v="2015"/>
    <n v="4"/>
    <x v="6"/>
    <n v="42.686"/>
    <s v="Low Price"/>
    <n v="-0.185714285714285"/>
    <x v="2"/>
    <n v="-6.19047619047619E-2"/>
    <x v="1"/>
    <x v="5"/>
  </r>
  <r>
    <s v="CA-2017-143021"/>
    <d v="2017-11-19T00:00:00"/>
    <d v="2017-11-19T00:00:00"/>
    <x v="3"/>
    <s v="Anne Pryor"/>
    <x v="2"/>
    <s v="New York City"/>
    <s v="New York"/>
    <x v="2"/>
    <s v="FUR-TA-10001676"/>
    <x v="2"/>
    <s v="Hon 61000 Series Interactive Training Tables"/>
    <n v="79.974000000000004"/>
    <x v="1"/>
    <n v="0.21428571428571427"/>
    <x v="9"/>
    <x v="646"/>
    <n v="0"/>
    <n v="2017"/>
    <n v="11"/>
    <x v="0"/>
    <n v="26.658000000000001"/>
    <s v="Low Price"/>
    <n v="-0.36666666666666597"/>
    <x v="2"/>
    <n v="-0.122222222222222"/>
    <x v="0"/>
    <x v="7"/>
  </r>
  <r>
    <s v="CA-2016-157588"/>
    <d v="2016-07-14T00:00:00"/>
    <d v="2016-07-19T00:00:00"/>
    <x v="1"/>
    <s v="Anemone Ratner"/>
    <x v="0"/>
    <s v="Columbus"/>
    <s v="Georgia"/>
    <x v="0"/>
    <s v="FUR-FU-10004848"/>
    <x v="3"/>
    <s v="Howard Miller 13-3/4&quot; Diameter Brushed Chrome Round Wall Clock"/>
    <n v="51.75"/>
    <x v="5"/>
    <n v="7.1428571428571425E-2"/>
    <x v="0"/>
    <x v="8"/>
    <n v="5"/>
    <n v="2016"/>
    <n v="7"/>
    <x v="3"/>
    <n v="51.75"/>
    <s v="Low Price"/>
    <n v="0.3"/>
    <x v="1"/>
    <n v="0.3"/>
    <x v="2"/>
    <x v="12"/>
  </r>
  <r>
    <s v="CA-2016-163937"/>
    <d v="2016-01-10T00:00:00"/>
    <d v="2016-01-13T00:00:00"/>
    <x v="0"/>
    <s v="Joy Bell-"/>
    <x v="0"/>
    <s v="Longview"/>
    <s v="Washington"/>
    <x v="1"/>
    <s v="FUR-FU-10000010"/>
    <x v="3"/>
    <s v="DAX Value U-Channel Document Frames, Easel Back"/>
    <n v="24.85"/>
    <x v="2"/>
    <n v="0.35714285714285715"/>
    <x v="0"/>
    <x v="1290"/>
    <n v="3"/>
    <n v="2016"/>
    <n v="1"/>
    <x v="8"/>
    <n v="4.97"/>
    <s v="Low Price"/>
    <n v="0.31"/>
    <x v="1"/>
    <n v="6.2E-2"/>
    <x v="3"/>
    <x v="15"/>
  </r>
  <r>
    <s v="CA-2015-112144"/>
    <d v="2015-06-28T00:00:00"/>
    <d v="2015-07-02T00:00:00"/>
    <x v="1"/>
    <s v="Craig Yedwab"/>
    <x v="1"/>
    <s v="Gilbert"/>
    <s v="Arizona"/>
    <x v="1"/>
    <s v="FUR-FU-10004306"/>
    <x v="3"/>
    <s v="Electrix Halogen Magnifier Lamp"/>
    <n v="621.76"/>
    <x v="6"/>
    <n v="0.2857142857142857"/>
    <x v="2"/>
    <x v="1291"/>
    <n v="4"/>
    <n v="2015"/>
    <n v="6"/>
    <x v="2"/>
    <n v="155.44"/>
    <s v="Medium Price"/>
    <n v="7.4999999999999997E-2"/>
    <x v="0"/>
    <n v="1.8749999999999999E-2"/>
    <x v="1"/>
    <x v="5"/>
  </r>
  <r>
    <s v="CA-2015-109386"/>
    <d v="2015-11-08T00:00:00"/>
    <d v="2015-11-13T00:00:00"/>
    <x v="0"/>
    <s v="Rob Haberlin"/>
    <x v="0"/>
    <s v="Hampton"/>
    <s v="Virginia"/>
    <x v="0"/>
    <s v="FUR-FU-10000308"/>
    <x v="3"/>
    <s v="Deflect-o Glass Clear Studded Chair Mats"/>
    <n v="186.54"/>
    <x v="1"/>
    <n v="0.21428571428571427"/>
    <x v="0"/>
    <x v="1292"/>
    <n v="5"/>
    <n v="2015"/>
    <n v="11"/>
    <x v="0"/>
    <n v="62.18"/>
    <s v="Low Price"/>
    <n v="0.22"/>
    <x v="1"/>
    <n v="7.3333333333333306E-2"/>
    <x v="0"/>
    <x v="1"/>
  </r>
  <r>
    <s v="CA-2015-104871"/>
    <d v="2015-03-30T00:00:00"/>
    <d v="2015-04-03T00:00:00"/>
    <x v="1"/>
    <s v="Daniel Raglin"/>
    <x v="2"/>
    <s v="Normal"/>
    <s v="Illinois"/>
    <x v="3"/>
    <s v="FUR-CH-10003298"/>
    <x v="1"/>
    <s v="Office Star - Contemporary Task Swivel chair with Loop Arms, Charcoal"/>
    <n v="366.74400000000003"/>
    <x v="6"/>
    <n v="0.2857142857142857"/>
    <x v="3"/>
    <x v="1293"/>
    <n v="4"/>
    <n v="2015"/>
    <n v="3"/>
    <x v="9"/>
    <n v="91.686000000000007"/>
    <s v="Low Price"/>
    <n v="-0.3"/>
    <x v="2"/>
    <n v="-7.4999999999999997E-2"/>
    <x v="3"/>
    <x v="10"/>
  </r>
  <r>
    <s v="CA-2014-133158"/>
    <d v="2014-08-19T00:00:00"/>
    <d v="2014-08-21T00:00:00"/>
    <x v="0"/>
    <s v="David Wiener"/>
    <x v="1"/>
    <s v="Los Angeles"/>
    <s v="California"/>
    <x v="1"/>
    <s v="FUR-FU-10000723"/>
    <x v="3"/>
    <s v="Deflect-o EconoMat Studded, No Bevel Mat for Low Pile Carpeting"/>
    <n v="289.24"/>
    <x v="3"/>
    <n v="0.5"/>
    <x v="0"/>
    <x v="1294"/>
    <n v="2"/>
    <n v="2014"/>
    <n v="8"/>
    <x v="10"/>
    <n v="41.32"/>
    <s v="Low Price"/>
    <n v="0.09"/>
    <x v="0"/>
    <n v="1.28571428571428E-2"/>
    <x v="2"/>
    <x v="11"/>
  </r>
  <r>
    <s v="CA-2015-141740"/>
    <d v="2015-11-01T00:00:00"/>
    <d v="2015-11-05T00:00:00"/>
    <x v="1"/>
    <s v="Jeremy Farry"/>
    <x v="0"/>
    <s v="New York City"/>
    <s v="New York"/>
    <x v="2"/>
    <s v="FUR-CH-10001545"/>
    <x v="1"/>
    <s v="Hon Comfortask Task/Swivel Chairs"/>
    <n v="205.16399999999999"/>
    <x v="0"/>
    <n v="0.14285714285714285"/>
    <x v="7"/>
    <x v="1295"/>
    <n v="4"/>
    <n v="2015"/>
    <n v="11"/>
    <x v="0"/>
    <n v="102.58199999999999"/>
    <s v="Medium Price"/>
    <n v="6.6666666666666596E-2"/>
    <x v="0"/>
    <n v="3.3333333333333298E-2"/>
    <x v="0"/>
    <x v="1"/>
  </r>
  <r>
    <s v="CA-2014-119466"/>
    <d v="2014-12-15T00:00:00"/>
    <d v="2014-12-21T00:00:00"/>
    <x v="1"/>
    <s v="Sung Pak"/>
    <x v="1"/>
    <s v="Chicago"/>
    <s v="Illinois"/>
    <x v="3"/>
    <s v="FUR-FU-10001546"/>
    <x v="3"/>
    <s v="Dana Swing-Arm Lamps"/>
    <n v="8.5440000000000005"/>
    <x v="0"/>
    <n v="0.14285714285714285"/>
    <x v="5"/>
    <x v="1008"/>
    <n v="6"/>
    <n v="2014"/>
    <n v="12"/>
    <x v="5"/>
    <n v="4.2720000000000002"/>
    <s v="Low Price"/>
    <n v="-0.875"/>
    <x v="2"/>
    <n v="-0.4375"/>
    <x v="0"/>
    <x v="8"/>
  </r>
  <r>
    <s v="CA-2015-154823"/>
    <d v="2015-08-21T00:00:00"/>
    <d v="2015-08-25T00:00:00"/>
    <x v="1"/>
    <s v="Katherine Nockton"/>
    <x v="1"/>
    <s v="Springfield"/>
    <s v="Ohio"/>
    <x v="2"/>
    <s v="FUR-CH-10003379"/>
    <x v="1"/>
    <s v="Global Commerce Series High-Back Swivel/Tilt Chairs"/>
    <n v="598.45799999999997"/>
    <x v="1"/>
    <n v="0.21428571428571427"/>
    <x v="3"/>
    <x v="1296"/>
    <n v="4"/>
    <n v="2015"/>
    <n v="8"/>
    <x v="10"/>
    <n v="199.48599999999999"/>
    <s v="Medium Price"/>
    <n v="-7.1428571428571397E-2"/>
    <x v="2"/>
    <n v="-2.3809523809523801E-2"/>
    <x v="2"/>
    <x v="4"/>
  </r>
  <r>
    <s v="CA-2015-154823"/>
    <d v="2015-08-21T00:00:00"/>
    <d v="2015-08-25T00:00:00"/>
    <x v="1"/>
    <s v="Katherine Nockton"/>
    <x v="1"/>
    <s v="Springfield"/>
    <s v="Ohio"/>
    <x v="2"/>
    <s v="FUR-FU-10000193"/>
    <x v="3"/>
    <s v="Tenex Chairmats For Use with Hard Floors"/>
    <n v="25.984000000000002"/>
    <x v="5"/>
    <n v="7.1428571428571425E-2"/>
    <x v="2"/>
    <x v="1297"/>
    <n v="4"/>
    <n v="2015"/>
    <n v="8"/>
    <x v="10"/>
    <n v="25.984000000000002"/>
    <s v="Low Price"/>
    <n v="-0.15"/>
    <x v="2"/>
    <n v="-0.15"/>
    <x v="2"/>
    <x v="4"/>
  </r>
  <r>
    <s v="CA-2017-141201"/>
    <d v="2017-12-09T00:00:00"/>
    <d v="2017-12-11T00:00:00"/>
    <x v="0"/>
    <s v="Daniel Byrd"/>
    <x v="2"/>
    <s v="Salinas"/>
    <s v="California"/>
    <x v="1"/>
    <s v="FUR-BO-10001519"/>
    <x v="0"/>
    <s v="O'Sullivan 3-Shelf Heavy-Duty Bookcases"/>
    <n v="148.25700000000001"/>
    <x v="1"/>
    <n v="0.21428571428571427"/>
    <x v="8"/>
    <x v="1298"/>
    <n v="2"/>
    <n v="2017"/>
    <n v="12"/>
    <x v="5"/>
    <n v="49.418999999999997"/>
    <s v="Low Price"/>
    <n v="0.105882352941176"/>
    <x v="0"/>
    <n v="3.5294117647058802E-2"/>
    <x v="0"/>
    <x v="7"/>
  </r>
  <r>
    <s v="CA-2014-124737"/>
    <d v="2014-08-23T00:00:00"/>
    <d v="2014-08-27T00:00:00"/>
    <x v="1"/>
    <s v="Arthur Prichep"/>
    <x v="0"/>
    <s v="Denver"/>
    <s v="Colorado"/>
    <x v="1"/>
    <s v="FUR-FU-10003274"/>
    <x v="3"/>
    <s v="Regeneration Desk Collection"/>
    <n v="4.2240000000000002"/>
    <x v="1"/>
    <n v="0.21428571428571427"/>
    <x v="2"/>
    <x v="1299"/>
    <n v="4"/>
    <n v="2014"/>
    <n v="8"/>
    <x v="10"/>
    <n v="1.4079999999999999"/>
    <s v="Low Price"/>
    <n v="0.3"/>
    <x v="1"/>
    <n v="9.9999999999999895E-2"/>
    <x v="2"/>
    <x v="11"/>
  </r>
  <r>
    <s v="CA-2016-145548"/>
    <d v="2016-11-11T00:00:00"/>
    <d v="2016-11-16T00:00:00"/>
    <x v="1"/>
    <s v="Edward Becker"/>
    <x v="1"/>
    <s v="New York City"/>
    <s v="New York"/>
    <x v="2"/>
    <s v="FUR-CH-10003774"/>
    <x v="1"/>
    <s v="Global Wood Trimmed Manager's Task Chair, Khaki"/>
    <n v="245.64599999999999"/>
    <x v="1"/>
    <n v="0.21428571428571427"/>
    <x v="7"/>
    <x v="1300"/>
    <n v="5"/>
    <n v="2016"/>
    <n v="11"/>
    <x v="0"/>
    <n v="81.881999999999906"/>
    <s v="Low Price"/>
    <n v="3.3333333333333298E-2"/>
    <x v="0"/>
    <n v="1.1111111111111099E-2"/>
    <x v="0"/>
    <x v="0"/>
  </r>
  <r>
    <s v="CA-2017-119494"/>
    <d v="2017-11-09T00:00:00"/>
    <d v="2017-11-13T00:00:00"/>
    <x v="1"/>
    <s v="Jim Epp"/>
    <x v="1"/>
    <s v="San Diego"/>
    <s v="California"/>
    <x v="1"/>
    <s v="FUR-CH-10004675"/>
    <x v="1"/>
    <s v="Lifetime Advantage Folding Chairs, 4/Carton"/>
    <n v="523.39200000000005"/>
    <x v="1"/>
    <n v="0.21428571428571427"/>
    <x v="2"/>
    <x v="1301"/>
    <n v="4"/>
    <n v="2017"/>
    <n v="11"/>
    <x v="0"/>
    <n v="174.464"/>
    <s v="Medium Price"/>
    <n v="9.9999999999999895E-2"/>
    <x v="0"/>
    <n v="3.3333333333333298E-2"/>
    <x v="0"/>
    <x v="7"/>
  </r>
  <r>
    <s v="CA-2017-103443"/>
    <d v="2017-12-17T00:00:00"/>
    <d v="2017-12-23T00:00:00"/>
    <x v="1"/>
    <s v="Annie Thurman"/>
    <x v="0"/>
    <s v="New York City"/>
    <s v="New York"/>
    <x v="2"/>
    <s v="FUR-FU-10000308"/>
    <x v="3"/>
    <s v="Deflect-o Glass Clear Studded Chair Mats"/>
    <n v="124.36"/>
    <x v="0"/>
    <n v="0.14285714285714285"/>
    <x v="0"/>
    <x v="556"/>
    <n v="6"/>
    <n v="2017"/>
    <n v="12"/>
    <x v="5"/>
    <n v="62.18"/>
    <s v="Low Price"/>
    <n v="0.22"/>
    <x v="1"/>
    <n v="0.11"/>
    <x v="0"/>
    <x v="7"/>
  </r>
  <r>
    <s v="US-2017-165358"/>
    <d v="2017-07-18T00:00:00"/>
    <d v="2017-07-23T00:00:00"/>
    <x v="1"/>
    <s v="Seth Vernon"/>
    <x v="0"/>
    <s v="Philadelphia"/>
    <s v="Pennsylvania"/>
    <x v="2"/>
    <s v="FUR-CH-10002647"/>
    <x v="1"/>
    <s v="Situations Contoured Folding Chairs, 4/Set"/>
    <n v="198.744"/>
    <x v="6"/>
    <n v="0.2857142857142857"/>
    <x v="3"/>
    <x v="763"/>
    <n v="5"/>
    <n v="2017"/>
    <n v="7"/>
    <x v="3"/>
    <n v="49.686"/>
    <s v="Low Price"/>
    <n v="-7.1428571428571397E-2"/>
    <x v="2"/>
    <n v="-1.7857142857142801E-2"/>
    <x v="2"/>
    <x v="3"/>
  </r>
  <r>
    <s v="CA-2014-150581"/>
    <d v="2014-04-08T00:00:00"/>
    <d v="2014-04-12T00:00:00"/>
    <x v="1"/>
    <s v="Nathan Mautz"/>
    <x v="2"/>
    <s v="Concord"/>
    <s v="California"/>
    <x v="1"/>
    <s v="FUR-TA-10003748"/>
    <x v="2"/>
    <s v="Bevis 36 x 72 Conference Tables"/>
    <n v="99.591999999999999"/>
    <x v="5"/>
    <n v="7.1428571428571425E-2"/>
    <x v="2"/>
    <x v="1302"/>
    <n v="4"/>
    <n v="2014"/>
    <n v="4"/>
    <x v="6"/>
    <n v="99.591999999999999"/>
    <s v="Low Price"/>
    <n v="2.4999999999999901E-2"/>
    <x v="0"/>
    <n v="2.4999999999999901E-2"/>
    <x v="1"/>
    <x v="2"/>
  </r>
  <r>
    <s v="CA-2016-165330"/>
    <d v="2016-12-11T00:00:00"/>
    <d v="2016-12-11T00:00:00"/>
    <x v="3"/>
    <s v="William Brown"/>
    <x v="0"/>
    <s v="Anaheim"/>
    <s v="California"/>
    <x v="1"/>
    <s v="FUR-CH-10003774"/>
    <x v="1"/>
    <s v="Global Wood Trimmed Manager's Task Chair, Khaki"/>
    <n v="363.92"/>
    <x v="2"/>
    <n v="0.35714285714285715"/>
    <x v="2"/>
    <x v="1303"/>
    <n v="0"/>
    <n v="2016"/>
    <n v="12"/>
    <x v="5"/>
    <n v="72.784000000000006"/>
    <s v="Low Price"/>
    <n v="-8.7499999999999994E-2"/>
    <x v="2"/>
    <n v="-1.7499999999999901E-2"/>
    <x v="0"/>
    <x v="0"/>
  </r>
  <r>
    <s v="CA-2016-165330"/>
    <d v="2016-12-11T00:00:00"/>
    <d v="2016-12-11T00:00:00"/>
    <x v="3"/>
    <s v="William Brown"/>
    <x v="0"/>
    <s v="Anaheim"/>
    <s v="California"/>
    <x v="1"/>
    <s v="FUR-TA-10004619"/>
    <x v="2"/>
    <s v="Hon Non-Folding Utility Tables"/>
    <n v="892.13599999999997"/>
    <x v="3"/>
    <n v="0.5"/>
    <x v="2"/>
    <x v="1304"/>
    <n v="0"/>
    <n v="2016"/>
    <n v="12"/>
    <x v="5"/>
    <n v="127.44799999999999"/>
    <s v="Medium Price"/>
    <n v="0.125"/>
    <x v="0"/>
    <n v="1.7857142857142801E-2"/>
    <x v="0"/>
    <x v="0"/>
  </r>
  <r>
    <s v="CA-2016-106950"/>
    <d v="2016-09-02T00:00:00"/>
    <d v="2016-09-06T00:00:00"/>
    <x v="1"/>
    <s v="Joe Elijah"/>
    <x v="0"/>
    <s v="Charlotte"/>
    <s v="North Carolina"/>
    <x v="0"/>
    <s v="FUR-TA-10001768"/>
    <x v="2"/>
    <s v="Hon Racetrack Conference Tables"/>
    <n v="472.51799999999997"/>
    <x v="1"/>
    <n v="0.21428571428571427"/>
    <x v="9"/>
    <x v="1305"/>
    <n v="4"/>
    <n v="2016"/>
    <n v="9"/>
    <x v="4"/>
    <n v="157.506"/>
    <s v="Medium Price"/>
    <n v="-0.31666666666666599"/>
    <x v="2"/>
    <n v="-0.105555555555555"/>
    <x v="2"/>
    <x v="12"/>
  </r>
  <r>
    <s v="CA-2017-128944"/>
    <d v="2017-06-19T00:00:00"/>
    <d v="2017-06-21T00:00:00"/>
    <x v="0"/>
    <s v="Katharine Harms"/>
    <x v="1"/>
    <s v="Newark"/>
    <s v="Ohio"/>
    <x v="2"/>
    <s v="FUR-CH-10000785"/>
    <x v="1"/>
    <s v="Global Ergonomic Managers Chair"/>
    <n v="760.11599999999999"/>
    <x v="8"/>
    <n v="0.42857142857142855"/>
    <x v="3"/>
    <x v="1306"/>
    <n v="2"/>
    <n v="2017"/>
    <n v="6"/>
    <x v="2"/>
    <n v="126.685999999999"/>
    <s v="Medium Price"/>
    <n v="-5.7142857142857099E-2"/>
    <x v="2"/>
    <n v="-9.5238095238095195E-3"/>
    <x v="1"/>
    <x v="9"/>
  </r>
  <r>
    <s v="CA-2017-128944"/>
    <d v="2017-06-19T00:00:00"/>
    <d v="2017-06-21T00:00:00"/>
    <x v="0"/>
    <s v="Katharine Harms"/>
    <x v="1"/>
    <s v="Newark"/>
    <s v="Ohio"/>
    <x v="2"/>
    <s v="FUR-FU-10004909"/>
    <x v="3"/>
    <s v="Contemporary Wood/Metal Frame"/>
    <n v="38.783999999999999"/>
    <x v="1"/>
    <n v="0.21428571428571427"/>
    <x v="2"/>
    <x v="1307"/>
    <n v="2"/>
    <n v="2017"/>
    <n v="6"/>
    <x v="2"/>
    <n v="12.9279999999999"/>
    <s v="Low Price"/>
    <n v="0.1875"/>
    <x v="0"/>
    <n v="6.25E-2"/>
    <x v="1"/>
    <x v="9"/>
  </r>
  <r>
    <s v="US-2016-102239"/>
    <d v="2016-05-05T00:00:00"/>
    <d v="2016-05-06T00:00:00"/>
    <x v="2"/>
    <s v="Lindsay Williams"/>
    <x v="1"/>
    <s v="Henderson"/>
    <s v="Nevada"/>
    <x v="1"/>
    <s v="FUR-TA-10003392"/>
    <x v="2"/>
    <s v="Global Adaptabilities Conference Tables"/>
    <n v="1685.88"/>
    <x v="8"/>
    <n v="0.42857142857142855"/>
    <x v="0"/>
    <x v="1308"/>
    <n v="1"/>
    <n v="2016"/>
    <n v="5"/>
    <x v="7"/>
    <n v="280.98"/>
    <s v="High Price"/>
    <n v="0.19"/>
    <x v="0"/>
    <n v="3.16666666666666E-2"/>
    <x v="1"/>
    <x v="6"/>
  </r>
  <r>
    <s v="CA-2017-166926"/>
    <d v="2017-12-01T00:00:00"/>
    <d v="2017-12-08T00:00:00"/>
    <x v="1"/>
    <s v="Sean O'Donnell"/>
    <x v="0"/>
    <s v="Seattle"/>
    <s v="Washington"/>
    <x v="1"/>
    <s v="FUR-BO-10002598"/>
    <x v="0"/>
    <s v="Hon Metal Bookcases, Putty"/>
    <n v="141.96"/>
    <x v="0"/>
    <n v="0.14285714285714285"/>
    <x v="0"/>
    <x v="664"/>
    <n v="7"/>
    <n v="2017"/>
    <n v="12"/>
    <x v="5"/>
    <n v="70.98"/>
    <s v="Low Price"/>
    <n v="0.28999999999999998"/>
    <x v="1"/>
    <n v="0.14499999999999999"/>
    <x v="0"/>
    <x v="7"/>
  </r>
  <r>
    <s v="CA-2015-128013"/>
    <d v="2015-08-09T00:00:00"/>
    <d v="2015-08-16T00:00:00"/>
    <x v="1"/>
    <s v="Monica Federle"/>
    <x v="1"/>
    <s v="New York City"/>
    <s v="New York"/>
    <x v="2"/>
    <s v="FUR-FU-10000320"/>
    <x v="3"/>
    <s v="OIC Stacking Trays"/>
    <n v="10.02"/>
    <x v="1"/>
    <n v="0.21428571428571427"/>
    <x v="0"/>
    <x v="1309"/>
    <n v="7"/>
    <n v="2015"/>
    <n v="8"/>
    <x v="10"/>
    <n v="3.34"/>
    <s v="Low Price"/>
    <n v="0.44"/>
    <x v="1"/>
    <n v="0.146666666666666"/>
    <x v="2"/>
    <x v="4"/>
  </r>
  <r>
    <s v="US-2016-117541"/>
    <d v="2016-11-14T00:00:00"/>
    <d v="2016-11-20T00:00:00"/>
    <x v="1"/>
    <s v="Justin MacKendrick"/>
    <x v="0"/>
    <s v="Newark"/>
    <s v="Delaware"/>
    <x v="2"/>
    <s v="FUR-FU-10000550"/>
    <x v="3"/>
    <s v="Stacking Trays by OIC"/>
    <n v="19.920000000000002"/>
    <x v="6"/>
    <n v="0.2857142857142857"/>
    <x v="0"/>
    <x v="1310"/>
    <n v="6"/>
    <n v="2016"/>
    <n v="11"/>
    <x v="0"/>
    <n v="4.9800000000000004"/>
    <s v="Low Price"/>
    <n v="0.32999999999999902"/>
    <x v="1"/>
    <n v="8.2499999999999907E-2"/>
    <x v="0"/>
    <x v="0"/>
  </r>
  <r>
    <s v="CA-2017-141439"/>
    <d v="2017-11-26T00:00:00"/>
    <d v="2017-12-01T00:00:00"/>
    <x v="1"/>
    <s v="Tonja Turnell"/>
    <x v="2"/>
    <s v="Richmond"/>
    <s v="Indiana"/>
    <x v="3"/>
    <s v="FUR-TA-10001039"/>
    <x v="2"/>
    <s v="KI Adjustable-Height Table"/>
    <n v="257.94"/>
    <x v="1"/>
    <n v="0.21428571428571427"/>
    <x v="0"/>
    <x v="1311"/>
    <n v="5"/>
    <n v="2017"/>
    <n v="11"/>
    <x v="0"/>
    <n v="85.98"/>
    <s v="Low Price"/>
    <n v="0.26"/>
    <x v="1"/>
    <n v="8.66666666666666E-2"/>
    <x v="0"/>
    <x v="7"/>
  </r>
  <r>
    <s v="CA-2017-141439"/>
    <d v="2017-11-26T00:00:00"/>
    <d v="2017-12-01T00:00:00"/>
    <x v="1"/>
    <s v="Tonja Turnell"/>
    <x v="2"/>
    <s v="Richmond"/>
    <s v="Indiana"/>
    <x v="3"/>
    <s v="FUR-FU-10001473"/>
    <x v="3"/>
    <s v="DAX Wood Document Frame"/>
    <n v="27.46"/>
    <x v="0"/>
    <n v="0.14285714285714285"/>
    <x v="0"/>
    <x v="290"/>
    <n v="5"/>
    <n v="2017"/>
    <n v="11"/>
    <x v="0"/>
    <n v="13.73"/>
    <s v="Low Price"/>
    <n v="0.36"/>
    <x v="1"/>
    <n v="0.18"/>
    <x v="0"/>
    <x v="7"/>
  </r>
  <r>
    <s v="CA-2017-141439"/>
    <d v="2017-11-26T00:00:00"/>
    <d v="2017-12-01T00:00:00"/>
    <x v="1"/>
    <s v="Tonja Turnell"/>
    <x v="2"/>
    <s v="Richmond"/>
    <s v="Indiana"/>
    <x v="3"/>
    <s v="FUR-CH-10004287"/>
    <x v="1"/>
    <s v="SAFCO Arco Folding Chair"/>
    <n v="828.6"/>
    <x v="1"/>
    <n v="0.21428571428571427"/>
    <x v="0"/>
    <x v="1312"/>
    <n v="5"/>
    <n v="2017"/>
    <n v="11"/>
    <x v="0"/>
    <n v="276.2"/>
    <s v="High Price"/>
    <n v="0.28999999999999998"/>
    <x v="1"/>
    <n v="9.6666666666666595E-2"/>
    <x v="0"/>
    <x v="7"/>
  </r>
  <r>
    <s v="CA-2015-163965"/>
    <d v="2015-11-20T00:00:00"/>
    <d v="2015-11-27T00:00:00"/>
    <x v="1"/>
    <s v="Sung Shariari"/>
    <x v="0"/>
    <s v="Miami"/>
    <s v="Florida"/>
    <x v="0"/>
    <s v="FUR-BO-10001337"/>
    <x v="0"/>
    <s v="O'Sullivan Living Dimensions 2-Shelf Bookcases"/>
    <n v="290.35199999999998"/>
    <x v="1"/>
    <n v="0.21428571428571427"/>
    <x v="2"/>
    <x v="746"/>
    <n v="7"/>
    <n v="2015"/>
    <n v="11"/>
    <x v="0"/>
    <n v="96.783999999999907"/>
    <s v="Low Price"/>
    <n v="-0.125"/>
    <x v="2"/>
    <n v="-4.1666666666666602E-2"/>
    <x v="0"/>
    <x v="1"/>
  </r>
  <r>
    <s v="CA-2017-128783"/>
    <d v="2017-09-07T00:00:00"/>
    <d v="2017-09-07T00:00:00"/>
    <x v="3"/>
    <s v="Trudy Glocke"/>
    <x v="0"/>
    <s v="Saint Charles"/>
    <s v="Missouri"/>
    <x v="3"/>
    <s v="FUR-FU-10003623"/>
    <x v="3"/>
    <s v="DataProducts Ampli Magnifier Task Lamp, Black,"/>
    <n v="135.30000000000001"/>
    <x v="2"/>
    <n v="0.35714285714285715"/>
    <x v="0"/>
    <x v="1313"/>
    <n v="0"/>
    <n v="2017"/>
    <n v="9"/>
    <x v="4"/>
    <n v="27.06"/>
    <s v="Low Price"/>
    <n v="0.27999999999999903"/>
    <x v="1"/>
    <n v="5.5999999999999897E-2"/>
    <x v="2"/>
    <x v="3"/>
  </r>
  <r>
    <s v="CA-2014-122217"/>
    <d v="2014-11-24T00:00:00"/>
    <d v="2014-11-29T00:00:00"/>
    <x v="1"/>
    <s v="Harold Pawlan"/>
    <x v="2"/>
    <s v="Virginia Beach"/>
    <s v="Virginia"/>
    <x v="0"/>
    <s v="FUR-FU-10002045"/>
    <x v="3"/>
    <s v="Executive Impressions 14&quot;"/>
    <n v="111.15"/>
    <x v="2"/>
    <n v="0.35714285714285715"/>
    <x v="0"/>
    <x v="1314"/>
    <n v="5"/>
    <n v="2014"/>
    <n v="11"/>
    <x v="0"/>
    <n v="22.23"/>
    <s v="Low Price"/>
    <n v="0.439999999999999"/>
    <x v="1"/>
    <n v="8.7999999999999995E-2"/>
    <x v="0"/>
    <x v="8"/>
  </r>
  <r>
    <s v="US-2017-141558"/>
    <d v="2017-03-11T00:00:00"/>
    <d v="2017-03-16T00:00:00"/>
    <x v="1"/>
    <s v="Marc Harrigan"/>
    <x v="2"/>
    <s v="Philadelphia"/>
    <s v="Pennsylvania"/>
    <x v="2"/>
    <s v="FUR-TA-10004086"/>
    <x v="2"/>
    <s v="KI Adjustable-Height Table"/>
    <n v="154.76400000000001"/>
    <x v="1"/>
    <n v="0.21428571428571427"/>
    <x v="9"/>
    <x v="1315"/>
    <n v="5"/>
    <n v="2017"/>
    <n v="3"/>
    <x v="9"/>
    <n v="51.588000000000001"/>
    <s v="Low Price"/>
    <n v="-0.3"/>
    <x v="2"/>
    <n v="-9.9999999999999895E-2"/>
    <x v="3"/>
    <x v="14"/>
  </r>
  <r>
    <s v="CA-2017-100412"/>
    <d v="2017-12-22T00:00:00"/>
    <d v="2017-12-26T00:00:00"/>
    <x v="1"/>
    <s v="Sharelle Roach"/>
    <x v="2"/>
    <s v="Tuscaloosa"/>
    <s v="Alabama"/>
    <x v="0"/>
    <s v="FUR-CH-10002647"/>
    <x v="1"/>
    <s v="Situations Contoured Folding Chairs, 4/Set"/>
    <n v="141.96"/>
    <x v="0"/>
    <n v="0.14285714285714285"/>
    <x v="0"/>
    <x v="1316"/>
    <n v="4"/>
    <n v="2017"/>
    <n v="12"/>
    <x v="5"/>
    <n v="70.98"/>
    <s v="Low Price"/>
    <n v="0.25"/>
    <x v="1"/>
    <n v="0.125"/>
    <x v="0"/>
    <x v="7"/>
  </r>
  <r>
    <s v="CA-2017-142909"/>
    <d v="2017-12-22T00:00:00"/>
    <d v="2017-12-25T00:00:00"/>
    <x v="0"/>
    <s v="Alex Grayson"/>
    <x v="0"/>
    <s v="Mesa"/>
    <s v="Arizona"/>
    <x v="1"/>
    <s v="FUR-TA-10003008"/>
    <x v="2"/>
    <s v="Lesro Round Back Collection Coffee Table, End Table"/>
    <n v="182.55"/>
    <x v="0"/>
    <n v="0.14285714285714285"/>
    <x v="4"/>
    <x v="1317"/>
    <n v="3"/>
    <n v="2017"/>
    <n v="12"/>
    <x v="5"/>
    <n v="91.275000000000006"/>
    <s v="Low Price"/>
    <n v="-0.73999999999999899"/>
    <x v="2"/>
    <n v="-0.369999999999999"/>
    <x v="0"/>
    <x v="7"/>
  </r>
  <r>
    <s v="US-2015-136749"/>
    <d v="2015-12-25T00:00:00"/>
    <d v="2015-12-27T00:00:00"/>
    <x v="0"/>
    <s v="Lena Hernandez"/>
    <x v="0"/>
    <s v="Columbus"/>
    <s v="Georgia"/>
    <x v="0"/>
    <s v="FUR-FU-10000747"/>
    <x v="3"/>
    <s v="Tenex B1-RE Series Chair Mats for Low Pile Carpets"/>
    <n v="275.88"/>
    <x v="8"/>
    <n v="0.42857142857142855"/>
    <x v="0"/>
    <x v="1318"/>
    <n v="2"/>
    <n v="2015"/>
    <n v="12"/>
    <x v="5"/>
    <n v="45.98"/>
    <s v="Low Price"/>
    <n v="0.17"/>
    <x v="0"/>
    <n v="2.8333333333333301E-2"/>
    <x v="0"/>
    <x v="1"/>
  </r>
  <r>
    <s v="CA-2014-117464"/>
    <d v="2014-07-22T00:00:00"/>
    <d v="2014-07-24T00:00:00"/>
    <x v="0"/>
    <s v="Naresj Patel"/>
    <x v="0"/>
    <s v="San Francisco"/>
    <s v="California"/>
    <x v="1"/>
    <s v="FUR-CH-10000155"/>
    <x v="1"/>
    <s v="Global Comet Stacking Armless Chair"/>
    <n v="717.72"/>
    <x v="1"/>
    <n v="0.21428571428571427"/>
    <x v="2"/>
    <x v="1319"/>
    <n v="2"/>
    <n v="2014"/>
    <n v="7"/>
    <x v="3"/>
    <n v="239.24"/>
    <s v="High Price"/>
    <n v="0.1"/>
    <x v="0"/>
    <n v="3.3333333333333298E-2"/>
    <x v="2"/>
    <x v="11"/>
  </r>
  <r>
    <s v="CA-2014-117464"/>
    <d v="2014-07-22T00:00:00"/>
    <d v="2014-07-24T00:00:00"/>
    <x v="0"/>
    <s v="Naresj Patel"/>
    <x v="0"/>
    <s v="San Francisco"/>
    <s v="California"/>
    <x v="1"/>
    <s v="FUR-TA-10004767"/>
    <x v="2"/>
    <s v="Safco Drafting Table"/>
    <n v="170.352"/>
    <x v="1"/>
    <n v="0.21428571428571427"/>
    <x v="2"/>
    <x v="1320"/>
    <n v="2"/>
    <n v="2014"/>
    <n v="7"/>
    <x v="3"/>
    <n v="56.783999999999999"/>
    <s v="Low Price"/>
    <n v="0.1125"/>
    <x v="0"/>
    <n v="3.7499999999999999E-2"/>
    <x v="2"/>
    <x v="11"/>
  </r>
  <r>
    <s v="US-2017-168613"/>
    <d v="2017-10-08T00:00:00"/>
    <d v="2017-10-14T00:00:00"/>
    <x v="1"/>
    <s v="Gary McGarr"/>
    <x v="0"/>
    <s v="New York City"/>
    <s v="New York"/>
    <x v="2"/>
    <s v="FUR-CH-10002372"/>
    <x v="1"/>
    <s v="Office Star - Ergonomically Designed Knee Chair"/>
    <n v="145.76400000000001"/>
    <x v="0"/>
    <n v="0.14285714285714285"/>
    <x v="7"/>
    <x v="1321"/>
    <n v="6"/>
    <n v="2017"/>
    <n v="10"/>
    <x v="1"/>
    <n v="72.882000000000005"/>
    <s v="Low Price"/>
    <n v="2.2222222222222199E-2"/>
    <x v="0"/>
    <n v="1.1111111111111099E-2"/>
    <x v="0"/>
    <x v="7"/>
  </r>
  <r>
    <s v="CA-2017-128853"/>
    <d v="2017-04-21T00:00:00"/>
    <d v="2017-04-23T00:00:00"/>
    <x v="2"/>
    <s v="Janet Martin"/>
    <x v="0"/>
    <s v="Baltimore"/>
    <s v="Maryland"/>
    <x v="2"/>
    <s v="FUR-CH-10004218"/>
    <x v="1"/>
    <s v="Global Fabric Manager's Chair, Dark Gray"/>
    <n v="908.82"/>
    <x v="4"/>
    <n v="0.6428571428571429"/>
    <x v="0"/>
    <x v="1322"/>
    <n v="2"/>
    <n v="2017"/>
    <n v="4"/>
    <x v="6"/>
    <n v="100.98"/>
    <s v="Medium Price"/>
    <n v="0.25"/>
    <x v="1"/>
    <n v="2.77777777777777E-2"/>
    <x v="1"/>
    <x v="9"/>
  </r>
  <r>
    <s v="CA-2017-133102"/>
    <d v="2017-08-17T00:00:00"/>
    <d v="2017-08-24T00:00:00"/>
    <x v="1"/>
    <s v="Emily Ducich"/>
    <x v="2"/>
    <s v="Houston"/>
    <s v="Texas"/>
    <x v="3"/>
    <s v="FUR-CH-10002017"/>
    <x v="1"/>
    <s v="SAFCO Optional Arm Kit for Workspace Cribbage Stacking Chair"/>
    <n v="74.591999999999999"/>
    <x v="6"/>
    <n v="0.2857142857142857"/>
    <x v="3"/>
    <x v="1323"/>
    <n v="7"/>
    <n v="2017"/>
    <n v="8"/>
    <x v="10"/>
    <n v="18.648"/>
    <s v="Low Price"/>
    <n v="-2.8571428571428501E-2"/>
    <x v="2"/>
    <n v="-7.14285714285714E-3"/>
    <x v="2"/>
    <x v="3"/>
  </r>
  <r>
    <s v="CA-2017-133102"/>
    <d v="2017-08-17T00:00:00"/>
    <d v="2017-08-24T00:00:00"/>
    <x v="1"/>
    <s v="Emily Ducich"/>
    <x v="2"/>
    <s v="Houston"/>
    <s v="Texas"/>
    <x v="3"/>
    <s v="FUR-FU-10003247"/>
    <x v="3"/>
    <s v="36X48 HARDFLOOR CHAIRMAT"/>
    <n v="16.783999999999999"/>
    <x v="0"/>
    <n v="0.14285714285714285"/>
    <x v="5"/>
    <x v="1324"/>
    <n v="7"/>
    <n v="2017"/>
    <n v="8"/>
    <x v="10"/>
    <n v="8.3919999999999995"/>
    <s v="Low Price"/>
    <n v="-1.325"/>
    <x v="2"/>
    <n v="-0.66249999999999998"/>
    <x v="2"/>
    <x v="3"/>
  </r>
  <r>
    <s v="CA-2016-164399"/>
    <d v="2016-11-12T00:00:00"/>
    <d v="2016-11-15T00:00:00"/>
    <x v="2"/>
    <s v="Dianna Wilson"/>
    <x v="2"/>
    <s v="San Diego"/>
    <s v="California"/>
    <x v="1"/>
    <s v="FUR-TA-10003392"/>
    <x v="2"/>
    <s v="Global Adaptabilities Conference Tables"/>
    <n v="674.35199999999998"/>
    <x v="1"/>
    <n v="0.21428571428571427"/>
    <x v="2"/>
    <x v="1325"/>
    <n v="3"/>
    <n v="2016"/>
    <n v="11"/>
    <x v="0"/>
    <n v="224.78399999999999"/>
    <s v="High Price"/>
    <n v="-1.24999999999999E-2"/>
    <x v="2"/>
    <n v="-4.1666666666666597E-3"/>
    <x v="0"/>
    <x v="0"/>
  </r>
  <r>
    <s v="CA-2016-147683"/>
    <d v="2016-11-13T00:00:00"/>
    <d v="2016-11-17T00:00:00"/>
    <x v="1"/>
    <s v="Philisse Overcash"/>
    <x v="2"/>
    <s v="Seattle"/>
    <s v="Washington"/>
    <x v="1"/>
    <s v="FUR-FU-10004848"/>
    <x v="3"/>
    <s v="DAX Solid Wood Frames"/>
    <n v="19.54"/>
    <x v="0"/>
    <n v="0.14285714285714285"/>
    <x v="0"/>
    <x v="1326"/>
    <n v="4"/>
    <n v="2016"/>
    <n v="11"/>
    <x v="0"/>
    <n v="9.77"/>
    <s v="Low Price"/>
    <n v="0.37"/>
    <x v="1"/>
    <n v="0.185"/>
    <x v="0"/>
    <x v="0"/>
  </r>
  <r>
    <s v="CA-2016-104276"/>
    <d v="2016-11-27T00:00:00"/>
    <d v="2016-12-03T00:00:00"/>
    <x v="1"/>
    <s v="Herbert Flentye"/>
    <x v="0"/>
    <s v="Fort Lauderdale"/>
    <s v="Florida"/>
    <x v="0"/>
    <s v="FUR-TA-10001039"/>
    <x v="2"/>
    <s v="KI Adjustable-Height Table"/>
    <n v="331.02300000000002"/>
    <x v="3"/>
    <n v="0.5"/>
    <x v="1"/>
    <x v="1327"/>
    <n v="6"/>
    <n v="2016"/>
    <n v="11"/>
    <x v="0"/>
    <n v="47.289000000000001"/>
    <s v="Low Price"/>
    <n v="-0.34545454545454501"/>
    <x v="2"/>
    <n v="-4.9350649350649298E-2"/>
    <x v="0"/>
    <x v="0"/>
  </r>
  <r>
    <s v="CA-2016-120369"/>
    <d v="2016-10-28T00:00:00"/>
    <d v="2016-10-28T00:00:00"/>
    <x v="3"/>
    <s v="Victoria Brennan"/>
    <x v="1"/>
    <s v="Rochester"/>
    <s v="New York"/>
    <x v="2"/>
    <s v="FUR-FU-10003806"/>
    <x v="3"/>
    <s v="Tenex Chairmat w/ Average Lip, 45&quot; x 53&quot;"/>
    <n v="756.8"/>
    <x v="2"/>
    <n v="0.35714285714285715"/>
    <x v="0"/>
    <x v="1328"/>
    <n v="0"/>
    <n v="2016"/>
    <n v="10"/>
    <x v="1"/>
    <n v="151.35999999999899"/>
    <s v="Medium Price"/>
    <n v="0.1"/>
    <x v="0"/>
    <n v="0.02"/>
    <x v="0"/>
    <x v="0"/>
  </r>
  <r>
    <s v="CA-2014-118276"/>
    <d v="2014-12-29T00:00:00"/>
    <d v="2015-01-02T00:00:00"/>
    <x v="1"/>
    <s v="Michael Granlund"/>
    <x v="2"/>
    <s v="Saint Charles"/>
    <s v="Illinois"/>
    <x v="3"/>
    <s v="FUR-FU-10002111"/>
    <x v="3"/>
    <s v="Master Caster Door Stop, Large Brown"/>
    <n v="8.7360000000000007"/>
    <x v="1"/>
    <n v="0.21428571428571427"/>
    <x v="5"/>
    <x v="1329"/>
    <n v="4"/>
    <n v="2014"/>
    <n v="12"/>
    <x v="5"/>
    <n v="2.9119999999999999"/>
    <s v="Low Price"/>
    <n v="-0.54999999999999905"/>
    <x v="2"/>
    <n v="-0.18333333333333299"/>
    <x v="0"/>
    <x v="8"/>
  </r>
  <r>
    <s v="CA-2017-137414"/>
    <d v="2017-10-02T00:00:00"/>
    <d v="2017-10-06T00:00:00"/>
    <x v="1"/>
    <s v="Chad McGuire"/>
    <x v="0"/>
    <s v="San Francisco"/>
    <s v="California"/>
    <x v="1"/>
    <s v="FUR-FU-10001424"/>
    <x v="3"/>
    <s v="Dax Clear Box Frame"/>
    <n v="17.46"/>
    <x v="0"/>
    <n v="0.14285714285714285"/>
    <x v="0"/>
    <x v="178"/>
    <n v="4"/>
    <n v="2017"/>
    <n v="10"/>
    <x v="1"/>
    <n v="8.73"/>
    <s v="Low Price"/>
    <n v="0.33999999999999903"/>
    <x v="1"/>
    <n v="0.16999999999999901"/>
    <x v="0"/>
    <x v="7"/>
  </r>
  <r>
    <s v="CA-2016-109953"/>
    <d v="2016-07-14T00:00:00"/>
    <d v="2016-07-18T00:00:00"/>
    <x v="1"/>
    <s v="Raymond Buch"/>
    <x v="0"/>
    <s v="San Francisco"/>
    <s v="California"/>
    <x v="1"/>
    <s v="FUR-FU-10000073"/>
    <x v="3"/>
    <s v="Deflect-O Glasstique Clear Desk Accessories"/>
    <n v="30.8"/>
    <x v="6"/>
    <n v="0.2857142857142857"/>
    <x v="0"/>
    <x v="1330"/>
    <n v="4"/>
    <n v="2016"/>
    <n v="7"/>
    <x v="3"/>
    <n v="7.7"/>
    <s v="Low Price"/>
    <n v="0.32999999999999902"/>
    <x v="1"/>
    <n v="8.2499999999999907E-2"/>
    <x v="2"/>
    <x v="12"/>
  </r>
  <r>
    <s v="CA-2016-137337"/>
    <d v="2016-03-08T00:00:00"/>
    <d v="2016-03-12T00:00:00"/>
    <x v="1"/>
    <s v="Giulietta Baptist"/>
    <x v="0"/>
    <s v="New York City"/>
    <s v="New York"/>
    <x v="2"/>
    <s v="FUR-FU-10003347"/>
    <x v="3"/>
    <s v="Coloredge Poster Frame"/>
    <n v="113.6"/>
    <x v="7"/>
    <n v="0.5714285714285714"/>
    <x v="0"/>
    <x v="1331"/>
    <n v="4"/>
    <n v="2016"/>
    <n v="3"/>
    <x v="9"/>
    <n v="14.2"/>
    <s v="Low Price"/>
    <n v="0.39"/>
    <x v="1"/>
    <n v="4.8750000000000002E-2"/>
    <x v="3"/>
    <x v="15"/>
  </r>
  <r>
    <s v="CA-2016-101651"/>
    <d v="2016-12-24T00:00:00"/>
    <d v="2016-12-30T00:00:00"/>
    <x v="1"/>
    <s v="Sean Christensen"/>
    <x v="0"/>
    <s v="San Jose"/>
    <s v="California"/>
    <x v="1"/>
    <s v="FUR-FU-10000771"/>
    <x v="3"/>
    <s v="Eldon 200 Class Desk Accessories, Smoke"/>
    <n v="43.96"/>
    <x v="3"/>
    <n v="0.5"/>
    <x v="0"/>
    <x v="1332"/>
    <n v="6"/>
    <n v="2016"/>
    <n v="12"/>
    <x v="5"/>
    <n v="6.28"/>
    <s v="Low Price"/>
    <n v="0.42"/>
    <x v="1"/>
    <n v="0.06"/>
    <x v="0"/>
    <x v="0"/>
  </r>
  <r>
    <s v="CA-2017-136651"/>
    <d v="2017-04-23T00:00:00"/>
    <d v="2017-04-25T00:00:00"/>
    <x v="0"/>
    <s v="Jay Fein"/>
    <x v="0"/>
    <s v="Pasadena"/>
    <s v="California"/>
    <x v="1"/>
    <s v="FUR-FU-10002445"/>
    <x v="3"/>
    <s v="DAX Two-Tone Rosewood/Black Document Frame, Desktop, 5 x 7"/>
    <n v="66.36"/>
    <x v="3"/>
    <n v="0.5"/>
    <x v="0"/>
    <x v="1333"/>
    <n v="2"/>
    <n v="2017"/>
    <n v="4"/>
    <x v="6"/>
    <n v="9.48"/>
    <s v="Low Price"/>
    <n v="0.4"/>
    <x v="1"/>
    <n v="5.7142857142857099E-2"/>
    <x v="1"/>
    <x v="9"/>
  </r>
  <r>
    <s v="CA-2017-136651"/>
    <d v="2017-04-23T00:00:00"/>
    <d v="2017-04-25T00:00:00"/>
    <x v="0"/>
    <s v="Jay Fein"/>
    <x v="0"/>
    <s v="Pasadena"/>
    <s v="California"/>
    <x v="1"/>
    <s v="FUR-FU-10004864"/>
    <x v="3"/>
    <s v="Eldon 500 Class Desk Accessories"/>
    <n v="24.14"/>
    <x v="0"/>
    <n v="0.14285714285714285"/>
    <x v="0"/>
    <x v="1334"/>
    <n v="2"/>
    <n v="2017"/>
    <n v="4"/>
    <x v="6"/>
    <n v="12.07"/>
    <s v="Low Price"/>
    <n v="0.32999999999999902"/>
    <x v="1"/>
    <n v="0.16499999999999901"/>
    <x v="1"/>
    <x v="9"/>
  </r>
  <r>
    <s v="CA-2017-118892"/>
    <d v="2017-08-17T00:00:00"/>
    <d v="2017-08-22T00:00:00"/>
    <x v="0"/>
    <s v="Tom Prescott"/>
    <x v="0"/>
    <s v="Philadelphia"/>
    <s v="Pennsylvania"/>
    <x v="2"/>
    <s v="FUR-CH-10002024"/>
    <x v="1"/>
    <s v="HON 5400 Series Task Chairs for Big and Tall"/>
    <n v="4416.174"/>
    <x v="4"/>
    <n v="0.6428571428571429"/>
    <x v="3"/>
    <x v="1335"/>
    <n v="5"/>
    <n v="2017"/>
    <n v="8"/>
    <x v="10"/>
    <n v="490.68599999999998"/>
    <s v="High Price"/>
    <n v="-0.14285714285714199"/>
    <x v="2"/>
    <n v="-1.5873015873015799E-2"/>
    <x v="2"/>
    <x v="3"/>
  </r>
  <r>
    <s v="US-2014-127978"/>
    <d v="2014-03-03T00:00:00"/>
    <d v="2014-03-08T00:00:00"/>
    <x v="1"/>
    <s v="Jill Stevenson"/>
    <x v="1"/>
    <s v="Columbus"/>
    <s v="Ohio"/>
    <x v="2"/>
    <s v="FUR-BO-10001972"/>
    <x v="0"/>
    <s v="O'Sullivan 4-Shelf Bookcase in Odessa Pine"/>
    <n v="302.45"/>
    <x v="2"/>
    <n v="0.35714285714285715"/>
    <x v="4"/>
    <x v="1336"/>
    <n v="5"/>
    <n v="2014"/>
    <n v="3"/>
    <x v="9"/>
    <n v="60.489999999999903"/>
    <s v="Low Price"/>
    <n v="-0.66"/>
    <x v="2"/>
    <n v="-0.13200000000000001"/>
    <x v="3"/>
    <x v="13"/>
  </r>
  <r>
    <s v="CA-2016-152730"/>
    <d v="2016-05-30T00:00:00"/>
    <d v="2016-06-04T00:00:00"/>
    <x v="1"/>
    <s v="Eugene Moren"/>
    <x v="2"/>
    <s v="Superior"/>
    <s v="Wisconsin"/>
    <x v="3"/>
    <s v="FUR-FU-10001037"/>
    <x v="3"/>
    <s v="DAX Charcoal/Nickel-Tone Document Frame, 5 x 7"/>
    <n v="47.4"/>
    <x v="2"/>
    <n v="0.35714285714285715"/>
    <x v="0"/>
    <x v="1337"/>
    <n v="5"/>
    <n v="2016"/>
    <n v="5"/>
    <x v="7"/>
    <n v="9.48"/>
    <s v="Low Price"/>
    <n v="0.44999999999999901"/>
    <x v="1"/>
    <n v="0.09"/>
    <x v="1"/>
    <x v="6"/>
  </r>
  <r>
    <s v="US-2014-143721"/>
    <d v="2014-11-23T00:00:00"/>
    <d v="2014-11-26T00:00:00"/>
    <x v="0"/>
    <s v="Damala Kotsonis"/>
    <x v="1"/>
    <s v="Houston"/>
    <s v="Texas"/>
    <x v="3"/>
    <s v="FUR-CH-10001973"/>
    <x v="1"/>
    <s v="Office Star Flex Back Scooter Chair with White Frame"/>
    <n v="155.37200000000001"/>
    <x v="0"/>
    <n v="0.14285714285714285"/>
    <x v="3"/>
    <x v="1338"/>
    <n v="3"/>
    <n v="2014"/>
    <n v="11"/>
    <x v="0"/>
    <n v="77.686000000000007"/>
    <s v="Low Price"/>
    <n v="-0.22857142857142801"/>
    <x v="2"/>
    <n v="-0.114285714285714"/>
    <x v="0"/>
    <x v="8"/>
  </r>
  <r>
    <s v="CA-2016-133368"/>
    <d v="2016-01-14T00:00:00"/>
    <d v="2016-01-20T00:00:00"/>
    <x v="1"/>
    <s v="Anna Gayman"/>
    <x v="0"/>
    <s v="Concord"/>
    <s v="North Carolina"/>
    <x v="0"/>
    <s v="FUR-FU-10003374"/>
    <x v="3"/>
    <s v="Electrix Fluorescent Magnifier Lamps &amp; Weighted Base"/>
    <n v="315.77600000000001"/>
    <x v="7"/>
    <n v="0.5714285714285714"/>
    <x v="2"/>
    <x v="1339"/>
    <n v="6"/>
    <n v="2016"/>
    <n v="1"/>
    <x v="8"/>
    <n v="39.472000000000001"/>
    <s v="Low Price"/>
    <n v="9.9999999999999895E-2"/>
    <x v="0"/>
    <n v="1.24999999999999E-2"/>
    <x v="3"/>
    <x v="15"/>
  </r>
  <r>
    <s v="CA-2016-123337"/>
    <d v="2016-09-16T00:00:00"/>
    <d v="2016-09-22T00:00:00"/>
    <x v="1"/>
    <s v="Keith Dawkins"/>
    <x v="1"/>
    <s v="San Jose"/>
    <s v="California"/>
    <x v="1"/>
    <s v="FUR-BO-10001918"/>
    <x v="0"/>
    <s v="Sauder Forest Hills Library with Doors, Woodland Oak Finish"/>
    <n v="273.666"/>
    <x v="0"/>
    <n v="0.14285714285714285"/>
    <x v="8"/>
    <x v="1340"/>
    <n v="6"/>
    <n v="2016"/>
    <n v="9"/>
    <x v="4"/>
    <n v="136.833"/>
    <s v="Medium Price"/>
    <n v="-4.7058823529411702E-2"/>
    <x v="2"/>
    <n v="-2.3529411764705799E-2"/>
    <x v="2"/>
    <x v="12"/>
  </r>
  <r>
    <s v="CA-2015-144519"/>
    <d v="2015-11-13T00:00:00"/>
    <d v="2015-11-17T00:00:00"/>
    <x v="1"/>
    <s v="Arthur Wiediger"/>
    <x v="2"/>
    <s v="Helena"/>
    <s v="Montana"/>
    <x v="1"/>
    <s v="FUR-FU-10000794"/>
    <x v="3"/>
    <s v="Eldon Stackable Tray, Side-Load, Legal, Smoke"/>
    <n v="63.98"/>
    <x v="3"/>
    <n v="0.5"/>
    <x v="0"/>
    <x v="1341"/>
    <n v="4"/>
    <n v="2015"/>
    <n v="11"/>
    <x v="0"/>
    <n v="9.1399999999999899"/>
    <s v="Low Price"/>
    <n v="0.34"/>
    <x v="1"/>
    <n v="4.8571428571428502E-2"/>
    <x v="0"/>
    <x v="1"/>
  </r>
  <r>
    <s v="CA-2017-169439"/>
    <d v="2017-09-09T00:00:00"/>
    <d v="2017-09-13T00:00:00"/>
    <x v="1"/>
    <s v="Logan Currie"/>
    <x v="0"/>
    <s v="Cleveland"/>
    <s v="Ohio"/>
    <x v="2"/>
    <s v="FUR-FU-10000723"/>
    <x v="3"/>
    <s v="Deflect-o EconoMat Studded, No Bevel Mat for Low Pile Carpeting"/>
    <n v="66.111999999999995"/>
    <x v="0"/>
    <n v="0.14285714285714285"/>
    <x v="2"/>
    <x v="1342"/>
    <n v="4"/>
    <n v="2017"/>
    <n v="9"/>
    <x v="4"/>
    <n v="33.055999999999997"/>
    <s v="Low Price"/>
    <n v="-0.13750000000000001"/>
    <x v="2"/>
    <n v="-6.8750000000000006E-2"/>
    <x v="2"/>
    <x v="3"/>
  </r>
  <r>
    <s v="CA-2016-149965"/>
    <d v="2016-06-20T00:00:00"/>
    <d v="2016-06-25T00:00:00"/>
    <x v="1"/>
    <s v="Bill Shonely"/>
    <x v="1"/>
    <s v="Oklahoma City"/>
    <s v="Oklahoma"/>
    <x v="3"/>
    <s v="FUR-FU-10004270"/>
    <x v="3"/>
    <s v="Executive Impressions 13&quot; Clairmont Wall Clock"/>
    <n v="57.69"/>
    <x v="1"/>
    <n v="0.21428571428571427"/>
    <x v="0"/>
    <x v="521"/>
    <n v="5"/>
    <n v="2016"/>
    <n v="6"/>
    <x v="2"/>
    <n v="19.23"/>
    <s v="Low Price"/>
    <n v="0.41"/>
    <x v="1"/>
    <n v="0.13666666666666599"/>
    <x v="1"/>
    <x v="6"/>
  </r>
  <r>
    <s v="CA-2016-113656"/>
    <d v="2016-01-23T00:00:00"/>
    <d v="2016-01-29T00:00:00"/>
    <x v="1"/>
    <s v="Christy Brittain"/>
    <x v="0"/>
    <s v="Los Angeles"/>
    <s v="California"/>
    <x v="1"/>
    <s v="FUR-FU-10000719"/>
    <x v="3"/>
    <s v="DAX Cubicle Frames, 8-1/2 x 11"/>
    <n v="59.99"/>
    <x v="3"/>
    <n v="0.5"/>
    <x v="0"/>
    <x v="1343"/>
    <n v="6"/>
    <n v="2016"/>
    <n v="1"/>
    <x v="8"/>
    <n v="8.57"/>
    <s v="Low Price"/>
    <n v="0.36"/>
    <x v="1"/>
    <n v="5.14285714285714E-2"/>
    <x v="3"/>
    <x v="15"/>
  </r>
  <r>
    <s v="CA-2015-148964"/>
    <d v="2015-05-26T00:00:00"/>
    <d v="2015-05-31T00:00:00"/>
    <x v="1"/>
    <s v="Ruben Dartt"/>
    <x v="0"/>
    <s v="Bellevue"/>
    <s v="Washington"/>
    <x v="1"/>
    <s v="FUR-FU-10003849"/>
    <x v="3"/>
    <s v="DAX Metal Frame, Desktop, Stepped-Edge"/>
    <n v="20.239999999999998"/>
    <x v="5"/>
    <n v="7.1428571428571425E-2"/>
    <x v="0"/>
    <x v="1344"/>
    <n v="5"/>
    <n v="2015"/>
    <n v="5"/>
    <x v="7"/>
    <n v="20.239999999999998"/>
    <s v="Low Price"/>
    <n v="0.39"/>
    <x v="1"/>
    <n v="0.39"/>
    <x v="1"/>
    <x v="5"/>
  </r>
  <r>
    <s v="CA-2014-163468"/>
    <d v="2014-11-18T00:00:00"/>
    <d v="2014-11-21T00:00:00"/>
    <x v="2"/>
    <s v="Joe Kamberova"/>
    <x v="0"/>
    <s v="Des Plaines"/>
    <s v="Illinois"/>
    <x v="3"/>
    <s v="FUR-TA-10002533"/>
    <x v="2"/>
    <s v="BPI Conference Tables"/>
    <n v="292.10000000000002"/>
    <x v="6"/>
    <n v="0.2857142857142857"/>
    <x v="4"/>
    <x v="1345"/>
    <n v="3"/>
    <n v="2014"/>
    <n v="11"/>
    <x v="0"/>
    <n v="73.025000000000006"/>
    <s v="Low Price"/>
    <n v="-0.59999999999999898"/>
    <x v="2"/>
    <n v="-0.149999999999999"/>
    <x v="0"/>
    <x v="8"/>
  </r>
  <r>
    <s v="CA-2014-163468"/>
    <d v="2014-11-18T00:00:00"/>
    <d v="2014-11-21T00:00:00"/>
    <x v="2"/>
    <s v="Joe Kamberova"/>
    <x v="0"/>
    <s v="Des Plaines"/>
    <s v="Illinois"/>
    <x v="3"/>
    <s v="FUR-FU-10001546"/>
    <x v="3"/>
    <s v="Dana Swing-Arm Lamps"/>
    <n v="8.5440000000000005"/>
    <x v="0"/>
    <n v="0.14285714285714285"/>
    <x v="5"/>
    <x v="1008"/>
    <n v="3"/>
    <n v="2014"/>
    <n v="11"/>
    <x v="0"/>
    <n v="4.2720000000000002"/>
    <s v="Low Price"/>
    <n v="-0.875"/>
    <x v="2"/>
    <n v="-0.4375"/>
    <x v="0"/>
    <x v="8"/>
  </r>
  <r>
    <s v="CA-2014-163468"/>
    <d v="2014-11-18T00:00:00"/>
    <d v="2014-11-21T00:00:00"/>
    <x v="2"/>
    <s v="Joe Kamberova"/>
    <x v="0"/>
    <s v="Des Plaines"/>
    <s v="Illinois"/>
    <x v="3"/>
    <s v="FUR-BO-10003546"/>
    <x v="0"/>
    <s v="Hon 4-Shelf Metal Bookcases"/>
    <n v="424.11599999999999"/>
    <x v="8"/>
    <n v="0.42857142857142855"/>
    <x v="3"/>
    <x v="1346"/>
    <n v="3"/>
    <n v="2014"/>
    <n v="11"/>
    <x v="0"/>
    <n v="70.685999999999893"/>
    <s v="Low Price"/>
    <n v="-7.1428571428571397E-2"/>
    <x v="2"/>
    <n v="-1.1904761904761901E-2"/>
    <x v="0"/>
    <x v="8"/>
  </r>
  <r>
    <s v="US-2017-117450"/>
    <d v="2017-09-04T00:00:00"/>
    <d v="2017-09-08T00:00:00"/>
    <x v="1"/>
    <s v="Doug O'Connell"/>
    <x v="0"/>
    <s v="Boynton Beach"/>
    <s v="Florida"/>
    <x v="0"/>
    <s v="FUR-CH-10003817"/>
    <x v="1"/>
    <s v="Global Value Steno Chair, Gray"/>
    <n v="97.183999999999997"/>
    <x v="0"/>
    <n v="0.14285714285714285"/>
    <x v="2"/>
    <x v="592"/>
    <n v="4"/>
    <n v="2017"/>
    <n v="9"/>
    <x v="4"/>
    <n v="48.591999999999999"/>
    <s v="Low Price"/>
    <n v="6.25E-2"/>
    <x v="0"/>
    <n v="3.125E-2"/>
    <x v="2"/>
    <x v="3"/>
  </r>
  <r>
    <s v="CA-2014-137274"/>
    <d v="2014-03-29T00:00:00"/>
    <d v="2014-04-02T00:00:00"/>
    <x v="1"/>
    <s v="Mike Gockenbach"/>
    <x v="0"/>
    <s v="Plano"/>
    <s v="Texas"/>
    <x v="3"/>
    <s v="FUR-TA-10001889"/>
    <x v="2"/>
    <s v="Bush Advantage Collection Racetrack Conference Table"/>
    <n v="890.84100000000001"/>
    <x v="1"/>
    <n v="0.21428571428571427"/>
    <x v="3"/>
    <x v="1347"/>
    <n v="4"/>
    <n v="2014"/>
    <n v="3"/>
    <x v="9"/>
    <n v="296.947"/>
    <s v="High Price"/>
    <n v="-0.17142857142857101"/>
    <x v="2"/>
    <n v="-5.7142857142857099E-2"/>
    <x v="3"/>
    <x v="13"/>
  </r>
  <r>
    <s v="CA-2016-144092"/>
    <d v="2016-11-05T00:00:00"/>
    <d v="2016-11-07T00:00:00"/>
    <x v="0"/>
    <s v="Logan Haushalter"/>
    <x v="0"/>
    <s v="San Jose"/>
    <s v="California"/>
    <x v="1"/>
    <s v="FUR-CH-10004875"/>
    <x v="1"/>
    <s v="Harbour Creations 67200 Series Stacking Chairs"/>
    <n v="113.88800000000001"/>
    <x v="0"/>
    <n v="0.14285714285714285"/>
    <x v="2"/>
    <x v="588"/>
    <n v="2"/>
    <n v="2016"/>
    <n v="11"/>
    <x v="0"/>
    <n v="56.944000000000003"/>
    <s v="Low Price"/>
    <n v="8.7499999999999994E-2"/>
    <x v="0"/>
    <n v="4.3749999999999997E-2"/>
    <x v="0"/>
    <x v="0"/>
  </r>
  <r>
    <s v="CA-2016-132066"/>
    <d v="2016-10-16T00:00:00"/>
    <d v="2016-10-20T00:00:00"/>
    <x v="1"/>
    <s v="Nona Balk"/>
    <x v="1"/>
    <s v="New York City"/>
    <s v="New York"/>
    <x v="2"/>
    <s v="FUR-TA-10001539"/>
    <x v="2"/>
    <s v="Chromcraft Rectangular Conference Tables"/>
    <n v="142.18199999999999"/>
    <x v="5"/>
    <n v="7.1428571428571425E-2"/>
    <x v="9"/>
    <x v="1348"/>
    <n v="4"/>
    <n v="2016"/>
    <n v="10"/>
    <x v="1"/>
    <n v="142.18199999999999"/>
    <s v="Medium Price"/>
    <n v="-0.266666666666666"/>
    <x v="2"/>
    <n v="-0.266666666666666"/>
    <x v="0"/>
    <x v="0"/>
  </r>
  <r>
    <s v="CA-2017-100097"/>
    <d v="2017-11-26T00:00:00"/>
    <d v="2017-11-29T00:00:00"/>
    <x v="0"/>
    <s v="Michael Nguyen"/>
    <x v="0"/>
    <s v="New York City"/>
    <s v="New York"/>
    <x v="2"/>
    <s v="FUR-FU-10003623"/>
    <x v="3"/>
    <s v="DataProducts Ampli Magnifier Task Lamp, Black,"/>
    <n v="135.30000000000001"/>
    <x v="2"/>
    <n v="0.35714285714285715"/>
    <x v="0"/>
    <x v="1313"/>
    <n v="3"/>
    <n v="2017"/>
    <n v="11"/>
    <x v="0"/>
    <n v="27.06"/>
    <s v="Low Price"/>
    <n v="0.27999999999999903"/>
    <x v="1"/>
    <n v="5.5999999999999897E-2"/>
    <x v="0"/>
    <x v="7"/>
  </r>
  <r>
    <s v="US-2017-126053"/>
    <d v="2017-12-05T00:00:00"/>
    <d v="2017-12-08T00:00:00"/>
    <x v="2"/>
    <s v="Carlos Soltero"/>
    <x v="0"/>
    <s v="New York City"/>
    <s v="New York"/>
    <x v="2"/>
    <s v="FUR-FU-10001934"/>
    <x v="3"/>
    <s v="Magnifier Swing Arm Lamp"/>
    <n v="41.96"/>
    <x v="0"/>
    <n v="0.14285714285714285"/>
    <x v="0"/>
    <x v="25"/>
    <n v="3"/>
    <n v="2017"/>
    <n v="12"/>
    <x v="5"/>
    <n v="20.98"/>
    <s v="Low Price"/>
    <n v="0.25999999999999901"/>
    <x v="1"/>
    <n v="0.12999999999999901"/>
    <x v="0"/>
    <x v="7"/>
  </r>
  <r>
    <s v="US-2014-131275"/>
    <d v="2014-03-18T00:00:00"/>
    <d v="2014-03-24T00:00:00"/>
    <x v="1"/>
    <s v="Sample Company A"/>
    <x v="2"/>
    <s v="Burbank"/>
    <s v="California"/>
    <x v="1"/>
    <s v="FUR-FU-10004597"/>
    <x v="3"/>
    <s v="Eldon Cleatmat Chair Mats for Medium Pile Carpets"/>
    <n v="111"/>
    <x v="0"/>
    <n v="0.14285714285714285"/>
    <x v="0"/>
    <x v="1349"/>
    <n v="6"/>
    <n v="2014"/>
    <n v="3"/>
    <x v="9"/>
    <n v="55.5"/>
    <s v="Low Price"/>
    <n v="0.13"/>
    <x v="0"/>
    <n v="6.5000000000000002E-2"/>
    <x v="3"/>
    <x v="13"/>
  </r>
  <r>
    <s v="CA-2016-149349"/>
    <d v="2016-11-12T00:00:00"/>
    <d v="2016-11-13T00:00:00"/>
    <x v="2"/>
    <s v="Stephanie Phelps"/>
    <x v="1"/>
    <s v="Chicago"/>
    <s v="Illinois"/>
    <x v="3"/>
    <s v="FUR-FU-10001037"/>
    <x v="3"/>
    <s v="DAX Charcoal/Nickel-Tone Document Frame, 5 x 7"/>
    <n v="22.751999999999999"/>
    <x v="8"/>
    <n v="0.42857142857142855"/>
    <x v="5"/>
    <x v="1350"/>
    <n v="1"/>
    <n v="2016"/>
    <n v="11"/>
    <x v="0"/>
    <n v="3.7919999999999998"/>
    <s v="Low Price"/>
    <n v="-0.375"/>
    <x v="2"/>
    <n v="-6.25E-2"/>
    <x v="0"/>
    <x v="0"/>
  </r>
  <r>
    <s v="CA-2015-125563"/>
    <d v="2015-04-11T00:00:00"/>
    <d v="2015-04-17T00:00:00"/>
    <x v="1"/>
    <s v="Patrick Ryan"/>
    <x v="0"/>
    <s v="Tampa"/>
    <s v="Florida"/>
    <x v="0"/>
    <s v="FUR-FU-10001290"/>
    <x v="3"/>
    <s v="Executive Impressions Supervisor Wall Clock"/>
    <n v="67.36"/>
    <x v="0"/>
    <n v="0.14285714285714285"/>
    <x v="2"/>
    <x v="1351"/>
    <n v="6"/>
    <n v="2015"/>
    <n v="4"/>
    <x v="6"/>
    <n v="33.68"/>
    <s v="Low Price"/>
    <n v="0.15"/>
    <x v="0"/>
    <n v="7.4999999999999997E-2"/>
    <x v="1"/>
    <x v="5"/>
  </r>
  <r>
    <s v="CA-2015-125563"/>
    <d v="2015-04-11T00:00:00"/>
    <d v="2015-04-17T00:00:00"/>
    <x v="1"/>
    <s v="Patrick Ryan"/>
    <x v="0"/>
    <s v="Tampa"/>
    <s v="Florida"/>
    <x v="0"/>
    <s v="FUR-FU-10000087"/>
    <x v="3"/>
    <s v="Executive Impressions 14&quot; Two-Color Numerals Wall Clock"/>
    <n v="54.527999999999999"/>
    <x v="1"/>
    <n v="0.21428571428571427"/>
    <x v="2"/>
    <x v="1352"/>
    <n v="6"/>
    <n v="2015"/>
    <n v="4"/>
    <x v="6"/>
    <n v="18.175999999999998"/>
    <s v="Low Price"/>
    <n v="0.26250000000000001"/>
    <x v="1"/>
    <n v="8.7499999999999994E-2"/>
    <x v="1"/>
    <x v="5"/>
  </r>
  <r>
    <s v="CA-2015-113152"/>
    <d v="2015-12-25T00:00:00"/>
    <d v="2015-12-30T00:00:00"/>
    <x v="1"/>
    <s v="Jim Karlsson"/>
    <x v="0"/>
    <s v="New York City"/>
    <s v="New York"/>
    <x v="2"/>
    <s v="FUR-BO-10002613"/>
    <x v="0"/>
    <s v="Atlantic Metals Mobile 4-Shelf Bookcases, Custom Colors"/>
    <n v="449.56799999999998"/>
    <x v="0"/>
    <n v="0.14285714285714285"/>
    <x v="2"/>
    <x v="1353"/>
    <n v="5"/>
    <n v="2015"/>
    <n v="12"/>
    <x v="5"/>
    <n v="224.78399999999999"/>
    <s v="High Price"/>
    <n v="0.125"/>
    <x v="0"/>
    <n v="6.25E-2"/>
    <x v="0"/>
    <x v="1"/>
  </r>
  <r>
    <s v="CA-2014-163412"/>
    <d v="2014-12-20T00:00:00"/>
    <d v="2014-12-23T00:00:00"/>
    <x v="0"/>
    <s v="Suzanne McNair"/>
    <x v="1"/>
    <s v="New York City"/>
    <s v="New York"/>
    <x v="2"/>
    <s v="FUR-CH-10004875"/>
    <x v="1"/>
    <s v="Harbour Creations 67200 Series Stacking Chairs"/>
    <n v="192.18600000000001"/>
    <x v="1"/>
    <n v="0.21428571428571427"/>
    <x v="7"/>
    <x v="1354"/>
    <n v="3"/>
    <n v="2014"/>
    <n v="12"/>
    <x v="5"/>
    <n v="64.061999999999998"/>
    <s v="Low Price"/>
    <n v="0.188888888888888"/>
    <x v="0"/>
    <n v="6.2962962962962901E-2"/>
    <x v="0"/>
    <x v="8"/>
  </r>
  <r>
    <s v="CA-2014-116190"/>
    <d v="2014-07-26T00:00:00"/>
    <d v="2014-08-01T00:00:00"/>
    <x v="1"/>
    <s v="Sheri Gordon"/>
    <x v="0"/>
    <s v="Atlanta"/>
    <s v="Georgia"/>
    <x v="0"/>
    <s v="FUR-CH-10000553"/>
    <x v="1"/>
    <s v="Metal Folding Chairs, Beige, 4/Carton"/>
    <n v="67.88"/>
    <x v="0"/>
    <n v="0.14285714285714285"/>
    <x v="0"/>
    <x v="1355"/>
    <n v="6"/>
    <n v="2014"/>
    <n v="7"/>
    <x v="3"/>
    <n v="33.94"/>
    <s v="Low Price"/>
    <n v="0.27"/>
    <x v="1"/>
    <n v="0.13500000000000001"/>
    <x v="2"/>
    <x v="11"/>
  </r>
  <r>
    <s v="CA-2014-116190"/>
    <d v="2014-07-26T00:00:00"/>
    <d v="2014-08-01T00:00:00"/>
    <x v="1"/>
    <s v="Sheri Gordon"/>
    <x v="0"/>
    <s v="Atlanta"/>
    <s v="Georgia"/>
    <x v="0"/>
    <s v="FUR-FU-10000719"/>
    <x v="3"/>
    <s v="DAX Cubicle Frames, 8-1/2 x 11"/>
    <n v="25.71"/>
    <x v="1"/>
    <n v="0.21428571428571427"/>
    <x v="0"/>
    <x v="1356"/>
    <n v="6"/>
    <n v="2014"/>
    <n v="7"/>
    <x v="3"/>
    <n v="8.57"/>
    <s v="Low Price"/>
    <n v="0.36"/>
    <x v="1"/>
    <n v="0.12"/>
    <x v="2"/>
    <x v="11"/>
  </r>
  <r>
    <s v="CA-2017-168389"/>
    <d v="2017-12-11T00:00:00"/>
    <d v="2017-12-17T00:00:00"/>
    <x v="1"/>
    <s v="Darrin Van Huff"/>
    <x v="1"/>
    <s v="Jacksonville"/>
    <s v="Florida"/>
    <x v="0"/>
    <s v="FUR-TA-10004289"/>
    <x v="2"/>
    <s v="BoxOffice By Design Rectangular and Half-Moon Meeting Room Tables"/>
    <n v="721.875"/>
    <x v="8"/>
    <n v="0.42857142857142855"/>
    <x v="1"/>
    <x v="1357"/>
    <n v="6"/>
    <n v="2017"/>
    <n v="12"/>
    <x v="5"/>
    <n v="120.3125"/>
    <s v="Medium Price"/>
    <n v="-0.58181818181818101"/>
    <x v="2"/>
    <n v="-9.69696969696969E-2"/>
    <x v="0"/>
    <x v="7"/>
  </r>
  <r>
    <s v="CA-2017-168389"/>
    <d v="2017-12-11T00:00:00"/>
    <d v="2017-12-17T00:00:00"/>
    <x v="1"/>
    <s v="Darrin Van Huff"/>
    <x v="1"/>
    <s v="Jacksonville"/>
    <s v="Florida"/>
    <x v="0"/>
    <s v="FUR-CH-10000225"/>
    <x v="1"/>
    <s v="Global Geo Office Task Chair, Gray"/>
    <n v="64.784000000000006"/>
    <x v="5"/>
    <n v="7.1428571428571425E-2"/>
    <x v="2"/>
    <x v="1358"/>
    <n v="6"/>
    <n v="2017"/>
    <n v="12"/>
    <x v="5"/>
    <n v="64.784000000000006"/>
    <s v="Low Price"/>
    <n v="-0.1875"/>
    <x v="2"/>
    <n v="-0.1875"/>
    <x v="0"/>
    <x v="7"/>
  </r>
  <r>
    <s v="CA-2016-114748"/>
    <d v="2016-10-09T00:00:00"/>
    <d v="2016-10-14T00:00:00"/>
    <x v="1"/>
    <s v="Maria Zettner"/>
    <x v="2"/>
    <s v="Phoenix"/>
    <s v="Arizona"/>
    <x v="1"/>
    <s v="FUR-FU-10001488"/>
    <x v="3"/>
    <s v="Tenex 46&quot; x 60&quot; Computer Anti-Static Chairmat, Rectangular Shaped"/>
    <n v="169.56800000000001"/>
    <x v="0"/>
    <n v="0.14285714285714285"/>
    <x v="2"/>
    <x v="51"/>
    <n v="5"/>
    <n v="2016"/>
    <n v="10"/>
    <x v="1"/>
    <n v="84.784000000000006"/>
    <s v="Low Price"/>
    <n v="0"/>
    <x v="2"/>
    <n v="0"/>
    <x v="0"/>
    <x v="0"/>
  </r>
  <r>
    <s v="US-2014-115189"/>
    <d v="2014-12-30T00:00:00"/>
    <d v="2015-01-03T00:00:00"/>
    <x v="0"/>
    <s v="Alex Russell"/>
    <x v="1"/>
    <s v="Philadelphia"/>
    <s v="Pennsylvania"/>
    <x v="2"/>
    <s v="FUR-TA-10004575"/>
    <x v="2"/>
    <s v="Hon 5100 Series Wood Tables"/>
    <n v="523.76400000000001"/>
    <x v="1"/>
    <n v="0.21428571428571427"/>
    <x v="9"/>
    <x v="732"/>
    <n v="4"/>
    <n v="2014"/>
    <n v="12"/>
    <x v="5"/>
    <n v="174.58799999999999"/>
    <s v="Medium Price"/>
    <n v="-0.36666666666666597"/>
    <x v="2"/>
    <n v="-0.122222222222222"/>
    <x v="0"/>
    <x v="8"/>
  </r>
  <r>
    <s v="CA-2016-163594"/>
    <d v="2016-04-12T00:00:00"/>
    <d v="2016-04-14T00:00:00"/>
    <x v="2"/>
    <s v="Jason Fortune-"/>
    <x v="0"/>
    <s v="Los Angeles"/>
    <s v="California"/>
    <x v="1"/>
    <s v="FUR-CH-10000225"/>
    <x v="1"/>
    <s v="Global Geo Office Task Chair, Gray"/>
    <n v="194.352"/>
    <x v="1"/>
    <n v="0.21428571428571427"/>
    <x v="2"/>
    <x v="1359"/>
    <n v="2"/>
    <n v="2016"/>
    <n v="4"/>
    <x v="6"/>
    <n v="64.784000000000006"/>
    <s v="Low Price"/>
    <n v="-0.1875"/>
    <x v="2"/>
    <n v="-6.25E-2"/>
    <x v="1"/>
    <x v="6"/>
  </r>
  <r>
    <s v="CA-2016-127243"/>
    <d v="2016-11-28T00:00:00"/>
    <d v="2016-12-04T00:00:00"/>
    <x v="1"/>
    <s v="David Smith"/>
    <x v="1"/>
    <s v="Philadelphia"/>
    <s v="Pennsylvania"/>
    <x v="2"/>
    <s v="FUR-CH-10002647"/>
    <x v="1"/>
    <s v="Situations Contoured Folding Chairs, 4/Set"/>
    <n v="347.80200000000002"/>
    <x v="3"/>
    <n v="0.5"/>
    <x v="3"/>
    <x v="630"/>
    <n v="6"/>
    <n v="2016"/>
    <n v="11"/>
    <x v="0"/>
    <n v="49.686"/>
    <s v="Low Price"/>
    <n v="-7.1428571428571397E-2"/>
    <x v="2"/>
    <n v="-1.0204081632653E-2"/>
    <x v="0"/>
    <x v="0"/>
  </r>
  <r>
    <s v="CA-2016-105732"/>
    <d v="2016-09-13T00:00:00"/>
    <d v="2016-09-18T00:00:00"/>
    <x v="1"/>
    <s v="Alejandro Grove"/>
    <x v="0"/>
    <s v="Omaha"/>
    <s v="Nebraska"/>
    <x v="3"/>
    <s v="FUR-FU-10003664"/>
    <x v="3"/>
    <s v="Electrix Architect's Clamp-On Swing Arm Lamp, Black"/>
    <n v="1336.44"/>
    <x v="9"/>
    <n v="1"/>
    <x v="0"/>
    <x v="1360"/>
    <n v="5"/>
    <n v="2016"/>
    <n v="9"/>
    <x v="4"/>
    <n v="95.46"/>
    <s v="Low Price"/>
    <n v="0.28999999999999998"/>
    <x v="1"/>
    <n v="2.0714285714285699E-2"/>
    <x v="2"/>
    <x v="12"/>
  </r>
  <r>
    <s v="CA-2017-108035"/>
    <d v="2017-11-29T00:00:00"/>
    <d v="2017-12-03T00:00:00"/>
    <x v="1"/>
    <s v="Ted Trevino"/>
    <x v="0"/>
    <s v="Chattanooga"/>
    <s v="Tennessee"/>
    <x v="0"/>
    <s v="FUR-CH-10000454"/>
    <x v="1"/>
    <s v="Hon Deluxe Fabric Upholstered Stacking Chairs, Rounded Back"/>
    <n v="390.36799999999999"/>
    <x v="0"/>
    <n v="0.14285714285714285"/>
    <x v="2"/>
    <x v="1361"/>
    <n v="4"/>
    <n v="2017"/>
    <n v="11"/>
    <x v="0"/>
    <n v="195.184"/>
    <s v="Medium Price"/>
    <n v="0.125"/>
    <x v="0"/>
    <n v="6.25E-2"/>
    <x v="0"/>
    <x v="7"/>
  </r>
  <r>
    <s v="CA-2017-108035"/>
    <d v="2017-11-29T00:00:00"/>
    <d v="2017-12-03T00:00:00"/>
    <x v="1"/>
    <s v="Ted Trevino"/>
    <x v="0"/>
    <s v="Chattanooga"/>
    <s v="Tennessee"/>
    <x v="0"/>
    <s v="FUR-FU-10004017"/>
    <x v="3"/>
    <s v="Executive Impressions 13&quot; Chairman Wall Clock"/>
    <n v="101.52"/>
    <x v="2"/>
    <n v="0.35714285714285715"/>
    <x v="2"/>
    <x v="1362"/>
    <n v="4"/>
    <n v="2017"/>
    <n v="11"/>
    <x v="0"/>
    <n v="20.303999999999998"/>
    <s v="Low Price"/>
    <n v="0.1875"/>
    <x v="0"/>
    <n v="3.7499999999999999E-2"/>
    <x v="0"/>
    <x v="7"/>
  </r>
  <r>
    <s v="CA-2016-110975"/>
    <d v="2016-12-25T00:00:00"/>
    <d v="2016-12-30T00:00:00"/>
    <x v="1"/>
    <s v="Darren Budd"/>
    <x v="1"/>
    <s v="New York City"/>
    <s v="New York"/>
    <x v="2"/>
    <s v="FUR-TA-10002958"/>
    <x v="2"/>
    <s v="Bevis Oval Conference Table, Walnut"/>
    <n v="313.17599999999999"/>
    <x v="0"/>
    <n v="0.14285714285714285"/>
    <x v="9"/>
    <x v="1113"/>
    <n v="5"/>
    <n v="2016"/>
    <n v="12"/>
    <x v="5"/>
    <n v="156.58799999999999"/>
    <s v="Medium Price"/>
    <n v="-0.38333333333333303"/>
    <x v="2"/>
    <n v="-0.19166666666666601"/>
    <x v="0"/>
    <x v="0"/>
  </r>
  <r>
    <s v="CA-2016-110975"/>
    <d v="2016-12-25T00:00:00"/>
    <d v="2016-12-30T00:00:00"/>
    <x v="1"/>
    <s v="Darren Budd"/>
    <x v="1"/>
    <s v="New York City"/>
    <s v="New York"/>
    <x v="2"/>
    <s v="FUR-CH-10003746"/>
    <x v="1"/>
    <s v="Hon 4070 Series Pagoda Round Back Stacking Chairs"/>
    <n v="866.64599999999996"/>
    <x v="1"/>
    <n v="0.21428571428571427"/>
    <x v="7"/>
    <x v="1363"/>
    <n v="5"/>
    <n v="2016"/>
    <n v="12"/>
    <x v="5"/>
    <n v="288.88200000000001"/>
    <s v="High Price"/>
    <n v="0.19999999999999901"/>
    <x v="0"/>
    <n v="6.6666666666666596E-2"/>
    <x v="0"/>
    <x v="0"/>
  </r>
  <r>
    <s v="CA-2016-110009"/>
    <d v="2016-09-08T00:00:00"/>
    <d v="2016-09-13T00:00:00"/>
    <x v="1"/>
    <s v="Toby Ritter"/>
    <x v="0"/>
    <s v="Seattle"/>
    <s v="Washington"/>
    <x v="1"/>
    <s v="FUR-FU-10003039"/>
    <x v="3"/>
    <s v="Howard Miller 11-1/2&quot; Diameter Grantwood Wall Clock"/>
    <n v="43.13"/>
    <x v="5"/>
    <n v="7.1428571428571425E-2"/>
    <x v="0"/>
    <x v="1364"/>
    <n v="5"/>
    <n v="2016"/>
    <n v="9"/>
    <x v="4"/>
    <n v="43.13"/>
    <s v="Low Price"/>
    <n v="0.33999999999999903"/>
    <x v="1"/>
    <n v="0.33999999999999903"/>
    <x v="2"/>
    <x v="12"/>
  </r>
  <r>
    <s v="CA-2015-100146"/>
    <d v="2015-05-14T00:00:00"/>
    <d v="2015-05-19T00:00:00"/>
    <x v="1"/>
    <s v="Claudia Bergmann"/>
    <x v="1"/>
    <s v="Camarillo"/>
    <s v="California"/>
    <x v="1"/>
    <s v="FUR-BO-10004015"/>
    <x v="0"/>
    <s v="Bush Andora Bookcase, Maple/Graphite Gray Finish"/>
    <n v="509.95749999999998"/>
    <x v="2"/>
    <n v="0.35714285714285715"/>
    <x v="8"/>
    <x v="1365"/>
    <n v="5"/>
    <n v="2015"/>
    <n v="5"/>
    <x v="7"/>
    <n v="101.9915"/>
    <s v="Medium Price"/>
    <n v="8.2352941176470504E-2"/>
    <x v="0"/>
    <n v="1.6470588235294101E-2"/>
    <x v="1"/>
    <x v="5"/>
  </r>
  <r>
    <s v="CA-2015-100146"/>
    <d v="2015-05-14T00:00:00"/>
    <d v="2015-05-19T00:00:00"/>
    <x v="1"/>
    <s v="Claudia Bergmann"/>
    <x v="1"/>
    <s v="Camarillo"/>
    <s v="California"/>
    <x v="1"/>
    <s v="FUR-FU-10001979"/>
    <x v="3"/>
    <s v="Dana Halogen Swing-Arm Architect Lamp"/>
    <n v="122.91"/>
    <x v="1"/>
    <n v="0.21428571428571427"/>
    <x v="0"/>
    <x v="1366"/>
    <n v="5"/>
    <n v="2015"/>
    <n v="5"/>
    <x v="7"/>
    <n v="40.97"/>
    <s v="Low Price"/>
    <n v="0.28000000000000003"/>
    <x v="1"/>
    <n v="9.3333333333333296E-2"/>
    <x v="1"/>
    <x v="5"/>
  </r>
  <r>
    <s v="CA-2015-100146"/>
    <d v="2015-05-14T00:00:00"/>
    <d v="2015-05-19T00:00:00"/>
    <x v="1"/>
    <s v="Claudia Bergmann"/>
    <x v="1"/>
    <s v="Camarillo"/>
    <s v="California"/>
    <x v="1"/>
    <s v="FUR-CH-10003833"/>
    <x v="1"/>
    <s v="Novimex Fabric Task Chair"/>
    <n v="97.567999999999998"/>
    <x v="0"/>
    <n v="0.14285714285714285"/>
    <x v="2"/>
    <x v="447"/>
    <n v="5"/>
    <n v="2015"/>
    <n v="5"/>
    <x v="7"/>
    <n v="48.783999999999999"/>
    <s v="Low Price"/>
    <n v="-6.25E-2"/>
    <x v="2"/>
    <n v="-3.125E-2"/>
    <x v="1"/>
    <x v="5"/>
  </r>
  <r>
    <s v="CA-2015-100146"/>
    <d v="2015-05-14T00:00:00"/>
    <d v="2015-05-19T00:00:00"/>
    <x v="1"/>
    <s v="Claudia Bergmann"/>
    <x v="1"/>
    <s v="Camarillo"/>
    <s v="California"/>
    <x v="1"/>
    <s v="FUR-CH-10004495"/>
    <x v="1"/>
    <s v="Global Leather and Oak Executive Chair, Black"/>
    <n v="722.35199999999998"/>
    <x v="1"/>
    <n v="0.21428571428571427"/>
    <x v="2"/>
    <x v="1367"/>
    <n v="5"/>
    <n v="2015"/>
    <n v="5"/>
    <x v="7"/>
    <n v="240.78399999999999"/>
    <s v="High Price"/>
    <n v="0.1125"/>
    <x v="0"/>
    <n v="3.7499999999999999E-2"/>
    <x v="1"/>
    <x v="5"/>
  </r>
  <r>
    <s v="CA-2016-129728"/>
    <d v="2016-05-30T00:00:00"/>
    <d v="2016-06-06T00:00:00"/>
    <x v="1"/>
    <s v="Jason Gross"/>
    <x v="1"/>
    <s v="Los Angeles"/>
    <s v="California"/>
    <x v="1"/>
    <s v="FUR-FU-10003247"/>
    <x v="3"/>
    <s v="36X48 HARDFLOOR CHAIRMAT"/>
    <n v="167.84"/>
    <x v="7"/>
    <n v="0.5714285714285714"/>
    <x v="0"/>
    <x v="1368"/>
    <n v="7"/>
    <n v="2016"/>
    <n v="5"/>
    <x v="7"/>
    <n v="20.98"/>
    <s v="Low Price"/>
    <n v="6.9999999999999896E-2"/>
    <x v="0"/>
    <n v="8.7499999999999904E-3"/>
    <x v="1"/>
    <x v="6"/>
  </r>
  <r>
    <s v="CA-2014-121769"/>
    <d v="2014-04-08T00:00:00"/>
    <d v="2014-04-12T00:00:00"/>
    <x v="1"/>
    <s v="John Stevenson"/>
    <x v="0"/>
    <s v="Toledo"/>
    <s v="Ohio"/>
    <x v="2"/>
    <s v="FUR-TA-10004442"/>
    <x v="2"/>
    <s v="Riverside Furniture Stanwyck Manor Table Series"/>
    <n v="172.11"/>
    <x v="5"/>
    <n v="7.1428571428571425E-2"/>
    <x v="9"/>
    <x v="1369"/>
    <n v="4"/>
    <n v="2014"/>
    <n v="4"/>
    <x v="6"/>
    <n v="172.11"/>
    <s v="Medium Price"/>
    <n v="-0.54999999999999905"/>
    <x v="2"/>
    <n v="-0.54999999999999905"/>
    <x v="1"/>
    <x v="2"/>
  </r>
  <r>
    <s v="CA-2017-121125"/>
    <d v="2017-05-30T00:00:00"/>
    <d v="2017-06-03T00:00:00"/>
    <x v="1"/>
    <s v="Michael Granlund"/>
    <x v="2"/>
    <s v="Tigard"/>
    <s v="Oregon"/>
    <x v="1"/>
    <s v="FUR-FU-10000820"/>
    <x v="3"/>
    <s v="Tensor Brushed Steel Torchiere Floor Lamp"/>
    <n v="13.592000000000001"/>
    <x v="5"/>
    <n v="7.1428571428571425E-2"/>
    <x v="2"/>
    <x v="1370"/>
    <n v="4"/>
    <n v="2017"/>
    <n v="5"/>
    <x v="7"/>
    <n v="13.592000000000001"/>
    <s v="Low Price"/>
    <n v="-2.4999999999999901E-2"/>
    <x v="2"/>
    <n v="-2.4999999999999901E-2"/>
    <x v="1"/>
    <x v="9"/>
  </r>
  <r>
    <s v="US-2016-114013"/>
    <d v="2016-03-13T00:00:00"/>
    <d v="2016-03-15T00:00:00"/>
    <x v="0"/>
    <s v="Stewart Carmichael"/>
    <x v="1"/>
    <s v="Philadelphia"/>
    <s v="Pennsylvania"/>
    <x v="2"/>
    <s v="FUR-CH-10004287"/>
    <x v="1"/>
    <s v="SAFCO Arco Folding Chair"/>
    <n v="386.68"/>
    <x v="0"/>
    <n v="0.14285714285714285"/>
    <x v="3"/>
    <x v="1371"/>
    <n v="2"/>
    <n v="2016"/>
    <n v="3"/>
    <x v="9"/>
    <n v="193.34"/>
    <s v="Medium Price"/>
    <n v="-1.42857142857142E-2"/>
    <x v="2"/>
    <n v="-7.14285714285714E-3"/>
    <x v="3"/>
    <x v="15"/>
  </r>
  <r>
    <s v="CA-2017-135069"/>
    <d v="2017-04-10T00:00:00"/>
    <d v="2017-04-14T00:00:00"/>
    <x v="1"/>
    <s v="Bruce Stewart"/>
    <x v="0"/>
    <s v="Philadelphia"/>
    <s v="Pennsylvania"/>
    <x v="2"/>
    <s v="FUR-FU-10003878"/>
    <x v="3"/>
    <s v="Linden 10&quot; Round Wall Clock, Black"/>
    <n v="36.671999999999997"/>
    <x v="1"/>
    <n v="0.21428571428571427"/>
    <x v="2"/>
    <x v="1372"/>
    <n v="4"/>
    <n v="2017"/>
    <n v="4"/>
    <x v="6"/>
    <n v="12.223999999999901"/>
    <s v="Low Price"/>
    <n v="0.17499999999999999"/>
    <x v="0"/>
    <n v="5.83333333333333E-2"/>
    <x v="1"/>
    <x v="9"/>
  </r>
  <r>
    <s v="CA-2016-101693"/>
    <d v="2016-06-25T00:00:00"/>
    <d v="2016-06-27T00:00:00"/>
    <x v="0"/>
    <s v="Logan Currie"/>
    <x v="0"/>
    <s v="Houston"/>
    <s v="Texas"/>
    <x v="3"/>
    <s v="FUR-CH-10001146"/>
    <x v="1"/>
    <s v="Global Value Mid-Back Manager's Chair, Gray"/>
    <n v="85.245999999999995"/>
    <x v="0"/>
    <n v="0.14285714285714285"/>
    <x v="3"/>
    <x v="1373"/>
    <n v="2"/>
    <n v="2016"/>
    <n v="6"/>
    <x v="2"/>
    <n v="42.622999999999998"/>
    <s v="Low Price"/>
    <n v="-7.1428571428571397E-2"/>
    <x v="2"/>
    <n v="-3.5714285714285698E-2"/>
    <x v="1"/>
    <x v="6"/>
  </r>
  <r>
    <s v="CA-2016-101693"/>
    <d v="2016-06-25T00:00:00"/>
    <d v="2016-06-27T00:00:00"/>
    <x v="0"/>
    <s v="Logan Currie"/>
    <x v="0"/>
    <s v="Houston"/>
    <s v="Texas"/>
    <x v="3"/>
    <s v="FUR-FU-10003919"/>
    <x v="3"/>
    <s v="Eldon Executive Woodline II Cherry Finish Desk Accessories"/>
    <n v="32.712000000000003"/>
    <x v="0"/>
    <n v="0.14285714285714285"/>
    <x v="5"/>
    <x v="1374"/>
    <n v="2"/>
    <n v="2016"/>
    <n v="6"/>
    <x v="2"/>
    <n v="16.356000000000002"/>
    <s v="Low Price"/>
    <n v="-0.79999999999999905"/>
    <x v="2"/>
    <n v="-0.39999999999999902"/>
    <x v="1"/>
    <x v="6"/>
  </r>
  <r>
    <s v="CA-2015-145457"/>
    <d v="2015-03-24T00:00:00"/>
    <d v="2015-03-27T00:00:00"/>
    <x v="0"/>
    <s v="Cathy Prescott"/>
    <x v="1"/>
    <s v="Covington"/>
    <s v="Washington"/>
    <x v="1"/>
    <s v="FUR-FU-10003832"/>
    <x v="3"/>
    <s v="Eldon Expressions Punched Metal &amp; Wood Desk Accessories, Black &amp; Cherry"/>
    <n v="46.9"/>
    <x v="2"/>
    <n v="0.35714285714285715"/>
    <x v="0"/>
    <x v="1375"/>
    <n v="3"/>
    <n v="2015"/>
    <n v="3"/>
    <x v="9"/>
    <n v="9.3799999999999901"/>
    <s v="Low Price"/>
    <n v="0.28000000000000003"/>
    <x v="1"/>
    <n v="5.6000000000000001E-2"/>
    <x v="3"/>
    <x v="10"/>
  </r>
  <r>
    <s v="US-2017-163657"/>
    <d v="2017-09-02T00:00:00"/>
    <d v="2017-09-06T00:00:00"/>
    <x v="1"/>
    <s v="Janet Lee"/>
    <x v="0"/>
    <s v="Los Angeles"/>
    <s v="California"/>
    <x v="1"/>
    <s v="FUR-TA-10004607"/>
    <x v="2"/>
    <s v="Hon 2111 Invitation Series Straight Table"/>
    <n v="236.52799999999999"/>
    <x v="0"/>
    <n v="0.14285714285714285"/>
    <x v="2"/>
    <x v="1376"/>
    <n v="4"/>
    <n v="2017"/>
    <n v="9"/>
    <x v="4"/>
    <n v="118.264"/>
    <s v="Medium Price"/>
    <n v="-1.2500000000000001E-2"/>
    <x v="2"/>
    <n v="-6.2500000000000003E-3"/>
    <x v="2"/>
    <x v="3"/>
  </r>
  <r>
    <s v="CA-2017-127474"/>
    <d v="2017-02-03T00:00:00"/>
    <d v="2017-02-07T00:00:00"/>
    <x v="0"/>
    <s v="Ross DeVincentis"/>
    <x v="2"/>
    <s v="Chicago"/>
    <s v="Illinois"/>
    <x v="3"/>
    <s v="FUR-FU-10004597"/>
    <x v="3"/>
    <s v="Eldon Cleatmat Chair Mats for Medium Pile Carpets"/>
    <n v="22.2"/>
    <x v="5"/>
    <n v="7.1428571428571425E-2"/>
    <x v="5"/>
    <x v="1377"/>
    <n v="4"/>
    <n v="2017"/>
    <n v="2"/>
    <x v="11"/>
    <n v="22.2"/>
    <s v="Low Price"/>
    <n v="-1.175"/>
    <x v="2"/>
    <n v="-1.175"/>
    <x v="3"/>
    <x v="14"/>
  </r>
  <r>
    <s v="CA-2017-115448"/>
    <d v="2017-11-11T00:00:00"/>
    <d v="2017-11-14T00:00:00"/>
    <x v="2"/>
    <s v="Michelle Huthwaite"/>
    <x v="0"/>
    <s v="Knoxville"/>
    <s v="Tennessee"/>
    <x v="0"/>
    <s v="FUR-FU-10004090"/>
    <x v="3"/>
    <s v="Executive Impressions 14&quot; Contract Wall Clock"/>
    <n v="88.92"/>
    <x v="2"/>
    <n v="0.35714285714285715"/>
    <x v="2"/>
    <x v="1378"/>
    <n v="3"/>
    <n v="2017"/>
    <n v="11"/>
    <x v="0"/>
    <n v="17.783999999999999"/>
    <s v="Low Price"/>
    <n v="0.16250000000000001"/>
    <x v="0"/>
    <n v="3.2500000000000001E-2"/>
    <x v="0"/>
    <x v="7"/>
  </r>
  <r>
    <s v="CA-2017-105669"/>
    <d v="2017-09-17T00:00:00"/>
    <d v="2017-09-22T00:00:00"/>
    <x v="0"/>
    <s v="Sanjit Jacobs"/>
    <x v="2"/>
    <s v="Houston"/>
    <s v="Texas"/>
    <x v="3"/>
    <s v="FUR-CH-10003774"/>
    <x v="1"/>
    <s v="Global Wood Trimmed Manager's Task Chair, Khaki"/>
    <n v="318.43"/>
    <x v="2"/>
    <n v="0.35714285714285715"/>
    <x v="3"/>
    <x v="642"/>
    <n v="5"/>
    <n v="2017"/>
    <n v="9"/>
    <x v="4"/>
    <n v="63.686"/>
    <s v="Low Price"/>
    <n v="-0.24285714285714199"/>
    <x v="2"/>
    <n v="-4.8571428571428502E-2"/>
    <x v="2"/>
    <x v="3"/>
  </r>
  <r>
    <s v="CA-2015-137974"/>
    <d v="2015-04-16T00:00:00"/>
    <d v="2015-04-18T00:00:00"/>
    <x v="2"/>
    <s v="Lauren Leatherbury"/>
    <x v="0"/>
    <s v="Waynesboro"/>
    <s v="Virginia"/>
    <x v="0"/>
    <s v="FUR-FU-10001468"/>
    <x v="3"/>
    <s v="Tenex Antistatic Computer Chair Mats"/>
    <n v="1196.8599999999999"/>
    <x v="3"/>
    <n v="0.5"/>
    <x v="0"/>
    <x v="1379"/>
    <n v="2"/>
    <n v="2015"/>
    <n v="4"/>
    <x v="6"/>
    <n v="170.98"/>
    <s v="Medium Price"/>
    <n v="0.1"/>
    <x v="0"/>
    <n v="1.42857142857142E-2"/>
    <x v="1"/>
    <x v="5"/>
  </r>
  <r>
    <s v="CA-2015-137974"/>
    <d v="2015-04-16T00:00:00"/>
    <d v="2015-04-18T00:00:00"/>
    <x v="2"/>
    <s v="Lauren Leatherbury"/>
    <x v="0"/>
    <s v="Waynesboro"/>
    <s v="Virginia"/>
    <x v="0"/>
    <s v="FUR-BO-10001519"/>
    <x v="0"/>
    <s v="O'Sullivan 3-Shelf Heavy-Duty Bookcases"/>
    <n v="523.26"/>
    <x v="4"/>
    <n v="0.6428571428571429"/>
    <x v="0"/>
    <x v="1380"/>
    <n v="2"/>
    <n v="2015"/>
    <n v="4"/>
    <x v="6"/>
    <n v="58.14"/>
    <s v="Low Price"/>
    <n v="0.24"/>
    <x v="1"/>
    <n v="2.6666666666666599E-2"/>
    <x v="1"/>
    <x v="5"/>
  </r>
  <r>
    <s v="CA-2017-148985"/>
    <d v="2017-11-11T00:00:00"/>
    <d v="2017-11-15T00:00:00"/>
    <x v="0"/>
    <s v="Thomas Brumley"/>
    <x v="2"/>
    <s v="Los Angeles"/>
    <s v="California"/>
    <x v="1"/>
    <s v="FUR-FU-10001424"/>
    <x v="3"/>
    <s v="Dax Clear Box Frame"/>
    <n v="34.92"/>
    <x v="6"/>
    <n v="0.2857142857142857"/>
    <x v="0"/>
    <x v="1381"/>
    <n v="4"/>
    <n v="2017"/>
    <n v="11"/>
    <x v="0"/>
    <n v="8.73"/>
    <s v="Low Price"/>
    <n v="0.33999999999999903"/>
    <x v="1"/>
    <n v="8.4999999999999895E-2"/>
    <x v="0"/>
    <x v="7"/>
  </r>
  <r>
    <s v="CA-2014-138100"/>
    <d v="2014-09-15T00:00:00"/>
    <d v="2014-09-20T00:00:00"/>
    <x v="1"/>
    <s v="Alex Avila"/>
    <x v="0"/>
    <s v="New York City"/>
    <s v="New York"/>
    <x v="2"/>
    <s v="FUR-FU-10002456"/>
    <x v="3"/>
    <s v="Master Caster Door Stop, Large Neon Orange"/>
    <n v="14.56"/>
    <x v="0"/>
    <n v="0.14285714285714285"/>
    <x v="0"/>
    <x v="766"/>
    <n v="5"/>
    <n v="2014"/>
    <n v="9"/>
    <x v="4"/>
    <n v="7.28"/>
    <s v="Low Price"/>
    <n v="0.42999999999999899"/>
    <x v="1"/>
    <n v="0.214999999999999"/>
    <x v="2"/>
    <x v="11"/>
  </r>
  <r>
    <s v="CA-2014-167199"/>
    <d v="2014-01-06T00:00:00"/>
    <d v="2014-01-10T00:00:00"/>
    <x v="1"/>
    <s v="Maria Etezadi"/>
    <x v="2"/>
    <s v="Henderson"/>
    <s v="Kentucky"/>
    <x v="0"/>
    <s v="FUR-CH-10004063"/>
    <x v="1"/>
    <s v="Global Deluxe High-Back Manager's Chair"/>
    <n v="2573.8200000000002"/>
    <x v="4"/>
    <n v="0.6428571428571429"/>
    <x v="0"/>
    <x v="1382"/>
    <n v="4"/>
    <n v="2014"/>
    <n v="1"/>
    <x v="8"/>
    <n v="285.98"/>
    <s v="High Price"/>
    <n v="0.28999999999999998"/>
    <x v="1"/>
    <n v="3.2222222222222201E-2"/>
    <x v="3"/>
    <x v="13"/>
  </r>
  <r>
    <s v="CA-2014-129938"/>
    <d v="2014-12-15T00:00:00"/>
    <d v="2014-12-17T00:00:00"/>
    <x v="0"/>
    <s v="Ed Braxton"/>
    <x v="1"/>
    <s v="Philadelphia"/>
    <s v="Pennsylvania"/>
    <x v="2"/>
    <s v="FUR-CH-10003774"/>
    <x v="1"/>
    <s v="Global Wood Trimmed Manager's Task Chair, Khaki"/>
    <n v="445.80200000000002"/>
    <x v="3"/>
    <n v="0.5"/>
    <x v="3"/>
    <x v="1383"/>
    <n v="2"/>
    <n v="2014"/>
    <n v="12"/>
    <x v="5"/>
    <n v="63.686"/>
    <s v="Low Price"/>
    <n v="-0.24285714285714199"/>
    <x v="2"/>
    <n v="-3.4693877551020401E-2"/>
    <x v="0"/>
    <x v="8"/>
  </r>
  <r>
    <s v="US-2015-134558"/>
    <d v="2015-12-19T00:00:00"/>
    <d v="2015-12-24T00:00:00"/>
    <x v="0"/>
    <s v="Peter McVee"/>
    <x v="2"/>
    <s v="Dover"/>
    <s v="New Hampshire"/>
    <x v="2"/>
    <s v="FUR-TA-10003473"/>
    <x v="2"/>
    <s v="Bretford Rectangular Conference Table Tops"/>
    <n v="1053.164"/>
    <x v="6"/>
    <n v="0.2857142857142857"/>
    <x v="3"/>
    <x v="1384"/>
    <n v="5"/>
    <n v="2015"/>
    <n v="12"/>
    <x v="5"/>
    <n v="263.291"/>
    <s v="High Price"/>
    <n v="-0.1"/>
    <x v="2"/>
    <n v="-2.5000000000000001E-2"/>
    <x v="0"/>
    <x v="1"/>
  </r>
  <r>
    <s v="CA-2015-108672"/>
    <d v="2015-09-10T00:00:00"/>
    <d v="2015-09-16T00:00:00"/>
    <x v="1"/>
    <s v="Frank Atkinson"/>
    <x v="1"/>
    <s v="Los Angeles"/>
    <s v="California"/>
    <x v="1"/>
    <s v="FUR-FU-10003799"/>
    <x v="3"/>
    <s v="Seth Thomas 13 1/2&quot; Wall Clock"/>
    <n v="106.68"/>
    <x v="8"/>
    <n v="0.42857142857142855"/>
    <x v="0"/>
    <x v="1385"/>
    <n v="6"/>
    <n v="2015"/>
    <n v="9"/>
    <x v="4"/>
    <n v="17.78"/>
    <s v="Low Price"/>
    <n v="0.309999999999999"/>
    <x v="1"/>
    <n v="5.1666666666666597E-2"/>
    <x v="2"/>
    <x v="4"/>
  </r>
  <r>
    <s v="US-2017-160836"/>
    <d v="2017-09-11T00:00:00"/>
    <d v="2017-09-16T00:00:00"/>
    <x v="1"/>
    <s v="Cindy Chapman"/>
    <x v="0"/>
    <s v="Houston"/>
    <s v="Texas"/>
    <x v="3"/>
    <s v="FUR-TA-10002855"/>
    <x v="2"/>
    <s v="Bevis Round Conference Table Top &amp; Single Column Base"/>
    <n v="512.19000000000005"/>
    <x v="2"/>
    <n v="0.35714285714285715"/>
    <x v="3"/>
    <x v="1386"/>
    <n v="5"/>
    <n v="2017"/>
    <n v="9"/>
    <x v="4"/>
    <n v="102.438"/>
    <s v="Medium Price"/>
    <n v="-0.128571428571428"/>
    <x v="2"/>
    <n v="-2.57142857142857E-2"/>
    <x v="2"/>
    <x v="3"/>
  </r>
  <r>
    <s v="CA-2017-121048"/>
    <d v="2017-07-14T00:00:00"/>
    <d v="2017-07-18T00:00:00"/>
    <x v="1"/>
    <s v="Toby Carlisle"/>
    <x v="0"/>
    <s v="Westminster"/>
    <s v="California"/>
    <x v="1"/>
    <s v="FUR-FU-10003601"/>
    <x v="3"/>
    <s v="Deflect-o RollaMat Studded, Beveled Mat for Medium Pile Carpeting"/>
    <n v="276.69"/>
    <x v="1"/>
    <n v="0.21428571428571427"/>
    <x v="0"/>
    <x v="793"/>
    <n v="4"/>
    <n v="2017"/>
    <n v="7"/>
    <x v="3"/>
    <n v="92.23"/>
    <s v="Low Price"/>
    <n v="0.18"/>
    <x v="0"/>
    <n v="0.06"/>
    <x v="2"/>
    <x v="3"/>
  </r>
  <r>
    <s v="CA-2017-121048"/>
    <d v="2017-07-14T00:00:00"/>
    <d v="2017-07-18T00:00:00"/>
    <x v="1"/>
    <s v="Toby Carlisle"/>
    <x v="0"/>
    <s v="Westminster"/>
    <s v="California"/>
    <x v="1"/>
    <s v="FUR-FU-10002960"/>
    <x v="3"/>
    <s v="Eldon 200 Class Desk Accessories, Burgundy"/>
    <n v="18.84"/>
    <x v="1"/>
    <n v="0.21428571428571427"/>
    <x v="0"/>
    <x v="579"/>
    <n v="4"/>
    <n v="2017"/>
    <n v="7"/>
    <x v="3"/>
    <n v="6.28"/>
    <s v="Low Price"/>
    <n v="0.42"/>
    <x v="1"/>
    <n v="0.13999999999999899"/>
    <x v="2"/>
    <x v="3"/>
  </r>
  <r>
    <s v="US-2017-161935"/>
    <d v="2017-07-14T00:00:00"/>
    <d v="2017-07-18T00:00:00"/>
    <x v="1"/>
    <s v="John Lee"/>
    <x v="0"/>
    <s v="Columbus"/>
    <s v="Ohio"/>
    <x v="2"/>
    <s v="FUR-FU-10002937"/>
    <x v="3"/>
    <s v="GE 48&quot; Fluorescent Tube, Cool White Energy Saver, 34 Watts, 30/Box"/>
    <n v="396.92"/>
    <x v="2"/>
    <n v="0.35714285714285715"/>
    <x v="2"/>
    <x v="1387"/>
    <n v="4"/>
    <n v="2017"/>
    <n v="7"/>
    <x v="3"/>
    <n v="79.384"/>
    <s v="Low Price"/>
    <n v="0.375"/>
    <x v="1"/>
    <n v="7.4999999999999997E-2"/>
    <x v="2"/>
    <x v="3"/>
  </r>
  <r>
    <s v="CA-2016-162383"/>
    <d v="2016-09-05T00:00:00"/>
    <d v="2016-09-11T00:00:00"/>
    <x v="1"/>
    <s v="Maribeth Dona"/>
    <x v="0"/>
    <s v="Lancaster"/>
    <s v="Ohio"/>
    <x v="2"/>
    <s v="FUR-CH-10004477"/>
    <x v="1"/>
    <s v="Global Push Button Manager's Chair, Indigo"/>
    <n v="85.245999999999995"/>
    <x v="0"/>
    <n v="0.14285714285714285"/>
    <x v="3"/>
    <x v="1388"/>
    <n v="6"/>
    <n v="2016"/>
    <n v="9"/>
    <x v="4"/>
    <n v="42.622999999999998"/>
    <s v="Low Price"/>
    <n v="-1.42857142857142E-2"/>
    <x v="2"/>
    <n v="-7.14285714285714E-3"/>
    <x v="2"/>
    <x v="12"/>
  </r>
  <r>
    <s v="CA-2014-125731"/>
    <d v="2014-09-10T00:00:00"/>
    <d v="2014-09-16T00:00:00"/>
    <x v="1"/>
    <s v="Clay Ludtke"/>
    <x v="0"/>
    <s v="Gresham"/>
    <s v="Oregon"/>
    <x v="1"/>
    <s v="FUR-CH-10003973"/>
    <x v="1"/>
    <s v="GuestStacker Chair with Chrome Finish Legs"/>
    <n v="1487.04"/>
    <x v="2"/>
    <n v="0.35714285714285715"/>
    <x v="2"/>
    <x v="841"/>
    <n v="6"/>
    <n v="2014"/>
    <n v="9"/>
    <x v="4"/>
    <n v="297.40800000000002"/>
    <s v="High Price"/>
    <n v="0.1"/>
    <x v="0"/>
    <n v="0.02"/>
    <x v="2"/>
    <x v="11"/>
  </r>
  <r>
    <s v="US-2017-106145"/>
    <d v="2017-09-26T00:00:00"/>
    <d v="2017-09-26T00:00:00"/>
    <x v="3"/>
    <s v="Ruben Ausman"/>
    <x v="1"/>
    <s v="San Francisco"/>
    <s v="California"/>
    <x v="1"/>
    <s v="FUR-FU-10003829"/>
    <x v="3"/>
    <s v="Stackable Trays"/>
    <n v="9.24"/>
    <x v="1"/>
    <n v="0.21428571428571427"/>
    <x v="0"/>
    <x v="12"/>
    <n v="0"/>
    <n v="2017"/>
    <n v="9"/>
    <x v="4"/>
    <n v="3.08"/>
    <s v="Low Price"/>
    <n v="0.31999999999999901"/>
    <x v="1"/>
    <n v="0.10666666666666599"/>
    <x v="2"/>
    <x v="3"/>
  </r>
  <r>
    <s v="CA-2016-107146"/>
    <d v="2016-06-17T00:00:00"/>
    <d v="2016-06-19T00:00:00"/>
    <x v="2"/>
    <s v="Lena Creighton"/>
    <x v="0"/>
    <s v="Longmont"/>
    <s v="Colorado"/>
    <x v="1"/>
    <s v="FUR-FU-10002298"/>
    <x v="3"/>
    <s v="Rubbermaid ClusterMat Chairmats, Mat Size- 66&quot; x 60&quot;, Lip 20&quot; x 11&quot; -90 Degree Angle"/>
    <n v="266.35199999999998"/>
    <x v="1"/>
    <n v="0.21428571428571427"/>
    <x v="2"/>
    <x v="261"/>
    <n v="2"/>
    <n v="2016"/>
    <n v="6"/>
    <x v="2"/>
    <n v="88.783999999999907"/>
    <s v="Low Price"/>
    <n v="-0.05"/>
    <x v="2"/>
    <n v="-1.6666666666666601E-2"/>
    <x v="1"/>
    <x v="6"/>
  </r>
  <r>
    <s v="CA-2016-107146"/>
    <d v="2016-06-17T00:00:00"/>
    <d v="2016-06-19T00:00:00"/>
    <x v="2"/>
    <s v="Lena Creighton"/>
    <x v="0"/>
    <s v="Longmont"/>
    <s v="Colorado"/>
    <x v="1"/>
    <s v="FUR-CH-10004853"/>
    <x v="1"/>
    <s v="Global Manager's Adjustable Task Chair, Storm"/>
    <n v="483.13600000000002"/>
    <x v="6"/>
    <n v="0.2857142857142857"/>
    <x v="2"/>
    <x v="1389"/>
    <n v="2"/>
    <n v="2016"/>
    <n v="6"/>
    <x v="2"/>
    <n v="120.78400000000001"/>
    <s v="Medium Price"/>
    <n v="0.1125"/>
    <x v="0"/>
    <n v="2.8125000000000001E-2"/>
    <x v="1"/>
    <x v="6"/>
  </r>
  <r>
    <s v="US-2017-134642"/>
    <d v="2017-02-25T00:00:00"/>
    <d v="2017-03-01T00:00:00"/>
    <x v="1"/>
    <s v="Scot Wooten"/>
    <x v="0"/>
    <s v="Greenville"/>
    <s v="North Carolina"/>
    <x v="0"/>
    <s v="FUR-CH-10002880"/>
    <x v="1"/>
    <s v="Global High-Back Leather Tilter, Burgundy"/>
    <n v="196.78399999999999"/>
    <x v="0"/>
    <n v="0.14285714285714285"/>
    <x v="2"/>
    <x v="822"/>
    <n v="4"/>
    <n v="2017"/>
    <n v="2"/>
    <x v="11"/>
    <n v="98.391999999999996"/>
    <s v="Low Price"/>
    <n v="-0.1125"/>
    <x v="2"/>
    <n v="-5.6250000000000001E-2"/>
    <x v="3"/>
    <x v="14"/>
  </r>
  <r>
    <s v="US-2017-134642"/>
    <d v="2017-02-25T00:00:00"/>
    <d v="2017-03-01T00:00:00"/>
    <x v="1"/>
    <s v="Scot Wooten"/>
    <x v="0"/>
    <s v="Greenville"/>
    <s v="North Carolina"/>
    <x v="0"/>
    <s v="FUR-BO-10004709"/>
    <x v="0"/>
    <s v="Bush Westfield Collection Bookcases, Medium Cherry Finish"/>
    <n v="231.92"/>
    <x v="2"/>
    <n v="0.35714285714285715"/>
    <x v="2"/>
    <x v="784"/>
    <n v="4"/>
    <n v="2017"/>
    <n v="2"/>
    <x v="11"/>
    <n v="46.384"/>
    <s v="Low Price"/>
    <n v="2.5000000000000001E-2"/>
    <x v="0"/>
    <n v="5.0000000000000001E-3"/>
    <x v="3"/>
    <x v="14"/>
  </r>
  <r>
    <s v="CA-2017-103415"/>
    <d v="2017-12-03T00:00:00"/>
    <d v="2017-12-08T00:00:00"/>
    <x v="1"/>
    <s v="Mark Van Huff"/>
    <x v="0"/>
    <s v="Houston"/>
    <s v="Texas"/>
    <x v="3"/>
    <s v="FUR-FU-10000820"/>
    <x v="3"/>
    <s v="Tensor Brushed Steel Torchiere Floor Lamp"/>
    <n v="13.592000000000001"/>
    <x v="0"/>
    <n v="0.14285714285714285"/>
    <x v="5"/>
    <x v="1390"/>
    <n v="5"/>
    <n v="2017"/>
    <n v="12"/>
    <x v="5"/>
    <n v="6.7960000000000003"/>
    <s v="Low Price"/>
    <n v="-1.0499999999999901"/>
    <x v="2"/>
    <n v="-0.52499999999999902"/>
    <x v="0"/>
    <x v="7"/>
  </r>
  <r>
    <s v="US-2017-112347"/>
    <d v="2017-12-02T00:00:00"/>
    <d v="2017-12-06T00:00:00"/>
    <x v="1"/>
    <s v="Bill Stewart"/>
    <x v="1"/>
    <s v="Denver"/>
    <s v="Colorado"/>
    <x v="1"/>
    <s v="FUR-BO-10003546"/>
    <x v="0"/>
    <s v="Hon 4-Shelf Metal Bookcases"/>
    <n v="242.352"/>
    <x v="7"/>
    <n v="0.5714285714285714"/>
    <x v="10"/>
    <x v="1391"/>
    <n v="4"/>
    <n v="2017"/>
    <n v="12"/>
    <x v="5"/>
    <n v="30.294"/>
    <s v="Low Price"/>
    <n v="-1.5"/>
    <x v="2"/>
    <n v="-0.1875"/>
    <x v="0"/>
    <x v="7"/>
  </r>
  <r>
    <s v="US-2017-112347"/>
    <d v="2017-12-02T00:00:00"/>
    <d v="2017-12-06T00:00:00"/>
    <x v="1"/>
    <s v="Bill Stewart"/>
    <x v="1"/>
    <s v="Denver"/>
    <s v="Colorado"/>
    <x v="1"/>
    <s v="FUR-FU-10001488"/>
    <x v="3"/>
    <s v="Tenex 46&quot; x 60&quot; Computer Anti-Static Chairmat, Rectangular Shaped"/>
    <n v="508.70400000000001"/>
    <x v="8"/>
    <n v="0.42857142857142855"/>
    <x v="2"/>
    <x v="51"/>
    <n v="4"/>
    <n v="2017"/>
    <n v="12"/>
    <x v="5"/>
    <n v="84.784000000000006"/>
    <s v="Low Price"/>
    <n v="0"/>
    <x v="2"/>
    <n v="0"/>
    <x v="0"/>
    <x v="7"/>
  </r>
  <r>
    <s v="US-2017-112347"/>
    <d v="2017-12-02T00:00:00"/>
    <d v="2017-12-06T00:00:00"/>
    <x v="1"/>
    <s v="Bill Stewart"/>
    <x v="1"/>
    <s v="Denver"/>
    <s v="Colorado"/>
    <x v="1"/>
    <s v="FUR-CH-10002335"/>
    <x v="1"/>
    <s v="Hon GuestStacker Chair"/>
    <n v="906.68"/>
    <x v="2"/>
    <n v="0.35714285714285715"/>
    <x v="2"/>
    <x v="1392"/>
    <n v="4"/>
    <n v="2017"/>
    <n v="12"/>
    <x v="5"/>
    <n v="181.33599999999899"/>
    <s v="Medium Price"/>
    <n v="7.4999999999999997E-2"/>
    <x v="0"/>
    <n v="1.4999999999999999E-2"/>
    <x v="0"/>
    <x v="7"/>
  </r>
  <r>
    <s v="CA-2016-136595"/>
    <d v="2016-09-05T00:00:00"/>
    <d v="2016-09-07T00:00:00"/>
    <x v="2"/>
    <s v="Elizabeth Moffitt"/>
    <x v="1"/>
    <s v="Houston"/>
    <s v="Texas"/>
    <x v="3"/>
    <s v="FUR-FU-10004671"/>
    <x v="3"/>
    <s v="Executive Impressions 12&quot; Wall Clock"/>
    <n v="21.204000000000001"/>
    <x v="1"/>
    <n v="0.21428571428571427"/>
    <x v="5"/>
    <x v="1393"/>
    <n v="2"/>
    <n v="2016"/>
    <n v="9"/>
    <x v="4"/>
    <n v="7.0679999999999996"/>
    <s v="Low Price"/>
    <n v="-0.55000000000000004"/>
    <x v="2"/>
    <n v="-0.18333333333333299"/>
    <x v="2"/>
    <x v="12"/>
  </r>
  <r>
    <s v="CA-2014-114181"/>
    <d v="2014-05-10T00:00:00"/>
    <d v="2014-05-14T00:00:00"/>
    <x v="0"/>
    <s v="Art Foster"/>
    <x v="0"/>
    <s v="Philadelphia"/>
    <s v="Pennsylvania"/>
    <x v="2"/>
    <s v="FUR-BO-10004467"/>
    <x v="0"/>
    <s v="Bestar Classic Bookcase"/>
    <n v="349.96499999999997"/>
    <x v="3"/>
    <n v="0.5"/>
    <x v="4"/>
    <x v="1394"/>
    <n v="4"/>
    <n v="2014"/>
    <n v="5"/>
    <x v="7"/>
    <n v="49.994999999999997"/>
    <s v="Low Price"/>
    <n v="-0.62"/>
    <x v="2"/>
    <n v="-8.8571428571428495E-2"/>
    <x v="1"/>
    <x v="2"/>
  </r>
  <r>
    <s v="US-2014-137155"/>
    <d v="2014-11-01T00:00:00"/>
    <d v="2014-11-05T00:00:00"/>
    <x v="1"/>
    <s v="Daniel Lacy"/>
    <x v="0"/>
    <s v="Long Beach"/>
    <s v="New York"/>
    <x v="2"/>
    <s v="FUR-FU-10003142"/>
    <x v="3"/>
    <s v="Master Big Foot Doorstop, Beige"/>
    <n v="31.68"/>
    <x v="8"/>
    <n v="0.42857142857142855"/>
    <x v="0"/>
    <x v="1395"/>
    <n v="4"/>
    <n v="2014"/>
    <n v="11"/>
    <x v="0"/>
    <n v="5.28"/>
    <s v="Low Price"/>
    <n v="0.31"/>
    <x v="1"/>
    <n v="5.1666666666666597E-2"/>
    <x v="0"/>
    <x v="8"/>
  </r>
  <r>
    <s v="CA-2016-105746"/>
    <d v="2016-12-30T00:00:00"/>
    <d v="2017-01-01T00:00:00"/>
    <x v="2"/>
    <s v="Brian Dahlen"/>
    <x v="0"/>
    <s v="Lancaster"/>
    <s v="Pennsylvania"/>
    <x v="2"/>
    <s v="FUR-CH-10000454"/>
    <x v="1"/>
    <s v="Hon Deluxe Fabric Upholstered Stacking Chairs, Rounded Back"/>
    <n v="170.786"/>
    <x v="5"/>
    <n v="7.1428571428571425E-2"/>
    <x v="3"/>
    <x v="51"/>
    <n v="2"/>
    <n v="2016"/>
    <n v="12"/>
    <x v="5"/>
    <n v="170.786"/>
    <s v="Medium Price"/>
    <n v="0"/>
    <x v="2"/>
    <n v="0"/>
    <x v="0"/>
    <x v="0"/>
  </r>
  <r>
    <s v="US-2016-104815"/>
    <d v="2016-09-03T00:00:00"/>
    <d v="2016-09-07T00:00:00"/>
    <x v="1"/>
    <s v="Rob Beeghly"/>
    <x v="0"/>
    <s v="Chicago"/>
    <s v="Illinois"/>
    <x v="3"/>
    <s v="FUR-BO-10003894"/>
    <x v="0"/>
    <s v="Safco Value Mate Steel Bookcase, Baked Enamel Finish on Steel, Black"/>
    <n v="198.744"/>
    <x v="6"/>
    <n v="0.2857142857142857"/>
    <x v="3"/>
    <x v="51"/>
    <n v="4"/>
    <n v="2016"/>
    <n v="9"/>
    <x v="4"/>
    <n v="49.686"/>
    <s v="Low Price"/>
    <n v="0"/>
    <x v="2"/>
    <n v="0"/>
    <x v="2"/>
    <x v="12"/>
  </r>
  <r>
    <s v="US-2016-166660"/>
    <d v="2016-01-30T00:00:00"/>
    <d v="2016-02-01T00:00:00"/>
    <x v="0"/>
    <s v="Tim Brockman"/>
    <x v="0"/>
    <s v="Seattle"/>
    <s v="Washington"/>
    <x v="1"/>
    <s v="FUR-CH-10001190"/>
    <x v="1"/>
    <s v="Global Deluxe High-Back Office Chair in Storm"/>
    <n v="435.16800000000001"/>
    <x v="6"/>
    <n v="0.2857142857142857"/>
    <x v="2"/>
    <x v="1396"/>
    <n v="2"/>
    <n v="2016"/>
    <n v="1"/>
    <x v="8"/>
    <n v="108.792"/>
    <s v="Medium Price"/>
    <n v="-0.13749999999999901"/>
    <x v="2"/>
    <n v="-3.4374999999999899E-2"/>
    <x v="3"/>
    <x v="15"/>
  </r>
  <r>
    <s v="US-2016-166660"/>
    <d v="2016-01-30T00:00:00"/>
    <d v="2016-02-01T00:00:00"/>
    <x v="0"/>
    <s v="Tim Brockman"/>
    <x v="0"/>
    <s v="Seattle"/>
    <s v="Washington"/>
    <x v="1"/>
    <s v="FUR-BO-10000468"/>
    <x v="0"/>
    <s v="O'Sullivan 2-Shelf Heavy-Duty Bookcases"/>
    <n v="48.58"/>
    <x v="5"/>
    <n v="7.1428571428571425E-2"/>
    <x v="0"/>
    <x v="1397"/>
    <n v="2"/>
    <n v="2016"/>
    <n v="1"/>
    <x v="8"/>
    <n v="48.58"/>
    <s v="Low Price"/>
    <n v="0.16"/>
    <x v="0"/>
    <n v="0.16"/>
    <x v="3"/>
    <x v="15"/>
  </r>
  <r>
    <s v="CA-2014-100916"/>
    <d v="2014-10-21T00:00:00"/>
    <d v="2014-10-26T00:00:00"/>
    <x v="1"/>
    <s v="Frank Hawley"/>
    <x v="1"/>
    <s v="Newport News"/>
    <s v="Virginia"/>
    <x v="0"/>
    <s v="FUR-TA-10004607"/>
    <x v="2"/>
    <s v="Hon 2111 Invitation Series Straight Table"/>
    <n v="591.32000000000005"/>
    <x v="6"/>
    <n v="0.2857142857142857"/>
    <x v="0"/>
    <x v="1398"/>
    <n v="5"/>
    <n v="2014"/>
    <n v="10"/>
    <x v="1"/>
    <n v="147.83000000000001"/>
    <s v="Medium Price"/>
    <n v="0.19"/>
    <x v="0"/>
    <n v="4.7500000000000001E-2"/>
    <x v="0"/>
    <x v="8"/>
  </r>
  <r>
    <s v="CA-2016-138597"/>
    <d v="2016-12-18T00:00:00"/>
    <d v="2016-12-21T00:00:00"/>
    <x v="2"/>
    <s v="Parhena Norris"/>
    <x v="2"/>
    <s v="Omaha"/>
    <s v="Nebraska"/>
    <x v="3"/>
    <s v="FUR-CH-10004997"/>
    <x v="1"/>
    <s v="Hon Every-Day Series Multi-Task Chairs"/>
    <n v="563.94000000000005"/>
    <x v="1"/>
    <n v="0.21428571428571427"/>
    <x v="0"/>
    <x v="979"/>
    <n v="3"/>
    <n v="2016"/>
    <n v="12"/>
    <x v="5"/>
    <n v="187.98"/>
    <s v="Medium Price"/>
    <n v="0.19999999999999901"/>
    <x v="0"/>
    <n v="6.6666666666666596E-2"/>
    <x v="0"/>
    <x v="0"/>
  </r>
  <r>
    <s v="CA-2015-142734"/>
    <d v="2015-04-16T00:00:00"/>
    <d v="2015-04-21T00:00:00"/>
    <x v="1"/>
    <s v="Denise Monton"/>
    <x v="1"/>
    <s v="New York City"/>
    <s v="New York"/>
    <x v="2"/>
    <s v="FUR-CH-10003968"/>
    <x v="1"/>
    <s v="Novimex Turbo Task Chair"/>
    <n v="127.764"/>
    <x v="0"/>
    <n v="0.14285714285714285"/>
    <x v="7"/>
    <x v="1399"/>
    <n v="5"/>
    <n v="2015"/>
    <n v="4"/>
    <x v="6"/>
    <n v="63.881999999999998"/>
    <s v="Low Price"/>
    <n v="2.2222222222222199E-2"/>
    <x v="0"/>
    <n v="1.1111111111111099E-2"/>
    <x v="1"/>
    <x v="5"/>
  </r>
  <r>
    <s v="CA-2017-122945"/>
    <d v="2017-11-16T00:00:00"/>
    <d v="2017-11-22T00:00:00"/>
    <x v="1"/>
    <s v="Mick Brown"/>
    <x v="0"/>
    <s v="Roseville"/>
    <s v="California"/>
    <x v="1"/>
    <s v="FUR-FU-10001196"/>
    <x v="3"/>
    <s v="DAX Cubicle Frames - 8x10"/>
    <n v="17.309999999999999"/>
    <x v="1"/>
    <n v="0.21428571428571427"/>
    <x v="0"/>
    <x v="402"/>
    <n v="6"/>
    <n v="2017"/>
    <n v="11"/>
    <x v="0"/>
    <n v="5.77"/>
    <s v="Low Price"/>
    <n v="0.3"/>
    <x v="1"/>
    <n v="9.9999999999999895E-2"/>
    <x v="0"/>
    <x v="7"/>
  </r>
  <r>
    <s v="CA-2016-158778"/>
    <d v="2016-09-05T00:00:00"/>
    <d v="2016-09-09T00:00:00"/>
    <x v="1"/>
    <s v="Dean Braden"/>
    <x v="0"/>
    <s v="Philadelphia"/>
    <s v="Pennsylvania"/>
    <x v="2"/>
    <s v="FUR-FU-10000260"/>
    <x v="3"/>
    <s v="6&quot; Cubicle Wall Clock, Black"/>
    <n v="58.247999999999998"/>
    <x v="4"/>
    <n v="0.6428571428571429"/>
    <x v="2"/>
    <x v="997"/>
    <n v="4"/>
    <n v="2016"/>
    <n v="9"/>
    <x v="4"/>
    <n v="6.4719999999999898"/>
    <s v="Low Price"/>
    <n v="0.2"/>
    <x v="0"/>
    <n v="2.2222222222222199E-2"/>
    <x v="2"/>
    <x v="12"/>
  </r>
  <r>
    <s v="CA-2016-158778"/>
    <d v="2016-09-05T00:00:00"/>
    <d v="2016-09-09T00:00:00"/>
    <x v="1"/>
    <s v="Dean Braden"/>
    <x v="0"/>
    <s v="Philadelphia"/>
    <s v="Pennsylvania"/>
    <x v="2"/>
    <s v="FUR-CH-10001146"/>
    <x v="1"/>
    <s v="Global Task Chair, Black"/>
    <n v="71.245999999999995"/>
    <x v="0"/>
    <n v="0.14285714285714285"/>
    <x v="3"/>
    <x v="1400"/>
    <n v="4"/>
    <n v="2016"/>
    <n v="9"/>
    <x v="4"/>
    <n v="35.622999999999998"/>
    <s v="Low Price"/>
    <n v="-0.27142857142857102"/>
    <x v="2"/>
    <n v="-0.13571428571428501"/>
    <x v="2"/>
    <x v="12"/>
  </r>
  <r>
    <s v="CA-2016-158778"/>
    <d v="2016-09-05T00:00:00"/>
    <d v="2016-09-09T00:00:00"/>
    <x v="1"/>
    <s v="Dean Braden"/>
    <x v="0"/>
    <s v="Philadelphia"/>
    <s v="Pennsylvania"/>
    <x v="2"/>
    <s v="FUR-CH-10000309"/>
    <x v="1"/>
    <s v="Global Comet Stacking Arm Chair"/>
    <n v="887.27099999999996"/>
    <x v="1"/>
    <n v="0.21428571428571427"/>
    <x v="3"/>
    <x v="1401"/>
    <n v="4"/>
    <n v="2016"/>
    <n v="9"/>
    <x v="4"/>
    <n v="295.75700000000001"/>
    <s v="High Price"/>
    <n v="-7.1428571428571397E-2"/>
    <x v="2"/>
    <n v="-2.3809523809523801E-2"/>
    <x v="2"/>
    <x v="12"/>
  </r>
  <r>
    <s v="CA-2016-101791"/>
    <d v="2016-05-27T00:00:00"/>
    <d v="2016-05-31T00:00:00"/>
    <x v="1"/>
    <s v="Brian Stugart"/>
    <x v="0"/>
    <s v="Chicago"/>
    <s v="Illinois"/>
    <x v="3"/>
    <s v="FUR-FU-10003247"/>
    <x v="3"/>
    <s v="36X48 HARDFLOOR CHAIRMAT"/>
    <n v="25.175999999999998"/>
    <x v="1"/>
    <n v="0.21428571428571427"/>
    <x v="5"/>
    <x v="1402"/>
    <n v="4"/>
    <n v="2016"/>
    <n v="5"/>
    <x v="7"/>
    <n v="8.3919999999999995"/>
    <s v="Low Price"/>
    <n v="-1.325"/>
    <x v="2"/>
    <n v="-0.44166666666666599"/>
    <x v="1"/>
    <x v="6"/>
  </r>
  <r>
    <s v="CA-2016-101791"/>
    <d v="2016-05-27T00:00:00"/>
    <d v="2016-05-31T00:00:00"/>
    <x v="1"/>
    <s v="Brian Stugart"/>
    <x v="0"/>
    <s v="Chicago"/>
    <s v="Illinois"/>
    <x v="3"/>
    <s v="FUR-FU-10002191"/>
    <x v="3"/>
    <s v="G.E. Halogen Desk Lamp Bulbs"/>
    <n v="5.5839999999999996"/>
    <x v="0"/>
    <n v="0.14285714285714285"/>
    <x v="5"/>
    <x v="1403"/>
    <n v="4"/>
    <n v="2016"/>
    <n v="5"/>
    <x v="7"/>
    <n v="2.7919999999999998"/>
    <s v="Low Price"/>
    <n v="-0.3"/>
    <x v="2"/>
    <n v="-0.15"/>
    <x v="1"/>
    <x v="6"/>
  </r>
  <r>
    <s v="CA-2015-113740"/>
    <d v="2015-08-24T00:00:00"/>
    <d v="2015-08-28T00:00:00"/>
    <x v="0"/>
    <s v="Shahid Collister"/>
    <x v="0"/>
    <s v="New York City"/>
    <s v="New York"/>
    <x v="2"/>
    <s v="FUR-FU-10000010"/>
    <x v="3"/>
    <s v="DAX Value U-Channel Document Frames, Easel Back"/>
    <n v="14.91"/>
    <x v="1"/>
    <n v="0.21428571428571427"/>
    <x v="0"/>
    <x v="1083"/>
    <n v="4"/>
    <n v="2015"/>
    <n v="8"/>
    <x v="10"/>
    <n v="4.97"/>
    <s v="Low Price"/>
    <n v="0.31"/>
    <x v="1"/>
    <n v="0.103333333333333"/>
    <x v="2"/>
    <x v="4"/>
  </r>
  <r>
    <s v="CA-2017-151225"/>
    <d v="2017-10-27T00:00:00"/>
    <d v="2017-10-29T00:00:00"/>
    <x v="2"/>
    <s v="Jim Mitchum"/>
    <x v="1"/>
    <s v="Los Angeles"/>
    <s v="California"/>
    <x v="1"/>
    <s v="FUR-TA-10001539"/>
    <x v="2"/>
    <s v="Chromcraft Rectangular Conference Tables"/>
    <n v="189.57599999999999"/>
    <x v="5"/>
    <n v="7.1428571428571425E-2"/>
    <x v="2"/>
    <x v="1404"/>
    <n v="2"/>
    <n v="2017"/>
    <n v="10"/>
    <x v="1"/>
    <n v="189.57599999999999"/>
    <s v="Medium Price"/>
    <n v="0.05"/>
    <x v="0"/>
    <n v="0.05"/>
    <x v="0"/>
    <x v="7"/>
  </r>
  <r>
    <s v="US-2014-144078"/>
    <d v="2014-11-25T00:00:00"/>
    <d v="2014-11-29T00:00:00"/>
    <x v="1"/>
    <s v="Richard Bierner"/>
    <x v="0"/>
    <s v="Los Angeles"/>
    <s v="California"/>
    <x v="1"/>
    <s v="FUR-CH-10002335"/>
    <x v="1"/>
    <s v="Hon GuestStacker Chair"/>
    <n v="725.34400000000005"/>
    <x v="6"/>
    <n v="0.2857142857142857"/>
    <x v="2"/>
    <x v="1405"/>
    <n v="4"/>
    <n v="2014"/>
    <n v="11"/>
    <x v="0"/>
    <n v="181.33600000000001"/>
    <s v="Medium Price"/>
    <n v="7.49999999999999E-2"/>
    <x v="0"/>
    <n v="1.8749999999999899E-2"/>
    <x v="0"/>
    <x v="8"/>
  </r>
  <r>
    <s v="CA-2015-136805"/>
    <d v="2015-05-23T00:00:00"/>
    <d v="2015-05-27T00:00:00"/>
    <x v="0"/>
    <s v="Nathan Mautz"/>
    <x v="2"/>
    <s v="Detroit"/>
    <s v="Michigan"/>
    <x v="3"/>
    <s v="FUR-FU-10003724"/>
    <x v="3"/>
    <s v="Westinghouse Clip-On Gooseneck Lamps"/>
    <n v="75.33"/>
    <x v="4"/>
    <n v="0.6428571428571429"/>
    <x v="0"/>
    <x v="1406"/>
    <n v="4"/>
    <n v="2015"/>
    <n v="5"/>
    <x v="7"/>
    <n v="8.3699999999999992"/>
    <s v="Low Price"/>
    <n v="0.26"/>
    <x v="1"/>
    <n v="2.8888888888888801E-2"/>
    <x v="1"/>
    <x v="5"/>
  </r>
  <r>
    <s v="CA-2014-162089"/>
    <d v="2014-03-30T00:00:00"/>
    <d v="2014-04-01T00:00:00"/>
    <x v="2"/>
    <s v="Mark Packer"/>
    <x v="2"/>
    <s v="Brownsville"/>
    <s v="Texas"/>
    <x v="3"/>
    <s v="FUR-CH-10002304"/>
    <x v="1"/>
    <s v="Global Stack Chair without Arms, Black"/>
    <n v="127.30200000000001"/>
    <x v="3"/>
    <n v="0.5"/>
    <x v="3"/>
    <x v="1407"/>
    <n v="2"/>
    <n v="2014"/>
    <n v="3"/>
    <x v="9"/>
    <n v="18.186"/>
    <s v="Low Price"/>
    <n v="-7.1428571428571397E-2"/>
    <x v="2"/>
    <n v="-1.0204081632653E-2"/>
    <x v="3"/>
    <x v="13"/>
  </r>
  <r>
    <s v="US-2017-158526"/>
    <d v="2017-12-29T00:00:00"/>
    <d v="2018-01-01T00:00:00"/>
    <x v="0"/>
    <s v="Katherine Hughes"/>
    <x v="0"/>
    <s v="Louisville"/>
    <s v="Kentucky"/>
    <x v="0"/>
    <s v="FUR-CH-10002602"/>
    <x v="1"/>
    <s v="DMI Arturo Collection Mission-style Design Wood Chair"/>
    <n v="1207.8399999999999"/>
    <x v="7"/>
    <n v="0.5714285714285714"/>
    <x v="0"/>
    <x v="1408"/>
    <n v="3"/>
    <n v="2017"/>
    <n v="12"/>
    <x v="5"/>
    <n v="150.97999999999999"/>
    <s v="Medium Price"/>
    <n v="0.26"/>
    <x v="1"/>
    <n v="3.2500000000000001E-2"/>
    <x v="0"/>
    <x v="7"/>
  </r>
  <r>
    <s v="US-2017-158526"/>
    <d v="2017-12-29T00:00:00"/>
    <d v="2018-01-01T00:00:00"/>
    <x v="0"/>
    <s v="Katherine Hughes"/>
    <x v="0"/>
    <s v="Louisville"/>
    <s v="Kentucky"/>
    <x v="0"/>
    <s v="FUR-CH-10004495"/>
    <x v="1"/>
    <s v="Global Leather and Oak Executive Chair, Black"/>
    <n v="300.98"/>
    <x v="5"/>
    <n v="7.1428571428571425E-2"/>
    <x v="0"/>
    <x v="1409"/>
    <n v="3"/>
    <n v="2017"/>
    <n v="12"/>
    <x v="5"/>
    <n v="300.98"/>
    <s v="High Price"/>
    <n v="0.28999999999999998"/>
    <x v="1"/>
    <n v="0.28999999999999998"/>
    <x v="0"/>
    <x v="7"/>
  </r>
  <r>
    <s v="US-2017-158526"/>
    <d v="2017-12-29T00:00:00"/>
    <d v="2018-01-01T00:00:00"/>
    <x v="0"/>
    <s v="Katherine Hughes"/>
    <x v="0"/>
    <s v="Louisville"/>
    <s v="Kentucky"/>
    <x v="0"/>
    <s v="FUR-CH-10001270"/>
    <x v="1"/>
    <s v="Harbour Creations Steel Folding Chair"/>
    <n v="258.75"/>
    <x v="1"/>
    <n v="0.21428571428571427"/>
    <x v="0"/>
    <x v="1410"/>
    <n v="3"/>
    <n v="2017"/>
    <n v="12"/>
    <x v="5"/>
    <n v="86.25"/>
    <s v="Low Price"/>
    <n v="0.3"/>
    <x v="1"/>
    <n v="9.9999999999999895E-2"/>
    <x v="0"/>
    <x v="7"/>
  </r>
  <r>
    <s v="CA-2017-104885"/>
    <d v="2017-03-02T00:00:00"/>
    <d v="2017-03-08T00:00:00"/>
    <x v="1"/>
    <s v="Dorothy Badders"/>
    <x v="1"/>
    <s v="Newark"/>
    <s v="Delaware"/>
    <x v="2"/>
    <s v="FUR-BO-10003660"/>
    <x v="0"/>
    <s v="Bush Cubix Collection Bookcases, Fully Assembled"/>
    <n v="441.96"/>
    <x v="0"/>
    <n v="0.14285714285714285"/>
    <x v="0"/>
    <x v="1411"/>
    <n v="6"/>
    <n v="2017"/>
    <n v="3"/>
    <x v="9"/>
    <n v="220.98"/>
    <s v="High Price"/>
    <n v="0.23"/>
    <x v="1"/>
    <n v="0.115"/>
    <x v="3"/>
    <x v="14"/>
  </r>
  <r>
    <s v="CA-2015-161452"/>
    <d v="2015-04-05T00:00:00"/>
    <d v="2015-04-11T00:00:00"/>
    <x v="1"/>
    <s v="Carol Adams"/>
    <x v="1"/>
    <s v="Los Angeles"/>
    <s v="California"/>
    <x v="1"/>
    <s v="FUR-CH-10003973"/>
    <x v="1"/>
    <s v="GuestStacker Chair with Chrome Finish Legs"/>
    <n v="892.22400000000005"/>
    <x v="1"/>
    <n v="0.21428571428571427"/>
    <x v="2"/>
    <x v="233"/>
    <n v="6"/>
    <n v="2015"/>
    <n v="4"/>
    <x v="6"/>
    <n v="297.40800000000002"/>
    <s v="High Price"/>
    <n v="9.9999999999999895E-2"/>
    <x v="0"/>
    <n v="3.3333333333333298E-2"/>
    <x v="1"/>
    <x v="5"/>
  </r>
  <r>
    <s v="CA-2016-138968"/>
    <d v="2016-03-15T00:00:00"/>
    <d v="2016-03-16T00:00:00"/>
    <x v="2"/>
    <s v="Fred Chung"/>
    <x v="1"/>
    <s v="San Francisco"/>
    <s v="California"/>
    <x v="1"/>
    <s v="FUR-CH-10000309"/>
    <x v="1"/>
    <s v="Global Comet Stacking Arm Chair"/>
    <n v="1352.0319999999999"/>
    <x v="6"/>
    <n v="0.2857142857142857"/>
    <x v="2"/>
    <x v="1412"/>
    <n v="1"/>
    <n v="2016"/>
    <n v="3"/>
    <x v="9"/>
    <n v="338.00799999999998"/>
    <s v="High Price"/>
    <n v="6.25E-2"/>
    <x v="0"/>
    <n v="1.5625E-2"/>
    <x v="3"/>
    <x v="15"/>
  </r>
  <r>
    <s v="CA-2015-101889"/>
    <d v="2015-12-27T00:00:00"/>
    <d v="2015-12-31T00:00:00"/>
    <x v="1"/>
    <s v="David Bremer"/>
    <x v="1"/>
    <s v="Marion"/>
    <s v="Ohio"/>
    <x v="2"/>
    <s v="FUR-TA-10004154"/>
    <x v="2"/>
    <s v="Riverside Furniture Oval Coffee Table, Oval End Table, End Table with Drawer"/>
    <n v="1548.99"/>
    <x v="4"/>
    <n v="0.6428571428571429"/>
    <x v="9"/>
    <x v="1413"/>
    <n v="4"/>
    <n v="2015"/>
    <n v="12"/>
    <x v="5"/>
    <n v="172.11"/>
    <s v="Medium Price"/>
    <n v="-0.3"/>
    <x v="2"/>
    <n v="-3.3333333333333298E-2"/>
    <x v="0"/>
    <x v="1"/>
  </r>
  <r>
    <s v="CA-2015-107685"/>
    <d v="2015-11-30T00:00:00"/>
    <d v="2015-12-02T00:00:00"/>
    <x v="0"/>
    <s v="John Murray"/>
    <x v="0"/>
    <s v="Las Vegas"/>
    <s v="Nevada"/>
    <x v="1"/>
    <s v="FUR-FU-10002813"/>
    <x v="3"/>
    <s v="DAX Contemporary Wood Frame with Silver Metal Mat, Desktop, 11 x 14 Size"/>
    <n v="80.959999999999994"/>
    <x v="6"/>
    <n v="0.2857142857142857"/>
    <x v="0"/>
    <x v="1098"/>
    <n v="2"/>
    <n v="2015"/>
    <n v="11"/>
    <x v="0"/>
    <n v="20.239999999999998"/>
    <s v="Low Price"/>
    <n v="0.36"/>
    <x v="1"/>
    <n v="0.09"/>
    <x v="0"/>
    <x v="1"/>
  </r>
  <r>
    <s v="US-2014-120740"/>
    <d v="2014-04-15T00:00:00"/>
    <d v="2014-04-15T00:00:00"/>
    <x v="3"/>
    <s v="Paul Stevenson"/>
    <x v="2"/>
    <s v="Los Angeles"/>
    <s v="California"/>
    <x v="1"/>
    <s v="FUR-FU-10004091"/>
    <x v="3"/>
    <s v="Howard Miller 13&quot; Diameter Goldtone Round Wall Clock"/>
    <n v="187.76"/>
    <x v="6"/>
    <n v="0.2857142857142857"/>
    <x v="0"/>
    <x v="1414"/>
    <n v="0"/>
    <n v="2014"/>
    <n v="4"/>
    <x v="6"/>
    <n v="46.94"/>
    <s v="Low Price"/>
    <n v="0.41"/>
    <x v="1"/>
    <n v="0.10249999999999999"/>
    <x v="1"/>
    <x v="2"/>
  </r>
  <r>
    <s v="CA-2014-105417"/>
    <d v="2014-01-07T00:00:00"/>
    <d v="2014-01-12T00:00:00"/>
    <x v="1"/>
    <s v="Vivek Sundaresam"/>
    <x v="0"/>
    <s v="Huntsville"/>
    <s v="Texas"/>
    <x v="3"/>
    <s v="FUR-FU-10004864"/>
    <x v="3"/>
    <s v="Howard Miller 14-1/2&quot; Diameter Chrome Round Wall Clock"/>
    <n v="76.727999999999994"/>
    <x v="1"/>
    <n v="0.21428571428571427"/>
    <x v="5"/>
    <x v="1415"/>
    <n v="5"/>
    <n v="2014"/>
    <n v="1"/>
    <x v="8"/>
    <n v="25.575999999999901"/>
    <s v="Low Price"/>
    <n v="-0.7"/>
    <x v="2"/>
    <n v="-0.233333333333333"/>
    <x v="3"/>
    <x v="13"/>
  </r>
  <r>
    <s v="CA-2014-151967"/>
    <d v="2014-10-22T00:00:00"/>
    <d v="2014-10-26T00:00:00"/>
    <x v="1"/>
    <s v="Nicole Brennan"/>
    <x v="1"/>
    <s v="Bossier City"/>
    <s v="Louisiana"/>
    <x v="0"/>
    <s v="FUR-FU-10000193"/>
    <x v="3"/>
    <s v="Tenex Chairmats For Use with Hard Floors"/>
    <n v="129.91999999999999"/>
    <x v="6"/>
    <n v="0.2857142857142857"/>
    <x v="0"/>
    <x v="656"/>
    <n v="4"/>
    <n v="2014"/>
    <n v="10"/>
    <x v="1"/>
    <n v="32.479999999999997"/>
    <s v="Low Price"/>
    <n v="0.08"/>
    <x v="0"/>
    <n v="0.02"/>
    <x v="0"/>
    <x v="8"/>
  </r>
  <r>
    <s v="CA-2015-130974"/>
    <d v="2015-11-27T00:00:00"/>
    <d v="2015-11-29T00:00:00"/>
    <x v="0"/>
    <s v="Matt Abelman"/>
    <x v="2"/>
    <s v="Everett"/>
    <s v="Massachusetts"/>
    <x v="2"/>
    <s v="FUR-BO-10002916"/>
    <x v="0"/>
    <s v="Rush Hierlooms Collection 1&quot; Thick Stackable Bookcases"/>
    <n v="170.98"/>
    <x v="5"/>
    <n v="7.1428571428571425E-2"/>
    <x v="0"/>
    <x v="1416"/>
    <n v="2"/>
    <n v="2015"/>
    <n v="11"/>
    <x v="0"/>
    <n v="170.98"/>
    <s v="Medium Price"/>
    <n v="0.19"/>
    <x v="0"/>
    <n v="0.19"/>
    <x v="0"/>
    <x v="1"/>
  </r>
  <r>
    <s v="CA-2015-130974"/>
    <d v="2015-11-27T00:00:00"/>
    <d v="2015-11-29T00:00:00"/>
    <x v="0"/>
    <s v="Matt Abelman"/>
    <x v="2"/>
    <s v="Everett"/>
    <s v="Massachusetts"/>
    <x v="2"/>
    <s v="FUR-FU-10002506"/>
    <x v="3"/>
    <s v="Tensor &quot;Hersey Kiss&quot; Styled Floor Lamp"/>
    <n v="38.97"/>
    <x v="1"/>
    <n v="0.21428571428571427"/>
    <x v="0"/>
    <x v="1417"/>
    <n v="2"/>
    <n v="2015"/>
    <n v="11"/>
    <x v="0"/>
    <n v="12.99"/>
    <s v="Low Price"/>
    <n v="0.12"/>
    <x v="0"/>
    <n v="0.04"/>
    <x v="0"/>
    <x v="1"/>
  </r>
  <r>
    <s v="CA-2015-130974"/>
    <d v="2015-11-27T00:00:00"/>
    <d v="2015-11-29T00:00:00"/>
    <x v="0"/>
    <s v="Matt Abelman"/>
    <x v="2"/>
    <s v="Everett"/>
    <s v="Massachusetts"/>
    <x v="2"/>
    <s v="FUR-TA-10004619"/>
    <x v="2"/>
    <s v="Hon Non-Folding Utility Tables"/>
    <n v="446.06799999999998"/>
    <x v="6"/>
    <n v="0.2857142857142857"/>
    <x v="3"/>
    <x v="51"/>
    <n v="2"/>
    <n v="2015"/>
    <n v="11"/>
    <x v="0"/>
    <n v="111.517"/>
    <s v="Medium Price"/>
    <n v="0"/>
    <x v="2"/>
    <n v="0"/>
    <x v="0"/>
    <x v="1"/>
  </r>
  <r>
    <s v="CA-2014-133592"/>
    <d v="2014-12-31T00:00:00"/>
    <d v="2015-01-07T00:00:00"/>
    <x v="1"/>
    <s v="Katherine Murray"/>
    <x v="2"/>
    <s v="Providence"/>
    <s v="Rhode Island"/>
    <x v="2"/>
    <s v="FUR-BO-10000362"/>
    <x v="0"/>
    <s v="Sauder Inglewood Library Bookcases"/>
    <n v="341.96"/>
    <x v="0"/>
    <n v="0.14285714285714285"/>
    <x v="0"/>
    <x v="1418"/>
    <n v="7"/>
    <n v="2014"/>
    <n v="12"/>
    <x v="5"/>
    <n v="170.98"/>
    <s v="Medium Price"/>
    <n v="0.23"/>
    <x v="1"/>
    <n v="0.115"/>
    <x v="0"/>
    <x v="8"/>
  </r>
  <r>
    <s v="CA-2014-133592"/>
    <d v="2014-12-31T00:00:00"/>
    <d v="2015-01-07T00:00:00"/>
    <x v="1"/>
    <s v="Katherine Murray"/>
    <x v="2"/>
    <s v="Providence"/>
    <s v="Rhode Island"/>
    <x v="2"/>
    <s v="FUR-CH-10004218"/>
    <x v="1"/>
    <s v="Global Fabric Manager's Chair, Dark Gray"/>
    <n v="605.88"/>
    <x v="8"/>
    <n v="0.42857142857142855"/>
    <x v="0"/>
    <x v="1419"/>
    <n v="7"/>
    <n v="2014"/>
    <n v="12"/>
    <x v="5"/>
    <n v="100.98"/>
    <s v="Medium Price"/>
    <n v="0.25"/>
    <x v="1"/>
    <n v="4.1666666666666602E-2"/>
    <x v="0"/>
    <x v="8"/>
  </r>
  <r>
    <s v="CA-2016-169838"/>
    <d v="2016-11-25T00:00:00"/>
    <d v="2016-11-29T00:00:00"/>
    <x v="1"/>
    <s v="Brenda Bowman"/>
    <x v="1"/>
    <s v="Jackson"/>
    <s v="Michigan"/>
    <x v="3"/>
    <s v="FUR-TA-10001095"/>
    <x v="2"/>
    <s v="Chromcraft Round Conference Tables"/>
    <n v="1568.61"/>
    <x v="4"/>
    <n v="0.6428571428571429"/>
    <x v="0"/>
    <x v="1420"/>
    <n v="4"/>
    <n v="2016"/>
    <n v="11"/>
    <x v="0"/>
    <n v="174.29"/>
    <s v="Medium Price"/>
    <n v="0.21"/>
    <x v="1"/>
    <n v="2.33333333333333E-2"/>
    <x v="0"/>
    <x v="0"/>
  </r>
  <r>
    <s v="US-2017-128951"/>
    <d v="2017-07-15T00:00:00"/>
    <d v="2017-07-17T00:00:00"/>
    <x v="2"/>
    <s v="Ricardo Sperren"/>
    <x v="1"/>
    <s v="Suffolk"/>
    <s v="Virginia"/>
    <x v="0"/>
    <s v="FUR-TA-10004575"/>
    <x v="2"/>
    <s v="Hon 5100 Series Wood Tables"/>
    <n v="872.94"/>
    <x v="1"/>
    <n v="0.21428571428571427"/>
    <x v="0"/>
    <x v="1421"/>
    <n v="2"/>
    <n v="2017"/>
    <n v="7"/>
    <x v="3"/>
    <n v="290.98"/>
    <s v="High Price"/>
    <n v="0.18"/>
    <x v="0"/>
    <n v="0.06"/>
    <x v="2"/>
    <x v="3"/>
  </r>
  <r>
    <s v="CA-2016-118899"/>
    <d v="2016-03-22T00:00:00"/>
    <d v="2016-03-22T00:00:00"/>
    <x v="3"/>
    <s v="Marc Crier"/>
    <x v="0"/>
    <s v="Seattle"/>
    <s v="Washington"/>
    <x v="1"/>
    <s v="FUR-CH-10004754"/>
    <x v="1"/>
    <s v="Global Stack Chair with Arms, Black"/>
    <n v="167.88800000000001"/>
    <x v="3"/>
    <n v="0.5"/>
    <x v="2"/>
    <x v="1422"/>
    <n v="0"/>
    <n v="2016"/>
    <n v="3"/>
    <x v="9"/>
    <n v="23.984000000000002"/>
    <s v="Low Price"/>
    <n v="8.7499999999999994E-2"/>
    <x v="0"/>
    <n v="1.2500000000000001E-2"/>
    <x v="3"/>
    <x v="15"/>
  </r>
  <r>
    <s v="CA-2017-151799"/>
    <d v="2017-12-14T00:00:00"/>
    <d v="2017-12-18T00:00:00"/>
    <x v="1"/>
    <s v="Ben Ferrer"/>
    <x v="2"/>
    <s v="Lawrence"/>
    <s v="Massachusetts"/>
    <x v="2"/>
    <s v="FUR-TA-10003473"/>
    <x v="2"/>
    <s v="Bretford Rectangular Conference Table Tops"/>
    <n v="526.58199999999999"/>
    <x v="0"/>
    <n v="0.14285714285714285"/>
    <x v="3"/>
    <x v="1423"/>
    <n v="4"/>
    <n v="2017"/>
    <n v="12"/>
    <x v="5"/>
    <n v="263.291"/>
    <s v="High Price"/>
    <n v="-0.1"/>
    <x v="2"/>
    <n v="-0.05"/>
    <x v="0"/>
    <x v="7"/>
  </r>
  <r>
    <s v="CA-2016-114601"/>
    <d v="2016-08-26T00:00:00"/>
    <d v="2016-09-02T00:00:00"/>
    <x v="1"/>
    <s v="Andrew Allen"/>
    <x v="0"/>
    <s v="Detroit"/>
    <s v="Michigan"/>
    <x v="3"/>
    <s v="FUR-TA-10004147"/>
    <x v="2"/>
    <s v="Hon 4060 Series Tables"/>
    <n v="447.84"/>
    <x v="6"/>
    <n v="0.2857142857142857"/>
    <x v="0"/>
    <x v="1424"/>
    <n v="7"/>
    <n v="2016"/>
    <n v="8"/>
    <x v="10"/>
    <n v="111.96"/>
    <s v="Medium Price"/>
    <n v="0.22"/>
    <x v="1"/>
    <n v="5.5E-2"/>
    <x v="2"/>
    <x v="12"/>
  </r>
  <r>
    <s v="CA-2017-139353"/>
    <d v="2017-10-28T00:00:00"/>
    <d v="2017-10-30T00:00:00"/>
    <x v="0"/>
    <s v="Janet Martin"/>
    <x v="0"/>
    <s v="Fayetteville"/>
    <s v="North Carolina"/>
    <x v="0"/>
    <s v="FUR-FU-10001876"/>
    <x v="3"/>
    <s v="Computer Room Manger, 14&quot;"/>
    <n v="77.951999999999998"/>
    <x v="1"/>
    <n v="0.21428571428571427"/>
    <x v="2"/>
    <x v="926"/>
    <n v="2"/>
    <n v="2017"/>
    <n v="10"/>
    <x v="1"/>
    <n v="25.983999999999899"/>
    <s v="Low Price"/>
    <n v="0.2"/>
    <x v="0"/>
    <n v="6.6666666666666596E-2"/>
    <x v="0"/>
    <x v="7"/>
  </r>
  <r>
    <s v="CA-2015-139374"/>
    <d v="2015-09-10T00:00:00"/>
    <d v="2015-09-14T00:00:00"/>
    <x v="1"/>
    <s v="Alex Russell"/>
    <x v="1"/>
    <s v="Austin"/>
    <s v="Texas"/>
    <x v="3"/>
    <s v="FUR-CH-10003981"/>
    <x v="1"/>
    <s v="Global Commerce Series Low-Back Swivel/Tilt Chairs"/>
    <n v="179.886"/>
    <x v="5"/>
    <n v="7.1428571428571425E-2"/>
    <x v="3"/>
    <x v="1425"/>
    <n v="4"/>
    <n v="2015"/>
    <n v="9"/>
    <x v="4"/>
    <n v="179.886"/>
    <s v="Medium Price"/>
    <n v="-1.42857142857142E-2"/>
    <x v="2"/>
    <n v="-1.42857142857142E-2"/>
    <x v="2"/>
    <x v="4"/>
  </r>
  <r>
    <s v="CA-2017-104850"/>
    <d v="2017-06-13T00:00:00"/>
    <d v="2017-06-19T00:00:00"/>
    <x v="1"/>
    <s v="Tamara Willingham"/>
    <x v="2"/>
    <s v="Seattle"/>
    <s v="Washington"/>
    <x v="1"/>
    <s v="FUR-CH-10003774"/>
    <x v="1"/>
    <s v="Global Wood Trimmed Manager's Task Chair, Khaki"/>
    <n v="291.13600000000002"/>
    <x v="6"/>
    <n v="0.2857142857142857"/>
    <x v="2"/>
    <x v="1426"/>
    <n v="6"/>
    <n v="2017"/>
    <n v="6"/>
    <x v="2"/>
    <n v="72.784000000000006"/>
    <s v="Low Price"/>
    <n v="-8.7499999999999994E-2"/>
    <x v="2"/>
    <n v="-2.1874999999999999E-2"/>
    <x v="1"/>
    <x v="9"/>
  </r>
  <r>
    <s v="CA-2015-133242"/>
    <d v="2015-06-18T00:00:00"/>
    <d v="2015-06-24T00:00:00"/>
    <x v="1"/>
    <s v="Keith Herrera"/>
    <x v="0"/>
    <s v="Arlington"/>
    <s v="Virginia"/>
    <x v="0"/>
    <s v="FUR-FU-10003464"/>
    <x v="3"/>
    <s v="Seth Thomas 8 1/2&quot; Cubicle Clock"/>
    <n v="60.84"/>
    <x v="1"/>
    <n v="0.21428571428571427"/>
    <x v="0"/>
    <x v="1427"/>
    <n v="6"/>
    <n v="2015"/>
    <n v="6"/>
    <x v="2"/>
    <n v="20.28"/>
    <s v="Low Price"/>
    <n v="0.32"/>
    <x v="1"/>
    <n v="0.10666666666666599"/>
    <x v="1"/>
    <x v="5"/>
  </r>
  <r>
    <s v="CA-2015-158323"/>
    <d v="2015-11-30T00:00:00"/>
    <d v="2015-12-03T00:00:00"/>
    <x v="2"/>
    <s v="Ann Blume"/>
    <x v="1"/>
    <s v="Jacksonville"/>
    <s v="North Carolina"/>
    <x v="0"/>
    <s v="FUR-FU-10001546"/>
    <x v="3"/>
    <s v="Dana Swing-Arm Lamps"/>
    <n v="17.088000000000001"/>
    <x v="0"/>
    <n v="0.14285714285714285"/>
    <x v="2"/>
    <x v="566"/>
    <n v="3"/>
    <n v="2015"/>
    <n v="11"/>
    <x v="0"/>
    <n v="8.5440000000000005"/>
    <s v="Low Price"/>
    <n v="6.25E-2"/>
    <x v="0"/>
    <n v="3.125E-2"/>
    <x v="0"/>
    <x v="1"/>
  </r>
  <r>
    <s v="CA-2017-112844"/>
    <d v="2017-11-13T00:00:00"/>
    <d v="2017-11-16T00:00:00"/>
    <x v="0"/>
    <s v="Stefania Perrino"/>
    <x v="1"/>
    <s v="Buffalo"/>
    <s v="New York"/>
    <x v="2"/>
    <s v="FUR-FU-10004845"/>
    <x v="3"/>
    <s v="Deflect-o EconoMat Nonstudded, No Bevel Mat"/>
    <n v="154.94999999999999"/>
    <x v="1"/>
    <n v="0.21428571428571427"/>
    <x v="0"/>
    <x v="1428"/>
    <n v="3"/>
    <n v="2017"/>
    <n v="11"/>
    <x v="0"/>
    <n v="51.65"/>
    <s v="Low Price"/>
    <n v="0.2"/>
    <x v="0"/>
    <n v="6.6666666666666596E-2"/>
    <x v="0"/>
    <x v="7"/>
  </r>
  <r>
    <s v="US-2017-118941"/>
    <d v="2017-08-12T00:00:00"/>
    <d v="2017-08-12T00:00:00"/>
    <x v="3"/>
    <s v="Brenda Bowman"/>
    <x v="1"/>
    <s v="Columbia"/>
    <s v="Maryland"/>
    <x v="2"/>
    <s v="FUR-CH-10002331"/>
    <x v="1"/>
    <s v="Hon 4700 Series Mobuis Mid-Back Task Chairs with Adjustable Arms"/>
    <n v="1779.9"/>
    <x v="2"/>
    <n v="0.35714285714285715"/>
    <x v="0"/>
    <x v="1429"/>
    <n v="0"/>
    <n v="2017"/>
    <n v="8"/>
    <x v="10"/>
    <n v="355.98"/>
    <s v="High Price"/>
    <n v="0.21"/>
    <x v="1"/>
    <n v="4.1999999999999899E-2"/>
    <x v="2"/>
    <x v="3"/>
  </r>
  <r>
    <s v="CA-2016-162236"/>
    <d v="2016-11-04T00:00:00"/>
    <d v="2016-11-06T00:00:00"/>
    <x v="0"/>
    <s v="Elpida Rittenbach"/>
    <x v="1"/>
    <s v="Charlotte"/>
    <s v="North Carolina"/>
    <x v="0"/>
    <s v="FUR-TA-10002533"/>
    <x v="2"/>
    <s v="BPI Conference Tables"/>
    <n v="876.3"/>
    <x v="11"/>
    <n v="0.7142857142857143"/>
    <x v="9"/>
    <x v="1430"/>
    <n v="2"/>
    <n v="2016"/>
    <n v="11"/>
    <x v="0"/>
    <n v="87.63"/>
    <s v="Low Price"/>
    <n v="-0.33333333333333298"/>
    <x v="2"/>
    <n v="-3.3333333333333298E-2"/>
    <x v="0"/>
    <x v="0"/>
  </r>
  <r>
    <s v="US-2016-117037"/>
    <d v="2016-05-17T00:00:00"/>
    <d v="2016-05-20T00:00:00"/>
    <x v="2"/>
    <s v="Luke Weiss"/>
    <x v="0"/>
    <s v="Chicago"/>
    <s v="Illinois"/>
    <x v="3"/>
    <s v="FUR-FU-10004973"/>
    <x v="3"/>
    <s v="Flat Face Poster Frame"/>
    <n v="22.608000000000001"/>
    <x v="1"/>
    <n v="0.21428571428571427"/>
    <x v="5"/>
    <x v="425"/>
    <n v="3"/>
    <n v="2016"/>
    <n v="5"/>
    <x v="7"/>
    <n v="7.5359999999999996"/>
    <s v="Low Price"/>
    <n v="-0.45"/>
    <x v="2"/>
    <n v="-0.15"/>
    <x v="1"/>
    <x v="6"/>
  </r>
  <r>
    <s v="CA-2017-166184"/>
    <d v="2017-03-24T00:00:00"/>
    <d v="2017-03-27T00:00:00"/>
    <x v="2"/>
    <s v="Harold Ryan"/>
    <x v="1"/>
    <s v="New York City"/>
    <s v="New York"/>
    <x v="2"/>
    <s v="FUR-CH-10003396"/>
    <x v="1"/>
    <s v="Global Deluxe Steno Chair"/>
    <n v="207.846"/>
    <x v="1"/>
    <n v="0.21428571428571427"/>
    <x v="7"/>
    <x v="92"/>
    <n v="3"/>
    <n v="2017"/>
    <n v="3"/>
    <x v="9"/>
    <n v="69.281999999999996"/>
    <s v="Low Price"/>
    <n v="1.1111111111111099E-2"/>
    <x v="0"/>
    <n v="3.7037037037036999E-3"/>
    <x v="3"/>
    <x v="14"/>
  </r>
  <r>
    <s v="CA-2014-143637"/>
    <d v="2014-03-24T00:00:00"/>
    <d v="2014-03-29T00:00:00"/>
    <x v="0"/>
    <s v="Maurice Satty"/>
    <x v="0"/>
    <s v="Fresno"/>
    <s v="California"/>
    <x v="1"/>
    <s v="FUR-FU-10002813"/>
    <x v="3"/>
    <s v="DAX Contemporary Wood Frame with Silver Metal Mat, Desktop, 11 x 14 Size"/>
    <n v="40.479999999999997"/>
    <x v="0"/>
    <n v="0.14285714285714285"/>
    <x v="0"/>
    <x v="1431"/>
    <n v="5"/>
    <n v="2014"/>
    <n v="3"/>
    <x v="9"/>
    <n v="20.239999999999998"/>
    <s v="Low Price"/>
    <n v="0.36"/>
    <x v="1"/>
    <n v="0.18"/>
    <x v="3"/>
    <x v="13"/>
  </r>
  <r>
    <s v="CA-2016-134334"/>
    <d v="2016-02-14T00:00:00"/>
    <d v="2016-02-15T00:00:00"/>
    <x v="2"/>
    <s v="Dave Kipp"/>
    <x v="0"/>
    <s v="Clinton"/>
    <s v="Maryland"/>
    <x v="2"/>
    <s v="FUR-TA-10002356"/>
    <x v="2"/>
    <s v="Bevis Boat-Shaped Conference Table"/>
    <n v="550.43100000000004"/>
    <x v="1"/>
    <n v="0.21428571428571427"/>
    <x v="3"/>
    <x v="1432"/>
    <n v="1"/>
    <n v="2016"/>
    <n v="2"/>
    <x v="11"/>
    <n v="183.477"/>
    <s v="Medium Price"/>
    <n v="-8.5714285714285701E-2"/>
    <x v="2"/>
    <n v="-2.8571428571428501E-2"/>
    <x v="3"/>
    <x v="15"/>
  </r>
  <r>
    <s v="CA-2016-134334"/>
    <d v="2016-02-14T00:00:00"/>
    <d v="2016-02-15T00:00:00"/>
    <x v="2"/>
    <s v="Dave Kipp"/>
    <x v="0"/>
    <s v="Clinton"/>
    <s v="Maryland"/>
    <x v="2"/>
    <s v="FUR-FU-10003274"/>
    <x v="3"/>
    <s v="Regeneration Desk Collection"/>
    <n v="10.56"/>
    <x v="8"/>
    <n v="0.42857142857142855"/>
    <x v="0"/>
    <x v="1433"/>
    <n v="1"/>
    <n v="2016"/>
    <n v="2"/>
    <x v="11"/>
    <n v="1.76"/>
    <s v="Low Price"/>
    <n v="0.439999999999999"/>
    <x v="1"/>
    <n v="7.3333333333333306E-2"/>
    <x v="3"/>
    <x v="15"/>
  </r>
  <r>
    <s v="US-2017-109316"/>
    <d v="2017-06-08T00:00:00"/>
    <d v="2017-06-10T00:00:00"/>
    <x v="2"/>
    <s v="Maureen Gastineau"/>
    <x v="2"/>
    <s v="Los Angeles"/>
    <s v="California"/>
    <x v="1"/>
    <s v="FUR-BO-10004834"/>
    <x v="0"/>
    <s v="Riverside Palais Royal Lawyers Bookcase, Royale Cherry Finish"/>
    <n v="1497.6659999999999"/>
    <x v="0"/>
    <n v="0.14285714285714285"/>
    <x v="8"/>
    <x v="1434"/>
    <n v="2"/>
    <n v="2017"/>
    <n v="6"/>
    <x v="2"/>
    <n v="748.83299999999997"/>
    <s v="High Price"/>
    <n v="9.41176470588235E-2"/>
    <x v="0"/>
    <n v="4.7058823529411702E-2"/>
    <x v="1"/>
    <x v="9"/>
  </r>
  <r>
    <s v="CA-2014-125150"/>
    <d v="2014-05-16T00:00:00"/>
    <d v="2014-05-23T00:00:00"/>
    <x v="1"/>
    <s v="Pauline Webber"/>
    <x v="1"/>
    <s v="Los Angeles"/>
    <s v="California"/>
    <x v="1"/>
    <s v="FUR-CH-10002439"/>
    <x v="1"/>
    <s v="Iceberg Nesting Folding Chair, 19w x 6d x 43h"/>
    <n v="232.88"/>
    <x v="2"/>
    <n v="0.35714285714285715"/>
    <x v="2"/>
    <x v="1435"/>
    <n v="7"/>
    <n v="2014"/>
    <n v="5"/>
    <x v="7"/>
    <n v="46.576000000000001"/>
    <s v="Low Price"/>
    <n v="7.4999999999999997E-2"/>
    <x v="0"/>
    <n v="1.4999999999999999E-2"/>
    <x v="1"/>
    <x v="2"/>
  </r>
  <r>
    <s v="CA-2015-127327"/>
    <d v="2015-02-03T00:00:00"/>
    <d v="2015-02-07T00:00:00"/>
    <x v="1"/>
    <s v="Pauline Webber"/>
    <x v="1"/>
    <s v="Rome"/>
    <s v="New York"/>
    <x v="2"/>
    <s v="FUR-CH-10004218"/>
    <x v="1"/>
    <s v="Global Fabric Manager's Chair, Dark Gray"/>
    <n v="90.882000000000005"/>
    <x v="5"/>
    <n v="7.1428571428571425E-2"/>
    <x v="7"/>
    <x v="1436"/>
    <n v="4"/>
    <n v="2015"/>
    <n v="2"/>
    <x v="11"/>
    <n v="90.882000000000005"/>
    <s v="Low Price"/>
    <n v="0.16666666666666599"/>
    <x v="0"/>
    <n v="0.16666666666666599"/>
    <x v="3"/>
    <x v="10"/>
  </r>
  <r>
    <s v="CA-2015-137302"/>
    <d v="2015-04-26T00:00:00"/>
    <d v="2015-05-01T00:00:00"/>
    <x v="1"/>
    <s v="Bart Watters"/>
    <x v="1"/>
    <s v="San Diego"/>
    <s v="California"/>
    <x v="1"/>
    <s v="FUR-CH-10002017"/>
    <x v="1"/>
    <s v="SAFCO Optional Arm Kit for Workspace Cribbage Stacking Chair"/>
    <n v="63.936"/>
    <x v="1"/>
    <n v="0.21428571428571427"/>
    <x v="2"/>
    <x v="1437"/>
    <n v="5"/>
    <n v="2015"/>
    <n v="4"/>
    <x v="6"/>
    <n v="21.312000000000001"/>
    <s v="Low Price"/>
    <n v="0.1"/>
    <x v="0"/>
    <n v="3.3333333333333298E-2"/>
    <x v="1"/>
    <x v="5"/>
  </r>
  <r>
    <s v="CA-2015-106257"/>
    <d v="2015-04-13T00:00:00"/>
    <d v="2015-04-17T00:00:00"/>
    <x v="0"/>
    <s v="Eugene Barchas"/>
    <x v="0"/>
    <s v="Los Angeles"/>
    <s v="California"/>
    <x v="1"/>
    <s v="FUR-TA-10002530"/>
    <x v="2"/>
    <s v="Iceberg OfficeWorks 42&quot; Round Tables"/>
    <n v="241.56800000000001"/>
    <x v="0"/>
    <n v="0.14285714285714285"/>
    <x v="2"/>
    <x v="1438"/>
    <n v="4"/>
    <n v="2015"/>
    <n v="4"/>
    <x v="6"/>
    <n v="120.78400000000001"/>
    <s v="Medium Price"/>
    <n v="-6.25E-2"/>
    <x v="2"/>
    <n v="-3.125E-2"/>
    <x v="1"/>
    <x v="5"/>
  </r>
  <r>
    <s v="CA-2015-149083"/>
    <d v="2015-09-25T00:00:00"/>
    <d v="2015-09-30T00:00:00"/>
    <x v="1"/>
    <s v="Sally Hughsby"/>
    <x v="1"/>
    <s v="Seattle"/>
    <s v="Washington"/>
    <x v="1"/>
    <s v="FUR-CH-10004289"/>
    <x v="1"/>
    <s v="Global Super Steno Chair"/>
    <n v="307.13600000000002"/>
    <x v="6"/>
    <n v="0.2857142857142857"/>
    <x v="2"/>
    <x v="1439"/>
    <n v="5"/>
    <n v="2015"/>
    <n v="9"/>
    <x v="4"/>
    <n v="76.784000000000006"/>
    <s v="Low Price"/>
    <n v="-3.7499999999999999E-2"/>
    <x v="2"/>
    <n v="-9.3749999999999997E-3"/>
    <x v="2"/>
    <x v="4"/>
  </r>
  <r>
    <s v="US-2014-137869"/>
    <d v="2014-03-28T00:00:00"/>
    <d v="2014-04-02T00:00:00"/>
    <x v="1"/>
    <s v="Christina VanderZanden"/>
    <x v="0"/>
    <s v="Des Moines"/>
    <s v="Iowa"/>
    <x v="3"/>
    <s v="FUR-TA-10003954"/>
    <x v="2"/>
    <s v="Hon 94000 Series Round Tables"/>
    <n v="1184.72"/>
    <x v="6"/>
    <n v="0.2857142857142857"/>
    <x v="0"/>
    <x v="1440"/>
    <n v="5"/>
    <n v="2014"/>
    <n v="3"/>
    <x v="9"/>
    <n v="296.18"/>
    <s v="High Price"/>
    <n v="0.09"/>
    <x v="0"/>
    <n v="2.2499999999999999E-2"/>
    <x v="3"/>
    <x v="13"/>
  </r>
  <r>
    <s v="US-2017-123834"/>
    <d v="2017-07-21T00:00:00"/>
    <d v="2017-07-25T00:00:00"/>
    <x v="1"/>
    <s v="Gene McClure"/>
    <x v="0"/>
    <s v="Pharr"/>
    <s v="Texas"/>
    <x v="3"/>
    <s v="FUR-TA-10001676"/>
    <x v="2"/>
    <s v="Hon 61000 Series Interactive Training Tables"/>
    <n v="124.404"/>
    <x v="6"/>
    <n v="0.2857142857142857"/>
    <x v="3"/>
    <x v="1441"/>
    <n v="4"/>
    <n v="2017"/>
    <n v="7"/>
    <x v="3"/>
    <n v="31.100999999999999"/>
    <s v="Low Price"/>
    <n v="-0.17142857142857101"/>
    <x v="2"/>
    <n v="-4.2857142857142802E-2"/>
    <x v="2"/>
    <x v="3"/>
  </r>
  <r>
    <s v="CA-2016-128706"/>
    <d v="2016-02-27T00:00:00"/>
    <d v="2016-03-02T00:00:00"/>
    <x v="1"/>
    <s v="Don Weiss"/>
    <x v="0"/>
    <s v="Houston"/>
    <s v="Texas"/>
    <x v="3"/>
    <s v="FUR-FU-10004053"/>
    <x v="3"/>
    <s v="DAX Two-Tone Silver Metal Document Frame"/>
    <n v="16.192"/>
    <x v="0"/>
    <n v="0.14285714285714285"/>
    <x v="5"/>
    <x v="1442"/>
    <n v="4"/>
    <n v="2016"/>
    <n v="2"/>
    <x v="11"/>
    <n v="8.0960000000000001"/>
    <s v="Low Price"/>
    <n v="-0.42499999999999999"/>
    <x v="2"/>
    <n v="-0.21249999999999999"/>
    <x v="3"/>
    <x v="15"/>
  </r>
  <r>
    <s v="CA-2015-143364"/>
    <d v="2015-07-14T00:00:00"/>
    <d v="2015-07-19T00:00:00"/>
    <x v="0"/>
    <s v="Toby Gnade"/>
    <x v="0"/>
    <s v="Mesa"/>
    <s v="Arizona"/>
    <x v="1"/>
    <s v="FUR-CH-10004287"/>
    <x v="1"/>
    <s v="SAFCO Arco Folding Chair"/>
    <n v="441.92"/>
    <x v="0"/>
    <n v="0.14285714285714285"/>
    <x v="2"/>
    <x v="1443"/>
    <n v="5"/>
    <n v="2015"/>
    <n v="7"/>
    <x v="3"/>
    <n v="220.96"/>
    <s v="High Price"/>
    <n v="0.1125"/>
    <x v="0"/>
    <n v="5.6250000000000001E-2"/>
    <x v="2"/>
    <x v="4"/>
  </r>
  <r>
    <s v="CA-2015-143364"/>
    <d v="2015-07-14T00:00:00"/>
    <d v="2015-07-19T00:00:00"/>
    <x v="0"/>
    <s v="Toby Gnade"/>
    <x v="0"/>
    <s v="Mesa"/>
    <s v="Arizona"/>
    <x v="1"/>
    <s v="FUR-BO-10001608"/>
    <x v="0"/>
    <s v="Hon Metal Bookcases, Black"/>
    <n v="127.764"/>
    <x v="8"/>
    <n v="0.42857142857142855"/>
    <x v="10"/>
    <x v="1444"/>
    <n v="5"/>
    <n v="2015"/>
    <n v="7"/>
    <x v="3"/>
    <n v="21.294"/>
    <s v="Low Price"/>
    <n v="-1.5"/>
    <x v="2"/>
    <n v="-0.25"/>
    <x v="2"/>
    <x v="4"/>
  </r>
  <r>
    <s v="CA-2016-101672"/>
    <d v="2016-10-03T00:00:00"/>
    <d v="2016-10-07T00:00:00"/>
    <x v="1"/>
    <s v="Daniel Byrd"/>
    <x v="2"/>
    <s v="Lake Forest"/>
    <s v="California"/>
    <x v="1"/>
    <s v="FUR-CH-10004063"/>
    <x v="1"/>
    <s v="Global Deluxe High-Back Manager's Chair"/>
    <n v="915.13599999999997"/>
    <x v="6"/>
    <n v="0.2857142857142857"/>
    <x v="2"/>
    <x v="1178"/>
    <n v="4"/>
    <n v="2016"/>
    <n v="10"/>
    <x v="1"/>
    <n v="228.78399999999999"/>
    <s v="High Price"/>
    <n v="0.1125"/>
    <x v="0"/>
    <n v="2.8125000000000001E-2"/>
    <x v="0"/>
    <x v="0"/>
  </r>
  <r>
    <s v="CA-2016-160241"/>
    <d v="2016-11-29T00:00:00"/>
    <d v="2016-12-04T00:00:00"/>
    <x v="0"/>
    <s v="Daniel Raglin"/>
    <x v="2"/>
    <s v="Aurora"/>
    <s v="Illinois"/>
    <x v="3"/>
    <s v="FUR-FU-10003806"/>
    <x v="3"/>
    <s v="Tenex Chairmat w/ Average Lip, 45&quot; x 53&quot;"/>
    <n v="242.17599999999999"/>
    <x v="6"/>
    <n v="0.2857142857142857"/>
    <x v="5"/>
    <x v="1445"/>
    <n v="5"/>
    <n v="2016"/>
    <n v="11"/>
    <x v="0"/>
    <n v="60.543999999999997"/>
    <s v="Low Price"/>
    <n v="-1.25"/>
    <x v="2"/>
    <n v="-0.3125"/>
    <x v="0"/>
    <x v="0"/>
  </r>
  <r>
    <s v="CA-2016-155747"/>
    <d v="2016-06-14T00:00:00"/>
    <d v="2016-06-21T00:00:00"/>
    <x v="1"/>
    <s v="Jim Sink"/>
    <x v="1"/>
    <s v="Philadelphia"/>
    <s v="Pennsylvania"/>
    <x v="2"/>
    <s v="FUR-TA-10003392"/>
    <x v="2"/>
    <s v="Global Adaptabilities Conference Tables"/>
    <n v="337.17599999999999"/>
    <x v="0"/>
    <n v="0.14285714285714285"/>
    <x v="9"/>
    <x v="1446"/>
    <n v="7"/>
    <n v="2016"/>
    <n v="6"/>
    <x v="2"/>
    <n v="168.58799999999999"/>
    <s v="Medium Price"/>
    <n v="-0.35"/>
    <x v="2"/>
    <n v="-0.17499999999999999"/>
    <x v="1"/>
    <x v="6"/>
  </r>
  <r>
    <s v="CA-2017-118017"/>
    <d v="2017-12-03T00:00:00"/>
    <d v="2017-12-06T00:00:00"/>
    <x v="0"/>
    <s v="Lena Cacioppo"/>
    <x v="0"/>
    <s v="Thornton"/>
    <s v="Colorado"/>
    <x v="1"/>
    <s v="FUR-FU-10004351"/>
    <x v="3"/>
    <s v="Staple-based wall hangings"/>
    <n v="23.376000000000001"/>
    <x v="1"/>
    <n v="0.21428571428571427"/>
    <x v="2"/>
    <x v="1447"/>
    <n v="3"/>
    <n v="2017"/>
    <n v="12"/>
    <x v="5"/>
    <n v="7.7919999999999998"/>
    <s v="Low Price"/>
    <n v="0.3"/>
    <x v="1"/>
    <n v="9.9999999999999895E-2"/>
    <x v="0"/>
    <x v="7"/>
  </r>
  <r>
    <s v="CA-2017-118017"/>
    <d v="2017-12-03T00:00:00"/>
    <d v="2017-12-06T00:00:00"/>
    <x v="0"/>
    <s v="Lena Cacioppo"/>
    <x v="0"/>
    <s v="Thornton"/>
    <s v="Colorado"/>
    <x v="1"/>
    <s v="FUR-FU-10004270"/>
    <x v="3"/>
    <s v="Eldon Image Series Desk Accessories, Burgundy"/>
    <n v="16.72"/>
    <x v="2"/>
    <n v="0.35714285714285715"/>
    <x v="2"/>
    <x v="611"/>
    <n v="3"/>
    <n v="2017"/>
    <n v="12"/>
    <x v="5"/>
    <n v="3.3439999999999999"/>
    <s v="Low Price"/>
    <n v="0.2"/>
    <x v="0"/>
    <n v="0.04"/>
    <x v="0"/>
    <x v="7"/>
  </r>
  <r>
    <s v="CA-2017-118017"/>
    <d v="2017-12-03T00:00:00"/>
    <d v="2017-12-06T00:00:00"/>
    <x v="0"/>
    <s v="Lena Cacioppo"/>
    <x v="0"/>
    <s v="Thornton"/>
    <s v="Colorado"/>
    <x v="1"/>
    <s v="FUR-FU-10004053"/>
    <x v="3"/>
    <s v="DAX Two-Tone Silver Metal Document Frame"/>
    <n v="16.192"/>
    <x v="5"/>
    <n v="7.1428571428571425E-2"/>
    <x v="2"/>
    <x v="1448"/>
    <n v="3"/>
    <n v="2017"/>
    <n v="12"/>
    <x v="5"/>
    <n v="16.192"/>
    <s v="Low Price"/>
    <n v="0.28749999999999998"/>
    <x v="1"/>
    <n v="0.28749999999999998"/>
    <x v="0"/>
    <x v="7"/>
  </r>
  <r>
    <s v="CA-2016-148684"/>
    <d v="2016-12-25T00:00:00"/>
    <d v="2016-12-29T00:00:00"/>
    <x v="1"/>
    <s v="Trudy Schmidt"/>
    <x v="0"/>
    <s v="Fayetteville"/>
    <s v="Arkansas"/>
    <x v="0"/>
    <s v="FUR-FU-10003553"/>
    <x v="3"/>
    <s v="Howard Miller 13-1/2&quot; Diameter Rosebrook Wall Clock"/>
    <n v="343.85"/>
    <x v="2"/>
    <n v="0.35714285714285715"/>
    <x v="0"/>
    <x v="1449"/>
    <n v="4"/>
    <n v="2016"/>
    <n v="12"/>
    <x v="5"/>
    <n v="68.77"/>
    <s v="Low Price"/>
    <n v="0.39999999999999902"/>
    <x v="1"/>
    <n v="7.9999999999999905E-2"/>
    <x v="0"/>
    <x v="0"/>
  </r>
  <r>
    <s v="CA-2017-128363"/>
    <d v="2017-08-13T00:00:00"/>
    <d v="2017-08-18T00:00:00"/>
    <x v="1"/>
    <s v="Dan Campbell"/>
    <x v="0"/>
    <s v="Memphis"/>
    <s v="Tennessee"/>
    <x v="0"/>
    <s v="FUR-FU-10003268"/>
    <x v="3"/>
    <s v="Eldon Radial Chair Mat for Low to Medium Pile Carpets"/>
    <n v="31.984000000000002"/>
    <x v="5"/>
    <n v="7.1428571428571425E-2"/>
    <x v="2"/>
    <x v="51"/>
    <n v="5"/>
    <n v="2017"/>
    <n v="8"/>
    <x v="10"/>
    <n v="31.984000000000002"/>
    <s v="Low Price"/>
    <n v="0"/>
    <x v="2"/>
    <n v="0"/>
    <x v="2"/>
    <x v="3"/>
  </r>
  <r>
    <s v="CA-2017-128363"/>
    <d v="2017-08-13T00:00:00"/>
    <d v="2017-08-18T00:00:00"/>
    <x v="1"/>
    <s v="Dan Campbell"/>
    <x v="0"/>
    <s v="Memphis"/>
    <s v="Tennessee"/>
    <x v="0"/>
    <s v="FUR-CH-10002073"/>
    <x v="1"/>
    <s v="Hon Olson Stacker Chairs"/>
    <n v="423.64800000000002"/>
    <x v="0"/>
    <n v="0.14285714285714285"/>
    <x v="2"/>
    <x v="1450"/>
    <n v="5"/>
    <n v="2017"/>
    <n v="8"/>
    <x v="10"/>
    <n v="211.82400000000001"/>
    <s v="High Price"/>
    <n v="0.1125"/>
    <x v="0"/>
    <n v="5.6250000000000001E-2"/>
    <x v="2"/>
    <x v="3"/>
  </r>
  <r>
    <s v="CA-2016-149762"/>
    <d v="2016-12-03T00:00:00"/>
    <d v="2016-12-07T00:00:00"/>
    <x v="1"/>
    <s v="Roger Demir"/>
    <x v="0"/>
    <s v="Morgan Hill"/>
    <s v="California"/>
    <x v="1"/>
    <s v="FUR-TA-10004147"/>
    <x v="2"/>
    <s v="Hon 4060 Series Tables"/>
    <n v="268.70400000000001"/>
    <x v="1"/>
    <n v="0.21428571428571427"/>
    <x v="2"/>
    <x v="1451"/>
    <n v="4"/>
    <n v="2016"/>
    <n v="12"/>
    <x v="5"/>
    <n v="89.567999999999998"/>
    <s v="Low Price"/>
    <n v="2.4999999999999901E-2"/>
    <x v="0"/>
    <n v="8.3333333333333297E-3"/>
    <x v="0"/>
    <x v="0"/>
  </r>
  <r>
    <s v="CA-2016-149762"/>
    <d v="2016-12-03T00:00:00"/>
    <d v="2016-12-07T00:00:00"/>
    <x v="1"/>
    <s v="Roger Demir"/>
    <x v="0"/>
    <s v="Morgan Hill"/>
    <s v="California"/>
    <x v="1"/>
    <s v="FUR-BO-10001337"/>
    <x v="0"/>
    <s v="O'Sullivan Living Dimensions 2-Shelf Bookcases"/>
    <n v="205.666"/>
    <x v="0"/>
    <n v="0.14285714285714285"/>
    <x v="8"/>
    <x v="1152"/>
    <n v="4"/>
    <n v="2016"/>
    <n v="12"/>
    <x v="5"/>
    <n v="102.833"/>
    <s v="Medium Price"/>
    <n v="-5.8823529411764698E-2"/>
    <x v="2"/>
    <n v="-2.94117647058823E-2"/>
    <x v="0"/>
    <x v="0"/>
  </r>
  <r>
    <s v="CA-2016-167605"/>
    <d v="2016-04-28T00:00:00"/>
    <d v="2016-04-30T00:00:00"/>
    <x v="0"/>
    <s v="Rob Beeghly"/>
    <x v="0"/>
    <s v="Saint Charles"/>
    <s v="Illinois"/>
    <x v="3"/>
    <s v="FUR-FU-10001602"/>
    <x v="3"/>
    <s v="Eldon Delta Triangular Chair Mat, 52&quot; x 58&quot;, Clear"/>
    <n v="30.344000000000001"/>
    <x v="0"/>
    <n v="0.14285714285714285"/>
    <x v="5"/>
    <x v="1452"/>
    <n v="2"/>
    <n v="2016"/>
    <n v="4"/>
    <x v="6"/>
    <n v="15.172000000000001"/>
    <s v="Low Price"/>
    <n v="-1.05"/>
    <x v="2"/>
    <n v="-0.52500000000000002"/>
    <x v="1"/>
    <x v="6"/>
  </r>
  <r>
    <s v="CA-2015-110891"/>
    <d v="2015-11-20T00:00:00"/>
    <d v="2015-11-24T00:00:00"/>
    <x v="1"/>
    <s v="Phillina Ober"/>
    <x v="2"/>
    <s v="Philadelphia"/>
    <s v="Pennsylvania"/>
    <x v="2"/>
    <s v="FUR-CH-10002880"/>
    <x v="1"/>
    <s v="Global High-Back Leather Tilter, Burgundy"/>
    <n v="344.37200000000001"/>
    <x v="6"/>
    <n v="0.2857142857142857"/>
    <x v="3"/>
    <x v="1453"/>
    <n v="4"/>
    <n v="2015"/>
    <n v="11"/>
    <x v="0"/>
    <n v="86.093000000000004"/>
    <s v="Low Price"/>
    <n v="-0.27142857142857102"/>
    <x v="2"/>
    <n v="-6.7857142857142796E-2"/>
    <x v="0"/>
    <x v="1"/>
  </r>
  <r>
    <s v="CA-2017-120404"/>
    <d v="2017-11-20T00:00:00"/>
    <d v="2017-11-24T00:00:00"/>
    <x v="0"/>
    <s v="Katharine Harms"/>
    <x v="1"/>
    <s v="New York City"/>
    <s v="New York"/>
    <x v="2"/>
    <s v="FUR-FU-10000820"/>
    <x v="3"/>
    <s v="Tensor Brushed Steel Torchiere Floor Lamp"/>
    <n v="50.97"/>
    <x v="1"/>
    <n v="0.21428571428571427"/>
    <x v="0"/>
    <x v="1454"/>
    <n v="4"/>
    <n v="2017"/>
    <n v="11"/>
    <x v="0"/>
    <n v="16.989999999999998"/>
    <s v="Low Price"/>
    <n v="0.18"/>
    <x v="0"/>
    <n v="0.06"/>
    <x v="0"/>
    <x v="7"/>
  </r>
  <r>
    <s v="CA-2017-167549"/>
    <d v="2017-07-25T00:00:00"/>
    <d v="2017-07-27T00:00:00"/>
    <x v="2"/>
    <s v="Evan Minnotte"/>
    <x v="2"/>
    <s v="Dallas"/>
    <s v="Texas"/>
    <x v="3"/>
    <s v="FUR-TA-10004767"/>
    <x v="2"/>
    <s v="Safco Drafting Table"/>
    <n v="298.11599999999999"/>
    <x v="8"/>
    <n v="0.42857142857142855"/>
    <x v="3"/>
    <x v="1455"/>
    <n v="2"/>
    <n v="2017"/>
    <n v="7"/>
    <x v="3"/>
    <n v="49.686"/>
    <s v="Low Price"/>
    <n v="-1.42857142857142E-2"/>
    <x v="2"/>
    <n v="-2.3809523809523799E-3"/>
    <x v="2"/>
    <x v="3"/>
  </r>
  <r>
    <s v="US-2016-168095"/>
    <d v="2016-07-15T00:00:00"/>
    <d v="2016-07-20T00:00:00"/>
    <x v="1"/>
    <s v="Mark Cousins"/>
    <x v="1"/>
    <s v="Portland"/>
    <s v="Oregon"/>
    <x v="1"/>
    <s v="FUR-CH-10004886"/>
    <x v="1"/>
    <s v="Bevis Steel Folding Chairs"/>
    <n v="230.28"/>
    <x v="1"/>
    <n v="0.21428571428571427"/>
    <x v="2"/>
    <x v="514"/>
    <n v="5"/>
    <n v="2016"/>
    <n v="7"/>
    <x v="3"/>
    <n v="76.760000000000005"/>
    <s v="Low Price"/>
    <n v="9.9999999999999895E-2"/>
    <x v="0"/>
    <n v="3.3333333333333298E-2"/>
    <x v="2"/>
    <x v="12"/>
  </r>
  <r>
    <s v="CA-2016-146325"/>
    <d v="2016-12-14T00:00:00"/>
    <d v="2016-12-17T00:00:00"/>
    <x v="2"/>
    <s v="David Smith"/>
    <x v="1"/>
    <s v="San Diego"/>
    <s v="California"/>
    <x v="1"/>
    <s v="FUR-CH-10001146"/>
    <x v="1"/>
    <s v="Global Task Chair, Black"/>
    <n v="81.424000000000007"/>
    <x v="0"/>
    <n v="0.14285714285714285"/>
    <x v="2"/>
    <x v="30"/>
    <n v="3"/>
    <n v="2016"/>
    <n v="12"/>
    <x v="5"/>
    <n v="40.712000000000003"/>
    <s v="Low Price"/>
    <n v="-0.112499999999999"/>
    <x v="2"/>
    <n v="-5.6249999999999897E-2"/>
    <x v="0"/>
    <x v="0"/>
  </r>
  <r>
    <s v="CA-2014-131009"/>
    <d v="2014-03-01T00:00:00"/>
    <d v="2014-03-05T00:00:00"/>
    <x v="1"/>
    <s v="Shahid Collister"/>
    <x v="0"/>
    <s v="El Paso"/>
    <s v="Texas"/>
    <x v="3"/>
    <s v="FUR-CH-10001270"/>
    <x v="1"/>
    <s v="Harbour Creations Steel Folding Chair"/>
    <n v="362.25"/>
    <x v="8"/>
    <n v="0.42857142857142855"/>
    <x v="3"/>
    <x v="51"/>
    <n v="4"/>
    <n v="2014"/>
    <n v="3"/>
    <x v="9"/>
    <n v="60.375"/>
    <s v="Low Price"/>
    <n v="0"/>
    <x v="2"/>
    <n v="0"/>
    <x v="3"/>
    <x v="13"/>
  </r>
  <r>
    <s v="CA-2014-131009"/>
    <d v="2014-03-01T00:00:00"/>
    <d v="2014-03-05T00:00:00"/>
    <x v="1"/>
    <s v="Shahid Collister"/>
    <x v="0"/>
    <s v="El Paso"/>
    <s v="Texas"/>
    <x v="3"/>
    <s v="FUR-FU-10001095"/>
    <x v="3"/>
    <s v="DAX Black Cherry Wood-Tone Poster Frame"/>
    <n v="63.552"/>
    <x v="8"/>
    <n v="0.42857142857142855"/>
    <x v="5"/>
    <x v="1456"/>
    <n v="4"/>
    <n v="2014"/>
    <n v="3"/>
    <x v="9"/>
    <n v="10.592000000000001"/>
    <s v="Low Price"/>
    <n v="-0.55000000000000004"/>
    <x v="2"/>
    <n v="-9.1666666666666605E-2"/>
    <x v="3"/>
    <x v="13"/>
  </r>
  <r>
    <s v="CA-2017-131807"/>
    <d v="2017-10-05T00:00:00"/>
    <d v="2017-10-10T00:00:00"/>
    <x v="1"/>
    <s v="Greg Guthrie"/>
    <x v="1"/>
    <s v="Chico"/>
    <s v="California"/>
    <x v="1"/>
    <s v="FUR-CH-10001190"/>
    <x v="1"/>
    <s v="Global Deluxe High-Back Office Chair in Storm"/>
    <n v="435.16800000000001"/>
    <x v="6"/>
    <n v="0.2857142857142857"/>
    <x v="2"/>
    <x v="1396"/>
    <n v="5"/>
    <n v="2017"/>
    <n v="10"/>
    <x v="1"/>
    <n v="108.792"/>
    <s v="Medium Price"/>
    <n v="-0.13749999999999901"/>
    <x v="2"/>
    <n v="-3.4374999999999899E-2"/>
    <x v="0"/>
    <x v="7"/>
  </r>
  <r>
    <s v="CA-2017-131807"/>
    <d v="2017-10-05T00:00:00"/>
    <d v="2017-10-10T00:00:00"/>
    <x v="1"/>
    <s v="Greg Guthrie"/>
    <x v="1"/>
    <s v="Chico"/>
    <s v="California"/>
    <x v="1"/>
    <s v="FUR-FU-10004666"/>
    <x v="3"/>
    <s v="DAX Clear Channel Poster Frame"/>
    <n v="72.900000000000006"/>
    <x v="2"/>
    <n v="0.35714285714285715"/>
    <x v="0"/>
    <x v="1457"/>
    <n v="5"/>
    <n v="2017"/>
    <n v="10"/>
    <x v="1"/>
    <n v="14.58"/>
    <s v="Low Price"/>
    <n v="0.369999999999999"/>
    <x v="1"/>
    <n v="7.3999999999999899E-2"/>
    <x v="0"/>
    <x v="7"/>
  </r>
  <r>
    <s v="CA-2017-131807"/>
    <d v="2017-10-05T00:00:00"/>
    <d v="2017-10-10T00:00:00"/>
    <x v="1"/>
    <s v="Greg Guthrie"/>
    <x v="1"/>
    <s v="Chico"/>
    <s v="California"/>
    <x v="1"/>
    <s v="FUR-TA-10004086"/>
    <x v="2"/>
    <s v="KI Adjustable-Height Table"/>
    <n v="206.352"/>
    <x v="1"/>
    <n v="0.21428571428571427"/>
    <x v="2"/>
    <x v="1458"/>
    <n v="5"/>
    <n v="2017"/>
    <n v="10"/>
    <x v="1"/>
    <n v="68.784000000000006"/>
    <s v="Low Price"/>
    <n v="2.5000000000000001E-2"/>
    <x v="0"/>
    <n v="8.3333333333333297E-3"/>
    <x v="0"/>
    <x v="7"/>
  </r>
  <r>
    <s v="CA-2016-157707"/>
    <d v="2016-10-10T00:00:00"/>
    <d v="2016-10-12T00:00:00"/>
    <x v="2"/>
    <s v="Corey Catlett"/>
    <x v="1"/>
    <s v="Denver"/>
    <s v="Colorado"/>
    <x v="1"/>
    <s v="FUR-BO-10001567"/>
    <x v="0"/>
    <s v="Bush Westfield Collection Bookcases, Dark Cherry Finish, Fully Assembled"/>
    <n v="90.882000000000005"/>
    <x v="1"/>
    <n v="0.21428571428571427"/>
    <x v="10"/>
    <x v="1459"/>
    <n v="2"/>
    <n v="2016"/>
    <n v="10"/>
    <x v="1"/>
    <n v="30.294"/>
    <s v="Low Price"/>
    <n v="-2.1"/>
    <x v="2"/>
    <n v="-0.7"/>
    <x v="0"/>
    <x v="0"/>
  </r>
  <r>
    <s v="CA-2016-157707"/>
    <d v="2016-10-10T00:00:00"/>
    <d v="2016-10-12T00:00:00"/>
    <x v="2"/>
    <s v="Corey Catlett"/>
    <x v="1"/>
    <s v="Denver"/>
    <s v="Colorado"/>
    <x v="1"/>
    <s v="FUR-CH-10004853"/>
    <x v="1"/>
    <s v="Global Manager's Adjustable Task Chair, Storm"/>
    <n v="120.78400000000001"/>
    <x v="5"/>
    <n v="7.1428571428571425E-2"/>
    <x v="2"/>
    <x v="1460"/>
    <n v="2"/>
    <n v="2016"/>
    <n v="10"/>
    <x v="1"/>
    <n v="120.78400000000001"/>
    <s v="Medium Price"/>
    <n v="0.1125"/>
    <x v="0"/>
    <n v="0.1125"/>
    <x v="0"/>
    <x v="0"/>
  </r>
  <r>
    <s v="US-2015-126753"/>
    <d v="2015-08-16T00:00:00"/>
    <d v="2015-08-20T00:00:00"/>
    <x v="1"/>
    <s v="Sung Pak"/>
    <x v="1"/>
    <s v="Philadelphia"/>
    <s v="Pennsylvania"/>
    <x v="2"/>
    <s v="FUR-FU-10001488"/>
    <x v="3"/>
    <s v="Tenex 46&quot; x 60&quot; Computer Anti-Static Chairmat, Rectangular Shaped"/>
    <n v="254.352"/>
    <x v="1"/>
    <n v="0.21428571428571427"/>
    <x v="2"/>
    <x v="51"/>
    <n v="4"/>
    <n v="2015"/>
    <n v="8"/>
    <x v="10"/>
    <n v="84.784000000000006"/>
    <s v="Low Price"/>
    <n v="0"/>
    <x v="2"/>
    <n v="0"/>
    <x v="2"/>
    <x v="4"/>
  </r>
  <r>
    <s v="CA-2014-113383"/>
    <d v="2014-09-10T00:00:00"/>
    <d v="2014-09-13T00:00:00"/>
    <x v="2"/>
    <s v="Sandra Flanagan"/>
    <x v="0"/>
    <s v="Clifton"/>
    <s v="New Jersey"/>
    <x v="2"/>
    <s v="FUR-FU-10001986"/>
    <x v="3"/>
    <s v="Dana Fluorescent Magnifying Lamp, White, 36&quot;"/>
    <n v="254.9"/>
    <x v="2"/>
    <n v="0.35714285714285715"/>
    <x v="0"/>
    <x v="1461"/>
    <n v="3"/>
    <n v="2014"/>
    <n v="9"/>
    <x v="4"/>
    <n v="50.98"/>
    <s v="Low Price"/>
    <n v="0.3"/>
    <x v="1"/>
    <n v="0.06"/>
    <x v="2"/>
    <x v="11"/>
  </r>
  <r>
    <s v="US-2015-165743"/>
    <d v="2015-11-20T00:00:00"/>
    <d v="2015-11-23T00:00:00"/>
    <x v="0"/>
    <s v="Michelle Moray"/>
    <x v="0"/>
    <s v="Aurora"/>
    <s v="Colorado"/>
    <x v="1"/>
    <s v="FUR-BO-10002268"/>
    <x v="0"/>
    <s v="Sauder Barrister Bookcases"/>
    <n v="145.76400000000001"/>
    <x v="8"/>
    <n v="0.42857142857142855"/>
    <x v="10"/>
    <x v="1462"/>
    <n v="3"/>
    <n v="2015"/>
    <n v="11"/>
    <x v="0"/>
    <n v="24.294"/>
    <s v="Low Price"/>
    <n v="-1.7"/>
    <x v="2"/>
    <n v="-0.28333333333333299"/>
    <x v="0"/>
    <x v="1"/>
  </r>
  <r>
    <s v="US-2017-105998"/>
    <d v="2017-11-03T00:00:00"/>
    <d v="2017-11-05T00:00:00"/>
    <x v="2"/>
    <s v="Clay Rozendal"/>
    <x v="2"/>
    <s v="San Diego"/>
    <s v="California"/>
    <x v="1"/>
    <s v="FUR-TA-10001095"/>
    <x v="2"/>
    <s v="Chromcraft Round Conference Tables"/>
    <n v="1673.184"/>
    <x v="13"/>
    <n v="0.8571428571428571"/>
    <x v="2"/>
    <x v="1463"/>
    <n v="2"/>
    <n v="2017"/>
    <n v="11"/>
    <x v="0"/>
    <n v="139.43199999999999"/>
    <s v="Medium Price"/>
    <n v="1.2500000000000001E-2"/>
    <x v="0"/>
    <n v="1.0416666666666599E-3"/>
    <x v="0"/>
    <x v="7"/>
  </r>
  <r>
    <s v="US-2014-148194"/>
    <d v="2014-05-04T00:00:00"/>
    <d v="2014-05-07T00:00:00"/>
    <x v="2"/>
    <s v="Bill Shonely"/>
    <x v="1"/>
    <s v="Seattle"/>
    <s v="Washington"/>
    <x v="1"/>
    <s v="FUR-FU-10001852"/>
    <x v="3"/>
    <s v="Eldon Regeneration Recycled Desk Accessories, Smoke"/>
    <n v="12.18"/>
    <x v="3"/>
    <n v="0.5"/>
    <x v="0"/>
    <x v="1464"/>
    <n v="3"/>
    <n v="2014"/>
    <n v="5"/>
    <x v="7"/>
    <n v="1.74"/>
    <s v="Low Price"/>
    <n v="0.32"/>
    <x v="1"/>
    <n v="4.57142857142857E-2"/>
    <x v="1"/>
    <x v="2"/>
  </r>
  <r>
    <s v="CA-2014-143210"/>
    <d v="2014-12-01T00:00:00"/>
    <d v="2014-12-03T00:00:00"/>
    <x v="2"/>
    <s v="Anna Andreadi"/>
    <x v="0"/>
    <s v="Lowell"/>
    <s v="Massachusetts"/>
    <x v="2"/>
    <s v="FUR-FU-10003878"/>
    <x v="3"/>
    <s v="Linden 10&quot; Round Wall Clock, Black"/>
    <n v="45.84"/>
    <x v="1"/>
    <n v="0.21428571428571427"/>
    <x v="0"/>
    <x v="1465"/>
    <n v="2"/>
    <n v="2014"/>
    <n v="12"/>
    <x v="5"/>
    <n v="15.28"/>
    <s v="Low Price"/>
    <n v="0.33999999999999903"/>
    <x v="1"/>
    <n v="0.11333333333333299"/>
    <x v="0"/>
    <x v="8"/>
  </r>
  <r>
    <s v="CA-2014-143210"/>
    <d v="2014-12-01T00:00:00"/>
    <d v="2014-12-03T00:00:00"/>
    <x v="2"/>
    <s v="Anna Andreadi"/>
    <x v="0"/>
    <s v="Lowell"/>
    <s v="Massachusetts"/>
    <x v="2"/>
    <s v="FUR-FU-10002268"/>
    <x v="3"/>
    <s v="Ultra Door Push Plate"/>
    <n v="9.82"/>
    <x v="0"/>
    <n v="0.14285714285714285"/>
    <x v="0"/>
    <x v="759"/>
    <n v="2"/>
    <n v="2014"/>
    <n v="12"/>
    <x v="5"/>
    <n v="4.91"/>
    <s v="Low Price"/>
    <n v="0.33"/>
    <x v="1"/>
    <n v="0.16500000000000001"/>
    <x v="0"/>
    <x v="8"/>
  </r>
  <r>
    <s v="CA-2015-110863"/>
    <d v="2015-11-17T00:00:00"/>
    <d v="2015-11-24T00:00:00"/>
    <x v="1"/>
    <s v="Anna Andreadi"/>
    <x v="0"/>
    <s v="Oklahoma City"/>
    <s v="Oklahoma"/>
    <x v="3"/>
    <s v="FUR-CH-10002073"/>
    <x v="1"/>
    <s v="Hon Olson Stacker Chairs"/>
    <n v="1323.9"/>
    <x v="2"/>
    <n v="0.35714285714285715"/>
    <x v="0"/>
    <x v="1466"/>
    <n v="7"/>
    <n v="2015"/>
    <n v="11"/>
    <x v="0"/>
    <n v="264.77999999999997"/>
    <s v="High Price"/>
    <n v="0.28999999999999998"/>
    <x v="1"/>
    <n v="5.7999999999999899E-2"/>
    <x v="0"/>
    <x v="1"/>
  </r>
  <r>
    <s v="CA-2017-120168"/>
    <d v="2017-05-25T00:00:00"/>
    <d v="2017-05-25T00:00:00"/>
    <x v="3"/>
    <s v="Trudy Brown"/>
    <x v="0"/>
    <s v="New York City"/>
    <s v="New York"/>
    <x v="2"/>
    <s v="FUR-FU-10000732"/>
    <x v="3"/>
    <s v="Eldon 200 Class Desk Accessories"/>
    <n v="18.84"/>
    <x v="1"/>
    <n v="0.21428571428571427"/>
    <x v="0"/>
    <x v="133"/>
    <n v="0"/>
    <n v="2017"/>
    <n v="5"/>
    <x v="7"/>
    <n v="6.28"/>
    <s v="Low Price"/>
    <n v="0.32"/>
    <x v="1"/>
    <n v="0.10666666666666599"/>
    <x v="1"/>
    <x v="9"/>
  </r>
  <r>
    <s v="US-2014-131870"/>
    <d v="2014-09-09T00:00:00"/>
    <d v="2014-09-11T00:00:00"/>
    <x v="2"/>
    <s v="Nicole Fjeld"/>
    <x v="2"/>
    <s v="Lancaster"/>
    <s v="Ohio"/>
    <x v="2"/>
    <s v="FUR-FU-10002501"/>
    <x v="3"/>
    <s v="Nu-Dell Executive Frame"/>
    <n v="60.671999999999997"/>
    <x v="8"/>
    <n v="0.42857142857142855"/>
    <x v="2"/>
    <x v="1467"/>
    <n v="2"/>
    <n v="2014"/>
    <n v="9"/>
    <x v="4"/>
    <n v="10.112"/>
    <s v="Low Price"/>
    <n v="0.21249999999999999"/>
    <x v="1"/>
    <n v="3.5416666666666603E-2"/>
    <x v="2"/>
    <x v="11"/>
  </r>
  <r>
    <s v="CA-2014-129189"/>
    <d v="2014-07-21T00:00:00"/>
    <d v="2014-07-25T00:00:00"/>
    <x v="1"/>
    <s v="Harry Marie"/>
    <x v="1"/>
    <s v="Dallas"/>
    <s v="Texas"/>
    <x v="3"/>
    <s v="FUR-CH-10004997"/>
    <x v="1"/>
    <s v="Hon Every-Day Series Multi-Task Chairs"/>
    <n v="657.93"/>
    <x v="2"/>
    <n v="0.35714285714285715"/>
    <x v="3"/>
    <x v="704"/>
    <n v="4"/>
    <n v="2014"/>
    <n v="7"/>
    <x v="3"/>
    <n v="131.58599999999899"/>
    <s v="Medium Price"/>
    <n v="-0.14285714285714199"/>
    <x v="2"/>
    <n v="-2.8571428571428501E-2"/>
    <x v="2"/>
    <x v="11"/>
  </r>
  <r>
    <s v="CA-2015-132465"/>
    <d v="2015-09-11T00:00:00"/>
    <d v="2015-09-15T00:00:00"/>
    <x v="0"/>
    <s v="Don Miller"/>
    <x v="1"/>
    <s v="New York City"/>
    <s v="New York"/>
    <x v="2"/>
    <s v="FUR-FU-10000277"/>
    <x v="3"/>
    <s v="Deflect-o DuraMat Antistatic Studded Beveled Mat for Medium Pile Carpeting"/>
    <n v="210.68"/>
    <x v="0"/>
    <n v="0.14285714285714285"/>
    <x v="0"/>
    <x v="1468"/>
    <n v="4"/>
    <n v="2015"/>
    <n v="9"/>
    <x v="4"/>
    <n v="105.34"/>
    <s v="Medium Price"/>
    <n v="0.24"/>
    <x v="1"/>
    <n v="0.12"/>
    <x v="2"/>
    <x v="4"/>
  </r>
  <r>
    <s v="CA-2016-158806"/>
    <d v="2016-01-07T00:00:00"/>
    <d v="2016-01-11T00:00:00"/>
    <x v="1"/>
    <s v="Neoma Murray"/>
    <x v="0"/>
    <s v="Amarillo"/>
    <s v="Texas"/>
    <x v="3"/>
    <s v="FUR-FU-10004270"/>
    <x v="3"/>
    <s v="Executive Impressions 13&quot; Clairmont Wall Clock"/>
    <n v="23.076000000000001"/>
    <x v="1"/>
    <n v="0.21428571428571427"/>
    <x v="5"/>
    <x v="1469"/>
    <n v="4"/>
    <n v="2016"/>
    <n v="1"/>
    <x v="8"/>
    <n v="7.6920000000000002"/>
    <s v="Low Price"/>
    <n v="-0.47499999999999998"/>
    <x v="2"/>
    <n v="-0.15833333333333299"/>
    <x v="3"/>
    <x v="15"/>
  </r>
  <r>
    <s v="CA-2015-119690"/>
    <d v="2015-06-25T00:00:00"/>
    <d v="2015-06-28T00:00:00"/>
    <x v="2"/>
    <s v="Mark Van Huff"/>
    <x v="0"/>
    <s v="Houston"/>
    <s v="Texas"/>
    <x v="3"/>
    <s v="FUR-FU-10004587"/>
    <x v="3"/>
    <s v="GE General Use Halogen Bulbs, 100 Watts, 1 Bulb per Pack"/>
    <n v="75.384"/>
    <x v="4"/>
    <n v="0.6428571428571429"/>
    <x v="5"/>
    <x v="1470"/>
    <n v="3"/>
    <n v="2015"/>
    <n v="6"/>
    <x v="2"/>
    <n v="8.3759999999999994"/>
    <s v="Low Price"/>
    <n v="-0.27499999999999902"/>
    <x v="2"/>
    <n v="-3.0555555555555499E-2"/>
    <x v="1"/>
    <x v="5"/>
  </r>
  <r>
    <s v="CA-2017-109393"/>
    <d v="2017-06-30T00:00:00"/>
    <d v="2017-07-02T00:00:00"/>
    <x v="0"/>
    <s v="John Castell"/>
    <x v="0"/>
    <s v="Los Angeles"/>
    <s v="California"/>
    <x v="1"/>
    <s v="FUR-BO-10003966"/>
    <x v="0"/>
    <s v="Sauder Facets Collection Library, Sky Alder Finish"/>
    <n v="435.99900000000002"/>
    <x v="1"/>
    <n v="0.21428571428571427"/>
    <x v="8"/>
    <x v="509"/>
    <n v="2"/>
    <n v="2017"/>
    <n v="6"/>
    <x v="2"/>
    <n v="145.333"/>
    <s v="Medium Price"/>
    <n v="1.1764705882352899E-2"/>
    <x v="0"/>
    <n v="3.9215686274509803E-3"/>
    <x v="1"/>
    <x v="9"/>
  </r>
  <r>
    <s v="CA-2017-121489"/>
    <d v="2017-08-21T00:00:00"/>
    <d v="2017-08-25T00:00:00"/>
    <x v="0"/>
    <s v="Candace McMahon"/>
    <x v="1"/>
    <s v="Seattle"/>
    <s v="Washington"/>
    <x v="1"/>
    <s v="FUR-CH-10004698"/>
    <x v="1"/>
    <s v="Padded Folding Chairs, Black, 4/Carton"/>
    <n v="388.70400000000001"/>
    <x v="8"/>
    <n v="0.42857142857142855"/>
    <x v="2"/>
    <x v="1471"/>
    <n v="4"/>
    <n v="2017"/>
    <n v="8"/>
    <x v="10"/>
    <n v="64.784000000000006"/>
    <s v="Low Price"/>
    <n v="9.9999999999999895E-2"/>
    <x v="0"/>
    <n v="1.6666666666666601E-2"/>
    <x v="2"/>
    <x v="3"/>
  </r>
  <r>
    <s v="US-2017-133081"/>
    <d v="2017-03-11T00:00:00"/>
    <d v="2017-03-15T00:00:00"/>
    <x v="1"/>
    <s v="Paul Van Hugh"/>
    <x v="2"/>
    <s v="Cambridge"/>
    <s v="Massachusetts"/>
    <x v="2"/>
    <s v="FUR-FU-10001379"/>
    <x v="3"/>
    <s v="Executive Impressions 16-1/2&quot; Circular Wall Clock"/>
    <n v="26.72"/>
    <x v="5"/>
    <n v="7.1428571428571425E-2"/>
    <x v="0"/>
    <x v="1472"/>
    <n v="4"/>
    <n v="2017"/>
    <n v="3"/>
    <x v="9"/>
    <n v="26.72"/>
    <s v="Low Price"/>
    <n v="0.44"/>
    <x v="1"/>
    <n v="0.44"/>
    <x v="3"/>
    <x v="14"/>
  </r>
  <r>
    <s v="CA-2014-144974"/>
    <d v="2014-09-26T00:00:00"/>
    <d v="2014-09-30T00:00:00"/>
    <x v="1"/>
    <s v="Craig Molinari"/>
    <x v="1"/>
    <s v="Philadelphia"/>
    <s v="Pennsylvania"/>
    <x v="2"/>
    <s v="FUR-FU-10001095"/>
    <x v="3"/>
    <s v="DAX Black Cherry Wood-Tone Poster Frame"/>
    <n v="21.184000000000001"/>
    <x v="5"/>
    <n v="7.1428571428571425E-2"/>
    <x v="2"/>
    <x v="1473"/>
    <n v="4"/>
    <n v="2014"/>
    <n v="9"/>
    <x v="4"/>
    <n v="21.184000000000001"/>
    <s v="Low Price"/>
    <n v="0.22499999999999901"/>
    <x v="1"/>
    <n v="0.22499999999999901"/>
    <x v="2"/>
    <x v="11"/>
  </r>
  <r>
    <s v="CA-2015-121188"/>
    <d v="2015-08-28T00:00:00"/>
    <d v="2015-09-04T00:00:00"/>
    <x v="1"/>
    <s v="Cassandra Brandow"/>
    <x v="0"/>
    <s v="Los Angeles"/>
    <s v="California"/>
    <x v="1"/>
    <s v="FUR-BO-10004695"/>
    <x v="0"/>
    <s v="O'Sullivan 2-Door Barrister Bookcase in Odessa Pine"/>
    <n v="307.666"/>
    <x v="0"/>
    <n v="0.14285714285714285"/>
    <x v="8"/>
    <x v="1474"/>
    <n v="7"/>
    <n v="2015"/>
    <n v="8"/>
    <x v="10"/>
    <n v="153.833"/>
    <s v="Medium Price"/>
    <n v="9.41176470588235E-2"/>
    <x v="0"/>
    <n v="4.7058823529411702E-2"/>
    <x v="2"/>
    <x v="4"/>
  </r>
  <r>
    <s v="CA-2015-121188"/>
    <d v="2015-08-28T00:00:00"/>
    <d v="2015-09-04T00:00:00"/>
    <x v="1"/>
    <s v="Cassandra Brandow"/>
    <x v="0"/>
    <s v="Los Angeles"/>
    <s v="California"/>
    <x v="1"/>
    <s v="FUR-FU-10003981"/>
    <x v="3"/>
    <s v="Eldon Wave Desk Accessories"/>
    <n v="4.16"/>
    <x v="0"/>
    <n v="0.14285714285714285"/>
    <x v="0"/>
    <x v="1475"/>
    <n v="7"/>
    <n v="2015"/>
    <n v="8"/>
    <x v="10"/>
    <n v="2.08"/>
    <s v="Low Price"/>
    <n v="0.42"/>
    <x v="1"/>
    <n v="0.21"/>
    <x v="2"/>
    <x v="4"/>
  </r>
  <r>
    <s v="US-2015-160563"/>
    <d v="2015-10-20T00:00:00"/>
    <d v="2015-10-24T00:00:00"/>
    <x v="1"/>
    <s v="Noel Staavos"/>
    <x v="1"/>
    <s v="San Francisco"/>
    <s v="California"/>
    <x v="1"/>
    <s v="FUR-FU-10001731"/>
    <x v="3"/>
    <s v="Acrylic Self-Standing Desk Frames"/>
    <n v="16.02"/>
    <x v="8"/>
    <n v="0.42857142857142855"/>
    <x v="0"/>
    <x v="1476"/>
    <n v="4"/>
    <n v="2015"/>
    <n v="10"/>
    <x v="1"/>
    <n v="2.67"/>
    <s v="Low Price"/>
    <n v="0.38"/>
    <x v="1"/>
    <n v="6.3333333333333297E-2"/>
    <x v="0"/>
    <x v="1"/>
  </r>
  <r>
    <s v="CA-2017-151750"/>
    <d v="2017-01-01T00:00:00"/>
    <d v="2017-01-05T00:00:00"/>
    <x v="1"/>
    <s v="Janet Martin"/>
    <x v="0"/>
    <s v="Huntsville"/>
    <s v="Texas"/>
    <x v="3"/>
    <s v="FUR-FU-10002116"/>
    <x v="3"/>
    <s v="Tenex Carpeted, Granite-Look or Clear Contemporary Contour Shape Chair Mats"/>
    <n v="141.41999999999999"/>
    <x v="2"/>
    <n v="0.35714285714285715"/>
    <x v="5"/>
    <x v="1477"/>
    <n v="4"/>
    <n v="2017"/>
    <n v="1"/>
    <x v="8"/>
    <n v="28.283999999999999"/>
    <s v="Low Price"/>
    <n v="-1.325"/>
    <x v="2"/>
    <n v="-0.26500000000000001"/>
    <x v="3"/>
    <x v="14"/>
  </r>
  <r>
    <s v="CA-2017-151750"/>
    <d v="2017-01-01T00:00:00"/>
    <d v="2017-01-05T00:00:00"/>
    <x v="1"/>
    <s v="Janet Martin"/>
    <x v="0"/>
    <s v="Huntsville"/>
    <s v="Texas"/>
    <x v="3"/>
    <s v="FUR-CH-10003199"/>
    <x v="1"/>
    <s v="Office Star - Contemporary Task Swivel Chair"/>
    <n v="310.74400000000003"/>
    <x v="6"/>
    <n v="0.2857142857142857"/>
    <x v="3"/>
    <x v="467"/>
    <n v="4"/>
    <n v="2017"/>
    <n v="1"/>
    <x v="8"/>
    <n v="77.686000000000007"/>
    <s v="Low Price"/>
    <n v="-8.5714285714285701E-2"/>
    <x v="2"/>
    <n v="-2.1428571428571401E-2"/>
    <x v="3"/>
    <x v="14"/>
  </r>
  <r>
    <s v="CA-2015-106187"/>
    <d v="2015-06-23T00:00:00"/>
    <d v="2015-06-29T00:00:00"/>
    <x v="1"/>
    <s v="Randy Ferguson"/>
    <x v="1"/>
    <s v="East Point"/>
    <s v="Georgia"/>
    <x v="0"/>
    <s v="FUR-FU-10000794"/>
    <x v="3"/>
    <s v="Eldon Stackable Tray, Side-Load, Legal, Smoke"/>
    <n v="27.42"/>
    <x v="1"/>
    <n v="0.21428571428571427"/>
    <x v="0"/>
    <x v="1478"/>
    <n v="6"/>
    <n v="2015"/>
    <n v="6"/>
    <x v="2"/>
    <n v="9.14"/>
    <s v="Low Price"/>
    <n v="0.34"/>
    <x v="1"/>
    <n v="0.11333333333333299"/>
    <x v="1"/>
    <x v="5"/>
  </r>
  <r>
    <s v="CA-2016-105753"/>
    <d v="2016-10-20T00:00:00"/>
    <d v="2016-10-26T00:00:00"/>
    <x v="1"/>
    <s v="Lindsay Castell"/>
    <x v="2"/>
    <s v="Arlington"/>
    <s v="Virginia"/>
    <x v="0"/>
    <s v="FUR-FU-10000246"/>
    <x v="3"/>
    <s v="Aluminum Document Frame"/>
    <n v="61.1"/>
    <x v="2"/>
    <n v="0.35714285714285715"/>
    <x v="0"/>
    <x v="1479"/>
    <n v="6"/>
    <n v="2016"/>
    <n v="10"/>
    <x v="1"/>
    <n v="12.22"/>
    <s v="Low Price"/>
    <n v="0.3"/>
    <x v="1"/>
    <n v="0.06"/>
    <x v="0"/>
    <x v="0"/>
  </r>
  <r>
    <s v="CA-2017-133046"/>
    <d v="2017-07-27T00:00:00"/>
    <d v="2017-08-01T00:00:00"/>
    <x v="0"/>
    <s v="Dennis Kane"/>
    <x v="0"/>
    <s v="Seattle"/>
    <s v="Washington"/>
    <x v="1"/>
    <s v="FUR-FU-10001940"/>
    <x v="3"/>
    <s v="Staple-based wall hangings"/>
    <n v="23.88"/>
    <x v="1"/>
    <n v="0.21428571428571427"/>
    <x v="0"/>
    <x v="389"/>
    <n v="5"/>
    <n v="2017"/>
    <n v="7"/>
    <x v="3"/>
    <n v="7.96"/>
    <s v="Low Price"/>
    <n v="0.44"/>
    <x v="1"/>
    <n v="0.146666666666666"/>
    <x v="2"/>
    <x v="3"/>
  </r>
  <r>
    <s v="CA-2017-159149"/>
    <d v="2017-02-17T00:00:00"/>
    <d v="2017-02-19T00:00:00"/>
    <x v="2"/>
    <s v="Cyra Reiten"/>
    <x v="2"/>
    <s v="Houston"/>
    <s v="Texas"/>
    <x v="3"/>
    <s v="FUR-BO-10001601"/>
    <x v="0"/>
    <s v="Sauder Mission Library with Doors, Fruitwood Finish"/>
    <n v="89.066400000000002"/>
    <x v="5"/>
    <n v="7.1428571428571425E-2"/>
    <x v="6"/>
    <x v="1480"/>
    <n v="2"/>
    <n v="2017"/>
    <n v="2"/>
    <x v="11"/>
    <n v="89.066400000000002"/>
    <s v="Low Price"/>
    <n v="-0.191176470588235"/>
    <x v="2"/>
    <n v="-0.191176470588235"/>
    <x v="3"/>
    <x v="14"/>
  </r>
  <r>
    <s v="US-2017-167570"/>
    <d v="2017-12-08T00:00:00"/>
    <d v="2017-12-15T00:00:00"/>
    <x v="1"/>
    <s v="Emily Grady"/>
    <x v="0"/>
    <s v="Philadelphia"/>
    <s v="Pennsylvania"/>
    <x v="2"/>
    <s v="FUR-CH-10003396"/>
    <x v="1"/>
    <s v="Global Deluxe Steno Chair"/>
    <n v="215.54400000000001"/>
    <x v="6"/>
    <n v="0.2857142857142857"/>
    <x v="3"/>
    <x v="1481"/>
    <n v="7"/>
    <n v="2017"/>
    <n v="12"/>
    <x v="5"/>
    <n v="53.886000000000003"/>
    <s v="Low Price"/>
    <n v="-0.27142857142857102"/>
    <x v="2"/>
    <n v="-6.7857142857142796E-2"/>
    <x v="0"/>
    <x v="7"/>
  </r>
  <r>
    <s v="CA-2017-160122"/>
    <d v="2017-11-18T00:00:00"/>
    <d v="2017-11-23T00:00:00"/>
    <x v="1"/>
    <s v="Russell D'Ascenzo"/>
    <x v="0"/>
    <s v="Chicago"/>
    <s v="Illinois"/>
    <x v="3"/>
    <s v="FUR-CH-10000422"/>
    <x v="1"/>
    <s v="Global Highback Leather Tilter in Burgundy"/>
    <n v="127.386"/>
    <x v="0"/>
    <n v="0.14285714285714285"/>
    <x v="3"/>
    <x v="1482"/>
    <n v="5"/>
    <n v="2017"/>
    <n v="11"/>
    <x v="0"/>
    <n v="63.692999999999998"/>
    <s v="Low Price"/>
    <n v="-0.2"/>
    <x v="2"/>
    <n v="-0.1"/>
    <x v="0"/>
    <x v="7"/>
  </r>
  <r>
    <s v="CA-2016-130393"/>
    <d v="2016-12-01T00:00:00"/>
    <d v="2016-12-03T00:00:00"/>
    <x v="0"/>
    <s v="John Murray"/>
    <x v="0"/>
    <s v="San Angelo"/>
    <s v="Texas"/>
    <x v="3"/>
    <s v="FUR-CH-10002647"/>
    <x v="1"/>
    <s v="Situations Contoured Folding Chairs, 4/Set"/>
    <n v="248.43"/>
    <x v="2"/>
    <n v="0.35714285714285715"/>
    <x v="3"/>
    <x v="1483"/>
    <n v="2"/>
    <n v="2016"/>
    <n v="12"/>
    <x v="5"/>
    <n v="49.686"/>
    <s v="Low Price"/>
    <n v="-7.1428571428571397E-2"/>
    <x v="2"/>
    <n v="-1.42857142857142E-2"/>
    <x v="0"/>
    <x v="0"/>
  </r>
  <r>
    <s v="CA-2016-130393"/>
    <d v="2016-12-01T00:00:00"/>
    <d v="2016-12-03T00:00:00"/>
    <x v="0"/>
    <s v="John Murray"/>
    <x v="0"/>
    <s v="San Angelo"/>
    <s v="Texas"/>
    <x v="3"/>
    <s v="FUR-CH-10004477"/>
    <x v="1"/>
    <s v="Global Push Button Manager's Chair, Indigo"/>
    <n v="85.245999999999995"/>
    <x v="0"/>
    <n v="0.14285714285714285"/>
    <x v="3"/>
    <x v="1388"/>
    <n v="2"/>
    <n v="2016"/>
    <n v="12"/>
    <x v="5"/>
    <n v="42.622999999999998"/>
    <s v="Low Price"/>
    <n v="-1.42857142857142E-2"/>
    <x v="2"/>
    <n v="-7.14285714285714E-3"/>
    <x v="0"/>
    <x v="0"/>
  </r>
  <r>
    <s v="CA-2017-101014"/>
    <d v="2017-08-29T00:00:00"/>
    <d v="2017-09-04T00:00:00"/>
    <x v="1"/>
    <s v="Rick Wilson"/>
    <x v="1"/>
    <s v="Los Angeles"/>
    <s v="California"/>
    <x v="1"/>
    <s v="FUR-FU-10003374"/>
    <x v="3"/>
    <s v="Electrix Fluorescent Magnifier Lamps &amp; Weighted Base"/>
    <n v="148.02000000000001"/>
    <x v="1"/>
    <n v="0.21428571428571427"/>
    <x v="0"/>
    <x v="1484"/>
    <n v="6"/>
    <n v="2017"/>
    <n v="8"/>
    <x v="10"/>
    <n v="49.34"/>
    <s v="Low Price"/>
    <n v="0.27999999999999903"/>
    <x v="1"/>
    <n v="9.3333333333333296E-2"/>
    <x v="2"/>
    <x v="3"/>
  </r>
  <r>
    <s v="US-2017-106551"/>
    <d v="2017-07-22T00:00:00"/>
    <d v="2017-07-27T00:00:00"/>
    <x v="1"/>
    <s v="Eric Barreto"/>
    <x v="0"/>
    <s v="Chicago"/>
    <s v="Illinois"/>
    <x v="3"/>
    <s v="FUR-CH-10004997"/>
    <x v="1"/>
    <s v="Hon Every-Day Series Multi-Task Chairs"/>
    <n v="526.34400000000005"/>
    <x v="6"/>
    <n v="0.2857142857142857"/>
    <x v="3"/>
    <x v="1485"/>
    <n v="5"/>
    <n v="2017"/>
    <n v="7"/>
    <x v="3"/>
    <n v="131.58600000000001"/>
    <s v="Medium Price"/>
    <n v="-0.14285714285714199"/>
    <x v="2"/>
    <n v="-3.5714285714285698E-2"/>
    <x v="2"/>
    <x v="3"/>
  </r>
  <r>
    <s v="CA-2016-116722"/>
    <d v="2016-11-11T00:00:00"/>
    <d v="2016-11-16T00:00:00"/>
    <x v="1"/>
    <s v="Liz Pelletier"/>
    <x v="0"/>
    <s v="San Francisco"/>
    <s v="California"/>
    <x v="1"/>
    <s v="FUR-FU-10001934"/>
    <x v="3"/>
    <s v="Magnifier Swing Arm Lamp"/>
    <n v="41.96"/>
    <x v="0"/>
    <n v="0.14285714285714285"/>
    <x v="0"/>
    <x v="25"/>
    <n v="5"/>
    <n v="2016"/>
    <n v="11"/>
    <x v="0"/>
    <n v="20.98"/>
    <s v="Low Price"/>
    <n v="0.25999999999999901"/>
    <x v="1"/>
    <n v="0.12999999999999901"/>
    <x v="0"/>
    <x v="0"/>
  </r>
  <r>
    <s v="CA-2016-116722"/>
    <d v="2016-11-11T00:00:00"/>
    <d v="2016-11-16T00:00:00"/>
    <x v="1"/>
    <s v="Liz Pelletier"/>
    <x v="0"/>
    <s v="San Francisco"/>
    <s v="California"/>
    <x v="1"/>
    <s v="FUR-CH-10004997"/>
    <x v="1"/>
    <s v="Hon Every-Day Series Multi-Task Chairs"/>
    <n v="451.15199999999999"/>
    <x v="1"/>
    <n v="0.21428571428571427"/>
    <x v="2"/>
    <x v="51"/>
    <n v="5"/>
    <n v="2016"/>
    <n v="11"/>
    <x v="0"/>
    <n v="150.38399999999999"/>
    <s v="Medium Price"/>
    <n v="0"/>
    <x v="2"/>
    <n v="0"/>
    <x v="0"/>
    <x v="0"/>
  </r>
  <r>
    <s v="US-2017-150070"/>
    <d v="2017-09-07T00:00:00"/>
    <d v="2017-09-12T00:00:00"/>
    <x v="1"/>
    <s v="Joseph Airdo"/>
    <x v="0"/>
    <s v="Modesto"/>
    <s v="California"/>
    <x v="1"/>
    <s v="FUR-CH-10004860"/>
    <x v="1"/>
    <s v="Global Low Back Tilter Chair"/>
    <n v="161.56800000000001"/>
    <x v="0"/>
    <n v="0.14285714285714285"/>
    <x v="2"/>
    <x v="47"/>
    <n v="5"/>
    <n v="2017"/>
    <n v="9"/>
    <x v="4"/>
    <n v="80.784000000000006"/>
    <s v="Low Price"/>
    <n v="-0.17499999999999999"/>
    <x v="2"/>
    <n v="-8.7499999999999994E-2"/>
    <x v="2"/>
    <x v="3"/>
  </r>
  <r>
    <s v="CA-2017-157350"/>
    <d v="2017-08-26T00:00:00"/>
    <d v="2017-09-01T00:00:00"/>
    <x v="1"/>
    <s v="Darren Powers"/>
    <x v="0"/>
    <s v="Chicago"/>
    <s v="Illinois"/>
    <x v="3"/>
    <s v="FUR-FU-10000222"/>
    <x v="3"/>
    <s v="Seth Thomas 16&quot; Steel Case Clock"/>
    <n v="64.959999999999994"/>
    <x v="2"/>
    <n v="0.35714285714285715"/>
    <x v="5"/>
    <x v="1486"/>
    <n v="6"/>
    <n v="2017"/>
    <n v="8"/>
    <x v="10"/>
    <n v="12.9919999999999"/>
    <s v="Low Price"/>
    <n v="-0.67500000000000004"/>
    <x v="2"/>
    <n v="-0.13500000000000001"/>
    <x v="2"/>
    <x v="3"/>
  </r>
  <r>
    <s v="CA-2015-131352"/>
    <d v="2015-10-08T00:00:00"/>
    <d v="2015-10-13T00:00:00"/>
    <x v="1"/>
    <s v="Gene Hale"/>
    <x v="1"/>
    <s v="Dallas"/>
    <s v="Texas"/>
    <x v="3"/>
    <s v="FUR-FU-10003708"/>
    <x v="3"/>
    <s v="Tenex Traditional Chairmats for Medium Pile Carpet, Standard Lip, 36&quot; x 48&quot;"/>
    <n v="72.78"/>
    <x v="1"/>
    <n v="0.21428571428571427"/>
    <x v="5"/>
    <x v="1487"/>
    <n v="5"/>
    <n v="2015"/>
    <n v="10"/>
    <x v="1"/>
    <n v="24.26"/>
    <s v="Low Price"/>
    <n v="-0.97499999999999998"/>
    <x v="2"/>
    <n v="-0.32500000000000001"/>
    <x v="0"/>
    <x v="1"/>
  </r>
  <r>
    <s v="CA-2016-118073"/>
    <d v="2016-08-12T00:00:00"/>
    <d v="2016-08-16T00:00:00"/>
    <x v="1"/>
    <s v="Cindy Schnelling"/>
    <x v="1"/>
    <s v="Lakeland"/>
    <s v="Florida"/>
    <x v="0"/>
    <s v="FUR-TA-10002533"/>
    <x v="2"/>
    <s v="BPI Conference Tables"/>
    <n v="562.29250000000002"/>
    <x v="3"/>
    <n v="0.5"/>
    <x v="1"/>
    <x v="1488"/>
    <n v="4"/>
    <n v="2016"/>
    <n v="8"/>
    <x v="10"/>
    <n v="80.327500000000001"/>
    <s v="Low Price"/>
    <n v="-0.45454545454545398"/>
    <x v="2"/>
    <n v="-6.4935064935064901E-2"/>
    <x v="2"/>
    <x v="12"/>
  </r>
  <r>
    <s v="CA-2014-103219"/>
    <d v="2014-11-09T00:00:00"/>
    <d v="2014-11-13T00:00:00"/>
    <x v="1"/>
    <s v="Benjamin Farhat"/>
    <x v="2"/>
    <s v="New York City"/>
    <s v="New York"/>
    <x v="2"/>
    <s v="FUR-FU-10004091"/>
    <x v="3"/>
    <s v="Eldon 200 Class Desk Accessories, Black"/>
    <n v="56.52"/>
    <x v="4"/>
    <n v="0.6428571428571429"/>
    <x v="0"/>
    <x v="1489"/>
    <n v="4"/>
    <n v="2014"/>
    <n v="11"/>
    <x v="0"/>
    <n v="6.28"/>
    <s v="Low Price"/>
    <n v="0.37999999999999901"/>
    <x v="1"/>
    <n v="4.2222222222222203E-2"/>
    <x v="0"/>
    <x v="8"/>
  </r>
  <r>
    <s v="CA-2016-100993"/>
    <d v="2016-02-05T00:00:00"/>
    <d v="2016-02-10T00:00:00"/>
    <x v="1"/>
    <s v="Annie Zypern"/>
    <x v="0"/>
    <s v="San Diego"/>
    <s v="California"/>
    <x v="1"/>
    <s v="FUR-TA-10001095"/>
    <x v="2"/>
    <s v="Chromcraft Round Conference Tables"/>
    <n v="557.72799999999995"/>
    <x v="6"/>
    <n v="0.2857142857142857"/>
    <x v="2"/>
    <x v="1490"/>
    <n v="5"/>
    <n v="2016"/>
    <n v="2"/>
    <x v="11"/>
    <n v="139.43199999999999"/>
    <s v="Medium Price"/>
    <n v="1.2500000000000001E-2"/>
    <x v="0"/>
    <n v="3.1250000000000002E-3"/>
    <x v="3"/>
    <x v="15"/>
  </r>
  <r>
    <s v="CA-2014-167997"/>
    <d v="2014-01-26T00:00:00"/>
    <d v="2014-01-29T00:00:00"/>
    <x v="2"/>
    <s v="Carol Adams"/>
    <x v="1"/>
    <s v="Rapid City"/>
    <s v="South Dakota"/>
    <x v="3"/>
    <s v="FUR-BO-10004409"/>
    <x v="0"/>
    <s v="Safco Value Mate Series Steel Bookcases, Baked Enamel Finish on Steel, Gray"/>
    <n v="141.96"/>
    <x v="0"/>
    <n v="0.14285714285714285"/>
    <x v="0"/>
    <x v="396"/>
    <n v="3"/>
    <n v="2014"/>
    <n v="1"/>
    <x v="8"/>
    <n v="70.98"/>
    <s v="Low Price"/>
    <n v="0.28000000000000003"/>
    <x v="1"/>
    <n v="0.14000000000000001"/>
    <x v="3"/>
    <x v="13"/>
  </r>
  <r>
    <s v="CA-2016-131296"/>
    <d v="2016-10-04T00:00:00"/>
    <d v="2016-10-09T00:00:00"/>
    <x v="1"/>
    <s v="Melanie Seite"/>
    <x v="0"/>
    <s v="Baltimore"/>
    <s v="Maryland"/>
    <x v="2"/>
    <s v="FUR-TA-10002622"/>
    <x v="2"/>
    <s v="Bush Andora Conference Table, Maple/Graphite Gray Finish"/>
    <n v="239.37200000000001"/>
    <x v="0"/>
    <n v="0.14285714285714285"/>
    <x v="3"/>
    <x v="1491"/>
    <n v="5"/>
    <n v="2016"/>
    <n v="10"/>
    <x v="1"/>
    <n v="119.68600000000001"/>
    <s v="Medium Price"/>
    <n v="-9.9999999999999895E-2"/>
    <x v="2"/>
    <n v="-4.9999999999999899E-2"/>
    <x v="0"/>
    <x v="0"/>
  </r>
  <r>
    <s v="CA-2016-134138"/>
    <d v="2016-02-16T00:00:00"/>
    <d v="2016-02-20T00:00:00"/>
    <x v="1"/>
    <s v="John Dryer"/>
    <x v="0"/>
    <s v="Belleville"/>
    <s v="New Jersey"/>
    <x v="2"/>
    <s v="FUR-CH-10001545"/>
    <x v="1"/>
    <s v="Hon Comfortask Task/Swivel Chairs"/>
    <n v="227.96"/>
    <x v="0"/>
    <n v="0.14285714285714285"/>
    <x v="0"/>
    <x v="1492"/>
    <n v="4"/>
    <n v="2016"/>
    <n v="2"/>
    <x v="11"/>
    <n v="113.98"/>
    <s v="Medium Price"/>
    <n v="0.159999999999999"/>
    <x v="0"/>
    <n v="7.9999999999999905E-2"/>
    <x v="3"/>
    <x v="15"/>
  </r>
  <r>
    <s v="CA-2015-168207"/>
    <d v="2015-11-02T00:00:00"/>
    <d v="2015-11-06T00:00:00"/>
    <x v="1"/>
    <s v="Liz Thompson"/>
    <x v="0"/>
    <s v="San Diego"/>
    <s v="California"/>
    <x v="1"/>
    <s v="FUR-FU-10004909"/>
    <x v="3"/>
    <s v="Contemporary Wood/Metal Frame"/>
    <n v="96.96"/>
    <x v="8"/>
    <n v="0.42857142857142855"/>
    <x v="0"/>
    <x v="1493"/>
    <n v="4"/>
    <n v="2015"/>
    <n v="11"/>
    <x v="0"/>
    <n v="16.16"/>
    <s v="Low Price"/>
    <n v="0.35"/>
    <x v="1"/>
    <n v="5.83333333333333E-2"/>
    <x v="0"/>
    <x v="1"/>
  </r>
  <r>
    <s v="CA-2015-168207"/>
    <d v="2015-11-02T00:00:00"/>
    <d v="2015-11-06T00:00:00"/>
    <x v="1"/>
    <s v="Liz Thompson"/>
    <x v="0"/>
    <s v="San Diego"/>
    <s v="California"/>
    <x v="1"/>
    <s v="FUR-BO-10004357"/>
    <x v="0"/>
    <s v="O'Sullivan Living Dimensions 3-Shelf Bookcases"/>
    <n v="512.49900000000002"/>
    <x v="1"/>
    <n v="0.21428571428571427"/>
    <x v="8"/>
    <x v="1494"/>
    <n v="4"/>
    <n v="2015"/>
    <n v="11"/>
    <x v="0"/>
    <n v="170.833"/>
    <s v="Medium Price"/>
    <n v="-5.8823529411764698E-2"/>
    <x v="2"/>
    <n v="-1.9607843137254801E-2"/>
    <x v="0"/>
    <x v="1"/>
  </r>
  <r>
    <s v="CA-2016-144148"/>
    <d v="2016-07-31T00:00:00"/>
    <d v="2016-08-05T00:00:00"/>
    <x v="1"/>
    <s v="Anna Hآٹberlin"/>
    <x v="1"/>
    <s v="San Francisco"/>
    <s v="California"/>
    <x v="1"/>
    <s v="FUR-TA-10002774"/>
    <x v="2"/>
    <s v="Laminate Occasional Tables"/>
    <n v="863.12800000000004"/>
    <x v="3"/>
    <n v="0.5"/>
    <x v="2"/>
    <x v="1495"/>
    <n v="5"/>
    <n v="2016"/>
    <n v="7"/>
    <x v="3"/>
    <n v="123.304"/>
    <s v="Medium Price"/>
    <n v="-3.7499999999999999E-2"/>
    <x v="2"/>
    <n v="-5.3571428571428503E-3"/>
    <x v="2"/>
    <x v="12"/>
  </r>
  <r>
    <s v="CA-2017-107174"/>
    <d v="2017-11-06T00:00:00"/>
    <d v="2017-11-13T00:00:00"/>
    <x v="1"/>
    <s v="Adam Bellavance"/>
    <x v="2"/>
    <s v="Seattle"/>
    <s v="Washington"/>
    <x v="1"/>
    <s v="FUR-TA-10004575"/>
    <x v="2"/>
    <s v="Hon 5100 Series Wood Tables"/>
    <n v="2036.86"/>
    <x v="3"/>
    <n v="0.5"/>
    <x v="0"/>
    <x v="1496"/>
    <n v="7"/>
    <n v="2017"/>
    <n v="11"/>
    <x v="0"/>
    <n v="290.979999999999"/>
    <s v="High Price"/>
    <n v="0.18"/>
    <x v="0"/>
    <n v="2.57142857142857E-2"/>
    <x v="0"/>
    <x v="7"/>
  </r>
  <r>
    <s v="CA-2017-107174"/>
    <d v="2017-11-06T00:00:00"/>
    <d v="2017-11-13T00:00:00"/>
    <x v="1"/>
    <s v="Adam Bellavance"/>
    <x v="2"/>
    <s v="Seattle"/>
    <s v="Washington"/>
    <x v="1"/>
    <s v="FUR-CH-10003312"/>
    <x v="1"/>
    <s v="Hon 2090 أ’Pillow Softأ“ Series Mid Back Swivel/Tilt Chairs"/>
    <n v="449.56799999999998"/>
    <x v="0"/>
    <n v="0.14285714285714285"/>
    <x v="2"/>
    <x v="1497"/>
    <n v="7"/>
    <n v="2017"/>
    <n v="11"/>
    <x v="0"/>
    <n v="224.78399999999999"/>
    <s v="High Price"/>
    <n v="-0.16250000000000001"/>
    <x v="2"/>
    <n v="-8.1250000000000003E-2"/>
    <x v="0"/>
    <x v="7"/>
  </r>
  <r>
    <s v="CA-2015-112767"/>
    <d v="2015-08-02T00:00:00"/>
    <d v="2015-08-06T00:00:00"/>
    <x v="1"/>
    <s v="Darren Koutras"/>
    <x v="0"/>
    <s v="Springfield"/>
    <s v="Oregon"/>
    <x v="1"/>
    <s v="FUR-TA-10003469"/>
    <x v="2"/>
    <s v="Balt Split Level Computer Training Table"/>
    <n v="277.5"/>
    <x v="6"/>
    <n v="0.2857142857142857"/>
    <x v="4"/>
    <x v="1498"/>
    <n v="4"/>
    <n v="2015"/>
    <n v="8"/>
    <x v="10"/>
    <n v="69.375"/>
    <s v="Low Price"/>
    <n v="-0.67999999999999905"/>
    <x v="2"/>
    <n v="-0.16999999999999901"/>
    <x v="2"/>
    <x v="4"/>
  </r>
  <r>
    <s v="CA-2015-119879"/>
    <d v="2015-11-21T00:00:00"/>
    <d v="2015-11-25T00:00:00"/>
    <x v="1"/>
    <s v="Shahid Shariari"/>
    <x v="0"/>
    <s v="Philadelphia"/>
    <s v="Pennsylvania"/>
    <x v="2"/>
    <s v="FUR-TA-10002958"/>
    <x v="2"/>
    <s v="Bevis Oval Conference Table, Walnut"/>
    <n v="1252.704"/>
    <x v="7"/>
    <n v="0.5714285714285714"/>
    <x v="9"/>
    <x v="1499"/>
    <n v="4"/>
    <n v="2015"/>
    <n v="11"/>
    <x v="0"/>
    <n v="156.58799999999999"/>
    <s v="Medium Price"/>
    <n v="-0.38333333333333303"/>
    <x v="2"/>
    <n v="-4.7916666666666601E-2"/>
    <x v="0"/>
    <x v="1"/>
  </r>
  <r>
    <s v="CA-2017-155642"/>
    <d v="2017-05-18T00:00:00"/>
    <d v="2017-05-22T00:00:00"/>
    <x v="1"/>
    <s v="Brendan Murry"/>
    <x v="1"/>
    <s v="Chicago"/>
    <s v="Illinois"/>
    <x v="3"/>
    <s v="FUR-FU-10004973"/>
    <x v="3"/>
    <s v="Flat Face Poster Frame"/>
    <n v="22.608000000000001"/>
    <x v="1"/>
    <n v="0.21428571428571427"/>
    <x v="5"/>
    <x v="425"/>
    <n v="4"/>
    <n v="2017"/>
    <n v="5"/>
    <x v="7"/>
    <n v="7.5359999999999996"/>
    <s v="Low Price"/>
    <n v="-0.45"/>
    <x v="2"/>
    <n v="-0.15"/>
    <x v="1"/>
    <x v="9"/>
  </r>
  <r>
    <s v="CA-2017-155642"/>
    <d v="2017-05-18T00:00:00"/>
    <d v="2017-05-22T00:00:00"/>
    <x v="1"/>
    <s v="Brendan Murry"/>
    <x v="1"/>
    <s v="Chicago"/>
    <s v="Illinois"/>
    <x v="3"/>
    <s v="FUR-FU-10001918"/>
    <x v="3"/>
    <s v="C-Line Cubicle Keepers Polyproplyene Holder With Velcro Backings"/>
    <n v="1.8919999999999999"/>
    <x v="5"/>
    <n v="7.1428571428571425E-2"/>
    <x v="5"/>
    <x v="1500"/>
    <n v="4"/>
    <n v="2017"/>
    <n v="5"/>
    <x v="7"/>
    <n v="1.8919999999999999"/>
    <s v="Low Price"/>
    <n v="-0.52500000000000002"/>
    <x v="2"/>
    <n v="-0.52500000000000002"/>
    <x v="1"/>
    <x v="9"/>
  </r>
  <r>
    <s v="CA-2015-136728"/>
    <d v="2015-09-13T00:00:00"/>
    <d v="2015-09-17T00:00:00"/>
    <x v="0"/>
    <s v="Arthur Gainer"/>
    <x v="0"/>
    <s v="Chicago"/>
    <s v="Illinois"/>
    <x v="3"/>
    <s v="FUR-CH-10003817"/>
    <x v="1"/>
    <s v="Global Value Steno Chair, Gray"/>
    <n v="170.072"/>
    <x v="6"/>
    <n v="0.2857142857142857"/>
    <x v="3"/>
    <x v="1501"/>
    <n v="4"/>
    <n v="2015"/>
    <n v="9"/>
    <x v="4"/>
    <n v="42.518000000000001"/>
    <s v="Low Price"/>
    <n v="-7.1428571428571397E-2"/>
    <x v="2"/>
    <n v="-1.7857142857142801E-2"/>
    <x v="2"/>
    <x v="4"/>
  </r>
  <r>
    <s v="US-2017-155866"/>
    <d v="2017-11-17T00:00:00"/>
    <d v="2017-11-21T00:00:00"/>
    <x v="1"/>
    <s v="Christopher Conant"/>
    <x v="0"/>
    <s v="New York City"/>
    <s v="New York"/>
    <x v="2"/>
    <s v="FUR-FU-10004091"/>
    <x v="3"/>
    <s v="Howard Miller 13&quot; Diameter Goldtone Round Wall Clock"/>
    <n v="187.76"/>
    <x v="6"/>
    <n v="0.2857142857142857"/>
    <x v="0"/>
    <x v="1414"/>
    <n v="4"/>
    <n v="2017"/>
    <n v="11"/>
    <x v="0"/>
    <n v="46.94"/>
    <s v="Low Price"/>
    <n v="0.41"/>
    <x v="1"/>
    <n v="0.10249999999999999"/>
    <x v="0"/>
    <x v="7"/>
  </r>
  <r>
    <s v="CA-2015-141327"/>
    <d v="2015-11-30T00:00:00"/>
    <d v="2015-12-03T00:00:00"/>
    <x v="2"/>
    <s v="Lena Radford"/>
    <x v="0"/>
    <s v="Durham"/>
    <s v="North Carolina"/>
    <x v="0"/>
    <s v="FUR-FU-10000576"/>
    <x v="3"/>
    <s v="Luxo Professional Fluorescent Magnifier Lamp with Clamp-Mount Base"/>
    <n v="335.74400000000003"/>
    <x v="0"/>
    <n v="0.14285714285714285"/>
    <x v="2"/>
    <x v="1502"/>
    <n v="3"/>
    <n v="2015"/>
    <n v="11"/>
    <x v="0"/>
    <n v="167.87200000000001"/>
    <s v="Medium Price"/>
    <n v="7.4999999999999997E-2"/>
    <x v="0"/>
    <n v="3.7499999999999999E-2"/>
    <x v="0"/>
    <x v="1"/>
  </r>
  <r>
    <s v="CA-2015-114811"/>
    <d v="2015-11-08T00:00:00"/>
    <d v="2015-11-08T00:00:00"/>
    <x v="3"/>
    <s v="Keith Dawkins"/>
    <x v="1"/>
    <s v="New York City"/>
    <s v="New York"/>
    <x v="2"/>
    <s v="FUR-FU-10002240"/>
    <x v="3"/>
    <s v="Nu-Dell EZ-Mount Plastic Wall Frames"/>
    <n v="11.82"/>
    <x v="1"/>
    <n v="0.21428571428571427"/>
    <x v="0"/>
    <x v="1503"/>
    <n v="0"/>
    <n v="2015"/>
    <n v="11"/>
    <x v="0"/>
    <n v="3.94"/>
    <s v="Low Price"/>
    <n v="0.39999999999999902"/>
    <x v="1"/>
    <n v="0.133333333333333"/>
    <x v="0"/>
    <x v="1"/>
  </r>
  <r>
    <s v="CA-2015-114811"/>
    <d v="2015-11-08T00:00:00"/>
    <d v="2015-11-08T00:00:00"/>
    <x v="3"/>
    <s v="Keith Dawkins"/>
    <x v="1"/>
    <s v="New York City"/>
    <s v="New York"/>
    <x v="2"/>
    <s v="FUR-CH-10003746"/>
    <x v="1"/>
    <s v="Hon 4070 Series Pagoda Round Back Stacking Chairs"/>
    <n v="577.76400000000001"/>
    <x v="0"/>
    <n v="0.14285714285714285"/>
    <x v="7"/>
    <x v="1504"/>
    <n v="0"/>
    <n v="2015"/>
    <n v="11"/>
    <x v="0"/>
    <n v="288.88200000000001"/>
    <s v="High Price"/>
    <n v="0.2"/>
    <x v="0"/>
    <n v="0.1"/>
    <x v="0"/>
    <x v="1"/>
  </r>
  <r>
    <s v="CA-2015-122266"/>
    <d v="2015-04-26T00:00:00"/>
    <d v="2015-04-30T00:00:00"/>
    <x v="1"/>
    <s v="Sue Ann Reed"/>
    <x v="0"/>
    <s v="Daytona Beach"/>
    <s v="Florida"/>
    <x v="0"/>
    <s v="FUR-TA-10000577"/>
    <x v="2"/>
    <s v="Bretford CR4500 Series Slim Rectangular Table"/>
    <n v="191.5155"/>
    <x v="5"/>
    <n v="7.1428571428571425E-2"/>
    <x v="1"/>
    <x v="1505"/>
    <n v="4"/>
    <n v="2015"/>
    <n v="4"/>
    <x v="6"/>
    <n v="191.5155"/>
    <s v="Medium Price"/>
    <n v="-0.4"/>
    <x v="2"/>
    <n v="-0.4"/>
    <x v="1"/>
    <x v="5"/>
  </r>
  <r>
    <s v="CA-2016-116337"/>
    <d v="2016-11-07T00:00:00"/>
    <d v="2016-11-12T00:00:00"/>
    <x v="1"/>
    <s v="Michael Chen"/>
    <x v="0"/>
    <s v="Dallas"/>
    <s v="Texas"/>
    <x v="3"/>
    <s v="FUR-FU-10002030"/>
    <x v="3"/>
    <s v="Executive Impressions 14&quot; Contract Wall Clock with Quartz Movement"/>
    <n v="44.46"/>
    <x v="2"/>
    <n v="0.35714285714285715"/>
    <x v="5"/>
    <x v="1506"/>
    <n v="5"/>
    <n v="2016"/>
    <n v="11"/>
    <x v="0"/>
    <n v="8.8919999999999995"/>
    <s v="Low Price"/>
    <n v="-0.39999999999999902"/>
    <x v="2"/>
    <n v="-7.9999999999999905E-2"/>
    <x v="0"/>
    <x v="0"/>
  </r>
  <r>
    <s v="CA-2014-120775"/>
    <d v="2014-10-03T00:00:00"/>
    <d v="2014-10-07T00:00:00"/>
    <x v="1"/>
    <s v="Russell D'Ascenzo"/>
    <x v="0"/>
    <s v="Dallas"/>
    <s v="Texas"/>
    <x v="3"/>
    <s v="FUR-FU-10000758"/>
    <x v="3"/>
    <s v="DAX Natural Wood-Tone Poster Frame"/>
    <n v="31.776"/>
    <x v="1"/>
    <n v="0.21428571428571427"/>
    <x v="5"/>
    <x v="1507"/>
    <n v="4"/>
    <n v="2014"/>
    <n v="10"/>
    <x v="1"/>
    <n v="10.592000000000001"/>
    <s v="Low Price"/>
    <n v="-0.6"/>
    <x v="2"/>
    <n v="-0.19999999999999901"/>
    <x v="0"/>
    <x v="8"/>
  </r>
  <r>
    <s v="CA-2016-123050"/>
    <d v="2016-04-04T00:00:00"/>
    <d v="2016-04-08T00:00:00"/>
    <x v="0"/>
    <s v="Becky Castell"/>
    <x v="2"/>
    <s v="Troy"/>
    <s v="New York"/>
    <x v="2"/>
    <s v="FUR-FU-10000723"/>
    <x v="3"/>
    <s v="Deflect-o EconoMat Studded, No Bevel Mat for Low Pile Carpeting"/>
    <n v="82.64"/>
    <x v="0"/>
    <n v="0.14285714285714285"/>
    <x v="0"/>
    <x v="1508"/>
    <n v="4"/>
    <n v="2016"/>
    <n v="4"/>
    <x v="6"/>
    <n v="41.32"/>
    <s v="Low Price"/>
    <n v="0.09"/>
    <x v="0"/>
    <n v="4.4999999999999998E-2"/>
    <x v="1"/>
    <x v="6"/>
  </r>
  <r>
    <s v="CA-2016-162355"/>
    <d v="2016-06-30T00:00:00"/>
    <d v="2016-07-02T00:00:00"/>
    <x v="0"/>
    <s v="Philip Fox"/>
    <x v="0"/>
    <s v="Sandy Springs"/>
    <s v="Georgia"/>
    <x v="0"/>
    <s v="FUR-BO-10004695"/>
    <x v="0"/>
    <s v="O'Sullivan 2-Door Barrister Bookcase in Odessa Pine"/>
    <n v="1266.8599999999999"/>
    <x v="3"/>
    <n v="0.5"/>
    <x v="0"/>
    <x v="1509"/>
    <n v="2"/>
    <n v="2016"/>
    <n v="6"/>
    <x v="2"/>
    <n v="180.98"/>
    <s v="Medium Price"/>
    <n v="0.23"/>
    <x v="1"/>
    <n v="3.28571428571428E-2"/>
    <x v="1"/>
    <x v="6"/>
  </r>
  <r>
    <s v="CA-2017-102204"/>
    <d v="2017-05-01T00:00:00"/>
    <d v="2017-05-06T00:00:00"/>
    <x v="1"/>
    <s v="Caroline Jumper"/>
    <x v="0"/>
    <s v="Jacksonville"/>
    <s v="Florida"/>
    <x v="0"/>
    <s v="FUR-TA-10001889"/>
    <x v="2"/>
    <s v="Bush Advantage Collection Racetrack Conference Table"/>
    <n v="933.26199999999994"/>
    <x v="6"/>
    <n v="0.2857142857142857"/>
    <x v="1"/>
    <x v="1510"/>
    <n v="5"/>
    <n v="2017"/>
    <n v="5"/>
    <x v="7"/>
    <n v="233.31549999999999"/>
    <s v="High Price"/>
    <n v="-0.49090909090909002"/>
    <x v="2"/>
    <n v="-0.122727272727272"/>
    <x v="1"/>
    <x v="9"/>
  </r>
  <r>
    <s v="CA-2017-102204"/>
    <d v="2017-05-01T00:00:00"/>
    <d v="2017-05-06T00:00:00"/>
    <x v="1"/>
    <s v="Caroline Jumper"/>
    <x v="0"/>
    <s v="Jacksonville"/>
    <s v="Florida"/>
    <x v="0"/>
    <s v="FUR-CH-10002024"/>
    <x v="1"/>
    <s v="HON 5400 Series Task Chairs for Big and Tall"/>
    <n v="2803.92"/>
    <x v="2"/>
    <n v="0.35714285714285715"/>
    <x v="2"/>
    <x v="51"/>
    <n v="5"/>
    <n v="2017"/>
    <n v="5"/>
    <x v="7"/>
    <n v="560.78399999999999"/>
    <s v="High Price"/>
    <n v="0"/>
    <x v="2"/>
    <n v="0"/>
    <x v="1"/>
    <x v="9"/>
  </r>
  <r>
    <s v="CA-2017-103065"/>
    <d v="2017-10-20T00:00:00"/>
    <d v="2017-10-20T00:00:00"/>
    <x v="3"/>
    <s v="Pete Takahito"/>
    <x v="0"/>
    <s v="Jacksonville"/>
    <s v="Florida"/>
    <x v="0"/>
    <s v="FUR-FU-10000175"/>
    <x v="3"/>
    <s v="DAX Wood Document Frame."/>
    <n v="43.936"/>
    <x v="6"/>
    <n v="0.2857142857142857"/>
    <x v="2"/>
    <x v="1511"/>
    <n v="0"/>
    <n v="2017"/>
    <n v="10"/>
    <x v="1"/>
    <n v="10.984"/>
    <s v="Low Price"/>
    <n v="0.13750000000000001"/>
    <x v="0"/>
    <n v="3.4375000000000003E-2"/>
    <x v="0"/>
    <x v="7"/>
  </r>
  <r>
    <s v="CA-2014-109897"/>
    <d v="2014-08-12T00:00:00"/>
    <d v="2014-08-16T00:00:00"/>
    <x v="1"/>
    <s v="Ben Wallace"/>
    <x v="0"/>
    <s v="San Francisco"/>
    <s v="California"/>
    <x v="1"/>
    <s v="FUR-FU-10002878"/>
    <x v="3"/>
    <s v="Seth Thomas 14&quot; Day/Date Wall Clock"/>
    <n v="85.44"/>
    <x v="1"/>
    <n v="0.21428571428571427"/>
    <x v="0"/>
    <x v="1512"/>
    <n v="4"/>
    <n v="2014"/>
    <n v="8"/>
    <x v="10"/>
    <n v="28.48"/>
    <s v="Low Price"/>
    <n v="0.37"/>
    <x v="1"/>
    <n v="0.123333333333333"/>
    <x v="2"/>
    <x v="11"/>
  </r>
  <r>
    <s v="CA-2015-140221"/>
    <d v="2015-03-05T00:00:00"/>
    <d v="2015-03-09T00:00:00"/>
    <x v="0"/>
    <s v="Maribeth Schnelling"/>
    <x v="0"/>
    <s v="Chicago"/>
    <s v="Illinois"/>
    <x v="3"/>
    <s v="FUR-FU-10000023"/>
    <x v="3"/>
    <s v="Eldon Wave Desk Accessories"/>
    <n v="4.7119999999999997"/>
    <x v="0"/>
    <n v="0.14285714285714285"/>
    <x v="5"/>
    <x v="1513"/>
    <n v="4"/>
    <n v="2015"/>
    <n v="3"/>
    <x v="9"/>
    <n v="2.3559999999999999"/>
    <s v="Low Price"/>
    <n v="-0.4"/>
    <x v="2"/>
    <n v="-0.2"/>
    <x v="3"/>
    <x v="10"/>
  </r>
  <r>
    <s v="CA-2017-121790"/>
    <d v="2017-01-30T00:00:00"/>
    <d v="2017-02-06T00:00:00"/>
    <x v="1"/>
    <s v="Liz Preis"/>
    <x v="0"/>
    <s v="Aurora"/>
    <s v="Illinois"/>
    <x v="3"/>
    <s v="FUR-TA-10003469"/>
    <x v="2"/>
    <s v="Balt Split Level Computer Training Table"/>
    <n v="69.375"/>
    <x v="5"/>
    <n v="7.1428571428571425E-2"/>
    <x v="4"/>
    <x v="1514"/>
    <n v="7"/>
    <n v="2017"/>
    <n v="1"/>
    <x v="8"/>
    <n v="69.375"/>
    <s v="Low Price"/>
    <n v="-0.67999999999999905"/>
    <x v="2"/>
    <n v="-0.67999999999999905"/>
    <x v="3"/>
    <x v="14"/>
  </r>
  <r>
    <s v="CA-2016-169670"/>
    <d v="2016-12-25T00:00:00"/>
    <d v="2016-12-31T00:00:00"/>
    <x v="1"/>
    <s v="Joe Elijah"/>
    <x v="0"/>
    <s v="New York City"/>
    <s v="New York"/>
    <x v="2"/>
    <s v="FUR-CH-10002331"/>
    <x v="1"/>
    <s v="Hon 4700 Series Mobuis Mid-Back Task Chairs with Adjustable Arms"/>
    <n v="2563.056"/>
    <x v="7"/>
    <n v="0.5714285714285714"/>
    <x v="7"/>
    <x v="1515"/>
    <n v="6"/>
    <n v="2016"/>
    <n v="12"/>
    <x v="5"/>
    <n v="320.38200000000001"/>
    <s v="High Price"/>
    <n v="0.122222222222222"/>
    <x v="0"/>
    <n v="1.5277777777777699E-2"/>
    <x v="0"/>
    <x v="0"/>
  </r>
  <r>
    <s v="CA-2016-139549"/>
    <d v="2016-10-20T00:00:00"/>
    <d v="2016-10-25T00:00:00"/>
    <x v="1"/>
    <s v="Muhammed Yedwab"/>
    <x v="1"/>
    <s v="El Cajon"/>
    <s v="California"/>
    <x v="1"/>
    <s v="FUR-CH-10001802"/>
    <x v="1"/>
    <s v="Hon Every-Day Chair Series Swivel Task Chairs"/>
    <n v="387.13600000000002"/>
    <x v="6"/>
    <n v="0.2857142857142857"/>
    <x v="2"/>
    <x v="1516"/>
    <n v="5"/>
    <n v="2016"/>
    <n v="10"/>
    <x v="1"/>
    <n v="96.784000000000006"/>
    <s v="Low Price"/>
    <n v="1.24999999999999E-2"/>
    <x v="0"/>
    <n v="3.1249999999999902E-3"/>
    <x v="0"/>
    <x v="0"/>
  </r>
  <r>
    <s v="CA-2017-134810"/>
    <d v="2017-05-09T00:00:00"/>
    <d v="2017-05-10T00:00:00"/>
    <x v="2"/>
    <s v="Matt Connell"/>
    <x v="1"/>
    <s v="Jacksonville"/>
    <s v="North Carolina"/>
    <x v="0"/>
    <s v="FUR-CH-10001270"/>
    <x v="1"/>
    <s v="Harbour Creations Steel Folding Chair"/>
    <n v="207"/>
    <x v="1"/>
    <n v="0.21428571428571427"/>
    <x v="2"/>
    <x v="359"/>
    <n v="1"/>
    <n v="2017"/>
    <n v="5"/>
    <x v="7"/>
    <n v="69"/>
    <s v="Low Price"/>
    <n v="0.125"/>
    <x v="0"/>
    <n v="4.1666666666666602E-2"/>
    <x v="1"/>
    <x v="9"/>
  </r>
  <r>
    <s v="CA-2015-154284"/>
    <d v="2015-12-21T00:00:00"/>
    <d v="2015-12-26T00:00:00"/>
    <x v="0"/>
    <s v="Sam Zeldin"/>
    <x v="2"/>
    <s v="Saint Charles"/>
    <s v="Illinois"/>
    <x v="3"/>
    <s v="FUR-FU-10003039"/>
    <x v="3"/>
    <s v="Howard Miller 11-1/2&quot; Diameter Grantwood Wall Clock"/>
    <n v="51.756"/>
    <x v="1"/>
    <n v="0.21428571428571427"/>
    <x v="5"/>
    <x v="1517"/>
    <n v="5"/>
    <n v="2015"/>
    <n v="12"/>
    <x v="5"/>
    <n v="17.251999999999999"/>
    <s v="Low Price"/>
    <n v="-0.64999999999999902"/>
    <x v="2"/>
    <n v="-0.21666666666666601"/>
    <x v="0"/>
    <x v="1"/>
  </r>
  <r>
    <s v="US-2015-158911"/>
    <d v="2015-07-05T00:00:00"/>
    <d v="2015-07-11T00:00:00"/>
    <x v="1"/>
    <s v="Roland Schwarz"/>
    <x v="1"/>
    <s v="Charlotte"/>
    <s v="North Carolina"/>
    <x v="0"/>
    <s v="FUR-FU-10003829"/>
    <x v="3"/>
    <s v="Stackable Trays"/>
    <n v="4.9279999999999999"/>
    <x v="0"/>
    <n v="0.14285714285714285"/>
    <x v="2"/>
    <x v="518"/>
    <n v="6"/>
    <n v="2015"/>
    <n v="7"/>
    <x v="3"/>
    <n v="2.464"/>
    <s v="Low Price"/>
    <n v="0.15"/>
    <x v="0"/>
    <n v="7.4999999999999997E-2"/>
    <x v="2"/>
    <x v="4"/>
  </r>
  <r>
    <s v="US-2017-167318"/>
    <d v="2017-07-26T00:00:00"/>
    <d v="2017-08-01T00:00:00"/>
    <x v="1"/>
    <s v="George Zrebassa"/>
    <x v="1"/>
    <s v="Los Angeles"/>
    <s v="California"/>
    <x v="1"/>
    <s v="FUR-CH-10000665"/>
    <x v="1"/>
    <s v="Global Airflow Leather Mesh Back Chair, Black"/>
    <n v="362.35199999999998"/>
    <x v="1"/>
    <n v="0.21428571428571427"/>
    <x v="2"/>
    <x v="651"/>
    <n v="6"/>
    <n v="2017"/>
    <n v="7"/>
    <x v="3"/>
    <n v="120.783999999999"/>
    <s v="Medium Price"/>
    <n v="0.125"/>
    <x v="0"/>
    <n v="4.1666666666666602E-2"/>
    <x v="2"/>
    <x v="3"/>
  </r>
  <r>
    <s v="CA-2017-135419"/>
    <d v="2017-11-03T00:00:00"/>
    <d v="2017-11-09T00:00:00"/>
    <x v="1"/>
    <s v="Bruce Geld"/>
    <x v="0"/>
    <s v="Bakersfield"/>
    <s v="California"/>
    <x v="1"/>
    <s v="FUR-TA-10001086"/>
    <x v="2"/>
    <s v="SAFCO PlanMaster Boards, 60w x 37-1/2d, White Melamine"/>
    <n v="486.36799999999999"/>
    <x v="6"/>
    <n v="0.2857142857142857"/>
    <x v="2"/>
    <x v="1518"/>
    <n v="6"/>
    <n v="2017"/>
    <n v="11"/>
    <x v="0"/>
    <n v="121.592"/>
    <s v="Medium Price"/>
    <n v="7.4999999999999997E-2"/>
    <x v="0"/>
    <n v="1.8749999999999999E-2"/>
    <x v="0"/>
    <x v="7"/>
  </r>
  <r>
    <s v="CA-2014-168312"/>
    <d v="2014-03-01T00:00:00"/>
    <d v="2014-03-07T00:00:00"/>
    <x v="1"/>
    <s v="Giulietta Weimer"/>
    <x v="0"/>
    <s v="Houston"/>
    <s v="Texas"/>
    <x v="3"/>
    <s v="FUR-TA-10001866"/>
    <x v="2"/>
    <s v="Bevis Round Conference Room Tables and Bases"/>
    <n v="376.50900000000001"/>
    <x v="1"/>
    <n v="0.21428571428571427"/>
    <x v="3"/>
    <x v="1519"/>
    <n v="6"/>
    <n v="2014"/>
    <n v="3"/>
    <x v="9"/>
    <n v="125.503"/>
    <s v="Medium Price"/>
    <n v="-0.114285714285714"/>
    <x v="2"/>
    <n v="-3.8095238095238002E-2"/>
    <x v="3"/>
    <x v="13"/>
  </r>
  <r>
    <s v="US-2017-105935"/>
    <d v="2017-01-26T00:00:00"/>
    <d v="2017-01-31T00:00:00"/>
    <x v="1"/>
    <s v="Bradley Drucker"/>
    <x v="0"/>
    <s v="Columbus"/>
    <s v="Georgia"/>
    <x v="0"/>
    <s v="FUR-FU-10002157"/>
    <x v="3"/>
    <s v="Artistic Insta-Plaque"/>
    <n v="62.72"/>
    <x v="6"/>
    <n v="0.2857142857142857"/>
    <x v="0"/>
    <x v="1520"/>
    <n v="5"/>
    <n v="2017"/>
    <n v="1"/>
    <x v="8"/>
    <n v="15.68"/>
    <s v="Low Price"/>
    <n v="0.39"/>
    <x v="1"/>
    <n v="9.7500000000000003E-2"/>
    <x v="3"/>
    <x v="14"/>
  </r>
  <r>
    <s v="CA-2014-161508"/>
    <d v="2014-07-12T00:00:00"/>
    <d v="2014-07-16T00:00:00"/>
    <x v="1"/>
    <s v="Paul Van Hugh"/>
    <x v="2"/>
    <s v="League City"/>
    <s v="Texas"/>
    <x v="3"/>
    <s v="FUR-CH-10002126"/>
    <x v="1"/>
    <s v="Hon Deluxe Fabric Upholstered Stacking Chairs"/>
    <n v="512.35799999999995"/>
    <x v="1"/>
    <n v="0.21428571428571427"/>
    <x v="3"/>
    <x v="1521"/>
    <n v="4"/>
    <n v="2014"/>
    <n v="7"/>
    <x v="3"/>
    <n v="170.78599999999901"/>
    <s v="Medium Price"/>
    <n v="-2.8571428571428501E-2"/>
    <x v="2"/>
    <n v="-9.5238095238095195E-3"/>
    <x v="2"/>
    <x v="11"/>
  </r>
  <r>
    <s v="CA-2016-153269"/>
    <d v="2016-03-09T00:00:00"/>
    <d v="2016-03-12T00:00:00"/>
    <x v="2"/>
    <s v="Pamela Stobb"/>
    <x v="0"/>
    <s v="Andover"/>
    <s v="Massachusetts"/>
    <x v="2"/>
    <s v="FUR-CH-10002647"/>
    <x v="1"/>
    <s v="Situations Contoured Folding Chairs, 4/Set"/>
    <n v="354.9"/>
    <x v="2"/>
    <n v="0.35714285714285715"/>
    <x v="0"/>
    <x v="1154"/>
    <n v="3"/>
    <n v="2016"/>
    <n v="3"/>
    <x v="9"/>
    <n v="70.979999999999905"/>
    <s v="Low Price"/>
    <n v="0.25"/>
    <x v="1"/>
    <n v="0.05"/>
    <x v="3"/>
    <x v="15"/>
  </r>
  <r>
    <s v="CA-2017-135076"/>
    <d v="2017-04-13T00:00:00"/>
    <d v="2017-04-17T00:00:00"/>
    <x v="1"/>
    <s v="Yana Sorensen"/>
    <x v="1"/>
    <s v="Hesperia"/>
    <s v="California"/>
    <x v="1"/>
    <s v="FUR-CH-10003774"/>
    <x v="1"/>
    <s v="Global Wood Trimmed Manager's Task Chair, Khaki"/>
    <n v="436.70400000000001"/>
    <x v="8"/>
    <n v="0.42857142857142855"/>
    <x v="2"/>
    <x v="1522"/>
    <n v="4"/>
    <n v="2017"/>
    <n v="4"/>
    <x v="6"/>
    <n v="72.784000000000006"/>
    <s v="Low Price"/>
    <n v="-8.7499999999999994E-2"/>
    <x v="2"/>
    <n v="-1.4583333333333301E-2"/>
    <x v="1"/>
    <x v="9"/>
  </r>
  <r>
    <s v="US-2014-155544"/>
    <d v="2014-03-21T00:00:00"/>
    <d v="2014-03-25T00:00:00"/>
    <x v="1"/>
    <s v="Gary McGarr"/>
    <x v="0"/>
    <s v="Knoxville"/>
    <s v="Tennessee"/>
    <x v="0"/>
    <s v="FUR-FU-10001473"/>
    <x v="3"/>
    <s v="DAX Wood Document Frame"/>
    <n v="32.951999999999998"/>
    <x v="1"/>
    <n v="0.21428571428571427"/>
    <x v="2"/>
    <x v="1523"/>
    <n v="4"/>
    <n v="2014"/>
    <n v="3"/>
    <x v="9"/>
    <n v="10.984"/>
    <s v="Low Price"/>
    <n v="0.2"/>
    <x v="0"/>
    <n v="6.6666666666666596E-2"/>
    <x v="3"/>
    <x v="13"/>
  </r>
  <r>
    <s v="US-2014-155544"/>
    <d v="2014-03-21T00:00:00"/>
    <d v="2014-03-25T00:00:00"/>
    <x v="1"/>
    <s v="Gary McGarr"/>
    <x v="0"/>
    <s v="Knoxville"/>
    <s v="Tennessee"/>
    <x v="0"/>
    <s v="FUR-CH-10000422"/>
    <x v="1"/>
    <s v="Global Highback Leather Tilter in Burgundy"/>
    <n v="218.376"/>
    <x v="1"/>
    <n v="0.21428571428571427"/>
    <x v="2"/>
    <x v="1524"/>
    <n v="4"/>
    <n v="2014"/>
    <n v="3"/>
    <x v="9"/>
    <n v="72.792000000000002"/>
    <s v="Low Price"/>
    <n v="-4.9999999999999899E-2"/>
    <x v="2"/>
    <n v="-1.6666666666666601E-2"/>
    <x v="3"/>
    <x v="13"/>
  </r>
  <r>
    <s v="US-2015-115238"/>
    <d v="2015-04-30T00:00:00"/>
    <d v="2015-05-04T00:00:00"/>
    <x v="1"/>
    <s v="Jane Waco"/>
    <x v="1"/>
    <s v="Lawrence"/>
    <s v="Massachusetts"/>
    <x v="2"/>
    <s v="FUR-FU-10002960"/>
    <x v="3"/>
    <s v="Eldon 200 Class Desk Accessories, Burgundy"/>
    <n v="31.4"/>
    <x v="2"/>
    <n v="0.35714285714285715"/>
    <x v="0"/>
    <x v="1525"/>
    <n v="4"/>
    <n v="2015"/>
    <n v="4"/>
    <x v="6"/>
    <n v="6.2799999999999896"/>
    <s v="Low Price"/>
    <n v="0.42"/>
    <x v="1"/>
    <n v="8.4000000000000005E-2"/>
    <x v="1"/>
    <x v="5"/>
  </r>
  <r>
    <s v="US-2015-115238"/>
    <d v="2015-04-30T00:00:00"/>
    <d v="2015-05-04T00:00:00"/>
    <x v="1"/>
    <s v="Jane Waco"/>
    <x v="1"/>
    <s v="Lawrence"/>
    <s v="Massachusetts"/>
    <x v="2"/>
    <s v="FUR-FU-10002445"/>
    <x v="3"/>
    <s v="DAX Two-Tone Rosewood/Black Document Frame, Desktop, 5 x 7"/>
    <n v="9.48"/>
    <x v="5"/>
    <n v="7.1428571428571425E-2"/>
    <x v="0"/>
    <x v="717"/>
    <n v="4"/>
    <n v="2015"/>
    <n v="4"/>
    <x v="6"/>
    <n v="9.48"/>
    <s v="Low Price"/>
    <n v="0.39999999999999902"/>
    <x v="1"/>
    <n v="0.39999999999999902"/>
    <x v="1"/>
    <x v="5"/>
  </r>
  <r>
    <s v="US-2015-115238"/>
    <d v="2015-04-30T00:00:00"/>
    <d v="2015-05-04T00:00:00"/>
    <x v="1"/>
    <s v="Jane Waco"/>
    <x v="1"/>
    <s v="Lawrence"/>
    <s v="Massachusetts"/>
    <x v="2"/>
    <s v="FUR-FU-10001025"/>
    <x v="3"/>
    <s v="Eldon Imآˆge Series Desk Accessories, Clear"/>
    <n v="24.3"/>
    <x v="2"/>
    <n v="0.35714285714285715"/>
    <x v="0"/>
    <x v="1526"/>
    <n v="4"/>
    <n v="2015"/>
    <n v="4"/>
    <x v="6"/>
    <n v="4.8600000000000003"/>
    <s v="Low Price"/>
    <n v="0.43"/>
    <x v="1"/>
    <n v="8.5999999999999993E-2"/>
    <x v="1"/>
    <x v="5"/>
  </r>
  <r>
    <s v="CA-2017-132199"/>
    <d v="2017-05-03T00:00:00"/>
    <d v="2017-05-08T00:00:00"/>
    <x v="1"/>
    <s v="Bill Overfelt"/>
    <x v="1"/>
    <s v="Philadelphia"/>
    <s v="Pennsylvania"/>
    <x v="2"/>
    <s v="FUR-FU-10004245"/>
    <x v="3"/>
    <s v="Career Cubicle Clock, 8 1/4&quot;, Black"/>
    <n v="32.448"/>
    <x v="0"/>
    <n v="0.14285714285714285"/>
    <x v="2"/>
    <x v="627"/>
    <n v="5"/>
    <n v="2017"/>
    <n v="5"/>
    <x v="7"/>
    <n v="16.224"/>
    <s v="Low Price"/>
    <n v="0.22499999999999901"/>
    <x v="1"/>
    <n v="0.112499999999999"/>
    <x v="1"/>
    <x v="9"/>
  </r>
  <r>
    <s v="CA-2017-132199"/>
    <d v="2017-05-03T00:00:00"/>
    <d v="2017-05-08T00:00:00"/>
    <x v="1"/>
    <s v="Bill Overfelt"/>
    <x v="1"/>
    <s v="Philadelphia"/>
    <s v="Pennsylvania"/>
    <x v="2"/>
    <s v="FUR-TA-10003748"/>
    <x v="2"/>
    <s v="Bevis 36 x 72 Conference Tables"/>
    <n v="373.47"/>
    <x v="2"/>
    <n v="0.35714285714285715"/>
    <x v="9"/>
    <x v="1527"/>
    <n v="5"/>
    <n v="2017"/>
    <n v="5"/>
    <x v="7"/>
    <n v="74.694000000000003"/>
    <s v="Low Price"/>
    <n v="-0.3"/>
    <x v="2"/>
    <n v="-0.06"/>
    <x v="1"/>
    <x v="9"/>
  </r>
  <r>
    <s v="CA-2016-163174"/>
    <d v="2016-08-26T00:00:00"/>
    <d v="2016-08-30T00:00:00"/>
    <x v="1"/>
    <s v="Xylona Preis"/>
    <x v="0"/>
    <s v="Athens"/>
    <s v="Georgia"/>
    <x v="0"/>
    <s v="FUR-FU-10000308"/>
    <x v="3"/>
    <s v="Deflect-o Glass Clear Studded Chair Mats"/>
    <n v="186.54"/>
    <x v="1"/>
    <n v="0.21428571428571427"/>
    <x v="0"/>
    <x v="1292"/>
    <n v="4"/>
    <n v="2016"/>
    <n v="8"/>
    <x v="10"/>
    <n v="62.18"/>
    <s v="Low Price"/>
    <n v="0.22"/>
    <x v="1"/>
    <n v="7.3333333333333306E-2"/>
    <x v="2"/>
    <x v="12"/>
  </r>
  <r>
    <s v="CA-2017-147207"/>
    <d v="2017-01-02T00:00:00"/>
    <d v="2017-01-04T00:00:00"/>
    <x v="0"/>
    <s v="Trudy Schmidt"/>
    <x v="0"/>
    <s v="El Paso"/>
    <s v="Texas"/>
    <x v="3"/>
    <s v="FUR-TA-10002958"/>
    <x v="2"/>
    <s v="Bevis Oval Conference Table, Walnut"/>
    <n v="913.43"/>
    <x v="2"/>
    <n v="0.35714285714285715"/>
    <x v="3"/>
    <x v="1528"/>
    <n v="2"/>
    <n v="2017"/>
    <n v="1"/>
    <x v="8"/>
    <n v="182.68599999999901"/>
    <s v="Medium Price"/>
    <n v="-0.185714285714285"/>
    <x v="2"/>
    <n v="-3.7142857142857102E-2"/>
    <x v="3"/>
    <x v="14"/>
  </r>
  <r>
    <s v="CA-2016-118745"/>
    <d v="2016-06-11T00:00:00"/>
    <d v="2016-06-16T00:00:00"/>
    <x v="1"/>
    <s v="Seth Vernon"/>
    <x v="0"/>
    <s v="Los Angeles"/>
    <s v="California"/>
    <x v="1"/>
    <s v="FUR-TA-10003473"/>
    <x v="2"/>
    <s v="Bretford Rectangular Conference Table Tops"/>
    <n v="902.71199999999999"/>
    <x v="1"/>
    <n v="0.21428571428571427"/>
    <x v="2"/>
    <x v="884"/>
    <n v="5"/>
    <n v="2016"/>
    <n v="6"/>
    <x v="2"/>
    <n v="300.904"/>
    <s v="High Price"/>
    <n v="3.7499999999999999E-2"/>
    <x v="0"/>
    <n v="1.24999999999999E-2"/>
    <x v="1"/>
    <x v="6"/>
  </r>
  <r>
    <s v="CA-2016-163972"/>
    <d v="2016-10-17T00:00:00"/>
    <d v="2016-10-21T00:00:00"/>
    <x v="1"/>
    <s v="Michael Granlund"/>
    <x v="2"/>
    <s v="Fresno"/>
    <s v="California"/>
    <x v="1"/>
    <s v="FUR-BO-10003894"/>
    <x v="0"/>
    <s v="Safco Value Mate Steel Bookcase, Baked Enamel Finish on Steel, Black"/>
    <n v="120.666"/>
    <x v="0"/>
    <n v="0.14285714285714285"/>
    <x v="8"/>
    <x v="1073"/>
    <n v="4"/>
    <n v="2016"/>
    <n v="10"/>
    <x v="1"/>
    <n v="60.332999999999998"/>
    <s v="Low Price"/>
    <n v="0.17647058823529399"/>
    <x v="0"/>
    <n v="8.8235294117646995E-2"/>
    <x v="0"/>
    <x v="0"/>
  </r>
  <r>
    <s v="CA-2016-113726"/>
    <d v="2016-11-24T00:00:00"/>
    <d v="2016-12-01T00:00:00"/>
    <x v="1"/>
    <s v="Steve Carroll"/>
    <x v="2"/>
    <s v="Seattle"/>
    <s v="Washington"/>
    <x v="1"/>
    <s v="FUR-FU-10003535"/>
    <x v="3"/>
    <s v="Howard Miller Distant Time Traveler Alarm Clock"/>
    <n v="82.26"/>
    <x v="1"/>
    <n v="0.21428571428571427"/>
    <x v="0"/>
    <x v="1202"/>
    <n v="7"/>
    <n v="2016"/>
    <n v="11"/>
    <x v="0"/>
    <n v="27.42"/>
    <s v="Low Price"/>
    <n v="0.40999999999999898"/>
    <x v="1"/>
    <n v="0.13666666666666599"/>
    <x v="0"/>
    <x v="0"/>
  </r>
  <r>
    <s v="CA-2016-163048"/>
    <d v="2016-02-08T00:00:00"/>
    <d v="2016-02-15T00:00:00"/>
    <x v="1"/>
    <s v="Mark Haberlin"/>
    <x v="1"/>
    <s v="Houston"/>
    <s v="Texas"/>
    <x v="3"/>
    <s v="FUR-CH-10001270"/>
    <x v="1"/>
    <s v="Harbour Creations Steel Folding Chair"/>
    <n v="241.5"/>
    <x v="6"/>
    <n v="0.2857142857142857"/>
    <x v="3"/>
    <x v="51"/>
    <n v="7"/>
    <n v="2016"/>
    <n v="2"/>
    <x v="11"/>
    <n v="60.375"/>
    <s v="Low Price"/>
    <n v="0"/>
    <x v="2"/>
    <n v="0"/>
    <x v="3"/>
    <x v="15"/>
  </r>
  <r>
    <s v="CA-2017-110625"/>
    <d v="2017-12-23T00:00:00"/>
    <d v="2017-12-30T00:00:00"/>
    <x v="1"/>
    <s v="Julia Barnett"/>
    <x v="2"/>
    <s v="Danbury"/>
    <s v="Connecticut"/>
    <x v="2"/>
    <s v="FUR-FU-10001473"/>
    <x v="3"/>
    <s v="DAX Wood Document Frame"/>
    <n v="27.46"/>
    <x v="0"/>
    <n v="0.14285714285714285"/>
    <x v="0"/>
    <x v="290"/>
    <n v="7"/>
    <n v="2017"/>
    <n v="12"/>
    <x v="5"/>
    <n v="13.73"/>
    <s v="Low Price"/>
    <n v="0.36"/>
    <x v="1"/>
    <n v="0.18"/>
    <x v="0"/>
    <x v="7"/>
  </r>
  <r>
    <s v="CA-2016-142594"/>
    <d v="2016-12-01T00:00:00"/>
    <d v="2016-12-06T00:00:00"/>
    <x v="0"/>
    <s v="Eva Jacobs"/>
    <x v="0"/>
    <s v="Franklin"/>
    <s v="Massachusetts"/>
    <x v="2"/>
    <s v="FUR-FU-10002045"/>
    <x v="3"/>
    <s v="Executive Impressions 14&quot;"/>
    <n v="111.15"/>
    <x v="2"/>
    <n v="0.35714285714285715"/>
    <x v="0"/>
    <x v="1314"/>
    <n v="5"/>
    <n v="2016"/>
    <n v="12"/>
    <x v="5"/>
    <n v="22.23"/>
    <s v="Low Price"/>
    <n v="0.439999999999999"/>
    <x v="1"/>
    <n v="8.7999999999999995E-2"/>
    <x v="0"/>
    <x v="0"/>
  </r>
  <r>
    <s v="CA-2016-142594"/>
    <d v="2016-12-01T00:00:00"/>
    <d v="2016-12-06T00:00:00"/>
    <x v="0"/>
    <s v="Eva Jacobs"/>
    <x v="0"/>
    <s v="Franklin"/>
    <s v="Massachusetts"/>
    <x v="2"/>
    <s v="FUR-TA-10001095"/>
    <x v="2"/>
    <s v="Chromcraft Round Conference Tables"/>
    <n v="366.00900000000001"/>
    <x v="1"/>
    <n v="0.21428571428571427"/>
    <x v="3"/>
    <x v="1529"/>
    <n v="5"/>
    <n v="2016"/>
    <n v="12"/>
    <x v="5"/>
    <n v="122.003"/>
    <s v="Medium Price"/>
    <n v="-0.128571428571428"/>
    <x v="2"/>
    <n v="-4.2857142857142802E-2"/>
    <x v="0"/>
    <x v="0"/>
  </r>
  <r>
    <s v="CA-2017-120061"/>
    <d v="2017-11-02T00:00:00"/>
    <d v="2017-11-07T00:00:00"/>
    <x v="0"/>
    <s v="Sharelle Roach"/>
    <x v="2"/>
    <s v="Springfield"/>
    <s v="Ohio"/>
    <x v="2"/>
    <s v="FUR-CH-10001973"/>
    <x v="1"/>
    <s v="Office Star Flex Back Scooter Chair with White Frame"/>
    <n v="155.37200000000001"/>
    <x v="0"/>
    <n v="0.14285714285714285"/>
    <x v="3"/>
    <x v="1338"/>
    <n v="5"/>
    <n v="2017"/>
    <n v="11"/>
    <x v="0"/>
    <n v="77.686000000000007"/>
    <s v="Low Price"/>
    <n v="-0.22857142857142801"/>
    <x v="2"/>
    <n v="-0.114285714285714"/>
    <x v="0"/>
    <x v="7"/>
  </r>
  <r>
    <s v="CA-2015-110814"/>
    <d v="2015-12-05T00:00:00"/>
    <d v="2015-12-09T00:00:00"/>
    <x v="0"/>
    <s v="Brian Derr"/>
    <x v="0"/>
    <s v="New York City"/>
    <s v="New York"/>
    <x v="2"/>
    <s v="FUR-CH-10003535"/>
    <x v="1"/>
    <s v="Global Armless Task Chair, Royal Blue"/>
    <n v="164.64599999999999"/>
    <x v="1"/>
    <n v="0.21428571428571427"/>
    <x v="7"/>
    <x v="1530"/>
    <n v="4"/>
    <n v="2015"/>
    <n v="12"/>
    <x v="5"/>
    <n v="54.881999999999998"/>
    <s v="Low Price"/>
    <n v="7.7777777777777696E-2"/>
    <x v="0"/>
    <n v="2.5925925925925901E-2"/>
    <x v="0"/>
    <x v="1"/>
  </r>
  <r>
    <s v="CA-2017-140480"/>
    <d v="2017-07-08T00:00:00"/>
    <d v="2017-07-12T00:00:00"/>
    <x v="1"/>
    <s v="Harold Engle"/>
    <x v="1"/>
    <s v="Newark"/>
    <s v="Delaware"/>
    <x v="2"/>
    <s v="FUR-FU-10003247"/>
    <x v="3"/>
    <s v="36X48 HARDFLOOR CHAIRMAT"/>
    <n v="83.92"/>
    <x v="6"/>
    <n v="0.2857142857142857"/>
    <x v="0"/>
    <x v="1531"/>
    <n v="4"/>
    <n v="2017"/>
    <n v="7"/>
    <x v="3"/>
    <n v="20.98"/>
    <s v="Low Price"/>
    <n v="6.9999999999999896E-2"/>
    <x v="0"/>
    <n v="1.7499999999999901E-2"/>
    <x v="2"/>
    <x v="3"/>
  </r>
  <r>
    <s v="CA-2017-140480"/>
    <d v="2017-07-08T00:00:00"/>
    <d v="2017-07-12T00:00:00"/>
    <x v="1"/>
    <s v="Harold Engle"/>
    <x v="1"/>
    <s v="Newark"/>
    <s v="Delaware"/>
    <x v="2"/>
    <s v="FUR-FU-10001057"/>
    <x v="3"/>
    <s v="Tensor Track Tree Floor Lamp"/>
    <n v="39.979999999999997"/>
    <x v="0"/>
    <n v="0.14285714285714285"/>
    <x v="0"/>
    <x v="1532"/>
    <n v="4"/>
    <n v="2017"/>
    <n v="7"/>
    <x v="3"/>
    <n v="19.989999999999998"/>
    <s v="Low Price"/>
    <n v="0.23"/>
    <x v="1"/>
    <n v="0.115"/>
    <x v="2"/>
    <x v="3"/>
  </r>
  <r>
    <s v="CA-2016-130820"/>
    <d v="2016-11-15T00:00:00"/>
    <d v="2016-11-15T00:00:00"/>
    <x v="3"/>
    <s v="Odella Nelson"/>
    <x v="1"/>
    <s v="Burlington"/>
    <s v="North Carolina"/>
    <x v="0"/>
    <s v="FUR-TA-10001768"/>
    <x v="2"/>
    <s v="Hon Racetrack Conference Tables"/>
    <n v="630.024"/>
    <x v="6"/>
    <n v="0.2857142857142857"/>
    <x v="9"/>
    <x v="1533"/>
    <n v="0"/>
    <n v="2016"/>
    <n v="11"/>
    <x v="0"/>
    <n v="157.506"/>
    <s v="Medium Price"/>
    <n v="-0.31666666666666599"/>
    <x v="2"/>
    <n v="-7.9166666666666594E-2"/>
    <x v="0"/>
    <x v="0"/>
  </r>
  <r>
    <s v="CA-2017-132290"/>
    <d v="2017-03-10T00:00:00"/>
    <d v="2017-03-14T00:00:00"/>
    <x v="1"/>
    <s v="Maribeth Dona"/>
    <x v="0"/>
    <s v="Dallas"/>
    <s v="Texas"/>
    <x v="3"/>
    <s v="FUR-TA-10002228"/>
    <x v="2"/>
    <s v="Bevis Traditional Conference Table Top, Plinth Base"/>
    <n v="933.40800000000002"/>
    <x v="6"/>
    <n v="0.2857142857142857"/>
    <x v="3"/>
    <x v="1534"/>
    <n v="4"/>
    <n v="2017"/>
    <n v="3"/>
    <x v="9"/>
    <n v="233.352"/>
    <s v="High Price"/>
    <n v="-0.185714285714285"/>
    <x v="2"/>
    <n v="-4.6428571428571402E-2"/>
    <x v="3"/>
    <x v="14"/>
  </r>
  <r>
    <s v="CA-2017-118199"/>
    <d v="2017-05-09T00:00:00"/>
    <d v="2017-05-11T00:00:00"/>
    <x v="2"/>
    <s v="Laurel Beltran"/>
    <x v="2"/>
    <s v="Seattle"/>
    <s v="Washington"/>
    <x v="1"/>
    <s v="FUR-TA-10004154"/>
    <x v="2"/>
    <s v="Riverside Furniture Oval Coffee Table, Oval End Table, End Table with Drawer"/>
    <n v="286.85000000000002"/>
    <x v="5"/>
    <n v="7.1428571428571425E-2"/>
    <x v="0"/>
    <x v="1535"/>
    <n v="2"/>
    <n v="2017"/>
    <n v="5"/>
    <x v="7"/>
    <n v="286.85000000000002"/>
    <s v="High Price"/>
    <n v="0.219999999999999"/>
    <x v="1"/>
    <n v="0.219999999999999"/>
    <x v="1"/>
    <x v="9"/>
  </r>
  <r>
    <s v="CA-2017-150091"/>
    <d v="2017-10-12T00:00:00"/>
    <d v="2017-10-16T00:00:00"/>
    <x v="1"/>
    <s v="Nora Paige"/>
    <x v="0"/>
    <s v="Lakewood"/>
    <s v="New Jersey"/>
    <x v="2"/>
    <s v="FUR-FU-10004053"/>
    <x v="3"/>
    <s v="DAX Two-Tone Silver Metal Document Frame"/>
    <n v="40.479999999999997"/>
    <x v="0"/>
    <n v="0.14285714285714285"/>
    <x v="0"/>
    <x v="1536"/>
    <n v="4"/>
    <n v="2017"/>
    <n v="10"/>
    <x v="1"/>
    <n v="20.239999999999998"/>
    <s v="Low Price"/>
    <n v="0.43"/>
    <x v="1"/>
    <n v="0.215"/>
    <x v="0"/>
    <x v="7"/>
  </r>
  <r>
    <s v="CA-2017-150091"/>
    <d v="2017-10-12T00:00:00"/>
    <d v="2017-10-16T00:00:00"/>
    <x v="1"/>
    <s v="Nora Paige"/>
    <x v="0"/>
    <s v="Lakewood"/>
    <s v="New Jersey"/>
    <x v="2"/>
    <s v="FUR-BO-10003404"/>
    <x v="0"/>
    <s v="Global Adaptabilites Bookcase, Cherry/Storm Gray Finish"/>
    <n v="2154.9"/>
    <x v="2"/>
    <n v="0.35714285714285715"/>
    <x v="0"/>
    <x v="1537"/>
    <n v="4"/>
    <n v="2017"/>
    <n v="10"/>
    <x v="1"/>
    <n v="430.98"/>
    <s v="High Price"/>
    <n v="0.06"/>
    <x v="0"/>
    <n v="1.2E-2"/>
    <x v="0"/>
    <x v="7"/>
  </r>
  <r>
    <s v="CA-2016-118129"/>
    <d v="2016-12-19T00:00:00"/>
    <d v="2016-12-21T00:00:00"/>
    <x v="0"/>
    <s v="Clay Ludtke"/>
    <x v="0"/>
    <s v="Reading"/>
    <s v="Pennsylvania"/>
    <x v="2"/>
    <s v="FUR-FU-10004904"/>
    <x v="3"/>
    <s v="Eldon &quot;L&quot; Workstation Diamond Chairmat"/>
    <n v="303.92"/>
    <x v="2"/>
    <n v="0.35714285714285715"/>
    <x v="2"/>
    <x v="1538"/>
    <n v="2"/>
    <n v="2016"/>
    <n v="12"/>
    <x v="5"/>
    <n v="60.783999999999999"/>
    <s v="Low Price"/>
    <n v="-9.9999999999999895E-2"/>
    <x v="2"/>
    <n v="-1.99999999999999E-2"/>
    <x v="0"/>
    <x v="0"/>
  </r>
  <r>
    <s v="CA-2017-155621"/>
    <d v="2017-11-08T00:00:00"/>
    <d v="2017-11-13T00:00:00"/>
    <x v="1"/>
    <s v="Kean Nguyen"/>
    <x v="1"/>
    <s v="Baltimore"/>
    <s v="Maryland"/>
    <x v="2"/>
    <s v="FUR-FU-10003535"/>
    <x v="3"/>
    <s v="Howard Miller Distant Time Traveler Alarm Clock"/>
    <n v="274.2"/>
    <x v="11"/>
    <n v="0.7142857142857143"/>
    <x v="0"/>
    <x v="1539"/>
    <n v="5"/>
    <n v="2017"/>
    <n v="11"/>
    <x v="0"/>
    <n v="27.419999999999899"/>
    <s v="Low Price"/>
    <n v="0.41"/>
    <x v="1"/>
    <n v="4.1000000000000002E-2"/>
    <x v="0"/>
    <x v="7"/>
  </r>
  <r>
    <s v="US-2014-127635"/>
    <d v="2014-09-14T00:00:00"/>
    <d v="2014-09-18T00:00:00"/>
    <x v="0"/>
    <s v="Scott Cohen"/>
    <x v="1"/>
    <s v="Corpus Christi"/>
    <s v="Texas"/>
    <x v="3"/>
    <s v="FUR-FU-10000550"/>
    <x v="3"/>
    <s v="Stacking Trays by OIC"/>
    <n v="9.9600000000000009"/>
    <x v="2"/>
    <n v="0.35714285714285715"/>
    <x v="5"/>
    <x v="1540"/>
    <n v="4"/>
    <n v="2014"/>
    <n v="9"/>
    <x v="4"/>
    <n v="1.992"/>
    <s v="Low Price"/>
    <n v="-0.67499999999999905"/>
    <x v="2"/>
    <n v="-0.13499999999999901"/>
    <x v="2"/>
    <x v="11"/>
  </r>
  <r>
    <s v="CA-2017-125451"/>
    <d v="2017-10-23T00:00:00"/>
    <d v="2017-10-24T00:00:00"/>
    <x v="2"/>
    <s v="Adam Hart"/>
    <x v="1"/>
    <s v="Cranston"/>
    <s v="Rhode Island"/>
    <x v="2"/>
    <s v="FUR-TA-10001039"/>
    <x v="2"/>
    <s v="KI Adjustable-Height Table"/>
    <n v="240.744"/>
    <x v="6"/>
    <n v="0.2857142857142857"/>
    <x v="3"/>
    <x v="1541"/>
    <n v="1"/>
    <n v="2017"/>
    <n v="10"/>
    <x v="1"/>
    <n v="60.186"/>
    <s v="Low Price"/>
    <n v="-5.7142857142857099E-2"/>
    <x v="2"/>
    <n v="-1.42857142857142E-2"/>
    <x v="0"/>
    <x v="7"/>
  </r>
  <r>
    <s v="CA-2017-125451"/>
    <d v="2017-10-23T00:00:00"/>
    <d v="2017-10-24T00:00:00"/>
    <x v="2"/>
    <s v="Adam Hart"/>
    <x v="1"/>
    <s v="Cranston"/>
    <s v="Rhode Island"/>
    <x v="2"/>
    <s v="FUR-FU-10004963"/>
    <x v="3"/>
    <s v="Eldon 400 Class Desk Accessories, Black Carbon"/>
    <n v="35"/>
    <x v="6"/>
    <n v="0.2857142857142857"/>
    <x v="0"/>
    <x v="1199"/>
    <n v="1"/>
    <n v="2017"/>
    <n v="10"/>
    <x v="1"/>
    <n v="8.75"/>
    <s v="Low Price"/>
    <n v="0.42"/>
    <x v="1"/>
    <n v="0.105"/>
    <x v="0"/>
    <x v="7"/>
  </r>
  <r>
    <s v="CA-2017-125451"/>
    <d v="2017-10-23T00:00:00"/>
    <d v="2017-10-24T00:00:00"/>
    <x v="2"/>
    <s v="Adam Hart"/>
    <x v="1"/>
    <s v="Cranston"/>
    <s v="Rhode Island"/>
    <x v="2"/>
    <s v="FUR-FU-10000277"/>
    <x v="3"/>
    <s v="Deflect-o DuraMat Antistatic Studded Beveled Mat for Medium Pile Carpeting"/>
    <n v="210.68"/>
    <x v="0"/>
    <n v="0.14285714285714285"/>
    <x v="0"/>
    <x v="1468"/>
    <n v="1"/>
    <n v="2017"/>
    <n v="10"/>
    <x v="1"/>
    <n v="105.34"/>
    <s v="Medium Price"/>
    <n v="0.24"/>
    <x v="1"/>
    <n v="0.12"/>
    <x v="0"/>
    <x v="7"/>
  </r>
  <r>
    <s v="CA-2017-125451"/>
    <d v="2017-10-23T00:00:00"/>
    <d v="2017-10-24T00:00:00"/>
    <x v="2"/>
    <s v="Adam Hart"/>
    <x v="1"/>
    <s v="Cranston"/>
    <s v="Rhode Island"/>
    <x v="2"/>
    <s v="FUR-TA-10004915"/>
    <x v="2"/>
    <s v="Office Impressions End Table, 20-1/2&quot;H x 24&quot;W x 20&quot;D"/>
    <n v="637.89599999999996"/>
    <x v="1"/>
    <n v="0.21428571428571427"/>
    <x v="3"/>
    <x v="786"/>
    <n v="1"/>
    <n v="2017"/>
    <n v="10"/>
    <x v="1"/>
    <n v="212.63199999999901"/>
    <s v="High Price"/>
    <n v="-0.2"/>
    <x v="2"/>
    <n v="-6.6666666666666596E-2"/>
    <x v="0"/>
    <x v="7"/>
  </r>
  <r>
    <s v="CA-2016-125087"/>
    <d v="2016-04-18T00:00:00"/>
    <d v="2016-04-23T00:00:00"/>
    <x v="1"/>
    <s v="Thea Hudgings"/>
    <x v="1"/>
    <s v="Houston"/>
    <s v="Texas"/>
    <x v="3"/>
    <s v="FUR-CH-10002880"/>
    <x v="1"/>
    <s v="Global High-Back Leather Tilter, Burgundy"/>
    <n v="344.37200000000001"/>
    <x v="6"/>
    <n v="0.2857142857142857"/>
    <x v="3"/>
    <x v="1453"/>
    <n v="5"/>
    <n v="2016"/>
    <n v="4"/>
    <x v="6"/>
    <n v="86.093000000000004"/>
    <s v="Low Price"/>
    <n v="-0.27142857142857102"/>
    <x v="2"/>
    <n v="-6.7857142857142796E-2"/>
    <x v="1"/>
    <x v="6"/>
  </r>
  <r>
    <s v="CA-2016-125087"/>
    <d v="2016-04-18T00:00:00"/>
    <d v="2016-04-23T00:00:00"/>
    <x v="1"/>
    <s v="Thea Hudgings"/>
    <x v="1"/>
    <s v="Houston"/>
    <s v="Texas"/>
    <x v="3"/>
    <s v="FUR-FU-10004748"/>
    <x v="3"/>
    <s v="Howard Miller 16&quot; Diameter Gallery Wall Clock"/>
    <n v="127.88"/>
    <x v="2"/>
    <n v="0.35714285714285715"/>
    <x v="5"/>
    <x v="1542"/>
    <n v="5"/>
    <n v="2016"/>
    <n v="4"/>
    <x v="6"/>
    <n v="25.576000000000001"/>
    <s v="Low Price"/>
    <n v="-0.52500000000000002"/>
    <x v="2"/>
    <n v="-0.105"/>
    <x v="1"/>
    <x v="6"/>
  </r>
  <r>
    <s v="US-2017-118556"/>
    <d v="2017-05-28T00:00:00"/>
    <d v="2017-06-02T00:00:00"/>
    <x v="0"/>
    <s v="Tiffany House"/>
    <x v="1"/>
    <s v="Chicago"/>
    <s v="Illinois"/>
    <x v="3"/>
    <s v="FUR-CH-10001146"/>
    <x v="1"/>
    <s v="Global Task Chair, Black"/>
    <n v="106.869"/>
    <x v="1"/>
    <n v="0.21428571428571427"/>
    <x v="3"/>
    <x v="1543"/>
    <n v="5"/>
    <n v="2017"/>
    <n v="5"/>
    <x v="7"/>
    <n v="35.622999999999998"/>
    <s v="Low Price"/>
    <n v="-0.27142857142857102"/>
    <x v="2"/>
    <n v="-9.0476190476190405E-2"/>
    <x v="1"/>
    <x v="9"/>
  </r>
  <r>
    <s v="US-2016-164196"/>
    <d v="2016-11-11T00:00:00"/>
    <d v="2016-11-17T00:00:00"/>
    <x v="1"/>
    <s v="Alejandro Savely"/>
    <x v="1"/>
    <s v="Noblesville"/>
    <s v="Indiana"/>
    <x v="3"/>
    <s v="FUR-TA-10001950"/>
    <x v="2"/>
    <s v="Balt Solid Wood Round Tables"/>
    <n v="2678.94"/>
    <x v="8"/>
    <n v="0.42857142857142855"/>
    <x v="0"/>
    <x v="1544"/>
    <n v="6"/>
    <n v="2016"/>
    <n v="11"/>
    <x v="0"/>
    <n v="446.49"/>
    <s v="High Price"/>
    <n v="0.09"/>
    <x v="0"/>
    <n v="1.4999999999999999E-2"/>
    <x v="0"/>
    <x v="0"/>
  </r>
  <r>
    <s v="US-2017-132031"/>
    <d v="2017-04-23T00:00:00"/>
    <d v="2017-04-27T00:00:00"/>
    <x v="1"/>
    <s v="Parhena Norris"/>
    <x v="2"/>
    <s v="Clarksville"/>
    <s v="Tennessee"/>
    <x v="0"/>
    <s v="FUR-BO-10001972"/>
    <x v="0"/>
    <s v="O'Sullivan 4-Shelf Bookcase in Odessa Pine"/>
    <n v="387.13600000000002"/>
    <x v="6"/>
    <n v="0.2857142857142857"/>
    <x v="2"/>
    <x v="1545"/>
    <n v="4"/>
    <n v="2017"/>
    <n v="4"/>
    <x v="6"/>
    <n v="96.784000000000006"/>
    <s v="Low Price"/>
    <n v="-3.7499999999999999E-2"/>
    <x v="2"/>
    <n v="-9.3749999999999997E-3"/>
    <x v="1"/>
    <x v="9"/>
  </r>
  <r>
    <s v="US-2017-132031"/>
    <d v="2017-04-23T00:00:00"/>
    <d v="2017-04-27T00:00:00"/>
    <x v="1"/>
    <s v="Parhena Norris"/>
    <x v="2"/>
    <s v="Clarksville"/>
    <s v="Tennessee"/>
    <x v="0"/>
    <s v="FUR-FU-10000193"/>
    <x v="3"/>
    <s v="Tenex Chairmats For Use with Hard Floors"/>
    <n v="77.951999999999998"/>
    <x v="1"/>
    <n v="0.21428571428571427"/>
    <x v="2"/>
    <x v="1546"/>
    <n v="4"/>
    <n v="2017"/>
    <n v="4"/>
    <x v="6"/>
    <n v="25.983999999999899"/>
    <s v="Low Price"/>
    <n v="-0.15"/>
    <x v="2"/>
    <n v="-4.9999999999999899E-2"/>
    <x v="1"/>
    <x v="9"/>
  </r>
  <r>
    <s v="CA-2017-142391"/>
    <d v="2017-09-24T00:00:00"/>
    <d v="2017-09-24T00:00:00"/>
    <x v="3"/>
    <s v="Philip Brown"/>
    <x v="0"/>
    <s v="Seattle"/>
    <s v="Washington"/>
    <x v="1"/>
    <s v="FUR-FU-10002759"/>
    <x v="3"/>
    <s v="12-1/2 Diameter Round Wall Clock"/>
    <n v="199.8"/>
    <x v="11"/>
    <n v="0.7142857142857143"/>
    <x v="0"/>
    <x v="1547"/>
    <n v="0"/>
    <n v="2017"/>
    <n v="9"/>
    <x v="4"/>
    <n v="19.98"/>
    <s v="Low Price"/>
    <n v="0.36"/>
    <x v="1"/>
    <n v="3.5999999999999997E-2"/>
    <x v="2"/>
    <x v="3"/>
  </r>
  <r>
    <s v="CA-2016-158841"/>
    <d v="2016-02-02T00:00:00"/>
    <d v="2016-02-04T00:00:00"/>
    <x v="0"/>
    <s v="Sanjit Engle"/>
    <x v="0"/>
    <s v="Arlington"/>
    <s v="Virginia"/>
    <x v="0"/>
    <s v="FUR-FU-10001731"/>
    <x v="3"/>
    <s v="Acrylic Self-Standing Desk Frames"/>
    <n v="18.690000000000001"/>
    <x v="3"/>
    <n v="0.5"/>
    <x v="0"/>
    <x v="1548"/>
    <n v="2"/>
    <n v="2016"/>
    <n v="2"/>
    <x v="11"/>
    <n v="2.67"/>
    <s v="Low Price"/>
    <n v="0.37999999999999901"/>
    <x v="1"/>
    <n v="5.4285714285714201E-2"/>
    <x v="3"/>
    <x v="15"/>
  </r>
  <r>
    <s v="CA-2015-102316"/>
    <d v="2015-03-01T00:00:00"/>
    <d v="2015-03-03T00:00:00"/>
    <x v="0"/>
    <s v="Dave Hallsten"/>
    <x v="1"/>
    <s v="Los Angeles"/>
    <s v="California"/>
    <x v="1"/>
    <s v="FUR-CH-10003396"/>
    <x v="1"/>
    <s v="Global Deluxe Steno Chair"/>
    <n v="184.75200000000001"/>
    <x v="1"/>
    <n v="0.21428571428571427"/>
    <x v="2"/>
    <x v="1127"/>
    <n v="2"/>
    <n v="2015"/>
    <n v="3"/>
    <x v="9"/>
    <n v="61.584000000000003"/>
    <s v="Low Price"/>
    <n v="-0.1125"/>
    <x v="2"/>
    <n v="-3.7499999999999999E-2"/>
    <x v="3"/>
    <x v="10"/>
  </r>
  <r>
    <s v="CA-2016-109400"/>
    <d v="2016-05-02T00:00:00"/>
    <d v="2016-05-06T00:00:00"/>
    <x v="1"/>
    <s v="Nick Radford"/>
    <x v="0"/>
    <s v="Amarillo"/>
    <s v="Texas"/>
    <x v="3"/>
    <s v="FUR-CH-10003298"/>
    <x v="1"/>
    <s v="Office Star - Contemporary Task Swivel chair with Loop Arms, Charcoal"/>
    <n v="366.74400000000003"/>
    <x v="6"/>
    <n v="0.2857142857142857"/>
    <x v="3"/>
    <x v="1293"/>
    <n v="4"/>
    <n v="2016"/>
    <n v="5"/>
    <x v="7"/>
    <n v="91.686000000000007"/>
    <s v="Low Price"/>
    <n v="-0.3"/>
    <x v="2"/>
    <n v="-7.4999999999999997E-2"/>
    <x v="1"/>
    <x v="6"/>
  </r>
  <r>
    <s v="CA-2016-144645"/>
    <d v="2016-02-02T00:00:00"/>
    <d v="2016-02-08T00:00:00"/>
    <x v="1"/>
    <s v="Noel Staavos"/>
    <x v="1"/>
    <s v="Houston"/>
    <s v="Texas"/>
    <x v="3"/>
    <s v="FUR-FU-10003601"/>
    <x v="3"/>
    <s v="Deflect-o RollaMat Studded, Beveled Mat for Medium Pile Carpeting"/>
    <n v="73.784000000000006"/>
    <x v="0"/>
    <n v="0.14285714285714285"/>
    <x v="5"/>
    <x v="1549"/>
    <n v="6"/>
    <n v="2016"/>
    <n v="2"/>
    <x v="11"/>
    <n v="36.892000000000003"/>
    <s v="Low Price"/>
    <n v="-1.05"/>
    <x v="2"/>
    <n v="-0.52500000000000002"/>
    <x v="3"/>
    <x v="15"/>
  </r>
  <r>
    <s v="CA-2017-149720"/>
    <d v="2017-06-04T00:00:00"/>
    <d v="2017-06-07T00:00:00"/>
    <x v="0"/>
    <s v="Erin Mull"/>
    <x v="0"/>
    <s v="Frisco"/>
    <s v="Texas"/>
    <x v="3"/>
    <s v="FUR-FU-10002501"/>
    <x v="3"/>
    <s v="Nu-Dell Executive Frame"/>
    <n v="30.335999999999999"/>
    <x v="8"/>
    <n v="0.42857142857142855"/>
    <x v="5"/>
    <x v="1550"/>
    <n v="3"/>
    <n v="2017"/>
    <n v="6"/>
    <x v="2"/>
    <n v="5.056"/>
    <s v="Low Price"/>
    <n v="-0.57499999999999996"/>
    <x v="2"/>
    <n v="-9.5833333333333298E-2"/>
    <x v="1"/>
    <x v="9"/>
  </r>
  <r>
    <s v="CA-2017-118003"/>
    <d v="2017-12-04T00:00:00"/>
    <d v="2017-12-10T00:00:00"/>
    <x v="1"/>
    <s v="Doug O'Connell"/>
    <x v="0"/>
    <s v="Paterson"/>
    <s v="New Jersey"/>
    <x v="2"/>
    <s v="FUR-FU-10002506"/>
    <x v="3"/>
    <s v="Tensor &quot;Hersey Kiss&quot; Styled Floor Lamp"/>
    <n v="12.99"/>
    <x v="5"/>
    <n v="7.1428571428571425E-2"/>
    <x v="0"/>
    <x v="1551"/>
    <n v="6"/>
    <n v="2017"/>
    <n v="12"/>
    <x v="5"/>
    <n v="12.99"/>
    <s v="Low Price"/>
    <n v="0.12"/>
    <x v="0"/>
    <n v="0.12"/>
    <x v="0"/>
    <x v="7"/>
  </r>
  <r>
    <s v="CA-2017-118003"/>
    <d v="2017-12-04T00:00:00"/>
    <d v="2017-12-10T00:00:00"/>
    <x v="1"/>
    <s v="Doug O'Connell"/>
    <x v="0"/>
    <s v="Paterson"/>
    <s v="New Jersey"/>
    <x v="2"/>
    <s v="FUR-CH-10003817"/>
    <x v="1"/>
    <s v="Global Value Steno Chair, Gray"/>
    <n v="182.22"/>
    <x v="1"/>
    <n v="0.21428571428571427"/>
    <x v="0"/>
    <x v="1552"/>
    <n v="6"/>
    <n v="2017"/>
    <n v="12"/>
    <x v="5"/>
    <n v="60.74"/>
    <s v="Low Price"/>
    <n v="0.25"/>
    <x v="1"/>
    <n v="8.3333333333333301E-2"/>
    <x v="0"/>
    <x v="7"/>
  </r>
  <r>
    <s v="CA-2017-118003"/>
    <d v="2017-12-04T00:00:00"/>
    <d v="2017-12-10T00:00:00"/>
    <x v="1"/>
    <s v="Doug O'Connell"/>
    <x v="0"/>
    <s v="Paterson"/>
    <s v="New Jersey"/>
    <x v="2"/>
    <s v="FUR-CH-10004860"/>
    <x v="1"/>
    <s v="Global Low Back Tilter Chair"/>
    <n v="302.94"/>
    <x v="1"/>
    <n v="0.21428571428571427"/>
    <x v="0"/>
    <x v="1141"/>
    <n v="6"/>
    <n v="2017"/>
    <n v="12"/>
    <x v="5"/>
    <n v="100.98"/>
    <s v="Medium Price"/>
    <n v="0.06"/>
    <x v="0"/>
    <n v="0.02"/>
    <x v="0"/>
    <x v="7"/>
  </r>
  <r>
    <s v="CA-2016-141887"/>
    <d v="2016-01-11T00:00:00"/>
    <d v="2016-01-15T00:00:00"/>
    <x v="1"/>
    <s v="Mark Packer"/>
    <x v="2"/>
    <s v="Columbus"/>
    <s v="Ohio"/>
    <x v="2"/>
    <s v="FUR-FU-10002268"/>
    <x v="3"/>
    <s v="Ultra Door Push Plate"/>
    <n v="54.991999999999997"/>
    <x v="9"/>
    <n v="1"/>
    <x v="2"/>
    <x v="1553"/>
    <n v="4"/>
    <n v="2016"/>
    <n v="1"/>
    <x v="8"/>
    <n v="3.9279999999999999"/>
    <s v="Low Price"/>
    <n v="0.16250000000000001"/>
    <x v="0"/>
    <n v="1.16071428571428E-2"/>
    <x v="3"/>
    <x v="15"/>
  </r>
  <r>
    <s v="CA-2017-161172"/>
    <d v="2017-03-16T00:00:00"/>
    <d v="2017-03-16T00:00:00"/>
    <x v="3"/>
    <s v="Susan Pistek"/>
    <x v="0"/>
    <s v="Columbus"/>
    <s v="Ohio"/>
    <x v="2"/>
    <s v="FUR-FU-10003424"/>
    <x v="3"/>
    <s v="Nu-Dell Oak Frame"/>
    <n v="51.264000000000003"/>
    <x v="8"/>
    <n v="0.42857142857142855"/>
    <x v="2"/>
    <x v="1554"/>
    <n v="0"/>
    <n v="2017"/>
    <n v="3"/>
    <x v="9"/>
    <n v="8.5440000000000005"/>
    <s v="Low Price"/>
    <n v="0.15"/>
    <x v="0"/>
    <n v="2.4999999999999901E-2"/>
    <x v="3"/>
    <x v="14"/>
  </r>
  <r>
    <s v="CA-2017-137624"/>
    <d v="2017-11-10T00:00:00"/>
    <d v="2017-11-17T00:00:00"/>
    <x v="1"/>
    <s v="Maria Etezadi"/>
    <x v="2"/>
    <s v="Los Angeles"/>
    <s v="California"/>
    <x v="1"/>
    <s v="FUR-CH-10001714"/>
    <x v="1"/>
    <s v="Global Leather &amp; Oak Executive Chair, Burgundy"/>
    <n v="241.42400000000001"/>
    <x v="0"/>
    <n v="0.14285714285714285"/>
    <x v="2"/>
    <x v="1555"/>
    <n v="7"/>
    <n v="2017"/>
    <n v="11"/>
    <x v="0"/>
    <n v="120.712"/>
    <s v="Medium Price"/>
    <n v="-0.15"/>
    <x v="2"/>
    <n v="-7.4999999999999997E-2"/>
    <x v="0"/>
    <x v="7"/>
  </r>
  <r>
    <s v="CA-2016-156748"/>
    <d v="2016-11-30T00:00:00"/>
    <d v="2016-12-06T00:00:00"/>
    <x v="1"/>
    <s v="Bruce Stewart"/>
    <x v="0"/>
    <s v="Detroit"/>
    <s v="Michigan"/>
    <x v="3"/>
    <s v="FUR-CH-10000513"/>
    <x v="1"/>
    <s v="High-Back Leather Manager's Chair"/>
    <n v="389.97"/>
    <x v="1"/>
    <n v="0.21428571428571427"/>
    <x v="0"/>
    <x v="1556"/>
    <n v="6"/>
    <n v="2016"/>
    <n v="11"/>
    <x v="0"/>
    <n v="129.99"/>
    <s v="Medium Price"/>
    <n v="8.99999999999999E-2"/>
    <x v="0"/>
    <n v="2.9999999999999898E-2"/>
    <x v="0"/>
    <x v="0"/>
  </r>
  <r>
    <s v="CA-2015-157287"/>
    <d v="2015-12-22T00:00:00"/>
    <d v="2015-12-23T00:00:00"/>
    <x v="2"/>
    <s v="Harold Ryan"/>
    <x v="1"/>
    <s v="Philadelphia"/>
    <s v="Pennsylvania"/>
    <x v="2"/>
    <s v="FUR-CH-10001270"/>
    <x v="1"/>
    <s v="Harbour Creations Steel Folding Chair"/>
    <n v="422.625"/>
    <x v="3"/>
    <n v="0.5"/>
    <x v="3"/>
    <x v="51"/>
    <n v="1"/>
    <n v="2015"/>
    <n v="12"/>
    <x v="5"/>
    <n v="60.375"/>
    <s v="Low Price"/>
    <n v="0"/>
    <x v="2"/>
    <n v="0"/>
    <x v="0"/>
    <x v="1"/>
  </r>
  <r>
    <s v="CA-2016-119074"/>
    <d v="2016-03-27T00:00:00"/>
    <d v="2016-03-31T00:00:00"/>
    <x v="1"/>
    <s v="David Smith"/>
    <x v="1"/>
    <s v="Columbus"/>
    <s v="Georgia"/>
    <x v="0"/>
    <s v="FUR-FU-10004053"/>
    <x v="3"/>
    <s v="DAX Two-Tone Silver Metal Document Frame"/>
    <n v="20.239999999999998"/>
    <x v="5"/>
    <n v="7.1428571428571425E-2"/>
    <x v="0"/>
    <x v="1557"/>
    <n v="4"/>
    <n v="2016"/>
    <n v="3"/>
    <x v="9"/>
    <n v="20.239999999999998"/>
    <s v="Low Price"/>
    <n v="0.43"/>
    <x v="1"/>
    <n v="0.43"/>
    <x v="3"/>
    <x v="15"/>
  </r>
  <r>
    <s v="CA-2016-119074"/>
    <d v="2016-03-27T00:00:00"/>
    <d v="2016-03-31T00:00:00"/>
    <x v="1"/>
    <s v="David Smith"/>
    <x v="1"/>
    <s v="Columbus"/>
    <s v="Georgia"/>
    <x v="0"/>
    <s v="FUR-FU-10003731"/>
    <x v="3"/>
    <s v="Eldon Expressions Wood and Plastic Desk Accessories, Oak"/>
    <n v="39.92"/>
    <x v="6"/>
    <n v="0.2857142857142857"/>
    <x v="0"/>
    <x v="773"/>
    <n v="4"/>
    <n v="2016"/>
    <n v="3"/>
    <x v="9"/>
    <n v="9.98"/>
    <s v="Low Price"/>
    <n v="0.27999999999999903"/>
    <x v="1"/>
    <n v="6.9999999999999896E-2"/>
    <x v="3"/>
    <x v="15"/>
  </r>
  <r>
    <s v="CA-2015-126186"/>
    <d v="2015-09-11T00:00:00"/>
    <d v="2015-09-12T00:00:00"/>
    <x v="2"/>
    <s v="George Bell"/>
    <x v="1"/>
    <s v="Aurora"/>
    <s v="Colorado"/>
    <x v="1"/>
    <s v="FUR-FU-10000073"/>
    <x v="3"/>
    <s v="Deflect-O Glasstique Clear Desk Accessories"/>
    <n v="24.64"/>
    <x v="6"/>
    <n v="0.2857142857142857"/>
    <x v="2"/>
    <x v="1558"/>
    <n v="1"/>
    <n v="2015"/>
    <n v="9"/>
    <x v="4"/>
    <n v="6.16"/>
    <s v="Low Price"/>
    <n v="0.16249999999999901"/>
    <x v="0"/>
    <n v="4.0624999999999897E-2"/>
    <x v="2"/>
    <x v="4"/>
  </r>
  <r>
    <s v="CA-2016-102092"/>
    <d v="2016-12-09T00:00:00"/>
    <d v="2016-12-11T00:00:00"/>
    <x v="2"/>
    <s v="Paul MacIntyre"/>
    <x v="0"/>
    <s v="Springfield"/>
    <s v="Virginia"/>
    <x v="0"/>
    <s v="FUR-TA-10002530"/>
    <x v="2"/>
    <s v="Iceberg OfficeWorks 42&quot; Round Tables"/>
    <n v="1056.8599999999999"/>
    <x v="3"/>
    <n v="0.5"/>
    <x v="0"/>
    <x v="1559"/>
    <n v="2"/>
    <n v="2016"/>
    <n v="12"/>
    <x v="5"/>
    <n v="150.97999999999999"/>
    <s v="Medium Price"/>
    <n v="0.15"/>
    <x v="0"/>
    <n v="2.1428571428571401E-2"/>
    <x v="0"/>
    <x v="0"/>
  </r>
  <r>
    <s v="CA-2016-132829"/>
    <d v="2016-12-23T00:00:00"/>
    <d v="2016-12-26T00:00:00"/>
    <x v="0"/>
    <s v="Laura Armstrong"/>
    <x v="1"/>
    <s v="Houston"/>
    <s v="Texas"/>
    <x v="3"/>
    <s v="FUR-FU-10000206"/>
    <x v="3"/>
    <s v="GE General Purpose, Extra Long Life, Showcase &amp; Floodlight Incandescent Bulbs"/>
    <n v="2.3279999999999998"/>
    <x v="0"/>
    <n v="0.14285714285714285"/>
    <x v="5"/>
    <x v="222"/>
    <n v="3"/>
    <n v="2016"/>
    <n v="12"/>
    <x v="5"/>
    <n v="1.1639999999999999"/>
    <s v="Low Price"/>
    <n v="-0.32500000000000001"/>
    <x v="2"/>
    <n v="-0.16250000000000001"/>
    <x v="0"/>
    <x v="0"/>
  </r>
  <r>
    <s v="CA-2016-123540"/>
    <d v="2016-04-02T00:00:00"/>
    <d v="2016-04-06T00:00:00"/>
    <x v="0"/>
    <s v="Denny Joy"/>
    <x v="1"/>
    <s v="Milwaukee"/>
    <s v="Wisconsin"/>
    <x v="3"/>
    <s v="FUR-CH-10000847"/>
    <x v="1"/>
    <s v="Global Executive Mid-Back Manager's Chair"/>
    <n v="1454.9"/>
    <x v="2"/>
    <n v="0.35714285714285715"/>
    <x v="0"/>
    <x v="1560"/>
    <n v="4"/>
    <n v="2016"/>
    <n v="4"/>
    <x v="6"/>
    <n v="290.98"/>
    <s v="High Price"/>
    <n v="0.26"/>
    <x v="1"/>
    <n v="5.1999999999999998E-2"/>
    <x v="1"/>
    <x v="6"/>
  </r>
  <r>
    <s v="US-2017-108315"/>
    <d v="2017-04-30T00:00:00"/>
    <d v="2017-05-04T00:00:00"/>
    <x v="1"/>
    <s v="Mick Hernandez"/>
    <x v="2"/>
    <s v="Sanford"/>
    <s v="Florida"/>
    <x v="0"/>
    <s v="FUR-FU-10000747"/>
    <x v="3"/>
    <s v="Tenex B1-RE Series Chair Mats for Low Pile Carpets"/>
    <n v="220.70400000000001"/>
    <x v="8"/>
    <n v="0.42857142857142855"/>
    <x v="2"/>
    <x v="1561"/>
    <n v="4"/>
    <n v="2017"/>
    <n v="4"/>
    <x v="6"/>
    <n v="36.783999999999999"/>
    <s v="Low Price"/>
    <n v="-3.7499999999999999E-2"/>
    <x v="2"/>
    <n v="-6.2499999999999899E-3"/>
    <x v="1"/>
    <x v="9"/>
  </r>
  <r>
    <s v="CA-2017-106747"/>
    <d v="2017-07-03T00:00:00"/>
    <d v="2017-07-04T00:00:00"/>
    <x v="2"/>
    <s v="Tony Sayre"/>
    <x v="0"/>
    <s v="Concord"/>
    <s v="New Hampshire"/>
    <x v="2"/>
    <s v="FUR-FU-10004188"/>
    <x v="3"/>
    <s v="Luxo Professional Combination Clamp-On Lamps"/>
    <n v="102.3"/>
    <x v="5"/>
    <n v="7.1428571428571425E-2"/>
    <x v="0"/>
    <x v="1562"/>
    <n v="1"/>
    <n v="2017"/>
    <n v="7"/>
    <x v="3"/>
    <n v="102.3"/>
    <s v="Medium Price"/>
    <n v="0.26"/>
    <x v="1"/>
    <n v="0.26"/>
    <x v="2"/>
    <x v="3"/>
  </r>
  <r>
    <s v="CA-2017-146164"/>
    <d v="2017-12-22T00:00:00"/>
    <d v="2017-12-26T00:00:00"/>
    <x v="1"/>
    <s v="Charlotte Melton"/>
    <x v="0"/>
    <s v="Rochester"/>
    <s v="Minnesota"/>
    <x v="3"/>
    <s v="FUR-TA-10004915"/>
    <x v="2"/>
    <s v="Office Impressions End Table, 20-1/2&quot;H x 24&quot;W x 20&quot;D"/>
    <n v="607.52"/>
    <x v="0"/>
    <n v="0.14285714285714285"/>
    <x v="0"/>
    <x v="1563"/>
    <n v="4"/>
    <n v="2017"/>
    <n v="12"/>
    <x v="5"/>
    <n v="303.76"/>
    <s v="High Price"/>
    <n v="0.16"/>
    <x v="0"/>
    <n v="0.08"/>
    <x v="0"/>
    <x v="7"/>
  </r>
  <r>
    <s v="CA-2014-130673"/>
    <d v="2014-05-20T00:00:00"/>
    <d v="2014-05-22T00:00:00"/>
    <x v="0"/>
    <s v="Matt Collister"/>
    <x v="1"/>
    <s v="San Marcos"/>
    <s v="Texas"/>
    <x v="3"/>
    <s v="FUR-FU-10003489"/>
    <x v="3"/>
    <s v="Contemporary Borderless Frame"/>
    <n v="10.332000000000001"/>
    <x v="1"/>
    <n v="0.21428571428571427"/>
    <x v="5"/>
    <x v="1564"/>
    <n v="2"/>
    <n v="2014"/>
    <n v="5"/>
    <x v="7"/>
    <n v="3.444"/>
    <s v="Low Price"/>
    <n v="-0.57499999999999996"/>
    <x v="2"/>
    <n v="-0.19166666666666601"/>
    <x v="1"/>
    <x v="2"/>
  </r>
  <r>
    <s v="CA-2017-101700"/>
    <d v="2017-04-23T00:00:00"/>
    <d v="2017-04-26T00:00:00"/>
    <x v="2"/>
    <s v="Sean O'Donnell"/>
    <x v="0"/>
    <s v="Greeley"/>
    <s v="Colorado"/>
    <x v="1"/>
    <s v="FUR-FU-10001025"/>
    <x v="3"/>
    <s v="Eldon Imآˆge Series Desk Accessories, Clear"/>
    <n v="11.664"/>
    <x v="1"/>
    <n v="0.21428571428571427"/>
    <x v="2"/>
    <x v="1565"/>
    <n v="3"/>
    <n v="2017"/>
    <n v="4"/>
    <x v="6"/>
    <n v="3.8879999999999999"/>
    <s v="Low Price"/>
    <n v="0.28749999999999998"/>
    <x v="1"/>
    <n v="9.5833333333333298E-2"/>
    <x v="1"/>
    <x v="9"/>
  </r>
  <r>
    <s v="CA-2014-151946"/>
    <d v="2014-06-04T00:00:00"/>
    <d v="2014-06-09T00:00:00"/>
    <x v="1"/>
    <s v="Bobby Trafton"/>
    <x v="0"/>
    <s v="New York City"/>
    <s v="New York"/>
    <x v="2"/>
    <s v="FUR-FU-10002878"/>
    <x v="3"/>
    <s v="Seth Thomas 14&quot; Day/Date Wall Clock"/>
    <n v="56.96"/>
    <x v="0"/>
    <n v="0.14285714285714285"/>
    <x v="0"/>
    <x v="1566"/>
    <n v="5"/>
    <n v="2014"/>
    <n v="6"/>
    <x v="2"/>
    <n v="28.48"/>
    <s v="Low Price"/>
    <n v="0.37"/>
    <x v="1"/>
    <n v="0.185"/>
    <x v="1"/>
    <x v="2"/>
  </r>
  <r>
    <s v="CA-2014-151946"/>
    <d v="2014-06-04T00:00:00"/>
    <d v="2014-06-09T00:00:00"/>
    <x v="1"/>
    <s v="Bobby Trafton"/>
    <x v="0"/>
    <s v="New York City"/>
    <s v="New York"/>
    <x v="2"/>
    <s v="FUR-BO-10003272"/>
    <x v="0"/>
    <s v="O'Sullivan Living Dimensions 5-Shelf Bookcases"/>
    <n v="353.56799999999998"/>
    <x v="0"/>
    <n v="0.14285714285714285"/>
    <x v="2"/>
    <x v="987"/>
    <n v="5"/>
    <n v="2014"/>
    <n v="6"/>
    <x v="2"/>
    <n v="176.78399999999999"/>
    <s v="Medium Price"/>
    <n v="-0.125"/>
    <x v="2"/>
    <n v="-6.25E-2"/>
    <x v="1"/>
    <x v="2"/>
  </r>
  <r>
    <s v="CA-2014-151946"/>
    <d v="2014-06-04T00:00:00"/>
    <d v="2014-06-09T00:00:00"/>
    <x v="1"/>
    <s v="Bobby Trafton"/>
    <x v="0"/>
    <s v="New York City"/>
    <s v="New York"/>
    <x v="2"/>
    <s v="FUR-FU-10002191"/>
    <x v="3"/>
    <s v="G.E. Halogen Desk Lamp Bulbs"/>
    <n v="13.96"/>
    <x v="0"/>
    <n v="0.14285714285714285"/>
    <x v="0"/>
    <x v="203"/>
    <n v="5"/>
    <n v="2014"/>
    <n v="6"/>
    <x v="2"/>
    <n v="6.98"/>
    <s v="Low Price"/>
    <n v="0.48"/>
    <x v="1"/>
    <n v="0.24"/>
    <x v="1"/>
    <x v="2"/>
  </r>
  <r>
    <s v="CA-2017-117513"/>
    <d v="2017-03-03T00:00:00"/>
    <d v="2017-03-08T00:00:00"/>
    <x v="1"/>
    <s v="Bill Tyler"/>
    <x v="1"/>
    <s v="Los Angeles"/>
    <s v="California"/>
    <x v="1"/>
    <s v="FUR-TA-10001520"/>
    <x v="2"/>
    <s v="Lesro Sheffield Collection Coffee Table, End Table, Center Table, Corner Table"/>
    <n v="399.67200000000003"/>
    <x v="3"/>
    <n v="0.5"/>
    <x v="2"/>
    <x v="999"/>
    <n v="5"/>
    <n v="2017"/>
    <n v="3"/>
    <x v="9"/>
    <n v="57.095999999999997"/>
    <s v="Low Price"/>
    <n v="-3.7499999999999999E-2"/>
    <x v="2"/>
    <n v="-5.3571428571428503E-3"/>
    <x v="3"/>
    <x v="14"/>
  </r>
  <r>
    <s v="US-2017-119319"/>
    <d v="2017-11-06T00:00:00"/>
    <d v="2017-11-09T00:00:00"/>
    <x v="0"/>
    <s v="Liz Carlisle"/>
    <x v="0"/>
    <s v="Dallas"/>
    <s v="Texas"/>
    <x v="3"/>
    <s v="FUR-FU-10003878"/>
    <x v="3"/>
    <s v="Linden 10&quot; Round Wall Clock, Black"/>
    <n v="30.56"/>
    <x v="2"/>
    <n v="0.35714285714285715"/>
    <x v="5"/>
    <x v="1567"/>
    <n v="3"/>
    <n v="2017"/>
    <n v="11"/>
    <x v="0"/>
    <n v="6.1120000000000001"/>
    <s v="Low Price"/>
    <n v="-0.65"/>
    <x v="2"/>
    <n v="-0.13"/>
    <x v="0"/>
    <x v="7"/>
  </r>
  <r>
    <s v="CA-2015-164084"/>
    <d v="2015-09-07T00:00:00"/>
    <d v="2015-09-12T00:00:00"/>
    <x v="1"/>
    <s v="Andy Gerbode"/>
    <x v="1"/>
    <s v="New York City"/>
    <s v="New York"/>
    <x v="2"/>
    <s v="FUR-TA-10003569"/>
    <x v="2"/>
    <s v="Bretford CR8500 Series Meeting Room Furniture"/>
    <n v="481.17599999999999"/>
    <x v="0"/>
    <n v="0.14285714285714285"/>
    <x v="9"/>
    <x v="1568"/>
    <n v="5"/>
    <n v="2015"/>
    <n v="9"/>
    <x v="4"/>
    <n v="240.58799999999999"/>
    <s v="High Price"/>
    <n v="-0.25"/>
    <x v="2"/>
    <n v="-0.125"/>
    <x v="2"/>
    <x v="4"/>
  </r>
  <r>
    <s v="CA-2016-107783"/>
    <d v="2016-07-28T00:00:00"/>
    <d v="2016-07-29T00:00:00"/>
    <x v="2"/>
    <s v="Olvera Toch"/>
    <x v="0"/>
    <s v="Bethlehem"/>
    <s v="Pennsylvania"/>
    <x v="2"/>
    <s v="FUR-BO-10004409"/>
    <x v="0"/>
    <s v="Safco Value Mate Series Steel Bookcases, Baked Enamel Finish on Steel, Gray"/>
    <n v="177.45"/>
    <x v="2"/>
    <n v="0.35714285714285715"/>
    <x v="4"/>
    <x v="1569"/>
    <n v="1"/>
    <n v="2016"/>
    <n v="7"/>
    <x v="3"/>
    <n v="35.489999999999903"/>
    <s v="Low Price"/>
    <n v="-0.44"/>
    <x v="2"/>
    <n v="-8.7999999999999995E-2"/>
    <x v="2"/>
    <x v="12"/>
  </r>
  <r>
    <s v="CA-2017-159793"/>
    <d v="2017-08-25T00:00:00"/>
    <d v="2017-08-29T00:00:00"/>
    <x v="1"/>
    <s v="Seth Vernon"/>
    <x v="0"/>
    <s v="Philadelphia"/>
    <s v="Pennsylvania"/>
    <x v="2"/>
    <s v="FUR-BO-10001798"/>
    <x v="0"/>
    <s v="Bush Somerset Collection Bookcase"/>
    <n v="130.97999999999999"/>
    <x v="0"/>
    <n v="0.14285714285714285"/>
    <x v="4"/>
    <x v="1570"/>
    <n v="4"/>
    <n v="2017"/>
    <n v="8"/>
    <x v="10"/>
    <n v="65.489999999999995"/>
    <s v="Low Price"/>
    <n v="-0.68"/>
    <x v="2"/>
    <n v="-0.34"/>
    <x v="2"/>
    <x v="3"/>
  </r>
  <r>
    <s v="CA-2017-151281"/>
    <d v="2017-04-27T00:00:00"/>
    <d v="2017-05-02T00:00:00"/>
    <x v="1"/>
    <s v="Henry MacAllister"/>
    <x v="0"/>
    <s v="Seattle"/>
    <s v="Washington"/>
    <x v="1"/>
    <s v="FUR-FU-10000397"/>
    <x v="3"/>
    <s v="Luxo Economy Swing Arm Lamp"/>
    <n v="139.58000000000001"/>
    <x v="3"/>
    <n v="0.5"/>
    <x v="0"/>
    <x v="1571"/>
    <n v="5"/>
    <n v="2017"/>
    <n v="4"/>
    <x v="6"/>
    <n v="19.940000000000001"/>
    <s v="Low Price"/>
    <n v="0.27999999999999903"/>
    <x v="1"/>
    <n v="3.9999999999999897E-2"/>
    <x v="1"/>
    <x v="9"/>
  </r>
  <r>
    <s v="CA-2015-108259"/>
    <d v="2015-11-08T00:00:00"/>
    <d v="2015-11-15T00:00:00"/>
    <x v="1"/>
    <s v="Noel Staavos"/>
    <x v="1"/>
    <s v="Jacksonville"/>
    <s v="North Carolina"/>
    <x v="0"/>
    <s v="FUR-FU-10000023"/>
    <x v="3"/>
    <s v="Eldon Wave Desk Accessories"/>
    <n v="4.7119999999999997"/>
    <x v="5"/>
    <n v="7.1428571428571425E-2"/>
    <x v="2"/>
    <x v="1572"/>
    <n v="7"/>
    <n v="2015"/>
    <n v="11"/>
    <x v="0"/>
    <n v="4.7119999999999997"/>
    <s v="Low Price"/>
    <n v="0.3"/>
    <x v="1"/>
    <n v="0.3"/>
    <x v="0"/>
    <x v="1"/>
  </r>
  <r>
    <s v="CA-2016-113341"/>
    <d v="2016-11-25T00:00:00"/>
    <d v="2016-11-29T00:00:00"/>
    <x v="1"/>
    <s v="Mark Hamilton"/>
    <x v="0"/>
    <s v="Los Angeles"/>
    <s v="California"/>
    <x v="1"/>
    <s v="FUR-CH-10004698"/>
    <x v="1"/>
    <s v="Padded Folding Chairs, Black, 4/Carton"/>
    <n v="194.352"/>
    <x v="1"/>
    <n v="0.21428571428571427"/>
    <x v="2"/>
    <x v="1573"/>
    <n v="4"/>
    <n v="2016"/>
    <n v="11"/>
    <x v="0"/>
    <n v="64.784000000000006"/>
    <s v="Low Price"/>
    <n v="9.9999999999999895E-2"/>
    <x v="0"/>
    <n v="3.3333333333333298E-2"/>
    <x v="0"/>
    <x v="0"/>
  </r>
  <r>
    <s v="US-2015-131842"/>
    <d v="2015-12-05T00:00:00"/>
    <d v="2015-12-08T00:00:00"/>
    <x v="2"/>
    <s v="Rick Reed"/>
    <x v="1"/>
    <s v="Nashville"/>
    <s v="Tennessee"/>
    <x v="0"/>
    <s v="FUR-CH-10004477"/>
    <x v="1"/>
    <s v="Global Push Button Manager's Chair, Indigo"/>
    <n v="97.424000000000007"/>
    <x v="0"/>
    <n v="0.14285714285714285"/>
    <x v="2"/>
    <x v="1574"/>
    <n v="3"/>
    <n v="2015"/>
    <n v="12"/>
    <x v="5"/>
    <n v="48.712000000000003"/>
    <s v="Low Price"/>
    <n v="0.1125"/>
    <x v="0"/>
    <n v="5.6250000000000001E-2"/>
    <x v="0"/>
    <x v="1"/>
  </r>
  <r>
    <s v="CA-2014-142769"/>
    <d v="2014-09-13T00:00:00"/>
    <d v="2014-09-13T00:00:00"/>
    <x v="3"/>
    <s v="Resi Pآڑlking"/>
    <x v="0"/>
    <s v="Seattle"/>
    <s v="Washington"/>
    <x v="1"/>
    <s v="FUR-FU-10001918"/>
    <x v="3"/>
    <s v="C-Line Cubicle Keepers Polyproplyene Holder With Velcro Backings"/>
    <n v="14.19"/>
    <x v="1"/>
    <n v="0.21428571428571427"/>
    <x v="0"/>
    <x v="1575"/>
    <n v="0"/>
    <n v="2014"/>
    <n v="9"/>
    <x v="4"/>
    <n v="4.7299999999999898"/>
    <s v="Low Price"/>
    <n v="0.38999999999999901"/>
    <x v="1"/>
    <n v="0.12999999999999901"/>
    <x v="2"/>
    <x v="11"/>
  </r>
  <r>
    <s v="CA-2017-124765"/>
    <d v="2017-11-25T00:00:00"/>
    <d v="2017-11-30T00:00:00"/>
    <x v="1"/>
    <s v="Henia Zydlo"/>
    <x v="0"/>
    <s v="Fort Lauderdale"/>
    <s v="Florida"/>
    <x v="0"/>
    <s v="FUR-BO-10003965"/>
    <x v="0"/>
    <s v="O'Sullivan Manor Hill 2-Door Library in Brianna Oak"/>
    <n v="723.92"/>
    <x v="2"/>
    <n v="0.35714285714285715"/>
    <x v="2"/>
    <x v="1576"/>
    <n v="5"/>
    <n v="2017"/>
    <n v="11"/>
    <x v="0"/>
    <n v="144.78399999999999"/>
    <s v="Medium Price"/>
    <n v="-0.1125"/>
    <x v="2"/>
    <n v="-2.2499999999999999E-2"/>
    <x v="0"/>
    <x v="7"/>
  </r>
  <r>
    <s v="CA-2015-131856"/>
    <d v="2015-05-12T00:00:00"/>
    <d v="2015-05-17T00:00:00"/>
    <x v="1"/>
    <s v="James Galang"/>
    <x v="0"/>
    <s v="Houston"/>
    <s v="Texas"/>
    <x v="3"/>
    <s v="FUR-FU-10000175"/>
    <x v="3"/>
    <s v="DAX Wood Document Frame."/>
    <n v="21.968"/>
    <x v="6"/>
    <n v="0.2857142857142857"/>
    <x v="5"/>
    <x v="1577"/>
    <n v="5"/>
    <n v="2015"/>
    <n v="5"/>
    <x v="7"/>
    <n v="5.492"/>
    <s v="Low Price"/>
    <n v="-0.72499999999999998"/>
    <x v="2"/>
    <n v="-0.18124999999999999"/>
    <x v="1"/>
    <x v="5"/>
  </r>
  <r>
    <s v="CA-2017-126634"/>
    <d v="2017-03-30T00:00:00"/>
    <d v="2017-04-01T00:00:00"/>
    <x v="0"/>
    <s v="Alan Barnes"/>
    <x v="0"/>
    <s v="Lakewood"/>
    <s v="California"/>
    <x v="1"/>
    <s v="FUR-FU-10004973"/>
    <x v="3"/>
    <s v="Flat Face Poster Frame"/>
    <n v="94.2"/>
    <x v="2"/>
    <n v="0.35714285714285715"/>
    <x v="0"/>
    <x v="1578"/>
    <n v="2"/>
    <n v="2017"/>
    <n v="3"/>
    <x v="9"/>
    <n v="18.84"/>
    <s v="Low Price"/>
    <n v="0.42"/>
    <x v="1"/>
    <n v="8.3999999999999894E-2"/>
    <x v="3"/>
    <x v="14"/>
  </r>
  <r>
    <s v="US-2014-159611"/>
    <d v="2014-12-27T00:00:00"/>
    <d v="2015-01-01T00:00:00"/>
    <x v="0"/>
    <s v="Karl Braun"/>
    <x v="0"/>
    <s v="Cleveland"/>
    <s v="Ohio"/>
    <x v="2"/>
    <s v="FUR-FU-10004904"/>
    <x v="3"/>
    <s v="Eldon &quot;L&quot; Workstation Diamond Chairmat"/>
    <n v="182.352"/>
    <x v="1"/>
    <n v="0.21428571428571427"/>
    <x v="2"/>
    <x v="1579"/>
    <n v="5"/>
    <n v="2014"/>
    <n v="12"/>
    <x v="5"/>
    <n v="60.783999999999999"/>
    <s v="Low Price"/>
    <n v="-9.9999999999999895E-2"/>
    <x v="2"/>
    <n v="-3.3333333333333298E-2"/>
    <x v="0"/>
    <x v="8"/>
  </r>
  <r>
    <s v="CA-2017-163265"/>
    <d v="2017-02-16T00:00:00"/>
    <d v="2017-02-21T00:00:00"/>
    <x v="1"/>
    <s v="Joy Smith"/>
    <x v="0"/>
    <s v="Decatur"/>
    <s v="Illinois"/>
    <x v="3"/>
    <s v="FUR-CH-10004063"/>
    <x v="1"/>
    <s v="Global Deluxe High-Back Manager's Chair"/>
    <n v="600.55799999999999"/>
    <x v="1"/>
    <n v="0.21428571428571427"/>
    <x v="3"/>
    <x v="28"/>
    <n v="5"/>
    <n v="2017"/>
    <n v="2"/>
    <x v="11"/>
    <n v="200.18600000000001"/>
    <s v="High Price"/>
    <n v="-1.42857142857142E-2"/>
    <x v="2"/>
    <n v="-4.7619047619047597E-3"/>
    <x v="3"/>
    <x v="14"/>
  </r>
  <r>
    <s v="CA-2017-163265"/>
    <d v="2017-02-16T00:00:00"/>
    <d v="2017-02-21T00:00:00"/>
    <x v="1"/>
    <s v="Joy Smith"/>
    <x v="0"/>
    <s v="Decatur"/>
    <s v="Illinois"/>
    <x v="3"/>
    <s v="FUR-FU-10004270"/>
    <x v="3"/>
    <s v="Executive Impressions 13&quot; Clairmont Wall Clock"/>
    <n v="7.6920000000000002"/>
    <x v="5"/>
    <n v="7.1428571428571425E-2"/>
    <x v="5"/>
    <x v="1580"/>
    <n v="5"/>
    <n v="2017"/>
    <n v="2"/>
    <x v="11"/>
    <n v="7.6920000000000002"/>
    <s v="Low Price"/>
    <n v="-0.47499999999999998"/>
    <x v="2"/>
    <n v="-0.47499999999999998"/>
    <x v="3"/>
    <x v="14"/>
  </r>
  <r>
    <s v="CA-2017-141705"/>
    <d v="2017-10-24T00:00:00"/>
    <d v="2017-10-26T00:00:00"/>
    <x v="2"/>
    <s v="Patrick O'Brill"/>
    <x v="0"/>
    <s v="Mansfield"/>
    <s v="Texas"/>
    <x v="3"/>
    <s v="FUR-TA-10004607"/>
    <x v="2"/>
    <s v="Hon 2111 Invitation Series Straight Table"/>
    <n v="517.40499999999997"/>
    <x v="2"/>
    <n v="0.35714285714285715"/>
    <x v="3"/>
    <x v="1581"/>
    <n v="2"/>
    <n v="2017"/>
    <n v="10"/>
    <x v="1"/>
    <n v="103.48099999999999"/>
    <s v="Medium Price"/>
    <n v="-0.157142857142857"/>
    <x v="2"/>
    <n v="-3.1428571428571403E-2"/>
    <x v="0"/>
    <x v="7"/>
  </r>
  <r>
    <s v="CA-2017-127096"/>
    <d v="2017-09-15T00:00:00"/>
    <d v="2017-09-17T00:00:00"/>
    <x v="0"/>
    <s v="Christopher Schild"/>
    <x v="2"/>
    <s v="San Francisco"/>
    <s v="California"/>
    <x v="1"/>
    <s v="FUR-TA-10003473"/>
    <x v="2"/>
    <s v="Bretford Rectangular Conference Table Tops"/>
    <n v="300.904"/>
    <x v="5"/>
    <n v="7.1428571428571425E-2"/>
    <x v="2"/>
    <x v="268"/>
    <n v="2"/>
    <n v="2017"/>
    <n v="9"/>
    <x v="4"/>
    <n v="300.904"/>
    <s v="High Price"/>
    <n v="3.7499999999999999E-2"/>
    <x v="0"/>
    <n v="3.7499999999999999E-2"/>
    <x v="2"/>
    <x v="3"/>
  </r>
  <r>
    <s v="CA-2017-119284"/>
    <d v="2017-06-15T00:00:00"/>
    <d v="2017-06-20T00:00:00"/>
    <x v="1"/>
    <s v="Thomas Seio"/>
    <x v="1"/>
    <s v="Nashville"/>
    <s v="Tennessee"/>
    <x v="0"/>
    <s v="FUR-FU-10004351"/>
    <x v="3"/>
    <s v="Staple-based wall hangings"/>
    <n v="31.167999999999999"/>
    <x v="6"/>
    <n v="0.2857142857142857"/>
    <x v="2"/>
    <x v="1582"/>
    <n v="5"/>
    <n v="2017"/>
    <n v="6"/>
    <x v="2"/>
    <n v="7.7919999999999998"/>
    <s v="Low Price"/>
    <n v="0.3"/>
    <x v="1"/>
    <n v="7.4999999999999997E-2"/>
    <x v="1"/>
    <x v="9"/>
  </r>
  <r>
    <s v="CA-2017-119284"/>
    <d v="2017-06-15T00:00:00"/>
    <d v="2017-06-20T00:00:00"/>
    <x v="1"/>
    <s v="Thomas Seio"/>
    <x v="1"/>
    <s v="Nashville"/>
    <s v="Tennessee"/>
    <x v="0"/>
    <s v="FUR-TA-10004152"/>
    <x v="2"/>
    <s v="Barricks 18&quot; x 48&quot; Non-Folding Utility Table with Bottom Storage Shelf"/>
    <n v="120.96"/>
    <x v="0"/>
    <n v="0.14285714285714285"/>
    <x v="9"/>
    <x v="873"/>
    <n v="5"/>
    <n v="2017"/>
    <n v="6"/>
    <x v="2"/>
    <n v="60.48"/>
    <s v="Low Price"/>
    <n v="-0.233333333333333"/>
    <x v="2"/>
    <n v="-0.116666666666666"/>
    <x v="1"/>
    <x v="9"/>
  </r>
  <r>
    <s v="CA-2014-146815"/>
    <d v="2014-09-08T00:00:00"/>
    <d v="2014-09-13T00:00:00"/>
    <x v="1"/>
    <s v="Paul Prost"/>
    <x v="2"/>
    <s v="New York City"/>
    <s v="New York"/>
    <x v="2"/>
    <s v="FUR-CH-10004289"/>
    <x v="1"/>
    <s v="Global Super Steno Chair"/>
    <n v="172.76400000000001"/>
    <x v="0"/>
    <n v="0.14285714285714285"/>
    <x v="7"/>
    <x v="1583"/>
    <n v="5"/>
    <n v="2014"/>
    <n v="9"/>
    <x v="4"/>
    <n v="86.382000000000005"/>
    <s v="Low Price"/>
    <n v="7.7777777777777696E-2"/>
    <x v="0"/>
    <n v="3.8888888888888799E-2"/>
    <x v="2"/>
    <x v="11"/>
  </r>
  <r>
    <s v="CA-2014-119144"/>
    <d v="2014-11-16T00:00:00"/>
    <d v="2014-11-18T00:00:00"/>
    <x v="2"/>
    <s v="Justin Deggeller"/>
    <x v="1"/>
    <s v="Los Angeles"/>
    <s v="California"/>
    <x v="1"/>
    <s v="FUR-BO-10004015"/>
    <x v="0"/>
    <s v="Bush Andora Bookcase, Maple/Graphite Gray Finish"/>
    <n v="305.97449999999998"/>
    <x v="1"/>
    <n v="0.21428571428571427"/>
    <x v="8"/>
    <x v="1584"/>
    <n v="2"/>
    <n v="2014"/>
    <n v="11"/>
    <x v="0"/>
    <n v="101.99149999999899"/>
    <s v="Medium Price"/>
    <n v="8.2352941176470601E-2"/>
    <x v="0"/>
    <n v="2.74509803921568E-2"/>
    <x v="0"/>
    <x v="8"/>
  </r>
  <r>
    <s v="CA-2014-105648"/>
    <d v="2014-03-03T00:00:00"/>
    <d v="2014-03-07T00:00:00"/>
    <x v="1"/>
    <s v="Eva Jacobs"/>
    <x v="0"/>
    <s v="San Diego"/>
    <s v="California"/>
    <x v="1"/>
    <s v="FUR-TA-10002958"/>
    <x v="2"/>
    <s v="Bevis Oval Conference Table, Walnut"/>
    <n v="626.35199999999998"/>
    <x v="1"/>
    <n v="0.21428571428571427"/>
    <x v="2"/>
    <x v="1585"/>
    <n v="4"/>
    <n v="2014"/>
    <n v="3"/>
    <x v="9"/>
    <n v="208.78399999999999"/>
    <s v="High Price"/>
    <n v="-3.7499999999999999E-2"/>
    <x v="2"/>
    <n v="-1.24999999999999E-2"/>
    <x v="3"/>
    <x v="13"/>
  </r>
  <r>
    <s v="US-2015-145422"/>
    <d v="2015-12-03T00:00:00"/>
    <d v="2015-12-07T00:00:00"/>
    <x v="1"/>
    <s v="Pierre Wener"/>
    <x v="0"/>
    <s v="San Francisco"/>
    <s v="California"/>
    <x v="1"/>
    <s v="FUR-BO-10002213"/>
    <x v="0"/>
    <s v="Sauder Forest Hills Library, Woodland Oak Finish"/>
    <n v="359.49900000000002"/>
    <x v="1"/>
    <n v="0.21428571428571427"/>
    <x v="8"/>
    <x v="963"/>
    <n v="4"/>
    <n v="2015"/>
    <n v="12"/>
    <x v="5"/>
    <n v="119.833"/>
    <s v="Medium Price"/>
    <n v="-8.2352941176470504E-2"/>
    <x v="2"/>
    <n v="-2.74509803921568E-2"/>
    <x v="0"/>
    <x v="1"/>
  </r>
  <r>
    <s v="CA-2016-120824"/>
    <d v="2016-06-12T00:00:00"/>
    <d v="2016-06-16T00:00:00"/>
    <x v="0"/>
    <s v="Arthur Wiediger"/>
    <x v="2"/>
    <s v="Houston"/>
    <s v="Texas"/>
    <x v="3"/>
    <s v="FUR-FU-10001424"/>
    <x v="3"/>
    <s v="Dax Clear Box Frame"/>
    <n v="6.984"/>
    <x v="0"/>
    <n v="0.14285714285714285"/>
    <x v="5"/>
    <x v="1586"/>
    <n v="4"/>
    <n v="2016"/>
    <n v="6"/>
    <x v="2"/>
    <n v="3.492"/>
    <s v="Low Price"/>
    <n v="-0.65"/>
    <x v="2"/>
    <n v="-0.32500000000000001"/>
    <x v="1"/>
    <x v="6"/>
  </r>
  <r>
    <s v="CA-2016-120824"/>
    <d v="2016-06-12T00:00:00"/>
    <d v="2016-06-16T00:00:00"/>
    <x v="0"/>
    <s v="Arthur Wiediger"/>
    <x v="2"/>
    <s v="Houston"/>
    <s v="Texas"/>
    <x v="3"/>
    <s v="FUR-CH-10000229"/>
    <x v="1"/>
    <s v="Global Enterprise Series Seating High-Back Swivel/Tilt Chairs"/>
    <n v="379.37200000000001"/>
    <x v="0"/>
    <n v="0.14285714285714285"/>
    <x v="3"/>
    <x v="1587"/>
    <n v="4"/>
    <n v="2016"/>
    <n v="6"/>
    <x v="2"/>
    <n v="189.68600000000001"/>
    <s v="Medium Price"/>
    <n v="-0.314285714285714"/>
    <x v="2"/>
    <n v="-0.157142857142857"/>
    <x v="1"/>
    <x v="6"/>
  </r>
  <r>
    <s v="CA-2015-103870"/>
    <d v="2015-12-27T00:00:00"/>
    <d v="2015-12-31T00:00:00"/>
    <x v="1"/>
    <s v="Sung Pak"/>
    <x v="1"/>
    <s v="Murfreesboro"/>
    <s v="Tennessee"/>
    <x v="0"/>
    <s v="FUR-FU-10002030"/>
    <x v="3"/>
    <s v="Executive Impressions 14&quot; Contract Wall Clock with Quartz Movement"/>
    <n v="53.351999999999997"/>
    <x v="1"/>
    <n v="0.21428571428571427"/>
    <x v="2"/>
    <x v="1588"/>
    <n v="4"/>
    <n v="2015"/>
    <n v="12"/>
    <x v="5"/>
    <n v="17.783999999999999"/>
    <s v="Low Price"/>
    <n v="0.3"/>
    <x v="1"/>
    <n v="0.1"/>
    <x v="0"/>
    <x v="1"/>
  </r>
  <r>
    <s v="CA-2015-103870"/>
    <d v="2015-12-27T00:00:00"/>
    <d v="2015-12-31T00:00:00"/>
    <x v="1"/>
    <s v="Sung Pak"/>
    <x v="1"/>
    <s v="Murfreesboro"/>
    <s v="Tennessee"/>
    <x v="0"/>
    <s v="FUR-BO-10002853"/>
    <x v="0"/>
    <s v="O'Sullivan 5-Shelf Heavy-Duty Bookcases"/>
    <n v="131.10400000000001"/>
    <x v="0"/>
    <n v="0.14285714285714285"/>
    <x v="2"/>
    <x v="1589"/>
    <n v="4"/>
    <n v="2015"/>
    <n v="12"/>
    <x v="5"/>
    <n v="65.552000000000007"/>
    <s v="Low Price"/>
    <n v="6.25E-2"/>
    <x v="0"/>
    <n v="3.125E-2"/>
    <x v="0"/>
    <x v="1"/>
  </r>
  <r>
    <s v="CA-2017-116988"/>
    <d v="2017-06-27T00:00:00"/>
    <d v="2017-06-29T00:00:00"/>
    <x v="0"/>
    <s v="Pauline Webber"/>
    <x v="1"/>
    <s v="Seattle"/>
    <s v="Washington"/>
    <x v="1"/>
    <s v="FUR-FU-10001290"/>
    <x v="3"/>
    <s v="Executive Impressions Supervisor Wall Clock"/>
    <n v="126.3"/>
    <x v="1"/>
    <n v="0.21428571428571427"/>
    <x v="0"/>
    <x v="111"/>
    <n v="2"/>
    <n v="2017"/>
    <n v="6"/>
    <x v="2"/>
    <n v="42.1"/>
    <s v="Low Price"/>
    <n v="0.32"/>
    <x v="1"/>
    <n v="0.10666666666666599"/>
    <x v="1"/>
    <x v="9"/>
  </r>
  <r>
    <s v="US-2015-144771"/>
    <d v="2015-10-02T00:00:00"/>
    <d v="2015-10-04T00:00:00"/>
    <x v="2"/>
    <s v="Chloris Kastensmidt"/>
    <x v="0"/>
    <s v="Hillsboro"/>
    <s v="Oregon"/>
    <x v="1"/>
    <s v="FUR-FU-10000629"/>
    <x v="3"/>
    <s v="9-3/4 Diameter Round Wall Clock"/>
    <n v="11.032"/>
    <x v="5"/>
    <n v="7.1428571428571425E-2"/>
    <x v="2"/>
    <x v="1590"/>
    <n v="2"/>
    <n v="2015"/>
    <n v="10"/>
    <x v="1"/>
    <n v="11.032"/>
    <s v="Low Price"/>
    <n v="0.27499999999999902"/>
    <x v="1"/>
    <n v="0.27499999999999902"/>
    <x v="0"/>
    <x v="1"/>
  </r>
  <r>
    <s v="CA-2017-128076"/>
    <d v="2017-02-02T00:00:00"/>
    <d v="2017-02-07T00:00:00"/>
    <x v="1"/>
    <s v="Bill Overfelt"/>
    <x v="1"/>
    <s v="San Diego"/>
    <s v="California"/>
    <x v="1"/>
    <s v="FUR-FU-10000293"/>
    <x v="3"/>
    <s v="Eldon Antistatic Chair Mats for Low to Medium Pile Carpets"/>
    <n v="210.58"/>
    <x v="0"/>
    <n v="0.14285714285714285"/>
    <x v="0"/>
    <x v="1591"/>
    <n v="5"/>
    <n v="2017"/>
    <n v="2"/>
    <x v="11"/>
    <n v="105.29"/>
    <s v="Medium Price"/>
    <n v="0.06"/>
    <x v="0"/>
    <n v="0.03"/>
    <x v="3"/>
    <x v="14"/>
  </r>
  <r>
    <s v="CA-2016-114307"/>
    <d v="2016-07-22T00:00:00"/>
    <d v="2016-07-26T00:00:00"/>
    <x v="1"/>
    <s v="Maureen Fritzler"/>
    <x v="1"/>
    <s v="Columbia"/>
    <s v="Maryland"/>
    <x v="2"/>
    <s v="FUR-FU-10000794"/>
    <x v="3"/>
    <s v="Eldon Stackable Tray, Side-Load, Legal, Smoke"/>
    <n v="27.42"/>
    <x v="1"/>
    <n v="0.21428571428571427"/>
    <x v="0"/>
    <x v="1478"/>
    <n v="4"/>
    <n v="2016"/>
    <n v="7"/>
    <x v="3"/>
    <n v="9.14"/>
    <s v="Low Price"/>
    <n v="0.34"/>
    <x v="1"/>
    <n v="0.11333333333333299"/>
    <x v="2"/>
    <x v="12"/>
  </r>
  <r>
    <s v="CA-2016-151148"/>
    <d v="2016-09-12T00:00:00"/>
    <d v="2016-09-13T00:00:00"/>
    <x v="3"/>
    <s v="Philisse Overcash"/>
    <x v="2"/>
    <s v="Louisville"/>
    <s v="Colorado"/>
    <x v="1"/>
    <s v="FUR-CH-10002304"/>
    <x v="1"/>
    <s v="Global Stack Chair without Arms, Black"/>
    <n v="83.135999999999996"/>
    <x v="6"/>
    <n v="0.2857142857142857"/>
    <x v="2"/>
    <x v="1592"/>
    <n v="1"/>
    <n v="2016"/>
    <n v="9"/>
    <x v="4"/>
    <n v="20.783999999999999"/>
    <s v="Low Price"/>
    <n v="6.25E-2"/>
    <x v="0"/>
    <n v="1.5625E-2"/>
    <x v="2"/>
    <x v="12"/>
  </r>
  <r>
    <s v="CA-2016-102813"/>
    <d v="2016-07-02T00:00:00"/>
    <d v="2016-07-03T00:00:00"/>
    <x v="2"/>
    <s v="Erin Ashbrook"/>
    <x v="1"/>
    <s v="Huntsville"/>
    <s v="Texas"/>
    <x v="3"/>
    <s v="FUR-CH-10000665"/>
    <x v="1"/>
    <s v="Global Airflow Leather Mesh Back Chair, Black"/>
    <n v="528.42999999999995"/>
    <x v="2"/>
    <n v="0.35714285714285715"/>
    <x v="3"/>
    <x v="51"/>
    <n v="1"/>
    <n v="2016"/>
    <n v="7"/>
    <x v="3"/>
    <n v="105.685999999999"/>
    <s v="Medium Price"/>
    <n v="0"/>
    <x v="2"/>
    <n v="0"/>
    <x v="2"/>
    <x v="12"/>
  </r>
  <r>
    <s v="CA-2017-135377"/>
    <d v="2017-12-13T00:00:00"/>
    <d v="2017-12-18T00:00:00"/>
    <x v="1"/>
    <s v="Bart Pistole"/>
    <x v="1"/>
    <s v="New York City"/>
    <s v="New York"/>
    <x v="2"/>
    <s v="FUR-BO-10004015"/>
    <x v="0"/>
    <s v="Bush Andora Bookcase, Maple/Graphite Gray Finish"/>
    <n v="287.976"/>
    <x v="1"/>
    <n v="0.21428571428571427"/>
    <x v="2"/>
    <x v="1593"/>
    <n v="5"/>
    <n v="2017"/>
    <n v="12"/>
    <x v="5"/>
    <n v="95.992000000000004"/>
    <s v="Low Price"/>
    <n v="2.4999999999999901E-2"/>
    <x v="0"/>
    <n v="8.3333333333333297E-3"/>
    <x v="0"/>
    <x v="7"/>
  </r>
  <r>
    <s v="CA-2015-133585"/>
    <d v="2015-03-01T00:00:00"/>
    <d v="2015-03-04T00:00:00"/>
    <x v="2"/>
    <s v="Craig Molinari"/>
    <x v="1"/>
    <s v="Houston"/>
    <s v="Texas"/>
    <x v="3"/>
    <s v="FUR-BO-10001811"/>
    <x v="0"/>
    <s v="Atlantic Metals Mobile 5-Shelf Bookcases, Custom Colors"/>
    <n v="1227.9983999999999"/>
    <x v="8"/>
    <n v="0.42857142857142855"/>
    <x v="6"/>
    <x v="1594"/>
    <n v="3"/>
    <n v="2015"/>
    <n v="3"/>
    <x v="9"/>
    <n v="204.66639999999899"/>
    <s v="High Price"/>
    <n v="-2.94117647058823E-2"/>
    <x v="2"/>
    <n v="-4.9019607843137202E-3"/>
    <x v="3"/>
    <x v="10"/>
  </r>
  <r>
    <s v="CA-2016-116911"/>
    <d v="2016-09-15T00:00:00"/>
    <d v="2016-09-20T00:00:00"/>
    <x v="1"/>
    <s v="Justin Deggeller"/>
    <x v="1"/>
    <s v="Twin Falls"/>
    <s v="Idaho"/>
    <x v="1"/>
    <s v="FUR-TA-10003473"/>
    <x v="2"/>
    <s v="Bretford Rectangular Conference Table Tops"/>
    <n v="1128.3900000000001"/>
    <x v="1"/>
    <n v="0.21428571428571427"/>
    <x v="0"/>
    <x v="1595"/>
    <n v="5"/>
    <n v="2016"/>
    <n v="9"/>
    <x v="4"/>
    <n v="376.13"/>
    <s v="High Price"/>
    <n v="0.22999999999999901"/>
    <x v="1"/>
    <n v="7.6666666666666605E-2"/>
    <x v="2"/>
    <x v="12"/>
  </r>
  <r>
    <s v="CA-2017-126914"/>
    <d v="2017-06-15T00:00:00"/>
    <d v="2017-06-19T00:00:00"/>
    <x v="1"/>
    <s v="Joe Elijah"/>
    <x v="0"/>
    <s v="Monroe"/>
    <s v="North Carolina"/>
    <x v="0"/>
    <s v="FUR-CH-10000847"/>
    <x v="1"/>
    <s v="Global Executive Mid-Back Manager's Chair"/>
    <n v="698.35199999999998"/>
    <x v="1"/>
    <n v="0.21428571428571427"/>
    <x v="2"/>
    <x v="1230"/>
    <n v="4"/>
    <n v="2017"/>
    <n v="6"/>
    <x v="2"/>
    <n v="232.78399999999999"/>
    <s v="High Price"/>
    <n v="7.4999999999999997E-2"/>
    <x v="0"/>
    <n v="2.4999999999999901E-2"/>
    <x v="1"/>
    <x v="9"/>
  </r>
  <r>
    <s v="CA-2017-126914"/>
    <d v="2017-06-15T00:00:00"/>
    <d v="2017-06-19T00:00:00"/>
    <x v="1"/>
    <s v="Joe Elijah"/>
    <x v="0"/>
    <s v="Monroe"/>
    <s v="North Carolina"/>
    <x v="0"/>
    <s v="FUR-BO-10000468"/>
    <x v="0"/>
    <s v="O'Sullivan 2-Shelf Heavy-Duty Bookcases"/>
    <n v="77.727999999999994"/>
    <x v="0"/>
    <n v="0.14285714285714285"/>
    <x v="2"/>
    <x v="1596"/>
    <n v="4"/>
    <n v="2017"/>
    <n v="6"/>
    <x v="2"/>
    <n v="38.863999999999997"/>
    <s v="Low Price"/>
    <n v="-0.05"/>
    <x v="2"/>
    <n v="-2.5000000000000001E-2"/>
    <x v="1"/>
    <x v="9"/>
  </r>
  <r>
    <s v="CA-2016-140935"/>
    <d v="2016-11-10T00:00:00"/>
    <d v="2016-11-12T00:00:00"/>
    <x v="2"/>
    <s v="Aaron Bergman"/>
    <x v="0"/>
    <s v="Oklahoma City"/>
    <s v="Oklahoma"/>
    <x v="3"/>
    <s v="FUR-BO-10003966"/>
    <x v="0"/>
    <s v="Sauder Facets Collection Library, Sky Alder Finish"/>
    <n v="341.96"/>
    <x v="0"/>
    <n v="0.14285714285714285"/>
    <x v="0"/>
    <x v="1597"/>
    <n v="2"/>
    <n v="2016"/>
    <n v="11"/>
    <x v="0"/>
    <n v="170.98"/>
    <s v="Medium Price"/>
    <n v="0.16"/>
    <x v="0"/>
    <n v="0.08"/>
    <x v="0"/>
    <x v="0"/>
  </r>
  <r>
    <s v="CA-2016-113082"/>
    <d v="2016-09-12T00:00:00"/>
    <d v="2016-09-16T00:00:00"/>
    <x v="1"/>
    <s v="Matt Collister"/>
    <x v="1"/>
    <s v="Utica"/>
    <s v="New York"/>
    <x v="2"/>
    <s v="FUR-FU-10002813"/>
    <x v="3"/>
    <s v="DAX Contemporary Wood Frame with Silver Metal Mat, Desktop, 11 x 14 Size"/>
    <n v="40.479999999999997"/>
    <x v="0"/>
    <n v="0.14285714285714285"/>
    <x v="0"/>
    <x v="1431"/>
    <n v="4"/>
    <n v="2016"/>
    <n v="9"/>
    <x v="4"/>
    <n v="20.239999999999998"/>
    <s v="Low Price"/>
    <n v="0.36"/>
    <x v="1"/>
    <n v="0.18"/>
    <x v="2"/>
    <x v="12"/>
  </r>
  <r>
    <s v="CA-2015-127754"/>
    <d v="2015-07-26T00:00:00"/>
    <d v="2015-07-31T00:00:00"/>
    <x v="1"/>
    <s v="Cyma Kinney"/>
    <x v="1"/>
    <s v="Glendale"/>
    <s v="Arizona"/>
    <x v="1"/>
    <s v="FUR-CH-10003199"/>
    <x v="1"/>
    <s v="Office Star - Contemporary Task Swivel Chair"/>
    <n v="266.35199999999998"/>
    <x v="1"/>
    <n v="0.21428571428571427"/>
    <x v="2"/>
    <x v="1598"/>
    <n v="5"/>
    <n v="2015"/>
    <n v="7"/>
    <x v="3"/>
    <n v="88.783999999999907"/>
    <s v="Low Price"/>
    <n v="0.05"/>
    <x v="0"/>
    <n v="1.6666666666666601E-2"/>
    <x v="2"/>
    <x v="4"/>
  </r>
  <r>
    <s v="CA-2015-145324"/>
    <d v="2015-11-15T00:00:00"/>
    <d v="2015-11-19T00:00:00"/>
    <x v="1"/>
    <s v="Duane Huffman"/>
    <x v="2"/>
    <s v="Harrisonburg"/>
    <s v="Virginia"/>
    <x v="0"/>
    <s v="FUR-FU-10002759"/>
    <x v="3"/>
    <s v="12-1/2 Diameter Round Wall Clock"/>
    <n v="39.96"/>
    <x v="0"/>
    <n v="0.14285714285714285"/>
    <x v="0"/>
    <x v="1599"/>
    <n v="4"/>
    <n v="2015"/>
    <n v="11"/>
    <x v="0"/>
    <n v="19.98"/>
    <s v="Low Price"/>
    <n v="0.36"/>
    <x v="1"/>
    <n v="0.18"/>
    <x v="0"/>
    <x v="1"/>
  </r>
  <r>
    <s v="CA-2015-140718"/>
    <d v="2015-07-02T00:00:00"/>
    <d v="2015-07-04T00:00:00"/>
    <x v="2"/>
    <s v="Frank Atkinson"/>
    <x v="1"/>
    <s v="Raleigh"/>
    <s v="North Carolina"/>
    <x v="0"/>
    <s v="FUR-FU-10000076"/>
    <x v="3"/>
    <s v="24-Hour Round Wall Clock"/>
    <n v="159.84"/>
    <x v="11"/>
    <n v="0.7142857142857143"/>
    <x v="2"/>
    <x v="1600"/>
    <n v="2"/>
    <n v="2015"/>
    <n v="7"/>
    <x v="3"/>
    <n v="15.984"/>
    <s v="Low Price"/>
    <n v="0.28749999999999998"/>
    <x v="1"/>
    <n v="2.8749999999999901E-2"/>
    <x v="2"/>
    <x v="4"/>
  </r>
  <r>
    <s v="CA-2015-125934"/>
    <d v="2015-09-11T00:00:00"/>
    <d v="2015-09-18T00:00:00"/>
    <x v="1"/>
    <s v="Skye Norling"/>
    <x v="2"/>
    <s v="Paterson"/>
    <s v="New Jersey"/>
    <x v="2"/>
    <s v="FUR-FU-10002107"/>
    <x v="3"/>
    <s v="Eldon Pizzaz Desk Accessories"/>
    <n v="8.92"/>
    <x v="6"/>
    <n v="0.2857142857142857"/>
    <x v="0"/>
    <x v="1115"/>
    <n v="7"/>
    <n v="2015"/>
    <n v="9"/>
    <x v="4"/>
    <n v="2.23"/>
    <s v="Low Price"/>
    <n v="0.44"/>
    <x v="1"/>
    <n v="0.11"/>
    <x v="2"/>
    <x v="4"/>
  </r>
  <r>
    <s v="CA-2014-120411"/>
    <d v="2014-09-20T00:00:00"/>
    <d v="2014-09-23T00:00:00"/>
    <x v="2"/>
    <s v="Sarah Brown"/>
    <x v="0"/>
    <s v="Chicago"/>
    <s v="Illinois"/>
    <x v="3"/>
    <s v="FUR-BO-10004218"/>
    <x v="0"/>
    <s v="Bush Heritage Pine Collection 5-Shelf Bookcase, Albany Pine Finish, *Special Order"/>
    <n v="493.43"/>
    <x v="2"/>
    <n v="0.35714285714285715"/>
    <x v="3"/>
    <x v="1601"/>
    <n v="3"/>
    <n v="2014"/>
    <n v="9"/>
    <x v="4"/>
    <n v="98.686000000000007"/>
    <s v="Low Price"/>
    <n v="-0.14285714285714199"/>
    <x v="2"/>
    <n v="-2.8571428571428501E-2"/>
    <x v="2"/>
    <x v="11"/>
  </r>
  <r>
    <s v="CA-2017-101805"/>
    <d v="2017-12-01T00:00:00"/>
    <d v="2017-12-06T00:00:00"/>
    <x v="1"/>
    <s v="Sally Hughsby"/>
    <x v="1"/>
    <s v="Seattle"/>
    <s v="Washington"/>
    <x v="1"/>
    <s v="FUR-FU-10000023"/>
    <x v="3"/>
    <s v="Eldon Wave Desk Accessories"/>
    <n v="70.680000000000007"/>
    <x v="13"/>
    <n v="0.8571428571428571"/>
    <x v="0"/>
    <x v="1602"/>
    <n v="5"/>
    <n v="2017"/>
    <n v="12"/>
    <x v="5"/>
    <n v="5.89"/>
    <s v="Low Price"/>
    <n v="0.439999999999999"/>
    <x v="1"/>
    <n v="3.6666666666666597E-2"/>
    <x v="0"/>
    <x v="7"/>
  </r>
  <r>
    <s v="CA-2017-103968"/>
    <d v="2017-12-01T00:00:00"/>
    <d v="2017-12-07T00:00:00"/>
    <x v="1"/>
    <s v="Max Ludwig"/>
    <x v="2"/>
    <s v="Stockton"/>
    <s v="California"/>
    <x v="1"/>
    <s v="FUR-FU-10003394"/>
    <x v="3"/>
    <s v="Tenex &quot;The Solids&quot; Textured Chair Mats"/>
    <n v="629.64"/>
    <x v="4"/>
    <n v="0.6428571428571429"/>
    <x v="0"/>
    <x v="1603"/>
    <n v="6"/>
    <n v="2017"/>
    <n v="12"/>
    <x v="5"/>
    <n v="69.959999999999994"/>
    <s v="Low Price"/>
    <n v="0.16999999999999901"/>
    <x v="0"/>
    <n v="1.8888888888888799E-2"/>
    <x v="0"/>
    <x v="7"/>
  </r>
  <r>
    <s v="CA-2016-162159"/>
    <d v="2016-09-16T00:00:00"/>
    <d v="2016-09-18T00:00:00"/>
    <x v="2"/>
    <s v="Corey Roper"/>
    <x v="2"/>
    <s v="Columbus"/>
    <s v="Georgia"/>
    <x v="0"/>
    <s v="FUR-CH-10001146"/>
    <x v="1"/>
    <s v="Global Value Mid-Back Manager's Chair, Gray"/>
    <n v="121.78"/>
    <x v="0"/>
    <n v="0.14285714285714285"/>
    <x v="0"/>
    <x v="1604"/>
    <n v="2"/>
    <n v="2016"/>
    <n v="9"/>
    <x v="4"/>
    <n v="60.89"/>
    <s v="Low Price"/>
    <n v="0.25"/>
    <x v="1"/>
    <n v="0.125"/>
    <x v="2"/>
    <x v="12"/>
  </r>
  <r>
    <s v="CA-2015-111038"/>
    <d v="2015-12-01T00:00:00"/>
    <d v="2015-12-06T00:00:00"/>
    <x v="1"/>
    <s v="Lindsay Castell"/>
    <x v="2"/>
    <s v="San Diego"/>
    <s v="California"/>
    <x v="1"/>
    <s v="FUR-CH-10003973"/>
    <x v="1"/>
    <s v="GuestStacker Chair with Chrome Finish Legs"/>
    <n v="2676.672"/>
    <x v="4"/>
    <n v="0.6428571428571429"/>
    <x v="2"/>
    <x v="1605"/>
    <n v="5"/>
    <n v="2015"/>
    <n v="12"/>
    <x v="5"/>
    <n v="297.40800000000002"/>
    <s v="High Price"/>
    <n v="9.9999999999999895E-2"/>
    <x v="0"/>
    <n v="1.1111111111111099E-2"/>
    <x v="0"/>
    <x v="1"/>
  </r>
  <r>
    <s v="CA-2014-124723"/>
    <d v="2014-08-05T00:00:00"/>
    <d v="2014-08-12T00:00:00"/>
    <x v="1"/>
    <s v="Gary Zandusky"/>
    <x v="0"/>
    <s v="Texas City"/>
    <s v="Texas"/>
    <x v="3"/>
    <s v="FUR-TA-10001307"/>
    <x v="2"/>
    <s v="SAFCO PlanMaster Heigh-Adjustable Drafting Table Base, 43w x 30d x 30-37h, Black"/>
    <n v="489.23"/>
    <x v="0"/>
    <n v="0.14285714285714285"/>
    <x v="3"/>
    <x v="1606"/>
    <n v="7"/>
    <n v="2014"/>
    <n v="8"/>
    <x v="10"/>
    <n v="244.61500000000001"/>
    <s v="High Price"/>
    <n v="8.5714285714285701E-2"/>
    <x v="0"/>
    <n v="4.2857142857142802E-2"/>
    <x v="2"/>
    <x v="11"/>
  </r>
  <r>
    <s v="CA-2016-167241"/>
    <d v="2016-08-15T00:00:00"/>
    <d v="2016-08-22T00:00:00"/>
    <x v="1"/>
    <s v="Bill Donatelli"/>
    <x v="0"/>
    <s v="Los Angeles"/>
    <s v="California"/>
    <x v="1"/>
    <s v="FUR-FU-10004071"/>
    <x v="3"/>
    <s v="Luxo Professional Magnifying Clamp-On Fluorescent Lamps"/>
    <n v="312.02999999999997"/>
    <x v="1"/>
    <n v="0.21428571428571427"/>
    <x v="0"/>
    <x v="1607"/>
    <n v="7"/>
    <n v="2016"/>
    <n v="8"/>
    <x v="10"/>
    <n v="104.009999999999"/>
    <s v="Medium Price"/>
    <n v="0.14000000000000001"/>
    <x v="0"/>
    <n v="4.6666666666666599E-2"/>
    <x v="2"/>
    <x v="12"/>
  </r>
  <r>
    <s v="CA-2016-150483"/>
    <d v="2016-05-31T00:00:00"/>
    <d v="2016-06-04T00:00:00"/>
    <x v="1"/>
    <s v="Beth Paige"/>
    <x v="0"/>
    <s v="Decatur"/>
    <s v="Illinois"/>
    <x v="3"/>
    <s v="FUR-FU-10001379"/>
    <x v="3"/>
    <s v="Executive Impressions 16-1/2&quot; Circular Wall Clock"/>
    <n v="32.064"/>
    <x v="1"/>
    <n v="0.21428571428571427"/>
    <x v="5"/>
    <x v="1608"/>
    <n v="4"/>
    <n v="2016"/>
    <n v="5"/>
    <x v="7"/>
    <n v="10.688000000000001"/>
    <s v="Low Price"/>
    <n v="-0.39999999999999902"/>
    <x v="2"/>
    <n v="-0.133333333333333"/>
    <x v="1"/>
    <x v="6"/>
  </r>
  <r>
    <s v="CA-2016-150483"/>
    <d v="2016-05-31T00:00:00"/>
    <d v="2016-06-04T00:00:00"/>
    <x v="1"/>
    <s v="Beth Paige"/>
    <x v="0"/>
    <s v="Decatur"/>
    <s v="Illinois"/>
    <x v="3"/>
    <s v="FUR-CH-10000422"/>
    <x v="1"/>
    <s v="Global Highback Leather Tilter in Burgundy"/>
    <n v="191.07900000000001"/>
    <x v="1"/>
    <n v="0.21428571428571427"/>
    <x v="3"/>
    <x v="1609"/>
    <n v="4"/>
    <n v="2016"/>
    <n v="5"/>
    <x v="7"/>
    <n v="63.692999999999998"/>
    <s v="Low Price"/>
    <n v="-0.2"/>
    <x v="2"/>
    <n v="-6.6666666666666596E-2"/>
    <x v="1"/>
    <x v="6"/>
  </r>
  <r>
    <s v="CA-2014-160276"/>
    <d v="2014-04-02T00:00:00"/>
    <d v="2014-04-08T00:00:00"/>
    <x v="1"/>
    <s v="Anna Hآٹberlin"/>
    <x v="1"/>
    <s v="Virginia Beach"/>
    <s v="Virginia"/>
    <x v="0"/>
    <s v="FUR-FU-10003192"/>
    <x v="3"/>
    <s v="Luxo Adjustable Task Clamp Lamp"/>
    <n v="177.68"/>
    <x v="0"/>
    <n v="0.14285714285714285"/>
    <x v="0"/>
    <x v="1610"/>
    <n v="6"/>
    <n v="2014"/>
    <n v="4"/>
    <x v="6"/>
    <n v="88.84"/>
    <s v="Low Price"/>
    <n v="0.26"/>
    <x v="1"/>
    <n v="0.13"/>
    <x v="1"/>
    <x v="2"/>
  </r>
  <r>
    <s v="CA-2016-145709"/>
    <d v="2016-10-04T00:00:00"/>
    <d v="2016-10-08T00:00:00"/>
    <x v="1"/>
    <s v="Anna Hآٹberlin"/>
    <x v="1"/>
    <s v="Coral Gables"/>
    <s v="Florida"/>
    <x v="0"/>
    <s v="FUR-FU-10002885"/>
    <x v="3"/>
    <s v="Magna Visual Magnetic Picture Hangers"/>
    <n v="11.568"/>
    <x v="1"/>
    <n v="0.21428571428571427"/>
    <x v="2"/>
    <x v="1611"/>
    <n v="4"/>
    <n v="2016"/>
    <n v="10"/>
    <x v="1"/>
    <n v="3.8559999999999999"/>
    <s v="Low Price"/>
    <n v="0.22499999999999901"/>
    <x v="1"/>
    <n v="7.4999999999999997E-2"/>
    <x v="0"/>
    <x v="0"/>
  </r>
  <r>
    <s v="CA-2016-168032"/>
    <d v="2016-01-30T00:00:00"/>
    <d v="2016-02-03T00:00:00"/>
    <x v="1"/>
    <s v="David Flashing"/>
    <x v="0"/>
    <s v="Rockford"/>
    <s v="Illinois"/>
    <x v="3"/>
    <s v="FUR-TA-10004256"/>
    <x v="2"/>
    <s v="Bretford أ’Just In Timeأ“ Height-Adjustable Multi-Task Work Tables"/>
    <n v="626.1"/>
    <x v="1"/>
    <n v="0.21428571428571427"/>
    <x v="4"/>
    <x v="1612"/>
    <n v="4"/>
    <n v="2016"/>
    <n v="1"/>
    <x v="8"/>
    <n v="208.7"/>
    <s v="High Price"/>
    <n v="-0.86"/>
    <x v="2"/>
    <n v="-0.28666666666666601"/>
    <x v="3"/>
    <x v="15"/>
  </r>
  <r>
    <s v="US-2015-168704"/>
    <d v="2015-04-13T00:00:00"/>
    <d v="2015-04-17T00:00:00"/>
    <x v="1"/>
    <s v="Frank Preis"/>
    <x v="0"/>
    <s v="Huntsville"/>
    <s v="Texas"/>
    <x v="3"/>
    <s v="FUR-TA-10000688"/>
    <x v="2"/>
    <s v="Chromcraft Bull-Nose Wood Round Conference Table Top, Wood Base"/>
    <n v="609.98"/>
    <x v="6"/>
    <n v="0.2857142857142857"/>
    <x v="3"/>
    <x v="1613"/>
    <n v="4"/>
    <n v="2015"/>
    <n v="4"/>
    <x v="6"/>
    <n v="152.495"/>
    <s v="Medium Price"/>
    <n v="-0.185714285714285"/>
    <x v="2"/>
    <n v="-4.6428571428571402E-2"/>
    <x v="1"/>
    <x v="5"/>
  </r>
  <r>
    <s v="US-2015-168704"/>
    <d v="2015-04-13T00:00:00"/>
    <d v="2015-04-17T00:00:00"/>
    <x v="1"/>
    <s v="Frank Preis"/>
    <x v="0"/>
    <s v="Huntsville"/>
    <s v="Texas"/>
    <x v="3"/>
    <s v="FUR-TA-10002530"/>
    <x v="2"/>
    <s v="Iceberg OfficeWorks 42&quot; Round Tables"/>
    <n v="211.37200000000001"/>
    <x v="0"/>
    <n v="0.14285714285714285"/>
    <x v="3"/>
    <x v="1614"/>
    <n v="4"/>
    <n v="2015"/>
    <n v="4"/>
    <x v="6"/>
    <n v="105.68600000000001"/>
    <s v="Medium Price"/>
    <n v="-0.214285714285714"/>
    <x v="2"/>
    <n v="-0.107142857142857"/>
    <x v="1"/>
    <x v="5"/>
  </r>
  <r>
    <s v="CA-2017-143252"/>
    <d v="2017-12-18T00:00:00"/>
    <d v="2017-12-24T00:00:00"/>
    <x v="1"/>
    <s v="Harold Engle"/>
    <x v="1"/>
    <s v="Milwaukee"/>
    <s v="Wisconsin"/>
    <x v="3"/>
    <s v="FUR-FU-10001057"/>
    <x v="3"/>
    <s v="Tensor Track Tree Floor Lamp"/>
    <n v="99.95"/>
    <x v="2"/>
    <n v="0.35714285714285715"/>
    <x v="0"/>
    <x v="1615"/>
    <n v="6"/>
    <n v="2017"/>
    <n v="12"/>
    <x v="5"/>
    <n v="19.989999999999998"/>
    <s v="Low Price"/>
    <n v="0.22999999999999901"/>
    <x v="1"/>
    <n v="4.5999999999999999E-2"/>
    <x v="0"/>
    <x v="7"/>
  </r>
  <r>
    <s v="CA-2016-102134"/>
    <d v="2016-03-14T00:00:00"/>
    <d v="2016-03-19T00:00:00"/>
    <x v="1"/>
    <s v="Sibella Parks"/>
    <x v="1"/>
    <s v="Green Bay"/>
    <s v="Wisconsin"/>
    <x v="3"/>
    <s v="FUR-FU-10003724"/>
    <x v="3"/>
    <s v="Westinghouse Clip-On Gooseneck Lamps"/>
    <n v="16.739999999999998"/>
    <x v="0"/>
    <n v="0.14285714285714285"/>
    <x v="0"/>
    <x v="683"/>
    <n v="5"/>
    <n v="2016"/>
    <n v="3"/>
    <x v="9"/>
    <n v="8.3699999999999992"/>
    <s v="Low Price"/>
    <n v="0.26"/>
    <x v="1"/>
    <n v="0.13"/>
    <x v="3"/>
    <x v="15"/>
  </r>
  <r>
    <s v="CA-2017-111717"/>
    <d v="2017-10-10T00:00:00"/>
    <d v="2017-10-16T00:00:00"/>
    <x v="1"/>
    <s v="Scot Wooten"/>
    <x v="0"/>
    <s v="Aurora"/>
    <s v="Illinois"/>
    <x v="3"/>
    <s v="FUR-CH-10001545"/>
    <x v="1"/>
    <s v="Hon Comfortask Task/Swivel Chairs"/>
    <n v="239.358"/>
    <x v="1"/>
    <n v="0.21428571428571427"/>
    <x v="3"/>
    <x v="1616"/>
    <n v="6"/>
    <n v="2017"/>
    <n v="10"/>
    <x v="1"/>
    <n v="79.786000000000001"/>
    <s v="Low Price"/>
    <n v="-0.2"/>
    <x v="2"/>
    <n v="-6.6666666666666596E-2"/>
    <x v="0"/>
    <x v="7"/>
  </r>
  <r>
    <s v="CA-2017-150910"/>
    <d v="2017-12-22T00:00:00"/>
    <d v="2017-12-28T00:00:00"/>
    <x v="1"/>
    <s v="Jack Lebron"/>
    <x v="0"/>
    <s v="Jackson"/>
    <s v="Tennessee"/>
    <x v="0"/>
    <s v="FUR-TA-10002903"/>
    <x v="2"/>
    <s v="Bevis Round Bullnose 29&quot; High Table Top"/>
    <n v="934.95600000000002"/>
    <x v="8"/>
    <n v="0.42857142857142855"/>
    <x v="9"/>
    <x v="1617"/>
    <n v="6"/>
    <n v="2017"/>
    <n v="12"/>
    <x v="5"/>
    <n v="155.82599999999999"/>
    <s v="Medium Price"/>
    <n v="-0.266666666666666"/>
    <x v="2"/>
    <n v="-4.4444444444444398E-2"/>
    <x v="0"/>
    <x v="7"/>
  </r>
  <r>
    <s v="CA-2014-156790"/>
    <d v="2014-08-08T00:00:00"/>
    <d v="2014-08-10T00:00:00"/>
    <x v="0"/>
    <s v="Vivek Gonzalez"/>
    <x v="0"/>
    <s v="Jacksonville"/>
    <s v="Florida"/>
    <x v="0"/>
    <s v="FUR-BO-10000468"/>
    <x v="0"/>
    <s v="O'Sullivan 2-Shelf Heavy-Duty Bookcases"/>
    <n v="155.45599999999999"/>
    <x v="6"/>
    <n v="0.2857142857142857"/>
    <x v="2"/>
    <x v="1618"/>
    <n v="2"/>
    <n v="2014"/>
    <n v="8"/>
    <x v="10"/>
    <n v="38.863999999999997"/>
    <s v="Low Price"/>
    <n v="-0.05"/>
    <x v="2"/>
    <n v="-1.2500000000000001E-2"/>
    <x v="2"/>
    <x v="11"/>
  </r>
  <r>
    <s v="CA-2017-105620"/>
    <d v="2017-12-25T00:00:00"/>
    <d v="2017-12-28T00:00:00"/>
    <x v="2"/>
    <s v="Jennifer Halladay"/>
    <x v="0"/>
    <s v="Hialeah"/>
    <s v="Florida"/>
    <x v="0"/>
    <s v="FUR-FU-10004963"/>
    <x v="3"/>
    <s v="Eldon 400 Class Desk Accessories, Black Carbon"/>
    <n v="21"/>
    <x v="1"/>
    <n v="0.21428571428571427"/>
    <x v="2"/>
    <x v="1619"/>
    <n v="3"/>
    <n v="2017"/>
    <n v="12"/>
    <x v="5"/>
    <n v="7"/>
    <s v="Low Price"/>
    <n v="0.27500000000000002"/>
    <x v="1"/>
    <n v="9.1666666666666605E-2"/>
    <x v="0"/>
    <x v="7"/>
  </r>
  <r>
    <s v="CA-2017-150266"/>
    <d v="2017-11-25T00:00:00"/>
    <d v="2017-11-30T00:00:00"/>
    <x v="1"/>
    <s v="Rose O'Brian"/>
    <x v="0"/>
    <s v="Houston"/>
    <s v="Texas"/>
    <x v="3"/>
    <s v="FUR-CH-10002126"/>
    <x v="1"/>
    <s v="Hon Deluxe Fabric Upholstered Stacking Chairs"/>
    <n v="853.93"/>
    <x v="2"/>
    <n v="0.35714285714285715"/>
    <x v="3"/>
    <x v="1620"/>
    <n v="5"/>
    <n v="2017"/>
    <n v="11"/>
    <x v="0"/>
    <n v="170.786"/>
    <s v="Medium Price"/>
    <n v="-2.8571428571428501E-2"/>
    <x v="2"/>
    <n v="-5.7142857142857099E-3"/>
    <x v="0"/>
    <x v="7"/>
  </r>
  <r>
    <s v="CA-2016-157280"/>
    <d v="2016-11-05T00:00:00"/>
    <d v="2016-11-07T00:00:00"/>
    <x v="2"/>
    <s v="Liz Willingham"/>
    <x v="0"/>
    <s v="Virginia Beach"/>
    <s v="Virginia"/>
    <x v="0"/>
    <s v="FUR-FU-10004665"/>
    <x v="3"/>
    <s v="3M Polarizing Task Lamp with Clamp Arm, Light Gray"/>
    <n v="273.95999999999998"/>
    <x v="0"/>
    <n v="0.14285714285714285"/>
    <x v="0"/>
    <x v="1022"/>
    <n v="2"/>
    <n v="2016"/>
    <n v="11"/>
    <x v="0"/>
    <n v="136.97999999999999"/>
    <s v="Medium Price"/>
    <n v="0.26"/>
    <x v="1"/>
    <n v="0.13"/>
    <x v="0"/>
    <x v="0"/>
  </r>
  <r>
    <s v="CA-2016-157280"/>
    <d v="2016-11-05T00:00:00"/>
    <d v="2016-11-07T00:00:00"/>
    <x v="2"/>
    <s v="Liz Willingham"/>
    <x v="0"/>
    <s v="Virginia Beach"/>
    <s v="Virginia"/>
    <x v="0"/>
    <s v="FUR-FU-10003806"/>
    <x v="3"/>
    <s v="Tenex Chairmat w/ Average Lip, 45&quot; x 53&quot;"/>
    <n v="756.8"/>
    <x v="2"/>
    <n v="0.35714285714285715"/>
    <x v="0"/>
    <x v="1328"/>
    <n v="2"/>
    <n v="2016"/>
    <n v="11"/>
    <x v="0"/>
    <n v="151.35999999999899"/>
    <s v="Medium Price"/>
    <n v="0.1"/>
    <x v="0"/>
    <n v="0.02"/>
    <x v="0"/>
    <x v="0"/>
  </r>
  <r>
    <s v="CA-2016-134180"/>
    <d v="2016-11-03T00:00:00"/>
    <d v="2016-11-07T00:00:00"/>
    <x v="1"/>
    <s v="Julie Prescott"/>
    <x v="2"/>
    <s v="Philadelphia"/>
    <s v="Pennsylvania"/>
    <x v="2"/>
    <s v="FUR-CH-10004886"/>
    <x v="1"/>
    <s v="Bevis Steel Folding Chairs"/>
    <n v="470.15499999999997"/>
    <x v="3"/>
    <n v="0.5"/>
    <x v="3"/>
    <x v="1621"/>
    <n v="4"/>
    <n v="2016"/>
    <n v="11"/>
    <x v="0"/>
    <n v="67.164999999999907"/>
    <s v="Low Price"/>
    <n v="-2.8571428571428501E-2"/>
    <x v="2"/>
    <n v="-4.0816326530612197E-3"/>
    <x v="0"/>
    <x v="0"/>
  </r>
  <r>
    <s v="CA-2017-122308"/>
    <d v="2017-03-24T00:00:00"/>
    <d v="2017-03-28T00:00:00"/>
    <x v="1"/>
    <s v="Mark Van Huff"/>
    <x v="0"/>
    <s v="New York City"/>
    <s v="New York"/>
    <x v="2"/>
    <s v="FUR-CH-10000665"/>
    <x v="1"/>
    <s v="Global Airflow Leather Mesh Back Chair, Black"/>
    <n v="271.76400000000001"/>
    <x v="0"/>
    <n v="0.14285714285714285"/>
    <x v="7"/>
    <x v="475"/>
    <n v="4"/>
    <n v="2017"/>
    <n v="3"/>
    <x v="9"/>
    <n v="135.88200000000001"/>
    <s v="Medium Price"/>
    <n v="0.22222222222222199"/>
    <x v="1"/>
    <n v="0.11111111111111099"/>
    <x v="3"/>
    <x v="14"/>
  </r>
  <r>
    <s v="CA-2017-159226"/>
    <d v="2017-04-25T00:00:00"/>
    <d v="2017-04-27T00:00:00"/>
    <x v="0"/>
    <s v="Rob Lucas"/>
    <x v="0"/>
    <s v="Los Angeles"/>
    <s v="California"/>
    <x v="1"/>
    <s v="FUR-BO-10004709"/>
    <x v="0"/>
    <s v="Bush Westfield Collection Bookcases, Medium Cherry Finish"/>
    <n v="344.98099999999999"/>
    <x v="3"/>
    <n v="0.5"/>
    <x v="8"/>
    <x v="1622"/>
    <n v="2"/>
    <n v="2017"/>
    <n v="4"/>
    <x v="6"/>
    <n v="49.283000000000001"/>
    <s v="Low Price"/>
    <n v="8.2352941176470504E-2"/>
    <x v="0"/>
    <n v="1.1764705882352899E-2"/>
    <x v="1"/>
    <x v="9"/>
  </r>
  <r>
    <s v="CA-2017-156622"/>
    <d v="2017-11-23T00:00:00"/>
    <d v="2017-11-26T00:00:00"/>
    <x v="2"/>
    <s v="Jennifer Patt"/>
    <x v="1"/>
    <s v="Dallas"/>
    <s v="Texas"/>
    <x v="3"/>
    <s v="FUR-TA-10003008"/>
    <x v="2"/>
    <s v="Lesro Round Back Collection Coffee Table, End Table"/>
    <n v="127.785"/>
    <x v="5"/>
    <n v="7.1428571428571425E-2"/>
    <x v="3"/>
    <x v="1623"/>
    <n v="3"/>
    <n v="2017"/>
    <n v="11"/>
    <x v="0"/>
    <n v="127.785"/>
    <s v="Medium Price"/>
    <n v="-0.24285714285714199"/>
    <x v="2"/>
    <n v="-0.24285714285714199"/>
    <x v="0"/>
    <x v="7"/>
  </r>
  <r>
    <s v="CA-2016-110898"/>
    <d v="2016-03-06T00:00:00"/>
    <d v="2016-03-12T00:00:00"/>
    <x v="1"/>
    <s v="Lena Cacioppo"/>
    <x v="0"/>
    <s v="Chicago"/>
    <s v="Illinois"/>
    <x v="3"/>
    <s v="FUR-FU-10003773"/>
    <x v="3"/>
    <s v="Eldon Cleatmat Plus Chair Mats for High Pile Carpets"/>
    <n v="159.04"/>
    <x v="2"/>
    <n v="0.35714285714285715"/>
    <x v="5"/>
    <x v="1624"/>
    <n v="6"/>
    <n v="2016"/>
    <n v="3"/>
    <x v="9"/>
    <n v="31.808"/>
    <s v="Low Price"/>
    <n v="-1.2250000000000001"/>
    <x v="2"/>
    <n v="-0.245"/>
    <x v="3"/>
    <x v="15"/>
  </r>
  <r>
    <s v="CA-2016-110898"/>
    <d v="2016-03-06T00:00:00"/>
    <d v="2016-03-12T00:00:00"/>
    <x v="1"/>
    <s v="Lena Cacioppo"/>
    <x v="0"/>
    <s v="Chicago"/>
    <s v="Illinois"/>
    <x v="3"/>
    <s v="FUR-TA-10000849"/>
    <x v="2"/>
    <s v="Bevis Rectangular Conference Tables"/>
    <n v="145.97999999999999"/>
    <x v="0"/>
    <n v="0.14285714285714285"/>
    <x v="4"/>
    <x v="481"/>
    <n v="6"/>
    <n v="2016"/>
    <n v="3"/>
    <x v="9"/>
    <n v="72.989999999999995"/>
    <s v="Low Price"/>
    <n v="-0.68"/>
    <x v="2"/>
    <n v="-0.34"/>
    <x v="3"/>
    <x v="15"/>
  </r>
  <r>
    <s v="CA-2015-123092"/>
    <d v="2015-12-03T00:00:00"/>
    <d v="2015-12-07T00:00:00"/>
    <x v="1"/>
    <s v="Jack Garza"/>
    <x v="0"/>
    <s v="Jacksonville"/>
    <s v="North Carolina"/>
    <x v="0"/>
    <s v="FUR-FU-10000222"/>
    <x v="3"/>
    <s v="Seth Thomas 16&quot; Steel Case Clock"/>
    <n v="77.951999999999998"/>
    <x v="1"/>
    <n v="0.21428571428571427"/>
    <x v="2"/>
    <x v="1625"/>
    <n v="4"/>
    <n v="2015"/>
    <n v="12"/>
    <x v="5"/>
    <n v="25.983999999999899"/>
    <s v="Low Price"/>
    <n v="0.16250000000000001"/>
    <x v="0"/>
    <n v="5.4166666666666599E-2"/>
    <x v="0"/>
    <x v="1"/>
  </r>
  <r>
    <s v="US-2015-128587"/>
    <d v="2015-12-24T00:00:00"/>
    <d v="2015-12-30T00:00:00"/>
    <x v="1"/>
    <s v="Harry Marie"/>
    <x v="1"/>
    <s v="Springfield"/>
    <s v="Missouri"/>
    <x v="3"/>
    <s v="FUR-FU-10003026"/>
    <x v="3"/>
    <s v="Eldon Regeneration Recycled Desk Accessories, Black"/>
    <n v="9.68"/>
    <x v="0"/>
    <n v="0.14285714285714285"/>
    <x v="0"/>
    <x v="1626"/>
    <n v="6"/>
    <n v="2015"/>
    <n v="12"/>
    <x v="5"/>
    <n v="4.84"/>
    <s v="Low Price"/>
    <n v="0.39"/>
    <x v="1"/>
    <n v="0.19500000000000001"/>
    <x v="0"/>
    <x v="1"/>
  </r>
  <r>
    <s v="CA-2017-159100"/>
    <d v="2017-10-16T00:00:00"/>
    <d v="2017-10-21T00:00:00"/>
    <x v="1"/>
    <s v="Victoria Pisteka"/>
    <x v="1"/>
    <s v="Columbia"/>
    <s v="Tennessee"/>
    <x v="0"/>
    <s v="FUR-TA-10001950"/>
    <x v="2"/>
    <s v="Balt Solid Wood Round Tables"/>
    <n v="1875.258"/>
    <x v="3"/>
    <n v="0.5"/>
    <x v="9"/>
    <x v="1627"/>
    <n v="5"/>
    <n v="2017"/>
    <n v="10"/>
    <x v="1"/>
    <n v="267.89400000000001"/>
    <s v="High Price"/>
    <n v="-0.51666666666666605"/>
    <x v="2"/>
    <n v="-7.3809523809523797E-2"/>
    <x v="0"/>
    <x v="7"/>
  </r>
  <r>
    <s v="CA-2017-137785"/>
    <d v="2017-05-13T00:00:00"/>
    <d v="2017-05-17T00:00:00"/>
    <x v="1"/>
    <s v="Mick Hernandez"/>
    <x v="2"/>
    <s v="Philadelphia"/>
    <s v="Pennsylvania"/>
    <x v="2"/>
    <s v="FUR-CH-10001482"/>
    <x v="1"/>
    <s v="Office Star - Mesh Screen back chair with Vinyl seat"/>
    <n v="458.43"/>
    <x v="2"/>
    <n v="0.35714285714285715"/>
    <x v="3"/>
    <x v="1628"/>
    <n v="4"/>
    <n v="2017"/>
    <n v="5"/>
    <x v="7"/>
    <n v="91.686000000000007"/>
    <s v="Low Price"/>
    <n v="-0.27142857142857102"/>
    <x v="2"/>
    <n v="-5.4285714285714201E-2"/>
    <x v="1"/>
    <x v="9"/>
  </r>
  <r>
    <s v="CA-2017-107825"/>
    <d v="2017-11-18T00:00:00"/>
    <d v="2017-11-18T00:00:00"/>
    <x v="3"/>
    <s v="Nona Balk"/>
    <x v="1"/>
    <s v="Milwaukee"/>
    <s v="Wisconsin"/>
    <x v="3"/>
    <s v="FUR-FU-10000206"/>
    <x v="3"/>
    <s v="GE General Purpose, Extra Long Life, Showcase &amp; Floodlight Incandescent Bulbs"/>
    <n v="5.82"/>
    <x v="0"/>
    <n v="0.14285714285714285"/>
    <x v="0"/>
    <x v="1629"/>
    <n v="0"/>
    <n v="2017"/>
    <n v="11"/>
    <x v="0"/>
    <n v="2.91"/>
    <s v="Low Price"/>
    <n v="0.47"/>
    <x v="1"/>
    <n v="0.23499999999999999"/>
    <x v="0"/>
    <x v="7"/>
  </r>
  <r>
    <s v="CA-2016-121447"/>
    <d v="2016-02-21T00:00:00"/>
    <d v="2016-02-22T00:00:00"/>
    <x v="2"/>
    <s v="Erin Ashbrook"/>
    <x v="1"/>
    <s v="New York City"/>
    <s v="New York"/>
    <x v="2"/>
    <s v="FUR-FU-10001861"/>
    <x v="3"/>
    <s v="Floodlight Indoor Halogen Bulbs, 1 Bulb per Pack, 60 Watts"/>
    <n v="135.80000000000001"/>
    <x v="3"/>
    <n v="0.5"/>
    <x v="0"/>
    <x v="1630"/>
    <n v="1"/>
    <n v="2016"/>
    <n v="2"/>
    <x v="11"/>
    <n v="19.399999999999999"/>
    <s v="Low Price"/>
    <n v="0.49"/>
    <x v="1"/>
    <n v="6.9999999999999896E-2"/>
    <x v="3"/>
    <x v="15"/>
  </r>
  <r>
    <s v="CA-2014-100706"/>
    <d v="2014-12-16T00:00:00"/>
    <d v="2014-12-18T00:00:00"/>
    <x v="0"/>
    <s v="Laurel Elliston"/>
    <x v="0"/>
    <s v="Springfield"/>
    <s v="Virginia"/>
    <x v="0"/>
    <s v="FUR-FU-10002268"/>
    <x v="3"/>
    <s v="Ultra Door Push Plate"/>
    <n v="29.46"/>
    <x v="8"/>
    <n v="0.42857142857142855"/>
    <x v="0"/>
    <x v="1631"/>
    <n v="2"/>
    <n v="2014"/>
    <n v="12"/>
    <x v="5"/>
    <n v="4.91"/>
    <s v="Low Price"/>
    <n v="0.33"/>
    <x v="1"/>
    <n v="5.5E-2"/>
    <x v="0"/>
    <x v="8"/>
  </r>
  <r>
    <s v="US-2016-141880"/>
    <d v="2016-08-22T00:00:00"/>
    <d v="2016-08-23T00:00:00"/>
    <x v="2"/>
    <s v="Tony Chapman"/>
    <x v="2"/>
    <s v="Fort Collins"/>
    <s v="Colorado"/>
    <x v="1"/>
    <s v="FUR-FU-10001979"/>
    <x v="3"/>
    <s v="Dana Halogen Swing-Arm Architect Lamp"/>
    <n v="98.328000000000003"/>
    <x v="1"/>
    <n v="0.21428571428571427"/>
    <x v="2"/>
    <x v="1632"/>
    <n v="1"/>
    <n v="2016"/>
    <n v="8"/>
    <x v="10"/>
    <n v="32.776000000000003"/>
    <s v="Low Price"/>
    <n v="0.1"/>
    <x v="0"/>
    <n v="3.3333333333333298E-2"/>
    <x v="2"/>
    <x v="12"/>
  </r>
  <r>
    <s v="CA-2015-165799"/>
    <d v="2015-06-29T00:00:00"/>
    <d v="2015-07-02T00:00:00"/>
    <x v="2"/>
    <s v="Sheri Gordon"/>
    <x v="0"/>
    <s v="New York City"/>
    <s v="New York"/>
    <x v="2"/>
    <s v="FUR-CH-10001482"/>
    <x v="1"/>
    <s v="Office Star - Mesh Screen back chair with Vinyl seat"/>
    <n v="117.88200000000001"/>
    <x v="5"/>
    <n v="7.1428571428571425E-2"/>
    <x v="7"/>
    <x v="1633"/>
    <n v="3"/>
    <n v="2015"/>
    <n v="6"/>
    <x v="2"/>
    <n v="117.88200000000001"/>
    <s v="Medium Price"/>
    <n v="1.1111111111111099E-2"/>
    <x v="0"/>
    <n v="1.1111111111111099E-2"/>
    <x v="1"/>
    <x v="5"/>
  </r>
  <r>
    <s v="CA-2016-102127"/>
    <d v="2016-06-26T00:00:00"/>
    <d v="2016-07-02T00:00:00"/>
    <x v="1"/>
    <s v="Victoria Pisteka"/>
    <x v="1"/>
    <s v="New York City"/>
    <s v="New York"/>
    <x v="2"/>
    <s v="FUR-FU-10003976"/>
    <x v="3"/>
    <s v="DAX Executive Solid Wood Document Frame, Desktop or Hang, Mahogany, 5 x 7"/>
    <n v="37.74"/>
    <x v="1"/>
    <n v="0.21428571428571427"/>
    <x v="0"/>
    <x v="284"/>
    <n v="6"/>
    <n v="2016"/>
    <n v="6"/>
    <x v="2"/>
    <n v="12.58"/>
    <s v="Low Price"/>
    <n v="0.33999999999999903"/>
    <x v="1"/>
    <n v="0.11333333333333299"/>
    <x v="1"/>
    <x v="6"/>
  </r>
  <r>
    <s v="US-2016-152415"/>
    <d v="2016-09-17T00:00:00"/>
    <d v="2016-09-22T00:00:00"/>
    <x v="1"/>
    <s v="Patrick O'Donnell"/>
    <x v="0"/>
    <s v="Marlborough"/>
    <s v="Massachusetts"/>
    <x v="2"/>
    <s v="FUR-FU-10002597"/>
    <x v="3"/>
    <s v="C-Line Magnetic Cubicle Keepers, Clear Polypropylene"/>
    <n v="14.82"/>
    <x v="1"/>
    <n v="0.21428571428571427"/>
    <x v="0"/>
    <x v="328"/>
    <n v="5"/>
    <n v="2016"/>
    <n v="9"/>
    <x v="4"/>
    <n v="4.9400000000000004"/>
    <s v="Low Price"/>
    <n v="0.42"/>
    <x v="1"/>
    <n v="0.13999999999999899"/>
    <x v="2"/>
    <x v="12"/>
  </r>
  <r>
    <s v="US-2016-152415"/>
    <d v="2016-09-17T00:00:00"/>
    <d v="2016-09-22T00:00:00"/>
    <x v="1"/>
    <s v="Patrick O'Donnell"/>
    <x v="0"/>
    <s v="Marlborough"/>
    <s v="Massachusetts"/>
    <x v="2"/>
    <s v="FUR-FU-10004864"/>
    <x v="3"/>
    <s v="Howard Miller 14-1/2&quot; Diameter Chrome Round Wall Clock"/>
    <n v="191.82"/>
    <x v="1"/>
    <n v="0.21428571428571427"/>
    <x v="0"/>
    <x v="1139"/>
    <n v="5"/>
    <n v="2016"/>
    <n v="9"/>
    <x v="4"/>
    <n v="63.94"/>
    <s v="Low Price"/>
    <n v="0.32"/>
    <x v="1"/>
    <n v="0.10666666666666599"/>
    <x v="2"/>
    <x v="12"/>
  </r>
  <r>
    <s v="CA-2017-128041"/>
    <d v="2017-09-01T00:00:00"/>
    <d v="2017-09-01T00:00:00"/>
    <x v="3"/>
    <s v="Rick Wilson"/>
    <x v="1"/>
    <s v="Seattle"/>
    <s v="Washington"/>
    <x v="1"/>
    <s v="FUR-TA-10002607"/>
    <x v="2"/>
    <s v="KI Conference Tables"/>
    <n v="283.56"/>
    <x v="6"/>
    <n v="0.2857142857142857"/>
    <x v="0"/>
    <x v="1634"/>
    <n v="0"/>
    <n v="2017"/>
    <n v="9"/>
    <x v="4"/>
    <n v="70.89"/>
    <s v="Low Price"/>
    <n v="0.16"/>
    <x v="0"/>
    <n v="0.04"/>
    <x v="2"/>
    <x v="3"/>
  </r>
  <r>
    <s v="CA-2017-105823"/>
    <d v="2017-06-22T00:00:00"/>
    <d v="2017-06-26T00:00:00"/>
    <x v="1"/>
    <s v="Rick Bensley"/>
    <x v="2"/>
    <s v="Detroit"/>
    <s v="Michigan"/>
    <x v="3"/>
    <s v="FUR-CH-10000454"/>
    <x v="1"/>
    <s v="Hon Deluxe Fabric Upholstered Stacking Chairs, Rounded Back"/>
    <n v="487.96"/>
    <x v="0"/>
    <n v="0.14285714285714285"/>
    <x v="0"/>
    <x v="912"/>
    <n v="4"/>
    <n v="2017"/>
    <n v="6"/>
    <x v="2"/>
    <n v="243.98"/>
    <s v="High Price"/>
    <n v="0.3"/>
    <x v="1"/>
    <n v="0.15"/>
    <x v="1"/>
    <x v="9"/>
  </r>
  <r>
    <s v="CA-2014-138177"/>
    <d v="2014-09-19T00:00:00"/>
    <d v="2014-09-24T00:00:00"/>
    <x v="1"/>
    <s v="Neil Ducich"/>
    <x v="1"/>
    <s v="Chandler"/>
    <s v="Arizona"/>
    <x v="1"/>
    <s v="FUR-TA-10004607"/>
    <x v="2"/>
    <s v="Hon 2111 Invitation Series Straight Table"/>
    <n v="73.915000000000006"/>
    <x v="5"/>
    <n v="7.1428571428571425E-2"/>
    <x v="4"/>
    <x v="1635"/>
    <n v="5"/>
    <n v="2014"/>
    <n v="9"/>
    <x v="4"/>
    <n v="73.915000000000006"/>
    <s v="Low Price"/>
    <n v="-0.62"/>
    <x v="2"/>
    <n v="-0.62"/>
    <x v="2"/>
    <x v="11"/>
  </r>
  <r>
    <s v="CA-2014-114335"/>
    <d v="2014-09-28T00:00:00"/>
    <d v="2014-10-03T00:00:00"/>
    <x v="1"/>
    <s v="Xylona Preis"/>
    <x v="0"/>
    <s v="Hollywood"/>
    <s v="Florida"/>
    <x v="0"/>
    <s v="FUR-FU-10000277"/>
    <x v="3"/>
    <s v="Deflect-o DuraMat Antistatic Studded Beveled Mat for Medium Pile Carpeting"/>
    <n v="337.08800000000002"/>
    <x v="6"/>
    <n v="0.2857142857142857"/>
    <x v="2"/>
    <x v="1636"/>
    <n v="5"/>
    <n v="2014"/>
    <n v="9"/>
    <x v="4"/>
    <n v="84.272000000000006"/>
    <s v="Low Price"/>
    <n v="4.9999999999999899E-2"/>
    <x v="0"/>
    <n v="1.24999999999999E-2"/>
    <x v="2"/>
    <x v="11"/>
  </r>
  <r>
    <s v="CA-2015-160227"/>
    <d v="2015-11-02T00:00:00"/>
    <d v="2015-11-04T00:00:00"/>
    <x v="2"/>
    <s v="Emily Ducich"/>
    <x v="2"/>
    <s v="New York City"/>
    <s v="New York"/>
    <x v="2"/>
    <s v="FUR-CH-10002073"/>
    <x v="1"/>
    <s v="Hon Olson Stacker Chairs"/>
    <n v="2621.3220000000001"/>
    <x v="12"/>
    <n v="0.7857142857142857"/>
    <x v="7"/>
    <x v="1637"/>
    <n v="2"/>
    <n v="2015"/>
    <n v="11"/>
    <x v="0"/>
    <n v="238.30199999999999"/>
    <s v="High Price"/>
    <n v="0.211111111111111"/>
    <x v="1"/>
    <n v="1.91919191919191E-2"/>
    <x v="0"/>
    <x v="1"/>
  </r>
  <r>
    <s v="CA-2015-149097"/>
    <d v="2015-10-20T00:00:00"/>
    <d v="2015-10-24T00:00:00"/>
    <x v="1"/>
    <s v="Stewart Visinsky"/>
    <x v="0"/>
    <s v="Los Angeles"/>
    <s v="California"/>
    <x v="1"/>
    <s v="FUR-FU-10003424"/>
    <x v="3"/>
    <s v="Nu-Dell Oak Frame"/>
    <n v="74.760000000000005"/>
    <x v="3"/>
    <n v="0.5"/>
    <x v="0"/>
    <x v="1638"/>
    <n v="4"/>
    <n v="2015"/>
    <n v="10"/>
    <x v="1"/>
    <n v="10.68"/>
    <s v="Low Price"/>
    <n v="0.32"/>
    <x v="1"/>
    <n v="4.57142857142857E-2"/>
    <x v="0"/>
    <x v="1"/>
  </r>
  <r>
    <s v="CA-2015-149097"/>
    <d v="2015-10-20T00:00:00"/>
    <d v="2015-10-24T00:00:00"/>
    <x v="1"/>
    <s v="Stewart Visinsky"/>
    <x v="0"/>
    <s v="Los Angeles"/>
    <s v="California"/>
    <x v="1"/>
    <s v="FUR-TA-10001086"/>
    <x v="2"/>
    <s v="SAFCO PlanMaster Boards, 60w x 37-1/2d, White Melamine"/>
    <n v="364.77600000000001"/>
    <x v="1"/>
    <n v="0.21428571428571427"/>
    <x v="2"/>
    <x v="1639"/>
    <n v="4"/>
    <n v="2015"/>
    <n v="10"/>
    <x v="1"/>
    <n v="121.592"/>
    <s v="Medium Price"/>
    <n v="7.4999999999999997E-2"/>
    <x v="0"/>
    <n v="2.4999999999999901E-2"/>
    <x v="0"/>
    <x v="1"/>
  </r>
  <r>
    <s v="CA-2016-132304"/>
    <d v="2016-06-14T00:00:00"/>
    <d v="2016-06-18T00:00:00"/>
    <x v="1"/>
    <s v="Anthony Rawles"/>
    <x v="1"/>
    <s v="Seattle"/>
    <s v="Washington"/>
    <x v="1"/>
    <s v="FUR-TA-10004619"/>
    <x v="2"/>
    <s v="Hon Non-Folding Utility Tables"/>
    <n v="1115.17"/>
    <x v="3"/>
    <n v="0.5"/>
    <x v="0"/>
    <x v="1640"/>
    <n v="4"/>
    <n v="2016"/>
    <n v="6"/>
    <x v="2"/>
    <n v="159.31"/>
    <s v="Medium Price"/>
    <n v="0.3"/>
    <x v="1"/>
    <n v="4.2857142857142802E-2"/>
    <x v="1"/>
    <x v="6"/>
  </r>
  <r>
    <s v="CA-2016-106278"/>
    <d v="2016-09-02T00:00:00"/>
    <d v="2016-09-05T00:00:00"/>
    <x v="0"/>
    <s v="Becky Martin"/>
    <x v="0"/>
    <s v="Des Moines"/>
    <s v="Washington"/>
    <x v="1"/>
    <s v="FUR-CH-10003061"/>
    <x v="1"/>
    <s v="Global Leather Task Chair, Black"/>
    <n v="215.976"/>
    <x v="1"/>
    <n v="0.21428571428571427"/>
    <x v="2"/>
    <x v="416"/>
    <n v="3"/>
    <n v="2016"/>
    <n v="9"/>
    <x v="4"/>
    <n v="71.992000000000004"/>
    <s v="Low Price"/>
    <n v="-1.2500000000000001E-2"/>
    <x v="2"/>
    <n v="-4.1666666666666597E-3"/>
    <x v="2"/>
    <x v="12"/>
  </r>
  <r>
    <s v="CA-2017-147550"/>
    <d v="2017-12-04T00:00:00"/>
    <d v="2017-12-05T00:00:00"/>
    <x v="2"/>
    <s v="Katrina Edelman"/>
    <x v="1"/>
    <s v="Philadelphia"/>
    <s v="Pennsylvania"/>
    <x v="2"/>
    <s v="FUR-FU-10001918"/>
    <x v="3"/>
    <s v="C-Line Cubicle Keepers Polyproplyene Holder With Velcro Backings"/>
    <n v="11.352"/>
    <x v="1"/>
    <n v="0.21428571428571427"/>
    <x v="2"/>
    <x v="1641"/>
    <n v="1"/>
    <n v="2017"/>
    <n v="12"/>
    <x v="5"/>
    <n v="3.7839999999999998"/>
    <s v="Low Price"/>
    <n v="0.23749999999999999"/>
    <x v="1"/>
    <n v="7.9166666666666594E-2"/>
    <x v="0"/>
    <x v="7"/>
  </r>
  <r>
    <s v="CA-2016-108105"/>
    <d v="2016-02-16T00:00:00"/>
    <d v="2016-02-23T00:00:00"/>
    <x v="1"/>
    <s v="Giulietta Weimer"/>
    <x v="0"/>
    <s v="Henderson"/>
    <s v="Kentucky"/>
    <x v="0"/>
    <s v="FUR-FU-10003773"/>
    <x v="3"/>
    <s v="Eldon Cleatmat Plus Chair Mats for High Pile Carpets"/>
    <n v="318.08"/>
    <x v="6"/>
    <n v="0.2857142857142857"/>
    <x v="0"/>
    <x v="1642"/>
    <n v="7"/>
    <n v="2016"/>
    <n v="2"/>
    <x v="11"/>
    <n v="79.52"/>
    <s v="Low Price"/>
    <n v="0.11"/>
    <x v="0"/>
    <n v="2.75E-2"/>
    <x v="3"/>
    <x v="15"/>
  </r>
  <r>
    <s v="CA-2016-143406"/>
    <d v="2016-09-26T00:00:00"/>
    <d v="2016-09-30T00:00:00"/>
    <x v="1"/>
    <s v="Lisa Ryan"/>
    <x v="1"/>
    <s v="Houston"/>
    <s v="Texas"/>
    <x v="3"/>
    <s v="FUR-CH-10000513"/>
    <x v="1"/>
    <s v="High-Back Leather Manager's Chair"/>
    <n v="454.96499999999997"/>
    <x v="2"/>
    <n v="0.35714285714285715"/>
    <x v="3"/>
    <x v="1643"/>
    <n v="4"/>
    <n v="2016"/>
    <n v="9"/>
    <x v="4"/>
    <n v="90.992999999999995"/>
    <s v="Low Price"/>
    <n v="-0.3"/>
    <x v="2"/>
    <n v="-0.06"/>
    <x v="2"/>
    <x v="12"/>
  </r>
  <r>
    <s v="CA-2015-162950"/>
    <d v="2015-06-28T00:00:00"/>
    <d v="2015-07-03T00:00:00"/>
    <x v="0"/>
    <s v="Dorothy Wardle"/>
    <x v="1"/>
    <s v="Troy"/>
    <s v="Ohio"/>
    <x v="2"/>
    <s v="FUR-BO-10001918"/>
    <x v="0"/>
    <s v="Sauder Forest Hills Library with Doors, Woodland Oak Finish"/>
    <n v="482.94"/>
    <x v="8"/>
    <n v="0.42857142857142855"/>
    <x v="4"/>
    <x v="1644"/>
    <n v="5"/>
    <n v="2015"/>
    <n v="6"/>
    <x v="2"/>
    <n v="80.489999999999995"/>
    <s v="Low Price"/>
    <n v="-0.78"/>
    <x v="2"/>
    <n v="-0.13"/>
    <x v="1"/>
    <x v="5"/>
  </r>
  <r>
    <s v="CA-2015-163181"/>
    <d v="2015-11-07T00:00:00"/>
    <d v="2015-11-12T00:00:00"/>
    <x v="1"/>
    <s v="Adrian Barton"/>
    <x v="0"/>
    <s v="Houston"/>
    <s v="Texas"/>
    <x v="3"/>
    <s v="FUR-FU-10000193"/>
    <x v="3"/>
    <s v="Tenex Chairmats For Use with Hard Floors"/>
    <n v="64.959999999999994"/>
    <x v="2"/>
    <n v="0.35714285714285715"/>
    <x v="5"/>
    <x v="1645"/>
    <n v="5"/>
    <n v="2015"/>
    <n v="11"/>
    <x v="0"/>
    <n v="12.9919999999999"/>
    <s v="Low Price"/>
    <n v="-1.3"/>
    <x v="2"/>
    <n v="-0.26"/>
    <x v="0"/>
    <x v="1"/>
  </r>
  <r>
    <s v="CA-2017-153045"/>
    <d v="2017-01-19T00:00:00"/>
    <d v="2017-01-24T00:00:00"/>
    <x v="0"/>
    <s v="Neola Schneider"/>
    <x v="0"/>
    <s v="Philadelphia"/>
    <s v="Pennsylvania"/>
    <x v="2"/>
    <s v="FUR-FU-10002759"/>
    <x v="3"/>
    <s v="12-1/2 Diameter Round Wall Clock"/>
    <n v="31.968"/>
    <x v="0"/>
    <n v="0.14285714285714285"/>
    <x v="2"/>
    <x v="1437"/>
    <n v="5"/>
    <n v="2017"/>
    <n v="1"/>
    <x v="8"/>
    <n v="15.984"/>
    <s v="Low Price"/>
    <n v="0.2"/>
    <x v="0"/>
    <n v="0.1"/>
    <x v="3"/>
    <x v="14"/>
  </r>
  <r>
    <s v="CA-2017-153045"/>
    <d v="2017-01-19T00:00:00"/>
    <d v="2017-01-24T00:00:00"/>
    <x v="0"/>
    <s v="Neola Schneider"/>
    <x v="0"/>
    <s v="Philadelphia"/>
    <s v="Pennsylvania"/>
    <x v="2"/>
    <s v="FUR-CH-10000309"/>
    <x v="1"/>
    <s v="Global Comet Stacking Arm Chair"/>
    <n v="887.27099999999996"/>
    <x v="1"/>
    <n v="0.21428571428571427"/>
    <x v="3"/>
    <x v="1401"/>
    <n v="5"/>
    <n v="2017"/>
    <n v="1"/>
    <x v="8"/>
    <n v="295.75700000000001"/>
    <s v="High Price"/>
    <n v="-7.1428571428571397E-2"/>
    <x v="2"/>
    <n v="-2.3809523809523801E-2"/>
    <x v="3"/>
    <x v="14"/>
  </r>
  <r>
    <s v="CA-2016-128916"/>
    <d v="2016-08-18T00:00:00"/>
    <d v="2016-08-20T00:00:00"/>
    <x v="0"/>
    <s v="Matt Abelman"/>
    <x v="2"/>
    <s v="Houston"/>
    <s v="Texas"/>
    <x v="3"/>
    <s v="FUR-FU-10001940"/>
    <x v="3"/>
    <s v="Staple-based wall hangings"/>
    <n v="9.5519999999999996"/>
    <x v="1"/>
    <n v="0.21428571428571427"/>
    <x v="5"/>
    <x v="662"/>
    <n v="2"/>
    <n v="2016"/>
    <n v="8"/>
    <x v="10"/>
    <n v="3.1839999999999899"/>
    <s v="Low Price"/>
    <n v="-0.4"/>
    <x v="2"/>
    <n v="-0.133333333333333"/>
    <x v="2"/>
    <x v="12"/>
  </r>
  <r>
    <s v="CA-2016-128916"/>
    <d v="2016-08-18T00:00:00"/>
    <d v="2016-08-20T00:00:00"/>
    <x v="0"/>
    <s v="Matt Abelman"/>
    <x v="2"/>
    <s v="Houston"/>
    <s v="Texas"/>
    <x v="3"/>
    <s v="FUR-FU-10000320"/>
    <x v="3"/>
    <s v="OIC Stacking Trays"/>
    <n v="5.3440000000000003"/>
    <x v="6"/>
    <n v="0.2857142857142857"/>
    <x v="5"/>
    <x v="1646"/>
    <n v="2"/>
    <n v="2016"/>
    <n v="8"/>
    <x v="10"/>
    <n v="1.3360000000000001"/>
    <s v="Low Price"/>
    <n v="-0.39999999999999902"/>
    <x v="2"/>
    <n v="-9.9999999999999895E-2"/>
    <x v="2"/>
    <x v="12"/>
  </r>
  <r>
    <s v="CA-2016-130911"/>
    <d v="2016-03-24T00:00:00"/>
    <d v="2016-03-26T00:00:00"/>
    <x v="0"/>
    <s v="Dan Campbell"/>
    <x v="0"/>
    <s v="Cleveland"/>
    <s v="Ohio"/>
    <x v="2"/>
    <s v="FUR-BO-10004357"/>
    <x v="0"/>
    <s v="O'Sullivan Living Dimensions 3-Shelf Bookcases"/>
    <n v="301.47000000000003"/>
    <x v="1"/>
    <n v="0.21428571428571427"/>
    <x v="4"/>
    <x v="1647"/>
    <n v="2"/>
    <n v="2016"/>
    <n v="3"/>
    <x v="9"/>
    <n v="100.49"/>
    <s v="Medium Price"/>
    <n v="-0.79999999999999905"/>
    <x v="2"/>
    <n v="-0.266666666666666"/>
    <x v="3"/>
    <x v="15"/>
  </r>
  <r>
    <s v="CA-2017-100055"/>
    <d v="2017-05-28T00:00:00"/>
    <d v="2017-06-01T00:00:00"/>
    <x v="1"/>
    <s v="Michael Dominguez"/>
    <x v="1"/>
    <s v="Laurel"/>
    <s v="Maryland"/>
    <x v="2"/>
    <s v="FUR-FU-10001473"/>
    <x v="3"/>
    <s v="DAX Wood Document Frame"/>
    <n v="27.46"/>
    <x v="0"/>
    <n v="0.14285714285714285"/>
    <x v="0"/>
    <x v="290"/>
    <n v="4"/>
    <n v="2017"/>
    <n v="5"/>
    <x v="7"/>
    <n v="13.73"/>
    <s v="Low Price"/>
    <n v="0.36"/>
    <x v="1"/>
    <n v="0.18"/>
    <x v="1"/>
    <x v="9"/>
  </r>
  <r>
    <s v="CA-2016-132990"/>
    <d v="2016-08-01T00:00:00"/>
    <d v="2016-08-03T00:00:00"/>
    <x v="0"/>
    <s v="Khloe Miller"/>
    <x v="0"/>
    <s v="Philadelphia"/>
    <s v="Pennsylvania"/>
    <x v="2"/>
    <s v="FUR-FU-10004864"/>
    <x v="3"/>
    <s v="Eldon 500 Class Desk Accessories"/>
    <n v="19.312000000000001"/>
    <x v="0"/>
    <n v="0.14285714285714285"/>
    <x v="2"/>
    <x v="1648"/>
    <n v="2"/>
    <n v="2016"/>
    <n v="8"/>
    <x v="10"/>
    <n v="9.6560000000000006"/>
    <s v="Low Price"/>
    <n v="0.16249999999999901"/>
    <x v="0"/>
    <n v="8.1249999999999906E-2"/>
    <x v="2"/>
    <x v="12"/>
  </r>
  <r>
    <s v="CA-2016-160108"/>
    <d v="2016-12-08T00:00:00"/>
    <d v="2016-12-12T00:00:00"/>
    <x v="1"/>
    <s v="Arthur Gainer"/>
    <x v="0"/>
    <s v="Eau Claire"/>
    <s v="Wisconsin"/>
    <x v="3"/>
    <s v="FUR-BO-10003450"/>
    <x v="0"/>
    <s v="Bush Westfield Collection Bookcases, Dark Cherry Finish"/>
    <n v="405.86"/>
    <x v="3"/>
    <n v="0.5"/>
    <x v="0"/>
    <x v="1649"/>
    <n v="4"/>
    <n v="2016"/>
    <n v="12"/>
    <x v="5"/>
    <n v="57.98"/>
    <s v="Low Price"/>
    <n v="0.08"/>
    <x v="0"/>
    <n v="1.1428571428571401E-2"/>
    <x v="0"/>
    <x v="0"/>
  </r>
  <r>
    <s v="CA-2016-160108"/>
    <d v="2016-12-08T00:00:00"/>
    <d v="2016-12-12T00:00:00"/>
    <x v="1"/>
    <s v="Arthur Gainer"/>
    <x v="0"/>
    <s v="Eau Claire"/>
    <s v="Wisconsin"/>
    <x v="3"/>
    <s v="FUR-CH-10002335"/>
    <x v="1"/>
    <s v="Hon GuestStacker Chair"/>
    <n v="680.01"/>
    <x v="1"/>
    <n v="0.21428571428571427"/>
    <x v="0"/>
    <x v="1650"/>
    <n v="4"/>
    <n v="2016"/>
    <n v="12"/>
    <x v="5"/>
    <n v="226.67"/>
    <s v="High Price"/>
    <n v="0.26"/>
    <x v="1"/>
    <n v="8.66666666666666E-2"/>
    <x v="0"/>
    <x v="0"/>
  </r>
  <r>
    <s v="US-2016-155768"/>
    <d v="2016-12-01T00:00:00"/>
    <d v="2016-12-01T00:00:00"/>
    <x v="3"/>
    <s v="Laurel Beltran"/>
    <x v="2"/>
    <s v="Oxnard"/>
    <s v="California"/>
    <x v="1"/>
    <s v="FUR-FU-10000448"/>
    <x v="3"/>
    <s v="Tenex Chairmats For Use With Carpeted Floors"/>
    <n v="31.96"/>
    <x v="0"/>
    <n v="0.14285714285714285"/>
    <x v="0"/>
    <x v="1651"/>
    <n v="0"/>
    <n v="2016"/>
    <n v="12"/>
    <x v="5"/>
    <n v="15.98"/>
    <s v="Low Price"/>
    <n v="0.05"/>
    <x v="0"/>
    <n v="2.5000000000000001E-2"/>
    <x v="0"/>
    <x v="0"/>
  </r>
  <r>
    <s v="CA-2017-156776"/>
    <d v="2017-08-07T00:00:00"/>
    <d v="2017-08-11T00:00:00"/>
    <x v="1"/>
    <s v="Jeremy Lonsdale"/>
    <x v="0"/>
    <s v="Westminster"/>
    <s v="California"/>
    <x v="1"/>
    <s v="FUR-FU-10004848"/>
    <x v="3"/>
    <s v="Howard Miller 13-3/4&quot; Diameter Brushed Chrome Round Wall Clock"/>
    <n v="51.75"/>
    <x v="5"/>
    <n v="7.1428571428571425E-2"/>
    <x v="0"/>
    <x v="8"/>
    <n v="4"/>
    <n v="2017"/>
    <n v="8"/>
    <x v="10"/>
    <n v="51.75"/>
    <s v="Low Price"/>
    <n v="0.3"/>
    <x v="1"/>
    <n v="0.3"/>
    <x v="2"/>
    <x v="3"/>
  </r>
  <r>
    <s v="CA-2017-156776"/>
    <d v="2017-08-07T00:00:00"/>
    <d v="2017-08-11T00:00:00"/>
    <x v="1"/>
    <s v="Jeremy Lonsdale"/>
    <x v="0"/>
    <s v="Westminster"/>
    <s v="California"/>
    <x v="1"/>
    <s v="FUR-CH-10002317"/>
    <x v="1"/>
    <s v="Global Enterprise Series Seating Low-Back Swivel/Tilt Chairs"/>
    <n v="207.184"/>
    <x v="5"/>
    <n v="7.1428571428571425E-2"/>
    <x v="2"/>
    <x v="1652"/>
    <n v="4"/>
    <n v="2017"/>
    <n v="8"/>
    <x v="10"/>
    <n v="207.184"/>
    <s v="High Price"/>
    <n v="0.125"/>
    <x v="0"/>
    <n v="0.125"/>
    <x v="2"/>
    <x v="3"/>
  </r>
  <r>
    <s v="CA-2014-103310"/>
    <d v="2014-05-10T00:00:00"/>
    <d v="2014-05-15T00:00:00"/>
    <x v="1"/>
    <s v="Greg Matthias"/>
    <x v="0"/>
    <s v="San Jose"/>
    <s v="California"/>
    <x v="1"/>
    <s v="FUR-CH-10002320"/>
    <x v="1"/>
    <s v="Hon Pagoda Stacking Chairs"/>
    <n v="256.78399999999999"/>
    <x v="5"/>
    <n v="7.1428571428571425E-2"/>
    <x v="2"/>
    <x v="1653"/>
    <n v="5"/>
    <n v="2014"/>
    <n v="5"/>
    <x v="7"/>
    <n v="256.78399999999999"/>
    <s v="High Price"/>
    <n v="0.125"/>
    <x v="0"/>
    <n v="0.125"/>
    <x v="1"/>
    <x v="2"/>
  </r>
  <r>
    <s v="CA-2016-152688"/>
    <d v="2016-10-17T00:00:00"/>
    <d v="2016-10-20T00:00:00"/>
    <x v="2"/>
    <s v="Nick Radford"/>
    <x v="0"/>
    <s v="Perth Amboy"/>
    <s v="New Jersey"/>
    <x v="2"/>
    <s v="FUR-BO-10001337"/>
    <x v="0"/>
    <s v="O'Sullivan Living Dimensions 2-Shelf Bookcases"/>
    <n v="120.98"/>
    <x v="5"/>
    <n v="7.1428571428571425E-2"/>
    <x v="0"/>
    <x v="1654"/>
    <n v="3"/>
    <n v="2016"/>
    <n v="10"/>
    <x v="1"/>
    <n v="120.98"/>
    <s v="Medium Price"/>
    <n v="0.1"/>
    <x v="0"/>
    <n v="0.1"/>
    <x v="0"/>
    <x v="0"/>
  </r>
  <r>
    <s v="CA-2014-144071"/>
    <d v="2014-12-08T00:00:00"/>
    <d v="2014-12-15T00:00:00"/>
    <x v="1"/>
    <s v="Denny Joy"/>
    <x v="1"/>
    <s v="San Francisco"/>
    <s v="California"/>
    <x v="1"/>
    <s v="FUR-FU-10000397"/>
    <x v="3"/>
    <s v="Luxo Economy Swing Arm Lamp"/>
    <n v="39.880000000000003"/>
    <x v="0"/>
    <n v="0.14285714285714285"/>
    <x v="0"/>
    <x v="255"/>
    <n v="7"/>
    <n v="2014"/>
    <n v="12"/>
    <x v="5"/>
    <n v="19.940000000000001"/>
    <s v="Low Price"/>
    <n v="0.27999999999999903"/>
    <x v="1"/>
    <n v="0.13999999999999899"/>
    <x v="0"/>
    <x v="8"/>
  </r>
  <r>
    <s v="CA-2014-144071"/>
    <d v="2014-12-08T00:00:00"/>
    <d v="2014-12-15T00:00:00"/>
    <x v="1"/>
    <s v="Denny Joy"/>
    <x v="1"/>
    <s v="San Francisco"/>
    <s v="California"/>
    <x v="1"/>
    <s v="FUR-FU-10000758"/>
    <x v="3"/>
    <s v="DAX Natural Wood-Tone Poster Frame"/>
    <n v="79.44"/>
    <x v="1"/>
    <n v="0.21428571428571427"/>
    <x v="0"/>
    <x v="192"/>
    <n v="7"/>
    <n v="2014"/>
    <n v="12"/>
    <x v="5"/>
    <n v="26.48"/>
    <s v="Low Price"/>
    <n v="0.36"/>
    <x v="1"/>
    <n v="0.12"/>
    <x v="0"/>
    <x v="8"/>
  </r>
  <r>
    <s v="US-2015-164238"/>
    <d v="2015-08-16T00:00:00"/>
    <d v="2015-08-20T00:00:00"/>
    <x v="1"/>
    <s v="Joni Wasserman"/>
    <x v="0"/>
    <s v="Philadelphia"/>
    <s v="Pennsylvania"/>
    <x v="2"/>
    <s v="FUR-BO-10000780"/>
    <x v="0"/>
    <s v="O'Sullivan Plantations 2-Door Library in Landvery Oak"/>
    <n v="301.47000000000003"/>
    <x v="1"/>
    <n v="0.21428571428571427"/>
    <x v="4"/>
    <x v="1655"/>
    <n v="4"/>
    <n v="2015"/>
    <n v="8"/>
    <x v="10"/>
    <n v="100.49"/>
    <s v="Medium Price"/>
    <n v="-0.67999999999999905"/>
    <x v="2"/>
    <n v="-0.22666666666666599"/>
    <x v="2"/>
    <x v="4"/>
  </r>
  <r>
    <s v="CA-2017-103212"/>
    <d v="2017-10-13T00:00:00"/>
    <d v="2017-10-14T00:00:00"/>
    <x v="2"/>
    <s v="Michelle Huthwaite"/>
    <x v="0"/>
    <s v="Lafayette"/>
    <s v="Louisiana"/>
    <x v="0"/>
    <s v="FUR-TA-10003473"/>
    <x v="2"/>
    <s v="Bretford Rectangular Conference Table Tops"/>
    <n v="1504.52"/>
    <x v="6"/>
    <n v="0.2857142857142857"/>
    <x v="0"/>
    <x v="1656"/>
    <n v="1"/>
    <n v="2017"/>
    <n v="10"/>
    <x v="1"/>
    <n v="376.13"/>
    <s v="High Price"/>
    <n v="0.23"/>
    <x v="1"/>
    <n v="5.7500000000000002E-2"/>
    <x v="0"/>
    <x v="7"/>
  </r>
  <r>
    <s v="CA-2016-126732"/>
    <d v="2016-09-02T00:00:00"/>
    <d v="2016-09-06T00:00:00"/>
    <x v="1"/>
    <s v="Lena Radford"/>
    <x v="0"/>
    <s v="Los Angeles"/>
    <s v="California"/>
    <x v="1"/>
    <s v="FUR-FU-10001889"/>
    <x v="3"/>
    <s v="Ultra Door Pull Handle"/>
    <n v="94.68"/>
    <x v="4"/>
    <n v="0.6428571428571429"/>
    <x v="0"/>
    <x v="1657"/>
    <n v="4"/>
    <n v="2016"/>
    <n v="9"/>
    <x v="4"/>
    <n v="10.52"/>
    <s v="Low Price"/>
    <n v="0.32999999999999902"/>
    <x v="1"/>
    <n v="3.6666666666666597E-2"/>
    <x v="2"/>
    <x v="12"/>
  </r>
  <r>
    <s v="CA-2016-126732"/>
    <d v="2016-09-02T00:00:00"/>
    <d v="2016-09-06T00:00:00"/>
    <x v="1"/>
    <s v="Lena Radford"/>
    <x v="0"/>
    <s v="Los Angeles"/>
    <s v="California"/>
    <x v="1"/>
    <s v="FUR-TA-10001539"/>
    <x v="2"/>
    <s v="Chromcraft Rectangular Conference Tables"/>
    <n v="568.72799999999995"/>
    <x v="1"/>
    <n v="0.21428571428571427"/>
    <x v="2"/>
    <x v="657"/>
    <n v="4"/>
    <n v="2016"/>
    <n v="9"/>
    <x v="4"/>
    <n v="189.57599999999999"/>
    <s v="Medium Price"/>
    <n v="0.05"/>
    <x v="0"/>
    <n v="1.6666666666666601E-2"/>
    <x v="2"/>
    <x v="12"/>
  </r>
  <r>
    <s v="CA-2017-138156"/>
    <d v="2017-02-11T00:00:00"/>
    <d v="2017-02-14T00:00:00"/>
    <x v="2"/>
    <s v="Magdelene Morse"/>
    <x v="0"/>
    <s v="Columbus"/>
    <s v="Ohio"/>
    <x v="2"/>
    <s v="FUR-FU-10003601"/>
    <x v="3"/>
    <s v="Deflect-o RollaMat Studded, Beveled Mat for Medium Pile Carpeting"/>
    <n v="147.56800000000001"/>
    <x v="0"/>
    <n v="0.14285714285714285"/>
    <x v="2"/>
    <x v="1658"/>
    <n v="3"/>
    <n v="2017"/>
    <n v="2"/>
    <x v="11"/>
    <n v="73.784000000000006"/>
    <s v="Low Price"/>
    <n v="-2.4999999999999901E-2"/>
    <x v="2"/>
    <n v="-1.24999999999999E-2"/>
    <x v="3"/>
    <x v="14"/>
  </r>
  <r>
    <s v="CA-2014-113271"/>
    <d v="2014-07-09T00:00:00"/>
    <d v="2014-07-14T00:00:00"/>
    <x v="1"/>
    <s v="Darrin Sayre"/>
    <x v="2"/>
    <s v="San Francisco"/>
    <s v="California"/>
    <x v="1"/>
    <s v="FUR-BO-10004218"/>
    <x v="0"/>
    <s v="Bush Heritage Pine Collection 5-Shelf Bookcase, Albany Pine Finish, *Special Order"/>
    <n v="119.833"/>
    <x v="5"/>
    <n v="7.1428571428571425E-2"/>
    <x v="8"/>
    <x v="1162"/>
    <n v="5"/>
    <n v="2014"/>
    <n v="7"/>
    <x v="3"/>
    <n v="119.833"/>
    <s v="Medium Price"/>
    <n v="5.8823529411764698E-2"/>
    <x v="0"/>
    <n v="5.8823529411764698E-2"/>
    <x v="2"/>
    <x v="11"/>
  </r>
  <r>
    <s v="CA-2014-168368"/>
    <d v="2014-02-11T00:00:00"/>
    <d v="2014-02-15T00:00:00"/>
    <x v="0"/>
    <s v="Guy Armstrong"/>
    <x v="0"/>
    <s v="Columbia"/>
    <s v="Missouri"/>
    <x v="3"/>
    <s v="FUR-CH-10001146"/>
    <x v="1"/>
    <s v="Global Value Mid-Back Manager's Chair, Gray"/>
    <n v="60.89"/>
    <x v="5"/>
    <n v="7.1428571428571425E-2"/>
    <x v="0"/>
    <x v="1659"/>
    <n v="4"/>
    <n v="2014"/>
    <n v="2"/>
    <x v="11"/>
    <n v="60.89"/>
    <s v="Low Price"/>
    <n v="0.25"/>
    <x v="1"/>
    <n v="0.25"/>
    <x v="3"/>
    <x v="13"/>
  </r>
  <r>
    <s v="CA-2014-168368"/>
    <d v="2014-02-11T00:00:00"/>
    <d v="2014-02-15T00:00:00"/>
    <x v="0"/>
    <s v="Guy Armstrong"/>
    <x v="0"/>
    <s v="Columbia"/>
    <s v="Missouri"/>
    <x v="3"/>
    <s v="FUR-FU-10002298"/>
    <x v="3"/>
    <s v="Rubbermaid ClusterMat Chairmats, Mat Size- 66&quot; x 60&quot;, Lip 20&quot; x 11&quot; -90 Degree Angle"/>
    <n v="332.94"/>
    <x v="1"/>
    <n v="0.21428571428571427"/>
    <x v="0"/>
    <x v="1660"/>
    <n v="4"/>
    <n v="2014"/>
    <n v="2"/>
    <x v="11"/>
    <n v="110.98"/>
    <s v="Medium Price"/>
    <n v="0.16"/>
    <x v="0"/>
    <n v="5.3333333333333302E-2"/>
    <x v="3"/>
    <x v="13"/>
  </r>
  <r>
    <s v="CA-2017-111388"/>
    <d v="2017-09-02T00:00:00"/>
    <d v="2017-09-02T00:00:00"/>
    <x v="3"/>
    <s v="Stephanie Ulpright"/>
    <x v="2"/>
    <s v="Seattle"/>
    <s v="Washington"/>
    <x v="1"/>
    <s v="FUR-CH-10003061"/>
    <x v="1"/>
    <s v="Global Leather Task Chair, Black"/>
    <n v="215.976"/>
    <x v="1"/>
    <n v="0.21428571428571427"/>
    <x v="2"/>
    <x v="416"/>
    <n v="0"/>
    <n v="2017"/>
    <n v="9"/>
    <x v="4"/>
    <n v="71.992000000000004"/>
    <s v="Low Price"/>
    <n v="-1.2500000000000001E-2"/>
    <x v="2"/>
    <n v="-4.1666666666666597E-3"/>
    <x v="2"/>
    <x v="3"/>
  </r>
  <r>
    <s v="CA-2015-124499"/>
    <d v="2015-10-09T00:00:00"/>
    <d v="2015-10-13T00:00:00"/>
    <x v="1"/>
    <s v="Fred McMath"/>
    <x v="0"/>
    <s v="Detroit"/>
    <s v="Michigan"/>
    <x v="3"/>
    <s v="FUR-CH-10000513"/>
    <x v="1"/>
    <s v="High-Back Leather Manager's Chair"/>
    <n v="389.97"/>
    <x v="1"/>
    <n v="0.21428571428571427"/>
    <x v="0"/>
    <x v="1556"/>
    <n v="4"/>
    <n v="2015"/>
    <n v="10"/>
    <x v="1"/>
    <n v="129.99"/>
    <s v="Medium Price"/>
    <n v="8.99999999999999E-2"/>
    <x v="0"/>
    <n v="2.9999999999999898E-2"/>
    <x v="0"/>
    <x v="1"/>
  </r>
  <r>
    <s v="CA-2014-125759"/>
    <d v="2014-02-08T00:00:00"/>
    <d v="2014-02-09T00:00:00"/>
    <x v="2"/>
    <s v="Nathan Mautz"/>
    <x v="2"/>
    <s v="North Las Vegas"/>
    <s v="Nevada"/>
    <x v="1"/>
    <s v="FUR-FU-10002111"/>
    <x v="3"/>
    <s v="Master Caster Door Stop, Large Brown"/>
    <n v="14.56"/>
    <x v="0"/>
    <n v="0.14285714285714285"/>
    <x v="0"/>
    <x v="1661"/>
    <n v="1"/>
    <n v="2014"/>
    <n v="2"/>
    <x v="11"/>
    <n v="7.28"/>
    <s v="Low Price"/>
    <n v="0.38"/>
    <x v="1"/>
    <n v="0.19"/>
    <x v="3"/>
    <x v="13"/>
  </r>
  <r>
    <s v="CA-2015-151869"/>
    <d v="2015-09-25T00:00:00"/>
    <d v="2015-09-25T00:00:00"/>
    <x v="3"/>
    <s v="Carlos Soltero"/>
    <x v="0"/>
    <s v="Freeport"/>
    <s v="New York"/>
    <x v="2"/>
    <s v="FUR-CH-10001545"/>
    <x v="1"/>
    <s v="Hon Comfortask Task/Swivel Chairs"/>
    <n v="102.58199999999999"/>
    <x v="5"/>
    <n v="7.1428571428571425E-2"/>
    <x v="7"/>
    <x v="1662"/>
    <n v="0"/>
    <n v="2015"/>
    <n v="9"/>
    <x v="4"/>
    <n v="102.58199999999999"/>
    <s v="Medium Price"/>
    <n v="6.6666666666666596E-2"/>
    <x v="0"/>
    <n v="6.6666666666666596E-2"/>
    <x v="2"/>
    <x v="4"/>
  </r>
  <r>
    <s v="CA-2016-100510"/>
    <d v="2016-05-12T00:00:00"/>
    <d v="2016-05-17T00:00:00"/>
    <x v="1"/>
    <s v="Harry Marie"/>
    <x v="1"/>
    <s v="New York City"/>
    <s v="New York"/>
    <x v="2"/>
    <s v="FUR-FU-10000320"/>
    <x v="3"/>
    <s v="OIC Stacking Trays"/>
    <n v="10.02"/>
    <x v="1"/>
    <n v="0.21428571428571427"/>
    <x v="0"/>
    <x v="1309"/>
    <n v="5"/>
    <n v="2016"/>
    <n v="5"/>
    <x v="7"/>
    <n v="3.34"/>
    <s v="Low Price"/>
    <n v="0.44"/>
    <x v="1"/>
    <n v="0.146666666666666"/>
    <x v="1"/>
    <x v="6"/>
  </r>
  <r>
    <s v="CA-2017-122539"/>
    <d v="2017-12-01T00:00:00"/>
    <d v="2017-12-05T00:00:00"/>
    <x v="1"/>
    <s v="Sean Christensen"/>
    <x v="0"/>
    <s v="Philadelphia"/>
    <s v="Pennsylvania"/>
    <x v="2"/>
    <s v="FUR-CH-10003379"/>
    <x v="1"/>
    <s v="Global Commerce Series High-Back Swivel/Tilt Chairs"/>
    <n v="398.97199999999998"/>
    <x v="0"/>
    <n v="0.14285714285714285"/>
    <x v="3"/>
    <x v="1663"/>
    <n v="4"/>
    <n v="2017"/>
    <n v="12"/>
    <x v="5"/>
    <n v="199.48599999999999"/>
    <s v="Medium Price"/>
    <n v="-7.1428571428571397E-2"/>
    <x v="2"/>
    <n v="-3.5714285714285698E-2"/>
    <x v="0"/>
    <x v="7"/>
  </r>
  <r>
    <s v="CA-2016-166772"/>
    <d v="2016-09-20T00:00:00"/>
    <d v="2016-09-24T00:00:00"/>
    <x v="1"/>
    <s v="Heather Jas"/>
    <x v="2"/>
    <s v="Seattle"/>
    <s v="Washington"/>
    <x v="1"/>
    <s v="FUR-BO-10002853"/>
    <x v="0"/>
    <s v="O'Sullivan 5-Shelf Heavy-Duty Bookcases"/>
    <n v="163.88"/>
    <x v="0"/>
    <n v="0.14285714285714285"/>
    <x v="0"/>
    <x v="1664"/>
    <n v="4"/>
    <n v="2016"/>
    <n v="9"/>
    <x v="4"/>
    <n v="81.94"/>
    <s v="Low Price"/>
    <n v="0.25"/>
    <x v="1"/>
    <n v="0.125"/>
    <x v="2"/>
    <x v="12"/>
  </r>
  <r>
    <s v="CA-2014-161032"/>
    <d v="2014-11-18T00:00:00"/>
    <d v="2014-11-23T00:00:00"/>
    <x v="1"/>
    <s v="Michael Kennedy"/>
    <x v="1"/>
    <s v="Franklin"/>
    <s v="Wisconsin"/>
    <x v="3"/>
    <s v="FUR-CH-10001482"/>
    <x v="1"/>
    <s v="Office Star - Mesh Screen back chair with Vinyl seat"/>
    <n v="392.94"/>
    <x v="1"/>
    <n v="0.21428571428571427"/>
    <x v="0"/>
    <x v="131"/>
    <n v="5"/>
    <n v="2014"/>
    <n v="11"/>
    <x v="0"/>
    <n v="130.97999999999999"/>
    <s v="Medium Price"/>
    <n v="0.11"/>
    <x v="0"/>
    <n v="3.6666666666666597E-2"/>
    <x v="0"/>
    <x v="8"/>
  </r>
  <r>
    <s v="CA-2015-102778"/>
    <d v="2015-11-21T00:00:00"/>
    <d v="2015-11-24T00:00:00"/>
    <x v="2"/>
    <s v="John Huston"/>
    <x v="0"/>
    <s v="Monroe"/>
    <s v="North Carolina"/>
    <x v="0"/>
    <s v="FUR-FU-10000087"/>
    <x v="3"/>
    <s v="Executive Impressions 14&quot; Two-Color Numerals Wall Clock"/>
    <n v="18.175999999999998"/>
    <x v="5"/>
    <n v="7.1428571428571425E-2"/>
    <x v="2"/>
    <x v="1665"/>
    <n v="3"/>
    <n v="2015"/>
    <n v="11"/>
    <x v="0"/>
    <n v="18.175999999999998"/>
    <s v="Low Price"/>
    <n v="0.26250000000000001"/>
    <x v="1"/>
    <n v="0.26250000000000001"/>
    <x v="0"/>
    <x v="1"/>
  </r>
  <r>
    <s v="CA-2017-154011"/>
    <d v="2017-06-19T00:00:00"/>
    <d v="2017-06-26T00:00:00"/>
    <x v="1"/>
    <s v="Deborah Brumfield"/>
    <x v="2"/>
    <s v="Dallas"/>
    <s v="Texas"/>
    <x v="3"/>
    <s v="FUR-TA-10000688"/>
    <x v="2"/>
    <s v="Chromcraft Bull-Nose Wood Round Conference Table Top, Wood Base"/>
    <n v="457.48500000000001"/>
    <x v="1"/>
    <n v="0.21428571428571427"/>
    <x v="3"/>
    <x v="1666"/>
    <n v="7"/>
    <n v="2017"/>
    <n v="6"/>
    <x v="2"/>
    <n v="152.495"/>
    <s v="Medium Price"/>
    <n v="-0.185714285714285"/>
    <x v="2"/>
    <n v="-6.19047619047619E-2"/>
    <x v="1"/>
    <x v="9"/>
  </r>
  <r>
    <s v="US-2017-165456"/>
    <d v="2017-11-30T00:00:00"/>
    <d v="2017-12-03T00:00:00"/>
    <x v="2"/>
    <s v="Trudy Brown"/>
    <x v="0"/>
    <s v="Philadelphia"/>
    <s v="Pennsylvania"/>
    <x v="2"/>
    <s v="FUR-CH-10003981"/>
    <x v="1"/>
    <s v="Global Commerce Series Low-Back Swivel/Tilt Chairs"/>
    <n v="1079.316"/>
    <x v="8"/>
    <n v="0.42857142857142855"/>
    <x v="3"/>
    <x v="1667"/>
    <n v="3"/>
    <n v="2017"/>
    <n v="11"/>
    <x v="0"/>
    <n v="179.886"/>
    <s v="Medium Price"/>
    <n v="-1.42857142857142E-2"/>
    <x v="2"/>
    <n v="-2.3809523809523799E-3"/>
    <x v="0"/>
    <x v="7"/>
  </r>
  <r>
    <s v="CA-2017-161340"/>
    <d v="2017-05-28T00:00:00"/>
    <d v="2017-06-01T00:00:00"/>
    <x v="1"/>
    <s v="Alice McCarthy"/>
    <x v="1"/>
    <s v="Cleveland"/>
    <s v="Ohio"/>
    <x v="2"/>
    <s v="FUR-BO-10004709"/>
    <x v="0"/>
    <s v="Bush Westfield Collection Bookcases, Medium Cherry Finish"/>
    <n v="115.96"/>
    <x v="6"/>
    <n v="0.2857142857142857"/>
    <x v="4"/>
    <x v="1668"/>
    <n v="4"/>
    <n v="2017"/>
    <n v="5"/>
    <x v="7"/>
    <n v="28.99"/>
    <s v="Low Price"/>
    <n v="-0.56000000000000005"/>
    <x v="2"/>
    <n v="-0.14000000000000001"/>
    <x v="1"/>
    <x v="9"/>
  </r>
  <r>
    <s v="US-2015-163433"/>
    <d v="2015-04-18T00:00:00"/>
    <d v="2015-04-22T00:00:00"/>
    <x v="0"/>
    <s v="Michael Paige"/>
    <x v="1"/>
    <s v="Mcallen"/>
    <s v="Texas"/>
    <x v="3"/>
    <s v="FUR-CH-10000225"/>
    <x v="1"/>
    <s v="Global Geo Office Task Chair, Gray"/>
    <n v="56.686"/>
    <x v="5"/>
    <n v="7.1428571428571425E-2"/>
    <x v="3"/>
    <x v="1669"/>
    <n v="4"/>
    <n v="2015"/>
    <n v="4"/>
    <x v="6"/>
    <n v="56.686"/>
    <s v="Low Price"/>
    <n v="-0.35714285714285698"/>
    <x v="2"/>
    <n v="-0.35714285714285698"/>
    <x v="1"/>
    <x v="5"/>
  </r>
  <r>
    <s v="US-2017-108343"/>
    <d v="2017-07-20T00:00:00"/>
    <d v="2017-07-25T00:00:00"/>
    <x v="1"/>
    <s v="Anthony Rawles"/>
    <x v="1"/>
    <s v="New York City"/>
    <s v="New York"/>
    <x v="2"/>
    <s v="FUR-CH-10002780"/>
    <x v="1"/>
    <s v="Office Star - Task Chair with Contemporary Loop Arms"/>
    <n v="163.76400000000001"/>
    <x v="0"/>
    <n v="0.14285714285714285"/>
    <x v="7"/>
    <x v="1670"/>
    <n v="5"/>
    <n v="2017"/>
    <n v="7"/>
    <x v="3"/>
    <n v="81.882000000000005"/>
    <s v="Low Price"/>
    <n v="0.155555555555555"/>
    <x v="0"/>
    <n v="7.7777777777777696E-2"/>
    <x v="2"/>
    <x v="3"/>
  </r>
  <r>
    <s v="US-2017-108343"/>
    <d v="2017-07-20T00:00:00"/>
    <d v="2017-07-25T00:00:00"/>
    <x v="1"/>
    <s v="Anthony Rawles"/>
    <x v="1"/>
    <s v="New York City"/>
    <s v="New York"/>
    <x v="2"/>
    <s v="FUR-FU-10000747"/>
    <x v="3"/>
    <s v="Tenex B1-RE Series Chair Mats for Low Pile Carpets"/>
    <n v="183.92"/>
    <x v="6"/>
    <n v="0.2857142857142857"/>
    <x v="0"/>
    <x v="1671"/>
    <n v="5"/>
    <n v="2017"/>
    <n v="7"/>
    <x v="3"/>
    <n v="45.98"/>
    <s v="Low Price"/>
    <n v="0.17"/>
    <x v="0"/>
    <n v="4.2500000000000003E-2"/>
    <x v="2"/>
    <x v="3"/>
  </r>
  <r>
    <s v="US-2016-111563"/>
    <d v="2016-11-04T00:00:00"/>
    <d v="2016-11-08T00:00:00"/>
    <x v="1"/>
    <s v="Sally Matthias"/>
    <x v="0"/>
    <s v="Houston"/>
    <s v="Texas"/>
    <x v="3"/>
    <s v="FUR-FU-10002445"/>
    <x v="3"/>
    <s v="DAX Two-Tone Rosewood/Black Document Frame, Desktop, 5 x 7"/>
    <n v="11.375999999999999"/>
    <x v="1"/>
    <n v="0.21428571428571427"/>
    <x v="5"/>
    <x v="1672"/>
    <n v="4"/>
    <n v="2016"/>
    <n v="11"/>
    <x v="0"/>
    <n v="3.7919999999999998"/>
    <s v="Low Price"/>
    <n v="-0.5"/>
    <x v="2"/>
    <n v="-0.16666666666666599"/>
    <x v="0"/>
    <x v="0"/>
  </r>
  <r>
    <s v="US-2016-111563"/>
    <d v="2016-11-04T00:00:00"/>
    <d v="2016-11-08T00:00:00"/>
    <x v="1"/>
    <s v="Sally Matthias"/>
    <x v="0"/>
    <s v="Houston"/>
    <s v="Texas"/>
    <x v="3"/>
    <s v="FUR-FU-10000723"/>
    <x v="3"/>
    <s v="Deflect-o EconoMat Studded, No Bevel Mat for Low Pile Carpeting"/>
    <n v="66.111999999999995"/>
    <x v="6"/>
    <n v="0.2857142857142857"/>
    <x v="5"/>
    <x v="118"/>
    <n v="4"/>
    <n v="2016"/>
    <n v="11"/>
    <x v="0"/>
    <n v="16.527999999999999"/>
    <s v="Low Price"/>
    <n v="-1.2749999999999999"/>
    <x v="2"/>
    <n v="-0.31874999999999998"/>
    <x v="0"/>
    <x v="0"/>
  </r>
  <r>
    <s v="CA-2017-121853"/>
    <d v="2017-09-23T00:00:00"/>
    <d v="2017-09-29T00:00:00"/>
    <x v="1"/>
    <s v="Duane Benoit"/>
    <x v="0"/>
    <s v="Los Angeles"/>
    <s v="California"/>
    <x v="1"/>
    <s v="FUR-CH-10003973"/>
    <x v="1"/>
    <s v="GuestStacker Chair with Chrome Finish Legs"/>
    <n v="594.81600000000003"/>
    <x v="0"/>
    <n v="0.14285714285714285"/>
    <x v="2"/>
    <x v="1673"/>
    <n v="6"/>
    <n v="2017"/>
    <n v="9"/>
    <x v="4"/>
    <n v="297.40800000000002"/>
    <s v="High Price"/>
    <n v="9.9999999999999895E-2"/>
    <x v="0"/>
    <n v="4.9999999999999899E-2"/>
    <x v="2"/>
    <x v="3"/>
  </r>
  <r>
    <s v="US-2017-130687"/>
    <d v="2017-09-07T00:00:00"/>
    <d v="2017-09-10T00:00:00"/>
    <x v="2"/>
    <s v="Phillip Flathmann"/>
    <x v="0"/>
    <s v="Edmonds"/>
    <s v="Washington"/>
    <x v="1"/>
    <s v="FUR-FU-10004053"/>
    <x v="3"/>
    <s v="DAX Two-Tone Silver Metal Document Frame"/>
    <n v="80.959999999999994"/>
    <x v="6"/>
    <n v="0.2857142857142857"/>
    <x v="0"/>
    <x v="1674"/>
    <n v="3"/>
    <n v="2017"/>
    <n v="9"/>
    <x v="4"/>
    <n v="20.239999999999998"/>
    <s v="Low Price"/>
    <n v="0.43"/>
    <x v="1"/>
    <n v="0.1075"/>
    <x v="2"/>
    <x v="3"/>
  </r>
  <r>
    <s v="CA-2017-110198"/>
    <d v="2017-05-01T00:00:00"/>
    <d v="2017-05-02T00:00:00"/>
    <x v="2"/>
    <s v="Arthur Gainer"/>
    <x v="0"/>
    <s v="Coral Springs"/>
    <s v="Florida"/>
    <x v="0"/>
    <s v="FUR-BO-10001798"/>
    <x v="0"/>
    <s v="Bush Somerset Collection Bookcase"/>
    <n v="314.35199999999998"/>
    <x v="1"/>
    <n v="0.21428571428571427"/>
    <x v="2"/>
    <x v="737"/>
    <n v="1"/>
    <n v="2017"/>
    <n v="5"/>
    <x v="7"/>
    <n v="104.783999999999"/>
    <s v="Medium Price"/>
    <n v="-0.05"/>
    <x v="2"/>
    <n v="-1.6666666666666601E-2"/>
    <x v="1"/>
    <x v="9"/>
  </r>
  <r>
    <s v="CA-2017-109085"/>
    <d v="2017-02-17T00:00:00"/>
    <d v="2017-02-20T00:00:00"/>
    <x v="2"/>
    <s v="Christine Kargatis"/>
    <x v="2"/>
    <s v="Troy"/>
    <s v="Ohio"/>
    <x v="2"/>
    <s v="FUR-TA-10001086"/>
    <x v="2"/>
    <s v="SAFCO PlanMaster Boards, 60w x 37-1/2d, White Melamine"/>
    <n v="455.97"/>
    <x v="2"/>
    <n v="0.35714285714285715"/>
    <x v="9"/>
    <x v="1675"/>
    <n v="3"/>
    <n v="2017"/>
    <n v="2"/>
    <x v="11"/>
    <n v="91.194000000000003"/>
    <s v="Low Price"/>
    <n v="-0.233333333333333"/>
    <x v="2"/>
    <n v="-4.6666666666666599E-2"/>
    <x v="3"/>
    <x v="14"/>
  </r>
  <r>
    <s v="CA-2017-109085"/>
    <d v="2017-02-17T00:00:00"/>
    <d v="2017-02-20T00:00:00"/>
    <x v="2"/>
    <s v="Christine Kargatis"/>
    <x v="2"/>
    <s v="Troy"/>
    <s v="Ohio"/>
    <x v="2"/>
    <s v="FUR-FU-10004973"/>
    <x v="3"/>
    <s v="Flat Face Poster Frame"/>
    <n v="30.143999999999998"/>
    <x v="0"/>
    <n v="0.14285714285714285"/>
    <x v="2"/>
    <x v="1676"/>
    <n v="3"/>
    <n v="2017"/>
    <n v="2"/>
    <x v="11"/>
    <n v="15.071999999999999"/>
    <s v="Low Price"/>
    <n v="0.27500000000000002"/>
    <x v="1"/>
    <n v="0.13750000000000001"/>
    <x v="3"/>
    <x v="14"/>
  </r>
  <r>
    <s v="CA-2017-109085"/>
    <d v="2017-02-17T00:00:00"/>
    <d v="2017-02-20T00:00:00"/>
    <x v="2"/>
    <s v="Christine Kargatis"/>
    <x v="2"/>
    <s v="Troy"/>
    <s v="Ohio"/>
    <x v="2"/>
    <s v="FUR-CH-10003981"/>
    <x v="1"/>
    <s v="Global Commerce Series Low-Back Swivel/Tilt Chairs"/>
    <n v="899.43"/>
    <x v="2"/>
    <n v="0.35714285714285715"/>
    <x v="3"/>
    <x v="1195"/>
    <n v="3"/>
    <n v="2017"/>
    <n v="2"/>
    <x v="11"/>
    <n v="179.886"/>
    <s v="Medium Price"/>
    <n v="-1.42857142857142E-2"/>
    <x v="2"/>
    <n v="-2.8571428571428502E-3"/>
    <x v="3"/>
    <x v="14"/>
  </r>
  <r>
    <s v="CA-2016-114860"/>
    <d v="2016-12-22T00:00:00"/>
    <d v="2016-12-28T00:00:00"/>
    <x v="1"/>
    <s v="Duane Noonan"/>
    <x v="0"/>
    <s v="Moreno Valley"/>
    <s v="California"/>
    <x v="1"/>
    <s v="FUR-FU-10000277"/>
    <x v="3"/>
    <s v="Deflect-o DuraMat Antistatic Studded Beveled Mat for Medium Pile Carpeting"/>
    <n v="842.72"/>
    <x v="7"/>
    <n v="0.5714285714285714"/>
    <x v="0"/>
    <x v="1677"/>
    <n v="6"/>
    <n v="2016"/>
    <n v="12"/>
    <x v="5"/>
    <n v="105.34"/>
    <s v="Medium Price"/>
    <n v="0.24"/>
    <x v="1"/>
    <n v="0.03"/>
    <x v="0"/>
    <x v="0"/>
  </r>
  <r>
    <s v="CA-2016-114860"/>
    <d v="2016-12-22T00:00:00"/>
    <d v="2016-12-28T00:00:00"/>
    <x v="1"/>
    <s v="Duane Noonan"/>
    <x v="0"/>
    <s v="Moreno Valley"/>
    <s v="California"/>
    <x v="1"/>
    <s v="FUR-FU-10001934"/>
    <x v="3"/>
    <s v="Magnifier Swing Arm Lamp"/>
    <n v="41.96"/>
    <x v="0"/>
    <n v="0.14285714285714285"/>
    <x v="0"/>
    <x v="25"/>
    <n v="6"/>
    <n v="2016"/>
    <n v="12"/>
    <x v="5"/>
    <n v="20.98"/>
    <s v="Low Price"/>
    <n v="0.25999999999999901"/>
    <x v="1"/>
    <n v="0.12999999999999901"/>
    <x v="0"/>
    <x v="0"/>
  </r>
  <r>
    <s v="CA-2016-159009"/>
    <d v="2016-09-23T00:00:00"/>
    <d v="2016-09-27T00:00:00"/>
    <x v="1"/>
    <s v="Dave Poirier"/>
    <x v="1"/>
    <s v="Seattle"/>
    <s v="Washington"/>
    <x v="1"/>
    <s v="FUR-CH-10003396"/>
    <x v="1"/>
    <s v="Global Deluxe Steno Chair"/>
    <n v="184.75200000000001"/>
    <x v="1"/>
    <n v="0.21428571428571427"/>
    <x v="2"/>
    <x v="1127"/>
    <n v="4"/>
    <n v="2016"/>
    <n v="9"/>
    <x v="4"/>
    <n v="61.584000000000003"/>
    <s v="Low Price"/>
    <n v="-0.1125"/>
    <x v="2"/>
    <n v="-3.7499999999999999E-2"/>
    <x v="2"/>
    <x v="12"/>
  </r>
  <r>
    <s v="CA-2017-148411"/>
    <d v="2017-09-24T00:00:00"/>
    <d v="2017-09-26T00:00:00"/>
    <x v="2"/>
    <s v="Rose O'Brian"/>
    <x v="0"/>
    <s v="Chicago"/>
    <s v="Illinois"/>
    <x v="3"/>
    <s v="FUR-CH-10003973"/>
    <x v="1"/>
    <s v="GuestStacker Chair with Chrome Finish Legs"/>
    <n v="520.46400000000006"/>
    <x v="0"/>
    <n v="0.14285714285714285"/>
    <x v="3"/>
    <x v="839"/>
    <n v="2"/>
    <n v="2017"/>
    <n v="9"/>
    <x v="4"/>
    <n v="260.23200000000003"/>
    <s v="High Price"/>
    <n v="-2.8571428571428501E-2"/>
    <x v="2"/>
    <n v="-1.42857142857142E-2"/>
    <x v="2"/>
    <x v="3"/>
  </r>
  <r>
    <s v="CA-2016-168046"/>
    <d v="2016-01-25T00:00:00"/>
    <d v="2016-01-28T00:00:00"/>
    <x v="0"/>
    <s v="Jonathan Doherty"/>
    <x v="1"/>
    <s v="New York City"/>
    <s v="New York"/>
    <x v="2"/>
    <s v="FUR-TA-10001095"/>
    <x v="2"/>
    <s v="Chromcraft Round Conference Tables"/>
    <n v="313.72199999999998"/>
    <x v="1"/>
    <n v="0.21428571428571427"/>
    <x v="9"/>
    <x v="1678"/>
    <n v="3"/>
    <n v="2016"/>
    <n v="1"/>
    <x v="8"/>
    <n v="104.574"/>
    <s v="Medium Price"/>
    <n v="-0.31666666666666599"/>
    <x v="2"/>
    <n v="-0.105555555555555"/>
    <x v="3"/>
    <x v="15"/>
  </r>
  <r>
    <s v="CA-2016-168046"/>
    <d v="2016-01-25T00:00:00"/>
    <d v="2016-01-28T00:00:00"/>
    <x v="0"/>
    <s v="Jonathan Doherty"/>
    <x v="1"/>
    <s v="New York City"/>
    <s v="New York"/>
    <x v="2"/>
    <s v="FUR-FU-10000747"/>
    <x v="3"/>
    <s v="Tenex B1-RE Series Chair Mats for Low Pile Carpets"/>
    <n v="45.98"/>
    <x v="5"/>
    <n v="7.1428571428571425E-2"/>
    <x v="0"/>
    <x v="1679"/>
    <n v="3"/>
    <n v="2016"/>
    <n v="1"/>
    <x v="8"/>
    <n v="45.98"/>
    <s v="Low Price"/>
    <n v="0.17"/>
    <x v="0"/>
    <n v="0.17"/>
    <x v="3"/>
    <x v="15"/>
  </r>
  <r>
    <s v="CA-2017-111591"/>
    <d v="2017-03-21T00:00:00"/>
    <d v="2017-03-25T00:00:00"/>
    <x v="1"/>
    <s v="Paul Stevenson"/>
    <x v="2"/>
    <s v="Seattle"/>
    <s v="Washington"/>
    <x v="1"/>
    <s v="FUR-FU-10002364"/>
    <x v="3"/>
    <s v="Eldon Expressions Wood Desk Accessories, Oak"/>
    <n v="22.14"/>
    <x v="1"/>
    <n v="0.21428571428571427"/>
    <x v="0"/>
    <x v="769"/>
    <n v="4"/>
    <n v="2017"/>
    <n v="3"/>
    <x v="9"/>
    <n v="7.38"/>
    <s v="Low Price"/>
    <n v="0.28999999999999998"/>
    <x v="1"/>
    <n v="9.6666666666666595E-2"/>
    <x v="3"/>
    <x v="14"/>
  </r>
  <r>
    <s v="CA-2017-113460"/>
    <d v="2017-11-07T00:00:00"/>
    <d v="2017-11-09T00:00:00"/>
    <x v="0"/>
    <s v="Katherine Nockton"/>
    <x v="1"/>
    <s v="Clinton"/>
    <s v="Maryland"/>
    <x v="2"/>
    <s v="FUR-CH-10000422"/>
    <x v="1"/>
    <s v="Global Highback Leather Tilter in Burgundy"/>
    <n v="272.97000000000003"/>
    <x v="1"/>
    <n v="0.21428571428571427"/>
    <x v="0"/>
    <x v="1680"/>
    <n v="2"/>
    <n v="2017"/>
    <n v="11"/>
    <x v="0"/>
    <n v="90.99"/>
    <s v="Low Price"/>
    <n v="0.159999999999999"/>
    <x v="0"/>
    <n v="5.3333333333333302E-2"/>
    <x v="0"/>
    <x v="7"/>
  </r>
  <r>
    <s v="CA-2015-111339"/>
    <d v="2015-05-29T00:00:00"/>
    <d v="2015-05-31T00:00:00"/>
    <x v="2"/>
    <s v="Victoria Pisteka"/>
    <x v="1"/>
    <s v="Columbus"/>
    <s v="Ohio"/>
    <x v="2"/>
    <s v="FUR-FU-10002506"/>
    <x v="3"/>
    <s v="Tensor &quot;Hersey Kiss&quot; Styled Floor Lamp"/>
    <n v="41.567999999999998"/>
    <x v="6"/>
    <n v="0.2857142857142857"/>
    <x v="2"/>
    <x v="1681"/>
    <n v="2"/>
    <n v="2015"/>
    <n v="5"/>
    <x v="7"/>
    <n v="10.391999999999999"/>
    <s v="Low Price"/>
    <n v="-9.9999999999999895E-2"/>
    <x v="2"/>
    <n v="-2.4999999999999901E-2"/>
    <x v="1"/>
    <x v="5"/>
  </r>
  <r>
    <s v="CA-2015-111339"/>
    <d v="2015-05-29T00:00:00"/>
    <d v="2015-05-31T00:00:00"/>
    <x v="2"/>
    <s v="Victoria Pisteka"/>
    <x v="1"/>
    <s v="Columbus"/>
    <s v="Ohio"/>
    <x v="2"/>
    <s v="FUR-CH-10000863"/>
    <x v="1"/>
    <s v="Novimex Swivel Fabric Task Chair"/>
    <n v="317.05799999999999"/>
    <x v="1"/>
    <n v="0.21428571428571427"/>
    <x v="3"/>
    <x v="1682"/>
    <n v="2"/>
    <n v="2015"/>
    <n v="5"/>
    <x v="7"/>
    <n v="105.685999999999"/>
    <s v="Medium Price"/>
    <n v="-0.27142857142857102"/>
    <x v="2"/>
    <n v="-9.0476190476190405E-2"/>
    <x v="1"/>
    <x v="5"/>
  </r>
  <r>
    <s v="CA-2014-154158"/>
    <d v="2014-12-23T00:00:00"/>
    <d v="2014-12-27T00:00:00"/>
    <x v="0"/>
    <s v="Craig Carreira"/>
    <x v="0"/>
    <s v="Tampa"/>
    <s v="Florida"/>
    <x v="0"/>
    <s v="FUR-CH-10004698"/>
    <x v="1"/>
    <s v="Padded Folding Chairs, Black, 4/Carton"/>
    <n v="64.784000000000006"/>
    <x v="5"/>
    <n v="7.1428571428571425E-2"/>
    <x v="2"/>
    <x v="1683"/>
    <n v="4"/>
    <n v="2014"/>
    <n v="12"/>
    <x v="5"/>
    <n v="64.784000000000006"/>
    <s v="Low Price"/>
    <n v="9.9999999999999895E-2"/>
    <x v="0"/>
    <n v="9.9999999999999895E-2"/>
    <x v="0"/>
    <x v="8"/>
  </r>
  <r>
    <s v="CA-2017-163097"/>
    <d v="2017-08-27T00:00:00"/>
    <d v="2017-08-31T00:00:00"/>
    <x v="1"/>
    <s v="Sarah Foster"/>
    <x v="0"/>
    <s v="Mesa"/>
    <s v="Arizona"/>
    <x v="1"/>
    <s v="FUR-FU-10004973"/>
    <x v="3"/>
    <s v="Flat Face Poster Frame"/>
    <n v="120.57599999999999"/>
    <x v="7"/>
    <n v="0.5714285714285714"/>
    <x v="2"/>
    <x v="1684"/>
    <n v="4"/>
    <n v="2017"/>
    <n v="8"/>
    <x v="10"/>
    <n v="15.071999999999999"/>
    <s v="Low Price"/>
    <n v="0.27500000000000002"/>
    <x v="1"/>
    <n v="3.4375000000000003E-2"/>
    <x v="2"/>
    <x v="3"/>
  </r>
  <r>
    <s v="CA-2015-130848"/>
    <d v="2015-10-25T00:00:00"/>
    <d v="2015-10-25T00:00:00"/>
    <x v="3"/>
    <s v="Deirdre Greer"/>
    <x v="1"/>
    <s v="Denver"/>
    <s v="Colorado"/>
    <x v="1"/>
    <s v="FUR-CH-10000422"/>
    <x v="1"/>
    <s v="Global Highback Leather Tilter in Burgundy"/>
    <n v="582.33600000000001"/>
    <x v="7"/>
    <n v="0.5714285714285714"/>
    <x v="2"/>
    <x v="1685"/>
    <n v="0"/>
    <n v="2015"/>
    <n v="10"/>
    <x v="1"/>
    <n v="72.792000000000002"/>
    <s v="Low Price"/>
    <n v="-0.05"/>
    <x v="2"/>
    <n v="-6.2500000000000003E-3"/>
    <x v="0"/>
    <x v="1"/>
  </r>
  <r>
    <s v="CA-2014-125997"/>
    <d v="2014-09-20T00:00:00"/>
    <d v="2014-09-23T00:00:00"/>
    <x v="2"/>
    <s v="Mitch Webber"/>
    <x v="0"/>
    <s v="New York City"/>
    <s v="New York"/>
    <x v="2"/>
    <s v="FUR-CH-10001394"/>
    <x v="1"/>
    <s v="Global Leather Executive Chair"/>
    <n v="631.78200000000004"/>
    <x v="0"/>
    <n v="0.14285714285714285"/>
    <x v="7"/>
    <x v="836"/>
    <n v="3"/>
    <n v="2014"/>
    <n v="9"/>
    <x v="4"/>
    <n v="315.89100000000002"/>
    <s v="High Price"/>
    <n v="0.22222222222222199"/>
    <x v="1"/>
    <n v="0.11111111111111099"/>
    <x v="2"/>
    <x v="11"/>
  </r>
  <r>
    <s v="CA-2014-125997"/>
    <d v="2014-09-20T00:00:00"/>
    <d v="2014-09-23T00:00:00"/>
    <x v="2"/>
    <s v="Mitch Webber"/>
    <x v="0"/>
    <s v="New York City"/>
    <s v="New York"/>
    <x v="2"/>
    <s v="FUR-BO-10002213"/>
    <x v="0"/>
    <s v="DMI Eclipse Executive Suite Bookcases"/>
    <n v="801.56799999999998"/>
    <x v="0"/>
    <n v="0.14285714285714285"/>
    <x v="2"/>
    <x v="1686"/>
    <n v="3"/>
    <n v="2014"/>
    <n v="9"/>
    <x v="4"/>
    <n v="400.78399999999999"/>
    <s v="High Price"/>
    <n v="-1.2500000000000001E-2"/>
    <x v="2"/>
    <n v="-6.2500000000000003E-3"/>
    <x v="2"/>
    <x v="11"/>
  </r>
  <r>
    <s v="CA-2014-159814"/>
    <d v="2014-06-24T00:00:00"/>
    <d v="2014-06-28T00:00:00"/>
    <x v="1"/>
    <s v="Liz Pelletier"/>
    <x v="0"/>
    <s v="Tucson"/>
    <s v="Arizona"/>
    <x v="1"/>
    <s v="FUR-FU-10001731"/>
    <x v="3"/>
    <s v="Acrylic Self-Standing Desk Frames"/>
    <n v="4.2720000000000002"/>
    <x v="0"/>
    <n v="0.14285714285714285"/>
    <x v="2"/>
    <x v="1687"/>
    <n v="4"/>
    <n v="2014"/>
    <n v="6"/>
    <x v="2"/>
    <n v="2.1360000000000001"/>
    <s v="Low Price"/>
    <n v="0.22500000000000001"/>
    <x v="1"/>
    <n v="0.1125"/>
    <x v="1"/>
    <x v="2"/>
  </r>
  <r>
    <s v="CA-2016-105459"/>
    <d v="2016-08-12T00:00:00"/>
    <d v="2016-08-17T00:00:00"/>
    <x v="0"/>
    <s v="Nora Preis"/>
    <x v="0"/>
    <s v="New York City"/>
    <s v="New York"/>
    <x v="2"/>
    <s v="FUR-TA-10001095"/>
    <x v="2"/>
    <s v="Chromcraft Round Conference Tables"/>
    <n v="209.148"/>
    <x v="0"/>
    <n v="0.14285714285714285"/>
    <x v="9"/>
    <x v="1688"/>
    <n v="5"/>
    <n v="2016"/>
    <n v="8"/>
    <x v="10"/>
    <n v="104.574"/>
    <s v="Medium Price"/>
    <n v="-0.31666666666666599"/>
    <x v="2"/>
    <n v="-0.15833333333333299"/>
    <x v="2"/>
    <x v="12"/>
  </r>
  <r>
    <s v="CA-2017-162789"/>
    <d v="2017-09-22T00:00:00"/>
    <d v="2017-09-24T00:00:00"/>
    <x v="0"/>
    <s v="Logan Currie"/>
    <x v="0"/>
    <s v="New York City"/>
    <s v="New York"/>
    <x v="2"/>
    <s v="FUR-FU-10004864"/>
    <x v="3"/>
    <s v="Eldon 500 Class Desk Accessories"/>
    <n v="12.07"/>
    <x v="5"/>
    <n v="7.1428571428571425E-2"/>
    <x v="0"/>
    <x v="1689"/>
    <n v="2"/>
    <n v="2017"/>
    <n v="9"/>
    <x v="4"/>
    <n v="12.07"/>
    <s v="Low Price"/>
    <n v="0.32999999999999902"/>
    <x v="1"/>
    <n v="0.32999999999999902"/>
    <x v="2"/>
    <x v="3"/>
  </r>
  <r>
    <s v="US-2017-110149"/>
    <d v="2017-12-10T00:00:00"/>
    <d v="2017-12-13T00:00:00"/>
    <x v="2"/>
    <s v="William Brown"/>
    <x v="0"/>
    <s v="Philadelphia"/>
    <s v="Pennsylvania"/>
    <x v="2"/>
    <s v="FUR-FU-10001475"/>
    <x v="3"/>
    <s v="Contract Clock, 14&quot;, Brown"/>
    <n v="87.92"/>
    <x v="2"/>
    <n v="0.35714285714285715"/>
    <x v="2"/>
    <x v="1690"/>
    <n v="3"/>
    <n v="2017"/>
    <n v="12"/>
    <x v="5"/>
    <n v="17.584"/>
    <s v="Low Price"/>
    <n v="0.17499999999999999"/>
    <x v="0"/>
    <n v="3.4999999999999899E-2"/>
    <x v="0"/>
    <x v="7"/>
  </r>
  <r>
    <s v="CA-2015-164777"/>
    <d v="2015-01-27T00:00:00"/>
    <d v="2015-01-29T00:00:00"/>
    <x v="2"/>
    <s v="Sean Christensen"/>
    <x v="0"/>
    <s v="Los Angeles"/>
    <s v="California"/>
    <x v="1"/>
    <s v="FUR-CH-10002024"/>
    <x v="1"/>
    <s v="HON 5400 Series Task Chairs for Big and Tall"/>
    <n v="2803.92"/>
    <x v="2"/>
    <n v="0.35714285714285715"/>
    <x v="2"/>
    <x v="51"/>
    <n v="2"/>
    <n v="2015"/>
    <n v="1"/>
    <x v="8"/>
    <n v="560.78399999999999"/>
    <s v="High Price"/>
    <n v="0"/>
    <x v="2"/>
    <n v="0"/>
    <x v="3"/>
    <x v="10"/>
  </r>
  <r>
    <s v="CA-2015-127824"/>
    <d v="2015-10-18T00:00:00"/>
    <d v="2015-10-22T00:00:00"/>
    <x v="1"/>
    <s v="John Castell"/>
    <x v="0"/>
    <s v="Seattle"/>
    <s v="Washington"/>
    <x v="1"/>
    <s v="FUR-FU-10002505"/>
    <x v="3"/>
    <s v="Eldon 100 Class Desk Accessories"/>
    <n v="10.11"/>
    <x v="1"/>
    <n v="0.21428571428571427"/>
    <x v="0"/>
    <x v="952"/>
    <n v="4"/>
    <n v="2015"/>
    <n v="10"/>
    <x v="1"/>
    <n v="3.3699999999999899"/>
    <s v="Low Price"/>
    <n v="0.32"/>
    <x v="1"/>
    <n v="0.10666666666666599"/>
    <x v="0"/>
    <x v="1"/>
  </r>
  <r>
    <s v="CA-2014-116246"/>
    <d v="2014-09-12T00:00:00"/>
    <d v="2014-09-17T00:00:00"/>
    <x v="0"/>
    <s v="Luke Weiss"/>
    <x v="0"/>
    <s v="New York City"/>
    <s v="New York"/>
    <x v="2"/>
    <s v="FUR-CH-10002024"/>
    <x v="1"/>
    <s v="HON 5400 Series Task Chairs for Big and Tall"/>
    <n v="3785.2919999999999"/>
    <x v="8"/>
    <n v="0.42857142857142855"/>
    <x v="7"/>
    <x v="1691"/>
    <n v="5"/>
    <n v="2014"/>
    <n v="9"/>
    <x v="4"/>
    <n v="630.88199999999995"/>
    <s v="High Price"/>
    <n v="0.11111111111111099"/>
    <x v="0"/>
    <n v="1.85185185185185E-2"/>
    <x v="2"/>
    <x v="11"/>
  </r>
  <r>
    <s v="CA-2014-167486"/>
    <d v="2014-11-27T00:00:00"/>
    <d v="2014-12-01T00:00:00"/>
    <x v="1"/>
    <s v="Jack O'Briant"/>
    <x v="1"/>
    <s v="Buffalo"/>
    <s v="New York"/>
    <x v="2"/>
    <s v="FUR-FU-10003268"/>
    <x v="3"/>
    <s v="Eldon Radial Chair Mat for Low to Medium Pile Carpets"/>
    <n v="199.9"/>
    <x v="2"/>
    <n v="0.35714285714285715"/>
    <x v="0"/>
    <x v="1692"/>
    <n v="4"/>
    <n v="2014"/>
    <n v="11"/>
    <x v="0"/>
    <n v="39.979999999999997"/>
    <s v="Low Price"/>
    <n v="0.19999999999999901"/>
    <x v="0"/>
    <n v="3.9999999999999897E-2"/>
    <x v="0"/>
    <x v="8"/>
  </r>
  <r>
    <s v="CA-2014-152100"/>
    <d v="2014-05-11T00:00:00"/>
    <d v="2014-05-16T00:00:00"/>
    <x v="1"/>
    <s v="Victoria Wilson"/>
    <x v="1"/>
    <s v="Huntsville"/>
    <s v="Texas"/>
    <x v="3"/>
    <s v="FUR-CH-10000015"/>
    <x v="1"/>
    <s v="Hon Multipurpose Stacking Arm Chairs"/>
    <n v="1212.96"/>
    <x v="7"/>
    <n v="0.5714285714285714"/>
    <x v="3"/>
    <x v="1693"/>
    <n v="5"/>
    <n v="2014"/>
    <n v="5"/>
    <x v="7"/>
    <n v="151.62"/>
    <s v="Medium Price"/>
    <n v="-5.7142857142857099E-2"/>
    <x v="2"/>
    <n v="-7.14285714285714E-3"/>
    <x v="1"/>
    <x v="2"/>
  </r>
  <r>
    <s v="CA-2015-166219"/>
    <d v="2015-08-28T00:00:00"/>
    <d v="2015-09-01T00:00:00"/>
    <x v="1"/>
    <s v="Ben Peterman"/>
    <x v="1"/>
    <s v="Dallas"/>
    <s v="Texas"/>
    <x v="3"/>
    <s v="FUR-TA-10004607"/>
    <x v="2"/>
    <s v="Hon 2111 Invitation Series Straight Table"/>
    <n v="103.48099999999999"/>
    <x v="5"/>
    <n v="7.1428571428571425E-2"/>
    <x v="3"/>
    <x v="1694"/>
    <n v="4"/>
    <n v="2015"/>
    <n v="8"/>
    <x v="10"/>
    <n v="103.48099999999999"/>
    <s v="Medium Price"/>
    <n v="-0.157142857142857"/>
    <x v="2"/>
    <n v="-0.157142857142857"/>
    <x v="2"/>
    <x v="4"/>
  </r>
  <r>
    <s v="CA-2017-136882"/>
    <d v="2017-05-27T00:00:00"/>
    <d v="2017-06-03T00:00:00"/>
    <x v="1"/>
    <s v="Duane Noonan"/>
    <x v="0"/>
    <s v="Tulsa"/>
    <s v="Oklahoma"/>
    <x v="3"/>
    <s v="FUR-FU-10003664"/>
    <x v="3"/>
    <s v="Electrix Architect's Clamp-On Swing Arm Lamp, Black"/>
    <n v="477.3"/>
    <x v="2"/>
    <n v="0.35714285714285715"/>
    <x v="0"/>
    <x v="1695"/>
    <n v="7"/>
    <n v="2017"/>
    <n v="5"/>
    <x v="7"/>
    <n v="95.46"/>
    <s v="Low Price"/>
    <n v="0.28999999999999998"/>
    <x v="1"/>
    <n v="5.7999999999999899E-2"/>
    <x v="1"/>
    <x v="9"/>
  </r>
  <r>
    <s v="US-2017-109610"/>
    <d v="2017-11-25T00:00:00"/>
    <d v="2017-11-30T00:00:00"/>
    <x v="0"/>
    <s v="Brendan Sweed"/>
    <x v="1"/>
    <s v="Louisville"/>
    <s v="Kentucky"/>
    <x v="0"/>
    <s v="FUR-CH-10001854"/>
    <x v="1"/>
    <s v="Office Star - Professional Matrix Back Chair with 2-to-1 Synchro Tilt and Mesh Fabric Seat"/>
    <n v="701.96"/>
    <x v="0"/>
    <n v="0.14285714285714285"/>
    <x v="0"/>
    <x v="1179"/>
    <n v="5"/>
    <n v="2017"/>
    <n v="11"/>
    <x v="0"/>
    <n v="350.98"/>
    <s v="High Price"/>
    <n v="0.24"/>
    <x v="1"/>
    <n v="0.12"/>
    <x v="0"/>
    <x v="7"/>
  </r>
  <r>
    <s v="CA-2016-126858"/>
    <d v="2016-11-19T00:00:00"/>
    <d v="2016-11-23T00:00:00"/>
    <x v="1"/>
    <s v="Janet Molinari"/>
    <x v="1"/>
    <s v="Seattle"/>
    <s v="Washington"/>
    <x v="1"/>
    <s v="FUR-FU-10000448"/>
    <x v="3"/>
    <s v="Tenex Chairmats For Use With Carpeted Floors"/>
    <n v="31.96"/>
    <x v="0"/>
    <n v="0.14285714285714285"/>
    <x v="0"/>
    <x v="1651"/>
    <n v="4"/>
    <n v="2016"/>
    <n v="11"/>
    <x v="0"/>
    <n v="15.98"/>
    <s v="Low Price"/>
    <n v="0.05"/>
    <x v="0"/>
    <n v="2.5000000000000001E-2"/>
    <x v="0"/>
    <x v="0"/>
  </r>
  <r>
    <s v="CA-2017-102925"/>
    <d v="2017-11-05T00:00:00"/>
    <d v="2017-11-10T00:00:00"/>
    <x v="0"/>
    <s v="Christina DeMoss"/>
    <x v="0"/>
    <s v="New York City"/>
    <s v="New York"/>
    <x v="2"/>
    <s v="FUR-TA-10003469"/>
    <x v="2"/>
    <s v="Balt Split Level Computer Training Table"/>
    <n v="166.5"/>
    <x v="0"/>
    <n v="0.14285714285714285"/>
    <x v="9"/>
    <x v="1696"/>
    <n v="5"/>
    <n v="2017"/>
    <n v="11"/>
    <x v="0"/>
    <n v="83.25"/>
    <s v="Low Price"/>
    <n v="-0.39999999999999902"/>
    <x v="2"/>
    <n v="-0.19999999999999901"/>
    <x v="0"/>
    <x v="7"/>
  </r>
  <r>
    <s v="CA-2017-102925"/>
    <d v="2017-11-05T00:00:00"/>
    <d v="2017-11-10T00:00:00"/>
    <x v="0"/>
    <s v="Christina DeMoss"/>
    <x v="0"/>
    <s v="New York City"/>
    <s v="New York"/>
    <x v="2"/>
    <s v="FUR-CH-10004875"/>
    <x v="1"/>
    <s v="Harbour Creations 67200 Series Stacking Chairs"/>
    <n v="128.124"/>
    <x v="0"/>
    <n v="0.14285714285714285"/>
    <x v="7"/>
    <x v="1697"/>
    <n v="5"/>
    <n v="2017"/>
    <n v="11"/>
    <x v="0"/>
    <n v="64.061999999999998"/>
    <s v="Low Price"/>
    <n v="0.188888888888888"/>
    <x v="0"/>
    <n v="9.44444444444444E-2"/>
    <x v="0"/>
    <x v="7"/>
  </r>
  <r>
    <s v="CA-2017-102925"/>
    <d v="2017-11-05T00:00:00"/>
    <d v="2017-11-10T00:00:00"/>
    <x v="0"/>
    <s v="Christina DeMoss"/>
    <x v="0"/>
    <s v="New York City"/>
    <s v="New York"/>
    <x v="2"/>
    <s v="FUR-FU-10004245"/>
    <x v="3"/>
    <s v="Career Cubicle Clock, 8 1/4&quot;, Black"/>
    <n v="101.4"/>
    <x v="2"/>
    <n v="0.35714285714285715"/>
    <x v="0"/>
    <x v="1698"/>
    <n v="5"/>
    <n v="2017"/>
    <n v="11"/>
    <x v="0"/>
    <n v="20.28"/>
    <s v="Low Price"/>
    <n v="0.37999999999999901"/>
    <x v="1"/>
    <n v="7.5999999999999901E-2"/>
    <x v="0"/>
    <x v="7"/>
  </r>
  <r>
    <s v="CA-2015-100818"/>
    <d v="2015-05-31T00:00:00"/>
    <d v="2015-06-05T00:00:00"/>
    <x v="0"/>
    <s v="Janet Molinari"/>
    <x v="1"/>
    <s v="Chicago"/>
    <s v="Illinois"/>
    <x v="3"/>
    <s v="FUR-FU-10002703"/>
    <x v="3"/>
    <s v="Tenex Traditional Chairmats for Hard Floors, Average Lip, 36&quot; x 48&quot;"/>
    <n v="51.56"/>
    <x v="0"/>
    <n v="0.14285714285714285"/>
    <x v="5"/>
    <x v="1699"/>
    <n v="5"/>
    <n v="2015"/>
    <n v="5"/>
    <x v="7"/>
    <n v="25.78"/>
    <s v="Low Price"/>
    <n v="-1.2"/>
    <x v="2"/>
    <n v="-0.6"/>
    <x v="1"/>
    <x v="5"/>
  </r>
  <r>
    <s v="CA-2016-164770"/>
    <d v="2016-12-02T00:00:00"/>
    <d v="2016-12-04T00:00:00"/>
    <x v="0"/>
    <s v="Muhammed Yedwab"/>
    <x v="1"/>
    <s v="Houston"/>
    <s v="Texas"/>
    <x v="3"/>
    <s v="FUR-BO-10003893"/>
    <x v="0"/>
    <s v="Sauder Camden County Collection Library"/>
    <n v="781.86400000000003"/>
    <x v="11"/>
    <n v="0.7142857142857143"/>
    <x v="6"/>
    <x v="1700"/>
    <n v="2"/>
    <n v="2016"/>
    <n v="12"/>
    <x v="5"/>
    <n v="78.186400000000006"/>
    <s v="Low Price"/>
    <n v="-0.17647058823529399"/>
    <x v="2"/>
    <n v="-1.7647058823529401E-2"/>
    <x v="0"/>
    <x v="0"/>
  </r>
  <r>
    <s v="CA-2017-130505"/>
    <d v="2017-10-12T00:00:00"/>
    <d v="2017-10-12T00:00:00"/>
    <x v="3"/>
    <s v="Natalie Fritzler"/>
    <x v="0"/>
    <s v="Wheeling"/>
    <s v="West Virginia"/>
    <x v="2"/>
    <s v="FUR-TA-10001932"/>
    <x v="2"/>
    <s v="Chromcraft 48&quot; x 96&quot; Racetrack Double Pedestal Table"/>
    <n v="673.34400000000005"/>
    <x v="1"/>
    <n v="0.21428571428571427"/>
    <x v="3"/>
    <x v="1701"/>
    <n v="0"/>
    <n v="2017"/>
    <n v="10"/>
    <x v="1"/>
    <n v="224.44800000000001"/>
    <s v="High Price"/>
    <n v="-0.114285714285714"/>
    <x v="2"/>
    <n v="-3.8095238095238002E-2"/>
    <x v="0"/>
    <x v="7"/>
  </r>
  <r>
    <s v="CA-2016-105207"/>
    <d v="2016-01-03T00:00:00"/>
    <d v="2016-01-08T00:00:00"/>
    <x v="1"/>
    <s v="Bill Overfelt"/>
    <x v="1"/>
    <s v="Broken Arrow"/>
    <s v="Oklahoma"/>
    <x v="3"/>
    <s v="FUR-TA-10000617"/>
    <x v="2"/>
    <s v="Hon Practical Foundations 30 x 60 Training Table, Light Gray/Charcoal"/>
    <n v="1592.85"/>
    <x v="3"/>
    <n v="0.5"/>
    <x v="0"/>
    <x v="1702"/>
    <n v="5"/>
    <n v="2016"/>
    <n v="1"/>
    <x v="8"/>
    <n v="227.54999999999899"/>
    <s v="High Price"/>
    <n v="0.22"/>
    <x v="1"/>
    <n v="3.1428571428571403E-2"/>
    <x v="3"/>
    <x v="15"/>
  </r>
  <r>
    <s v="CA-2016-149237"/>
    <d v="2016-05-26T00:00:00"/>
    <d v="2016-05-30T00:00:00"/>
    <x v="1"/>
    <s v="Chris McAfee"/>
    <x v="0"/>
    <s v="Milwaukee"/>
    <s v="Wisconsin"/>
    <x v="3"/>
    <s v="FUR-FU-10002088"/>
    <x v="3"/>
    <s v="Nu-Dell Float Frame 11 x 14 1/2"/>
    <n v="26.94"/>
    <x v="1"/>
    <n v="0.21428571428571427"/>
    <x v="0"/>
    <x v="1703"/>
    <n v="4"/>
    <n v="2016"/>
    <n v="5"/>
    <x v="7"/>
    <n v="8.98"/>
    <s v="Low Price"/>
    <n v="0.42"/>
    <x v="1"/>
    <n v="0.13999999999999899"/>
    <x v="1"/>
    <x v="6"/>
  </r>
  <r>
    <s v="US-2015-158589"/>
    <d v="2015-11-20T00:00:00"/>
    <d v="2015-11-24T00:00:00"/>
    <x v="1"/>
    <s v="Kelly Williams"/>
    <x v="0"/>
    <s v="San Francisco"/>
    <s v="California"/>
    <x v="1"/>
    <s v="FUR-FU-10001546"/>
    <x v="3"/>
    <s v="Dana Swing-Arm Lamps"/>
    <n v="32.04"/>
    <x v="1"/>
    <n v="0.21428571428571427"/>
    <x v="0"/>
    <x v="1704"/>
    <n v="4"/>
    <n v="2015"/>
    <n v="11"/>
    <x v="0"/>
    <n v="10.68"/>
    <s v="Low Price"/>
    <n v="0.25"/>
    <x v="1"/>
    <n v="8.3333333333333301E-2"/>
    <x v="0"/>
    <x v="1"/>
  </r>
  <r>
    <s v="CA-2017-142461"/>
    <d v="2017-05-30T00:00:00"/>
    <d v="2017-06-03T00:00:00"/>
    <x v="0"/>
    <s v="Kean Thornton"/>
    <x v="0"/>
    <s v="Dallas"/>
    <s v="Texas"/>
    <x v="3"/>
    <s v="FUR-BO-10001811"/>
    <x v="0"/>
    <s v="Atlantic Metals Mobile 5-Shelf Bookcases, Custom Colors"/>
    <n v="204.66640000000001"/>
    <x v="5"/>
    <n v="7.1428571428571425E-2"/>
    <x v="6"/>
    <x v="1089"/>
    <n v="4"/>
    <n v="2017"/>
    <n v="5"/>
    <x v="7"/>
    <n v="204.66640000000001"/>
    <s v="High Price"/>
    <n v="-2.94117647058823E-2"/>
    <x v="2"/>
    <n v="-2.94117647058823E-2"/>
    <x v="1"/>
    <x v="9"/>
  </r>
  <r>
    <s v="CA-2017-156958"/>
    <d v="2017-12-05T00:00:00"/>
    <d v="2017-12-06T00:00:00"/>
    <x v="2"/>
    <s v="Patrick Bzostek"/>
    <x v="2"/>
    <s v="Seattle"/>
    <s v="Washington"/>
    <x v="1"/>
    <s v="FUR-FU-10003268"/>
    <x v="3"/>
    <s v="Eldon Radial Chair Mat for Low to Medium Pile Carpets"/>
    <n v="199.9"/>
    <x v="2"/>
    <n v="0.35714285714285715"/>
    <x v="0"/>
    <x v="1692"/>
    <n v="1"/>
    <n v="2017"/>
    <n v="12"/>
    <x v="5"/>
    <n v="39.979999999999997"/>
    <s v="Low Price"/>
    <n v="0.19999999999999901"/>
    <x v="0"/>
    <n v="3.9999999999999897E-2"/>
    <x v="0"/>
    <x v="7"/>
  </r>
  <r>
    <s v="CA-2016-116596"/>
    <d v="2016-10-27T00:00:00"/>
    <d v="2016-10-31T00:00:00"/>
    <x v="1"/>
    <s v="Ben Wallace"/>
    <x v="0"/>
    <s v="New York City"/>
    <s v="New York"/>
    <x v="2"/>
    <s v="FUR-CH-10000553"/>
    <x v="1"/>
    <s v="Metal Folding Chairs, Beige, 4/Carton"/>
    <n v="427.64400000000001"/>
    <x v="9"/>
    <n v="1"/>
    <x v="7"/>
    <x v="1705"/>
    <n v="4"/>
    <n v="2016"/>
    <n v="10"/>
    <x v="1"/>
    <n v="30.545999999999999"/>
    <s v="Low Price"/>
    <n v="0.188888888888888"/>
    <x v="0"/>
    <n v="1.3492063492063401E-2"/>
    <x v="0"/>
    <x v="0"/>
  </r>
  <r>
    <s v="CA-2017-124191"/>
    <d v="2017-06-12T00:00:00"/>
    <d v="2017-06-14T00:00:00"/>
    <x v="0"/>
    <s v="Troy Staebel"/>
    <x v="0"/>
    <s v="Chicago"/>
    <s v="Illinois"/>
    <x v="3"/>
    <s v="FUR-FU-10002364"/>
    <x v="3"/>
    <s v="Eldon Expressions Wood Desk Accessories, Oak"/>
    <n v="8.8559999999999999"/>
    <x v="1"/>
    <n v="0.21428571428571427"/>
    <x v="5"/>
    <x v="1706"/>
    <n v="2"/>
    <n v="2017"/>
    <n v="6"/>
    <x v="2"/>
    <n v="2.952"/>
    <s v="Low Price"/>
    <n v="-0.77500000000000002"/>
    <x v="2"/>
    <n v="-0.25833333333333303"/>
    <x v="1"/>
    <x v="9"/>
  </r>
  <r>
    <s v="CA-2016-148747"/>
    <d v="2016-09-25T00:00:00"/>
    <d v="2016-09-27T00:00:00"/>
    <x v="2"/>
    <s v="Aaron Smayling"/>
    <x v="1"/>
    <s v="San Francisco"/>
    <s v="California"/>
    <x v="1"/>
    <s v="FUR-BO-10002613"/>
    <x v="0"/>
    <s v="Atlantic Metals Mobile 4-Shelf Bookcases, Custom Colors"/>
    <n v="477.666"/>
    <x v="0"/>
    <n v="0.14285714285714285"/>
    <x v="8"/>
    <x v="1707"/>
    <n v="2"/>
    <n v="2016"/>
    <n v="9"/>
    <x v="4"/>
    <n v="238.833"/>
    <s v="High Price"/>
    <n v="0.17647058823529399"/>
    <x v="0"/>
    <n v="8.8235294117646995E-2"/>
    <x v="2"/>
    <x v="12"/>
  </r>
  <r>
    <s v="CA-2015-135727"/>
    <d v="2015-05-11T00:00:00"/>
    <d v="2015-05-16T00:00:00"/>
    <x v="0"/>
    <s v="Paul Stevenson"/>
    <x v="2"/>
    <s v="Phoenix"/>
    <s v="Arizona"/>
    <x v="1"/>
    <s v="FUR-CH-10004540"/>
    <x v="1"/>
    <s v="Global Chrome Stack Chair"/>
    <n v="191.96799999999999"/>
    <x v="3"/>
    <n v="0.5"/>
    <x v="2"/>
    <x v="752"/>
    <n v="5"/>
    <n v="2015"/>
    <n v="5"/>
    <x v="7"/>
    <n v="27.423999999999999"/>
    <s v="Low Price"/>
    <n v="8.7499999999999994E-2"/>
    <x v="0"/>
    <n v="1.2500000000000001E-2"/>
    <x v="1"/>
    <x v="5"/>
  </r>
  <r>
    <s v="CA-2015-135251"/>
    <d v="2015-08-06T00:00:00"/>
    <d v="2015-08-10T00:00:00"/>
    <x v="1"/>
    <s v="Rachel Payne"/>
    <x v="1"/>
    <s v="Houston"/>
    <s v="Texas"/>
    <x v="3"/>
    <s v="FUR-BO-10003965"/>
    <x v="0"/>
    <s v="O'Sullivan Manor Hill 2-Door Library in Brianna Oak"/>
    <n v="369.19920000000002"/>
    <x v="1"/>
    <n v="0.21428571428571427"/>
    <x v="6"/>
    <x v="1708"/>
    <n v="4"/>
    <n v="2015"/>
    <n v="8"/>
    <x v="10"/>
    <n v="123.0664"/>
    <s v="Medium Price"/>
    <n v="-0.308823529411764"/>
    <x v="2"/>
    <n v="-0.10294117647058799"/>
    <x v="2"/>
    <x v="4"/>
  </r>
  <r>
    <s v="CA-2016-125724"/>
    <d v="2016-09-22T00:00:00"/>
    <d v="2016-09-27T00:00:00"/>
    <x v="1"/>
    <s v="Suzanne McNair"/>
    <x v="1"/>
    <s v="Broomfield"/>
    <s v="Colorado"/>
    <x v="1"/>
    <s v="FUR-FU-10000246"/>
    <x v="3"/>
    <s v="Aluminum Document Frame"/>
    <n v="68.432000000000002"/>
    <x v="3"/>
    <n v="0.5"/>
    <x v="2"/>
    <x v="1709"/>
    <n v="5"/>
    <n v="2016"/>
    <n v="9"/>
    <x v="4"/>
    <n v="9.7759999999999998"/>
    <s v="Low Price"/>
    <n v="0.125"/>
    <x v="0"/>
    <n v="1.7857142857142801E-2"/>
    <x v="2"/>
    <x v="12"/>
  </r>
  <r>
    <s v="CA-2015-111612"/>
    <d v="2015-11-28T00:00:00"/>
    <d v="2015-12-02T00:00:00"/>
    <x v="1"/>
    <s v="Eugene Barchas"/>
    <x v="0"/>
    <s v="Columbus"/>
    <s v="Ohio"/>
    <x v="2"/>
    <s v="FUR-FU-10003799"/>
    <x v="3"/>
    <s v="Seth Thomas 13 1/2&quot; Wall Clock"/>
    <n v="71.12"/>
    <x v="2"/>
    <n v="0.35714285714285715"/>
    <x v="2"/>
    <x v="1710"/>
    <n v="4"/>
    <n v="2015"/>
    <n v="11"/>
    <x v="0"/>
    <n v="14.224"/>
    <s v="Low Price"/>
    <n v="0.13749999999999901"/>
    <x v="0"/>
    <n v="2.74999999999999E-2"/>
    <x v="0"/>
    <x v="1"/>
  </r>
  <r>
    <s v="CA-2014-103086"/>
    <d v="2014-10-17T00:00:00"/>
    <d v="2014-10-19T00:00:00"/>
    <x v="0"/>
    <s v="Evan Bailliet"/>
    <x v="0"/>
    <s v="Houston"/>
    <s v="Texas"/>
    <x v="3"/>
    <s v="FUR-FU-10004586"/>
    <x v="3"/>
    <s v="G.E. Longer-Life Indoor Recessed Floodlight Bulbs"/>
    <n v="5.3120000000000003"/>
    <x v="0"/>
    <n v="0.14285714285714285"/>
    <x v="5"/>
    <x v="1711"/>
    <n v="2"/>
    <n v="2014"/>
    <n v="10"/>
    <x v="1"/>
    <n v="2.6560000000000001"/>
    <s v="Low Price"/>
    <n v="-0.3"/>
    <x v="2"/>
    <n v="-0.15"/>
    <x v="0"/>
    <x v="8"/>
  </r>
  <r>
    <s v="CA-2016-129280"/>
    <d v="2016-05-03T00:00:00"/>
    <d v="2016-05-05T00:00:00"/>
    <x v="2"/>
    <s v="Susan MacKendrick"/>
    <x v="0"/>
    <s v="Newark"/>
    <s v="Ohio"/>
    <x v="2"/>
    <s v="FUR-FU-10001876"/>
    <x v="3"/>
    <s v="Computer Room Manger, 14&quot;"/>
    <n v="51.968000000000004"/>
    <x v="0"/>
    <n v="0.14285714285714285"/>
    <x v="2"/>
    <x v="656"/>
    <n v="2"/>
    <n v="2016"/>
    <n v="5"/>
    <x v="7"/>
    <n v="25.984000000000002"/>
    <s v="Low Price"/>
    <n v="0.19999999999999901"/>
    <x v="0"/>
    <n v="9.9999999999999895E-2"/>
    <x v="1"/>
    <x v="6"/>
  </r>
  <r>
    <s v="CA-2014-130428"/>
    <d v="2014-03-31T00:00:00"/>
    <d v="2014-03-31T00:00:00"/>
    <x v="3"/>
    <s v="Trudy Glocke"/>
    <x v="0"/>
    <s v="Tampa"/>
    <s v="Florida"/>
    <x v="0"/>
    <s v="FUR-CH-10002965"/>
    <x v="1"/>
    <s v="Global Leather Highback Executive Chair with Pneumatic Height Adjustment, Black"/>
    <n v="1125.4880000000001"/>
    <x v="3"/>
    <n v="0.5"/>
    <x v="2"/>
    <x v="1712"/>
    <n v="0"/>
    <n v="2014"/>
    <n v="3"/>
    <x v="9"/>
    <n v="160.78399999999999"/>
    <s v="Medium Price"/>
    <n v="8.7499999999999994E-2"/>
    <x v="0"/>
    <n v="1.24999999999999E-2"/>
    <x v="3"/>
    <x v="13"/>
  </r>
  <r>
    <s v="CA-2015-148495"/>
    <d v="2015-08-13T00:00:00"/>
    <d v="2015-08-13T00:00:00"/>
    <x v="3"/>
    <s v="Sandra Flanagan"/>
    <x v="0"/>
    <s v="Pomona"/>
    <s v="California"/>
    <x v="1"/>
    <s v="FUR-FU-10001889"/>
    <x v="3"/>
    <s v="Ultra Door Pull Handle"/>
    <n v="31.56"/>
    <x v="1"/>
    <n v="0.21428571428571427"/>
    <x v="0"/>
    <x v="374"/>
    <n v="0"/>
    <n v="2015"/>
    <n v="8"/>
    <x v="10"/>
    <n v="10.52"/>
    <s v="Low Price"/>
    <n v="0.33"/>
    <x v="1"/>
    <n v="0.11"/>
    <x v="2"/>
    <x v="4"/>
  </r>
  <r>
    <s v="CA-2015-143147"/>
    <d v="2015-05-26T00:00:00"/>
    <d v="2015-05-28T00:00:00"/>
    <x v="0"/>
    <s v="Pamela Stobb"/>
    <x v="0"/>
    <s v="San Antonio"/>
    <s v="Texas"/>
    <x v="3"/>
    <s v="FUR-CH-10000863"/>
    <x v="1"/>
    <s v="Novimex Swivel Fabric Task Chair"/>
    <n v="105.68600000000001"/>
    <x v="5"/>
    <n v="7.1428571428571425E-2"/>
    <x v="3"/>
    <x v="1713"/>
    <n v="2"/>
    <n v="2015"/>
    <n v="5"/>
    <x v="7"/>
    <n v="105.68600000000001"/>
    <s v="Medium Price"/>
    <n v="-0.27142857142857102"/>
    <x v="2"/>
    <n v="-0.27142857142857102"/>
    <x v="1"/>
    <x v="5"/>
  </r>
  <r>
    <s v="CA-2015-143147"/>
    <d v="2015-05-26T00:00:00"/>
    <d v="2015-05-28T00:00:00"/>
    <x v="0"/>
    <s v="Pamela Stobb"/>
    <x v="0"/>
    <s v="San Antonio"/>
    <s v="Texas"/>
    <x v="3"/>
    <s v="FUR-CH-10004754"/>
    <x v="1"/>
    <s v="Global Stack Chair with Arms, Black"/>
    <n v="104.93"/>
    <x v="2"/>
    <n v="0.35714285714285715"/>
    <x v="3"/>
    <x v="1714"/>
    <n v="2"/>
    <n v="2015"/>
    <n v="5"/>
    <x v="7"/>
    <n v="20.986000000000001"/>
    <s v="Low Price"/>
    <n v="-4.2857142857142802E-2"/>
    <x v="2"/>
    <n v="-8.5714285714285701E-3"/>
    <x v="1"/>
    <x v="5"/>
  </r>
  <r>
    <s v="CA-2017-152975"/>
    <d v="2017-09-14T00:00:00"/>
    <d v="2017-09-16T00:00:00"/>
    <x v="2"/>
    <s v="Roger Barcio"/>
    <x v="2"/>
    <s v="New York City"/>
    <s v="New York"/>
    <x v="2"/>
    <s v="FUR-CH-10003298"/>
    <x v="1"/>
    <s v="Office Star - Contemporary Task Swivel chair with Loop Arms, Charcoal"/>
    <n v="589.41"/>
    <x v="2"/>
    <n v="0.35714285714285715"/>
    <x v="7"/>
    <x v="1201"/>
    <n v="2"/>
    <n v="2017"/>
    <n v="9"/>
    <x v="4"/>
    <n v="117.881999999999"/>
    <s v="Medium Price"/>
    <n v="-1.1111111111111099E-2"/>
    <x v="2"/>
    <n v="-2.2222222222222201E-3"/>
    <x v="2"/>
    <x v="3"/>
  </r>
  <r>
    <s v="CA-2017-116127"/>
    <d v="2017-06-25T00:00:00"/>
    <d v="2017-06-27T00:00:00"/>
    <x v="0"/>
    <s v="Sarah Brown"/>
    <x v="0"/>
    <s v="New York City"/>
    <s v="New York"/>
    <x v="2"/>
    <s v="FUR-BO-10002213"/>
    <x v="0"/>
    <s v="DMI Eclipse Executive Suite Bookcases"/>
    <n v="400.78399999999999"/>
    <x v="5"/>
    <n v="7.1428571428571425E-2"/>
    <x v="2"/>
    <x v="1715"/>
    <n v="2"/>
    <n v="2017"/>
    <n v="6"/>
    <x v="2"/>
    <n v="400.78399999999999"/>
    <s v="High Price"/>
    <n v="-1.2500000000000001E-2"/>
    <x v="2"/>
    <n v="-1.2500000000000001E-2"/>
    <x v="1"/>
    <x v="9"/>
  </r>
  <r>
    <s v="US-2016-105452"/>
    <d v="2016-07-28T00:00:00"/>
    <d v="2016-08-01T00:00:00"/>
    <x v="1"/>
    <s v="Barry Franz"/>
    <x v="2"/>
    <s v="Pasadena"/>
    <s v="Texas"/>
    <x v="3"/>
    <s v="FUR-FU-10003691"/>
    <x v="3"/>
    <s v="Eldon Image Series Desk Accessories, Ebony"/>
    <n v="24.7"/>
    <x v="2"/>
    <n v="0.35714285714285715"/>
    <x v="5"/>
    <x v="1716"/>
    <n v="4"/>
    <n v="2016"/>
    <n v="7"/>
    <x v="3"/>
    <n v="4.9399999999999897"/>
    <s v="Low Price"/>
    <n v="-0.4"/>
    <x v="2"/>
    <n v="-0.08"/>
    <x v="2"/>
    <x v="12"/>
  </r>
  <r>
    <s v="US-2016-105452"/>
    <d v="2016-07-28T00:00:00"/>
    <d v="2016-08-01T00:00:00"/>
    <x v="1"/>
    <s v="Barry Franz"/>
    <x v="2"/>
    <s v="Pasadena"/>
    <s v="Texas"/>
    <x v="3"/>
    <s v="FUR-FU-10003806"/>
    <x v="3"/>
    <s v="Tenex Chairmat w/ Average Lip, 45&quot; x 53&quot;"/>
    <n v="302.72000000000003"/>
    <x v="2"/>
    <n v="0.35714285714285715"/>
    <x v="5"/>
    <x v="1717"/>
    <n v="4"/>
    <n v="2016"/>
    <n v="7"/>
    <x v="3"/>
    <n v="60.543999999999997"/>
    <s v="Low Price"/>
    <n v="-1.24999999999999"/>
    <x v="2"/>
    <n v="-0.249999999999999"/>
    <x v="2"/>
    <x v="12"/>
  </r>
  <r>
    <s v="CA-2015-149517"/>
    <d v="2015-09-19T00:00:00"/>
    <d v="2015-09-23T00:00:00"/>
    <x v="1"/>
    <s v="Frank Carlisle"/>
    <x v="2"/>
    <s v="Sacramento"/>
    <s v="California"/>
    <x v="1"/>
    <s v="FUR-FU-10003464"/>
    <x v="3"/>
    <s v="Seth Thomas 8 1/2&quot; Cubicle Clock"/>
    <n v="60.84"/>
    <x v="1"/>
    <n v="0.21428571428571427"/>
    <x v="0"/>
    <x v="1427"/>
    <n v="4"/>
    <n v="2015"/>
    <n v="9"/>
    <x v="4"/>
    <n v="20.28"/>
    <s v="Low Price"/>
    <n v="0.32"/>
    <x v="1"/>
    <n v="0.10666666666666599"/>
    <x v="2"/>
    <x v="4"/>
  </r>
  <r>
    <s v="CA-2016-129861"/>
    <d v="2016-06-17T00:00:00"/>
    <d v="2016-06-23T00:00:00"/>
    <x v="1"/>
    <s v="Denise Monton"/>
    <x v="1"/>
    <s v="Rochester"/>
    <s v="New York"/>
    <x v="2"/>
    <s v="FUR-TA-10003715"/>
    <x v="2"/>
    <s v="Hon 2111 Invitation Series Corner Table"/>
    <n v="376.86599999999999"/>
    <x v="1"/>
    <n v="0.21428571428571427"/>
    <x v="9"/>
    <x v="1718"/>
    <n v="6"/>
    <n v="2016"/>
    <n v="6"/>
    <x v="2"/>
    <n v="125.622"/>
    <s v="Medium Price"/>
    <n v="-0.56666666666666599"/>
    <x v="2"/>
    <n v="-0.188888888888888"/>
    <x v="1"/>
    <x v="6"/>
  </r>
  <r>
    <s v="CA-2016-130638"/>
    <d v="2016-05-16T00:00:00"/>
    <d v="2016-05-19T00:00:00"/>
    <x v="0"/>
    <s v="Sanjit Chand"/>
    <x v="0"/>
    <s v="Los Angeles"/>
    <s v="California"/>
    <x v="1"/>
    <s v="FUR-FU-10002116"/>
    <x v="3"/>
    <s v="Tenex Carpeted, Granite-Look or Clear Contemporary Contour Shape Chair Mats"/>
    <n v="282.83999999999997"/>
    <x v="6"/>
    <n v="0.2857142857142857"/>
    <x v="0"/>
    <x v="1719"/>
    <n v="3"/>
    <n v="2016"/>
    <n v="5"/>
    <x v="7"/>
    <n v="70.709999999999994"/>
    <s v="Low Price"/>
    <n v="7.0000000000000007E-2"/>
    <x v="0"/>
    <n v="1.7500000000000002E-2"/>
    <x v="1"/>
    <x v="6"/>
  </r>
  <r>
    <s v="CA-2017-137449"/>
    <d v="2017-06-29T00:00:00"/>
    <d v="2017-06-30T00:00:00"/>
    <x v="2"/>
    <s v="Max Engle"/>
    <x v="0"/>
    <s v="Dallas"/>
    <s v="Texas"/>
    <x v="3"/>
    <s v="FUR-TA-10002855"/>
    <x v="2"/>
    <s v="Bevis Round Conference Table Top &amp; Single Column Base"/>
    <n v="307.31400000000002"/>
    <x v="1"/>
    <n v="0.21428571428571427"/>
    <x v="3"/>
    <x v="1720"/>
    <n v="1"/>
    <n v="2017"/>
    <n v="6"/>
    <x v="2"/>
    <n v="102.438"/>
    <s v="Medium Price"/>
    <n v="-0.128571428571428"/>
    <x v="2"/>
    <n v="-4.2857142857142802E-2"/>
    <x v="1"/>
    <x v="9"/>
  </r>
  <r>
    <s v="CA-2017-137449"/>
    <d v="2017-06-29T00:00:00"/>
    <d v="2017-06-30T00:00:00"/>
    <x v="2"/>
    <s v="Max Engle"/>
    <x v="0"/>
    <s v="Dallas"/>
    <s v="Texas"/>
    <x v="3"/>
    <s v="FUR-BO-10000780"/>
    <x v="0"/>
    <s v="O'Sullivan Plantations 2-Door Library in Landvery Oak"/>
    <n v="409.99919999999997"/>
    <x v="1"/>
    <n v="0.21428571428571427"/>
    <x v="6"/>
    <x v="1721"/>
    <n v="1"/>
    <n v="2017"/>
    <n v="6"/>
    <x v="2"/>
    <n v="136.66639999999899"/>
    <s v="Medium Price"/>
    <n v="-0.23529411764705799"/>
    <x v="2"/>
    <n v="-7.8431372549019607E-2"/>
    <x v="1"/>
    <x v="9"/>
  </r>
  <r>
    <s v="CA-2014-151330"/>
    <d v="2014-10-14T00:00:00"/>
    <d v="2014-10-17T00:00:00"/>
    <x v="2"/>
    <s v="Toby Carlisle"/>
    <x v="0"/>
    <s v="Everett"/>
    <s v="Massachusetts"/>
    <x v="2"/>
    <s v="FUR-CH-10000749"/>
    <x v="1"/>
    <s v="Office Star - Ergonomic Mid Back Chair with 2-Way Adjustable Arms"/>
    <n v="1628.82"/>
    <x v="4"/>
    <n v="0.6428571428571429"/>
    <x v="0"/>
    <x v="1722"/>
    <n v="3"/>
    <n v="2014"/>
    <n v="10"/>
    <x v="1"/>
    <n v="180.98"/>
    <s v="Medium Price"/>
    <n v="0.16"/>
    <x v="0"/>
    <n v="1.7777777777777701E-2"/>
    <x v="0"/>
    <x v="8"/>
  </r>
  <r>
    <s v="CA-2014-124702"/>
    <d v="2014-11-18T00:00:00"/>
    <d v="2014-11-25T00:00:00"/>
    <x v="1"/>
    <s v="Maya Herman"/>
    <x v="1"/>
    <s v="Seattle"/>
    <s v="Washington"/>
    <x v="1"/>
    <s v="FUR-FU-10003553"/>
    <x v="3"/>
    <s v="Howard Miller 13-1/2&quot; Diameter Rosebrook Wall Clock"/>
    <n v="137.54"/>
    <x v="0"/>
    <n v="0.14285714285714285"/>
    <x v="0"/>
    <x v="798"/>
    <n v="7"/>
    <n v="2014"/>
    <n v="11"/>
    <x v="0"/>
    <n v="68.77"/>
    <s v="Low Price"/>
    <n v="0.4"/>
    <x v="1"/>
    <n v="0.2"/>
    <x v="0"/>
    <x v="8"/>
  </r>
  <r>
    <s v="CA-2014-124702"/>
    <d v="2014-11-18T00:00:00"/>
    <d v="2014-11-25T00:00:00"/>
    <x v="1"/>
    <s v="Maya Herman"/>
    <x v="1"/>
    <s v="Seattle"/>
    <s v="Washington"/>
    <x v="1"/>
    <s v="FUR-TA-10003008"/>
    <x v="2"/>
    <s v="Lesro Round Back Collection Coffee Table, End Table"/>
    <n v="730.2"/>
    <x v="6"/>
    <n v="0.2857142857142857"/>
    <x v="0"/>
    <x v="1723"/>
    <n v="7"/>
    <n v="2014"/>
    <n v="11"/>
    <x v="0"/>
    <n v="182.55"/>
    <s v="Medium Price"/>
    <n v="0.13"/>
    <x v="0"/>
    <n v="3.2500000000000001E-2"/>
    <x v="0"/>
    <x v="8"/>
  </r>
  <r>
    <s v="CA-2015-116638"/>
    <d v="2015-01-28T00:00:00"/>
    <d v="2015-01-31T00:00:00"/>
    <x v="0"/>
    <s v="Joseph Holt"/>
    <x v="0"/>
    <s v="Concord"/>
    <s v="North Carolina"/>
    <x v="0"/>
    <s v="FUR-TA-10000198"/>
    <x v="2"/>
    <s v="Chromcraft Bull-Nose Wood Oval Conference Tables &amp; Bases"/>
    <n v="4297.6440000000002"/>
    <x v="10"/>
    <n v="0.9285714285714286"/>
    <x v="9"/>
    <x v="1724"/>
    <n v="3"/>
    <n v="2015"/>
    <n v="1"/>
    <x v="8"/>
    <n v="330.58800000000002"/>
    <s v="High Price"/>
    <n v="-0.43333333333333302"/>
    <x v="2"/>
    <n v="-3.3333333333333298E-2"/>
    <x v="3"/>
    <x v="10"/>
  </r>
  <r>
    <s v="CA-2014-104563"/>
    <d v="2014-03-07T00:00:00"/>
    <d v="2014-03-12T00:00:00"/>
    <x v="1"/>
    <s v="Craig Molinari"/>
    <x v="1"/>
    <s v="Seattle"/>
    <s v="Washington"/>
    <x v="1"/>
    <s v="FUR-CH-10002780"/>
    <x v="1"/>
    <s v="Office Star - Task Chair with Contemporary Loop Arms"/>
    <n v="436.70400000000001"/>
    <x v="8"/>
    <n v="0.42857142857142855"/>
    <x v="2"/>
    <x v="1725"/>
    <n v="5"/>
    <n v="2014"/>
    <n v="3"/>
    <x v="9"/>
    <n v="72.784000000000006"/>
    <s v="Low Price"/>
    <n v="0.05"/>
    <x v="0"/>
    <n v="8.3333333333333297E-3"/>
    <x v="3"/>
    <x v="13"/>
  </r>
  <r>
    <s v="CA-2014-104563"/>
    <d v="2014-03-07T00:00:00"/>
    <d v="2014-03-12T00:00:00"/>
    <x v="1"/>
    <s v="Craig Molinari"/>
    <x v="1"/>
    <s v="Seattle"/>
    <s v="Washington"/>
    <x v="1"/>
    <s v="FUR-CH-10004495"/>
    <x v="1"/>
    <s v="Global Leather and Oak Executive Chair, Black"/>
    <n v="481.56799999999998"/>
    <x v="0"/>
    <n v="0.14285714285714285"/>
    <x v="2"/>
    <x v="1726"/>
    <n v="5"/>
    <n v="2014"/>
    <n v="3"/>
    <x v="9"/>
    <n v="240.78399999999999"/>
    <s v="High Price"/>
    <n v="0.1125"/>
    <x v="0"/>
    <n v="5.6250000000000001E-2"/>
    <x v="3"/>
    <x v="13"/>
  </r>
  <r>
    <s v="CA-2016-107104"/>
    <d v="2016-11-26T00:00:00"/>
    <d v="2016-11-30T00:00:00"/>
    <x v="1"/>
    <s v="Maribeth Schnelling"/>
    <x v="0"/>
    <s v="Los Angeles"/>
    <s v="California"/>
    <x v="1"/>
    <s v="FUR-BO-10002213"/>
    <x v="0"/>
    <s v="DMI Eclipse Executive Suite Bookcases"/>
    <n v="3406.6640000000002"/>
    <x v="7"/>
    <n v="0.5714285714285714"/>
    <x v="8"/>
    <x v="1727"/>
    <n v="4"/>
    <n v="2016"/>
    <n v="11"/>
    <x v="0"/>
    <n v="425.83300000000003"/>
    <s v="High Price"/>
    <n v="4.7058823529411702E-2"/>
    <x v="0"/>
    <n v="5.8823529411764696E-3"/>
    <x v="0"/>
    <x v="0"/>
  </r>
  <r>
    <s v="CA-2016-107104"/>
    <d v="2016-11-26T00:00:00"/>
    <d v="2016-11-30T00:00:00"/>
    <x v="1"/>
    <s v="Maribeth Schnelling"/>
    <x v="0"/>
    <s v="Los Angeles"/>
    <s v="California"/>
    <x v="1"/>
    <s v="FUR-FU-10002937"/>
    <x v="3"/>
    <s v="GE 48&quot; Fluorescent Tube, Cool White Energy Saver, 34 Watts, 30/Box"/>
    <n v="595.38"/>
    <x v="8"/>
    <n v="0.42857142857142855"/>
    <x v="0"/>
    <x v="451"/>
    <n v="4"/>
    <n v="2016"/>
    <n v="11"/>
    <x v="0"/>
    <n v="99.23"/>
    <s v="Low Price"/>
    <n v="0.5"/>
    <x v="1"/>
    <n v="8.3333333333333301E-2"/>
    <x v="0"/>
    <x v="0"/>
  </r>
  <r>
    <s v="CA-2014-156160"/>
    <d v="2014-09-22T00:00:00"/>
    <d v="2014-09-29T00:00:00"/>
    <x v="1"/>
    <s v="Adam Shillingsburg"/>
    <x v="0"/>
    <s v="New York City"/>
    <s v="New York"/>
    <x v="2"/>
    <s v="FUR-FU-10001876"/>
    <x v="3"/>
    <s v="Computer Room Manger, 14&quot;"/>
    <n v="97.44"/>
    <x v="1"/>
    <n v="0.21428571428571427"/>
    <x v="0"/>
    <x v="1728"/>
    <n v="7"/>
    <n v="2014"/>
    <n v="9"/>
    <x v="4"/>
    <n v="32.479999999999997"/>
    <s v="Low Price"/>
    <n v="0.36"/>
    <x v="1"/>
    <n v="0.12"/>
    <x v="2"/>
    <x v="11"/>
  </r>
  <r>
    <s v="CA-2014-156160"/>
    <d v="2014-09-22T00:00:00"/>
    <d v="2014-09-29T00:00:00"/>
    <x v="1"/>
    <s v="Adam Shillingsburg"/>
    <x v="0"/>
    <s v="New York City"/>
    <s v="New York"/>
    <x v="2"/>
    <s v="FUR-CH-10004983"/>
    <x v="1"/>
    <s v="Office Star - Mid Back Dual function Ergonomic High Back Chair with 2-Way Adjustable Arms"/>
    <n v="579.52800000000002"/>
    <x v="6"/>
    <n v="0.2857142857142857"/>
    <x v="7"/>
    <x v="1729"/>
    <n v="7"/>
    <n v="2014"/>
    <n v="9"/>
    <x v="4"/>
    <n v="144.88200000000001"/>
    <s v="Medium Price"/>
    <n v="0.14444444444444399"/>
    <x v="0"/>
    <n v="3.6111111111111101E-2"/>
    <x v="2"/>
    <x v="11"/>
  </r>
  <r>
    <s v="CA-2017-157448"/>
    <d v="2017-11-16T00:00:00"/>
    <d v="2017-11-20T00:00:00"/>
    <x v="1"/>
    <s v="Lena Creighton"/>
    <x v="0"/>
    <s v="Los Angeles"/>
    <s v="California"/>
    <x v="1"/>
    <s v="FUR-FU-10003268"/>
    <x v="3"/>
    <s v="Eldon Radial Chair Mat for Low to Medium Pile Carpets"/>
    <n v="119.94"/>
    <x v="1"/>
    <n v="0.21428571428571427"/>
    <x v="0"/>
    <x v="1730"/>
    <n v="4"/>
    <n v="2017"/>
    <n v="11"/>
    <x v="0"/>
    <n v="39.979999999999997"/>
    <s v="Low Price"/>
    <n v="0.2"/>
    <x v="0"/>
    <n v="6.6666666666666596E-2"/>
    <x v="0"/>
    <x v="7"/>
  </r>
  <r>
    <s v="CA-2017-157448"/>
    <d v="2017-11-16T00:00:00"/>
    <d v="2017-11-20T00:00:00"/>
    <x v="1"/>
    <s v="Lena Creighton"/>
    <x v="0"/>
    <s v="Los Angeles"/>
    <s v="California"/>
    <x v="1"/>
    <s v="FUR-FU-10001847"/>
    <x v="3"/>
    <s v="Eldon Image Series Black Desk Accessories"/>
    <n v="12.42"/>
    <x v="1"/>
    <n v="0.21428571428571427"/>
    <x v="0"/>
    <x v="505"/>
    <n v="4"/>
    <n v="2017"/>
    <n v="11"/>
    <x v="0"/>
    <n v="4.1399999999999997"/>
    <s v="Low Price"/>
    <n v="0.36"/>
    <x v="1"/>
    <n v="0.12"/>
    <x v="0"/>
    <x v="7"/>
  </r>
  <r>
    <s v="CA-2016-137393"/>
    <d v="2016-05-06T00:00:00"/>
    <d v="2016-05-10T00:00:00"/>
    <x v="1"/>
    <s v="Gene McClure"/>
    <x v="0"/>
    <s v="Bakersfield"/>
    <s v="California"/>
    <x v="1"/>
    <s v="FUR-FU-10001617"/>
    <x v="3"/>
    <s v="Executive Impressions 8-1/2&quot; Career Panel/Partition Cubicle Clock"/>
    <n v="41.6"/>
    <x v="6"/>
    <n v="0.2857142857142857"/>
    <x v="0"/>
    <x v="1731"/>
    <n v="4"/>
    <n v="2016"/>
    <n v="5"/>
    <x v="7"/>
    <n v="10.4"/>
    <s v="Low Price"/>
    <n v="0.33999999999999903"/>
    <x v="1"/>
    <n v="8.4999999999999895E-2"/>
    <x v="1"/>
    <x v="6"/>
  </r>
  <r>
    <s v="CA-2017-122770"/>
    <d v="2017-12-13T00:00:00"/>
    <d v="2017-12-18T00:00:00"/>
    <x v="1"/>
    <s v="Emily Phan"/>
    <x v="0"/>
    <s v="San Francisco"/>
    <s v="California"/>
    <x v="1"/>
    <s v="FUR-FU-10001473"/>
    <x v="3"/>
    <s v="Eldon Executive Woodline II Desk Accessories, Mahogany"/>
    <n v="201.04"/>
    <x v="7"/>
    <n v="0.5714285714285714"/>
    <x v="0"/>
    <x v="1732"/>
    <n v="5"/>
    <n v="2017"/>
    <n v="12"/>
    <x v="5"/>
    <n v="25.13"/>
    <s v="Low Price"/>
    <n v="0.27"/>
    <x v="1"/>
    <n v="3.3750000000000002E-2"/>
    <x v="0"/>
    <x v="7"/>
  </r>
  <r>
    <s v="CA-2015-130183"/>
    <d v="2015-11-13T00:00:00"/>
    <d v="2015-11-17T00:00:00"/>
    <x v="1"/>
    <s v="Patrick O'Brill"/>
    <x v="0"/>
    <s v="Houston"/>
    <s v="Texas"/>
    <x v="3"/>
    <s v="FUR-BO-10001811"/>
    <x v="0"/>
    <s v="Atlantic Metals Mobile 5-Shelf Bookcases, Custom Colors"/>
    <n v="613.99919999999997"/>
    <x v="1"/>
    <n v="0.21428571428571427"/>
    <x v="6"/>
    <x v="1733"/>
    <n v="4"/>
    <n v="2015"/>
    <n v="11"/>
    <x v="0"/>
    <n v="204.66639999999899"/>
    <s v="High Price"/>
    <n v="-2.94117647058823E-2"/>
    <x v="2"/>
    <n v="-9.8039215686274508E-3"/>
    <x v="0"/>
    <x v="1"/>
  </r>
  <r>
    <s v="CA-2016-122511"/>
    <d v="2016-03-11T00:00:00"/>
    <d v="2016-03-11T00:00:00"/>
    <x v="3"/>
    <s v="Brad Thomas"/>
    <x v="2"/>
    <s v="Philadelphia"/>
    <s v="Pennsylvania"/>
    <x v="2"/>
    <s v="FUR-FU-10001037"/>
    <x v="3"/>
    <s v="DAX Charcoal/Nickel-Tone Document Frame, 5 x 7"/>
    <n v="30.335999999999999"/>
    <x v="6"/>
    <n v="0.2857142857142857"/>
    <x v="2"/>
    <x v="1734"/>
    <n v="0"/>
    <n v="2016"/>
    <n v="3"/>
    <x v="9"/>
    <n v="7.5839999999999996"/>
    <s v="Low Price"/>
    <n v="0.3125"/>
    <x v="1"/>
    <n v="7.8125E-2"/>
    <x v="3"/>
    <x v="15"/>
  </r>
  <r>
    <s v="CA-2016-161746"/>
    <d v="2016-10-21T00:00:00"/>
    <d v="2016-10-27T00:00:00"/>
    <x v="1"/>
    <s v="Carlos Soltero"/>
    <x v="0"/>
    <s v="Los Angeles"/>
    <s v="California"/>
    <x v="1"/>
    <s v="FUR-CH-10004626"/>
    <x v="1"/>
    <s v="Office Star Flex Back Scooter Chair with Aluminum Finish Frame"/>
    <n v="242.136"/>
    <x v="1"/>
    <n v="0.21428571428571427"/>
    <x v="2"/>
    <x v="1735"/>
    <n v="6"/>
    <n v="2016"/>
    <n v="10"/>
    <x v="1"/>
    <n v="80.712000000000003"/>
    <s v="Low Price"/>
    <n v="0.05"/>
    <x v="0"/>
    <n v="1.6666666666666601E-2"/>
    <x v="0"/>
    <x v="0"/>
  </r>
  <r>
    <s v="CA-2016-161746"/>
    <d v="2016-10-21T00:00:00"/>
    <d v="2016-10-27T00:00:00"/>
    <x v="1"/>
    <s v="Carlos Soltero"/>
    <x v="0"/>
    <s v="Los Angeles"/>
    <s v="California"/>
    <x v="1"/>
    <s v="FUR-FU-10003731"/>
    <x v="3"/>
    <s v="Eldon Expressions Wood and Plastic Desk Accessories, Oak"/>
    <n v="19.96"/>
    <x v="0"/>
    <n v="0.14285714285714285"/>
    <x v="0"/>
    <x v="1736"/>
    <n v="6"/>
    <n v="2016"/>
    <n v="10"/>
    <x v="1"/>
    <n v="9.98"/>
    <s v="Low Price"/>
    <n v="0.27999999999999903"/>
    <x v="1"/>
    <n v="0.13999999999999899"/>
    <x v="0"/>
    <x v="0"/>
  </r>
  <r>
    <s v="CA-2014-114251"/>
    <d v="2014-11-05T00:00:00"/>
    <d v="2014-11-10T00:00:00"/>
    <x v="1"/>
    <s v="Maribeth Dona"/>
    <x v="0"/>
    <s v="Philadelphia"/>
    <s v="Pennsylvania"/>
    <x v="2"/>
    <s v="FUR-FU-10001468"/>
    <x v="3"/>
    <s v="Tenex Antistatic Computer Chair Mats"/>
    <n v="273.56799999999998"/>
    <x v="0"/>
    <n v="0.14285714285714285"/>
    <x v="2"/>
    <x v="1737"/>
    <n v="5"/>
    <n v="2014"/>
    <n v="11"/>
    <x v="0"/>
    <n v="136.78399999999999"/>
    <s v="Medium Price"/>
    <n v="-0.125"/>
    <x v="2"/>
    <n v="-6.25E-2"/>
    <x v="0"/>
    <x v="8"/>
  </r>
  <r>
    <s v="CA-2016-119641"/>
    <d v="2016-09-22T00:00:00"/>
    <d v="2016-09-26T00:00:00"/>
    <x v="1"/>
    <s v="Chris Selesnick"/>
    <x v="1"/>
    <s v="Green Bay"/>
    <s v="Wisconsin"/>
    <x v="3"/>
    <s v="FUR-FU-10002445"/>
    <x v="3"/>
    <s v="DAX Two-Tone Rosewood/Black Document Frame, Desktop, 5 x 7"/>
    <n v="18.96"/>
    <x v="0"/>
    <n v="0.14285714285714285"/>
    <x v="0"/>
    <x v="593"/>
    <n v="4"/>
    <n v="2016"/>
    <n v="9"/>
    <x v="4"/>
    <n v="9.48"/>
    <s v="Low Price"/>
    <n v="0.39999999999999902"/>
    <x v="1"/>
    <n v="0.19999999999999901"/>
    <x v="2"/>
    <x v="12"/>
  </r>
  <r>
    <s v="CA-2016-105781"/>
    <d v="2016-02-16T00:00:00"/>
    <d v="2016-02-20T00:00:00"/>
    <x v="1"/>
    <s v="Jill Fjeld"/>
    <x v="0"/>
    <s v="New York City"/>
    <s v="New York"/>
    <x v="2"/>
    <s v="FUR-CH-10001802"/>
    <x v="1"/>
    <s v="Hon Every-Day Chair Series Swivel Task Chairs"/>
    <n v="326.64600000000002"/>
    <x v="1"/>
    <n v="0.21428571428571427"/>
    <x v="7"/>
    <x v="1738"/>
    <n v="4"/>
    <n v="2016"/>
    <n v="2"/>
    <x v="11"/>
    <n v="108.88200000000001"/>
    <s v="Medium Price"/>
    <n v="0.122222222222222"/>
    <x v="0"/>
    <n v="4.0740740740740702E-2"/>
    <x v="3"/>
    <x v="15"/>
  </r>
  <r>
    <s v="CA-2014-114321"/>
    <d v="2014-08-20T00:00:00"/>
    <d v="2014-08-25T00:00:00"/>
    <x v="1"/>
    <s v="Nick Crebassa"/>
    <x v="1"/>
    <s v="Hampton"/>
    <s v="Virginia"/>
    <x v="0"/>
    <s v="FUR-CH-10001797"/>
    <x v="1"/>
    <s v="Safco Chair Connectors, 6/Carton"/>
    <n v="500.24"/>
    <x v="10"/>
    <n v="0.9285714285714286"/>
    <x v="0"/>
    <x v="1739"/>
    <n v="5"/>
    <n v="2014"/>
    <n v="8"/>
    <x v="10"/>
    <n v="38.479999999999997"/>
    <s v="Low Price"/>
    <n v="0.28999999999999998"/>
    <x v="1"/>
    <n v="2.2307692307692299E-2"/>
    <x v="2"/>
    <x v="11"/>
  </r>
  <r>
    <s v="CA-2015-117086"/>
    <d v="2015-11-08T00:00:00"/>
    <d v="2015-11-12T00:00:00"/>
    <x v="1"/>
    <s v="Quincy Jones"/>
    <x v="1"/>
    <s v="Burlington"/>
    <s v="Vermont"/>
    <x v="2"/>
    <s v="FUR-BO-10004834"/>
    <x v="0"/>
    <s v="Riverside Palais Royal Lawyers Bookcase, Royale Cherry Finish"/>
    <n v="4404.8999999999996"/>
    <x v="2"/>
    <n v="0.35714285714285715"/>
    <x v="0"/>
    <x v="1740"/>
    <n v="4"/>
    <n v="2015"/>
    <n v="11"/>
    <x v="0"/>
    <n v="880.979999999999"/>
    <s v="High Price"/>
    <n v="0.23"/>
    <x v="1"/>
    <n v="4.5999999999999999E-2"/>
    <x v="0"/>
    <x v="1"/>
  </r>
  <r>
    <s v="CA-2017-137505"/>
    <d v="2017-11-24T00:00:00"/>
    <d v="2017-11-24T00:00:00"/>
    <x v="3"/>
    <s v="Beth Paige"/>
    <x v="0"/>
    <s v="Los Angeles"/>
    <s v="California"/>
    <x v="1"/>
    <s v="FUR-TA-10000617"/>
    <x v="2"/>
    <s v="Hon Practical Foundations 30 x 60 Training Table, Light Gray/Charcoal"/>
    <n v="364.08"/>
    <x v="0"/>
    <n v="0.14285714285714285"/>
    <x v="2"/>
    <x v="180"/>
    <n v="0"/>
    <n v="2017"/>
    <n v="11"/>
    <x v="0"/>
    <n v="182.04"/>
    <s v="Medium Price"/>
    <n v="2.5000000000000001E-2"/>
    <x v="0"/>
    <n v="1.2500000000000001E-2"/>
    <x v="0"/>
    <x v="7"/>
  </r>
  <r>
    <s v="CA-2017-137505"/>
    <d v="2017-11-24T00:00:00"/>
    <d v="2017-11-24T00:00:00"/>
    <x v="3"/>
    <s v="Beth Paige"/>
    <x v="0"/>
    <s v="Los Angeles"/>
    <s v="California"/>
    <x v="1"/>
    <s v="FUR-TA-10001676"/>
    <x v="2"/>
    <s v="Hon 61000 Series Interactive Training Tables"/>
    <n v="71.087999999999994"/>
    <x v="0"/>
    <n v="0.14285714285714285"/>
    <x v="2"/>
    <x v="1070"/>
    <n v="0"/>
    <n v="2017"/>
    <n v="11"/>
    <x v="0"/>
    <n v="35.543999999999997"/>
    <s v="Low Price"/>
    <n v="-2.5000000000000001E-2"/>
    <x v="2"/>
    <n v="-1.2500000000000001E-2"/>
    <x v="0"/>
    <x v="7"/>
  </r>
  <r>
    <s v="US-2014-140914"/>
    <d v="2014-11-11T00:00:00"/>
    <d v="2014-11-15T00:00:00"/>
    <x v="1"/>
    <s v="Brosina Hoffman"/>
    <x v="0"/>
    <s v="Chicago"/>
    <s v="Illinois"/>
    <x v="3"/>
    <s v="FUR-FU-10000175"/>
    <x v="3"/>
    <s v="DAX Wood Document Frame."/>
    <n v="10.984"/>
    <x v="0"/>
    <n v="0.14285714285714285"/>
    <x v="5"/>
    <x v="1741"/>
    <n v="4"/>
    <n v="2014"/>
    <n v="11"/>
    <x v="0"/>
    <n v="5.492"/>
    <s v="Low Price"/>
    <n v="-0.72499999999999998"/>
    <x v="2"/>
    <n v="-0.36249999999999999"/>
    <x v="0"/>
    <x v="8"/>
  </r>
  <r>
    <s v="US-2014-140914"/>
    <d v="2014-11-11T00:00:00"/>
    <d v="2014-11-15T00:00:00"/>
    <x v="1"/>
    <s v="Brosina Hoffman"/>
    <x v="0"/>
    <s v="Chicago"/>
    <s v="Illinois"/>
    <x v="3"/>
    <s v="FUR-CH-10003379"/>
    <x v="1"/>
    <s v="Global Commerce Series High-Back Swivel/Tilt Chairs"/>
    <n v="797.94399999999996"/>
    <x v="6"/>
    <n v="0.2857142857142857"/>
    <x v="3"/>
    <x v="183"/>
    <n v="4"/>
    <n v="2014"/>
    <n v="11"/>
    <x v="0"/>
    <n v="199.48599999999999"/>
    <s v="Medium Price"/>
    <n v="-7.1428571428571397E-2"/>
    <x v="2"/>
    <n v="-1.7857142857142801E-2"/>
    <x v="0"/>
    <x v="8"/>
  </r>
  <r>
    <s v="CA-2017-113705"/>
    <d v="2017-03-27T00:00:00"/>
    <d v="2017-03-29T00:00:00"/>
    <x v="0"/>
    <s v="Lena Cacioppo"/>
    <x v="0"/>
    <s v="Richmond"/>
    <s v="Virginia"/>
    <x v="0"/>
    <s v="FUR-TA-10002533"/>
    <x v="2"/>
    <s v="BPI Conference Tables"/>
    <n v="292.10000000000002"/>
    <x v="0"/>
    <n v="0.14285714285714285"/>
    <x v="0"/>
    <x v="1742"/>
    <n v="2"/>
    <n v="2017"/>
    <n v="3"/>
    <x v="9"/>
    <n v="146.05000000000001"/>
    <s v="Medium Price"/>
    <n v="0.19999999999999901"/>
    <x v="0"/>
    <n v="9.9999999999999895E-2"/>
    <x v="3"/>
    <x v="14"/>
  </r>
  <r>
    <s v="CA-2016-146913"/>
    <d v="2016-10-31T00:00:00"/>
    <d v="2016-11-05T00:00:00"/>
    <x v="1"/>
    <s v="Sylvia Foulston"/>
    <x v="1"/>
    <s v="San Francisco"/>
    <s v="California"/>
    <x v="1"/>
    <s v="FUR-CH-10001854"/>
    <x v="1"/>
    <s v="Office Star - Professional Matrix Back Chair with 2-to-1 Synchro Tilt and Mesh Fabric Seat"/>
    <n v="1403.92"/>
    <x v="2"/>
    <n v="0.35714285714285715"/>
    <x v="2"/>
    <x v="1286"/>
    <n v="5"/>
    <n v="2016"/>
    <n v="10"/>
    <x v="1"/>
    <n v="280.78399999999999"/>
    <s v="High Price"/>
    <n v="4.9999999999999899E-2"/>
    <x v="0"/>
    <n v="9.9999999999999898E-3"/>
    <x v="0"/>
    <x v="0"/>
  </r>
  <r>
    <s v="CA-2016-123533"/>
    <d v="2016-11-24T00:00:00"/>
    <d v="2016-11-30T00:00:00"/>
    <x v="1"/>
    <s v="Sample Company A"/>
    <x v="2"/>
    <s v="Hialeah"/>
    <s v="Florida"/>
    <x v="0"/>
    <s v="FUR-BO-10001619"/>
    <x v="0"/>
    <s v="O'Sullivan Cherrywood Estates Traditional Bookcase"/>
    <n v="339.92"/>
    <x v="2"/>
    <n v="0.35714285714285715"/>
    <x v="2"/>
    <x v="1743"/>
    <n v="6"/>
    <n v="2016"/>
    <n v="11"/>
    <x v="0"/>
    <n v="67.983999999999995"/>
    <s v="Low Price"/>
    <n v="2.4999999999999901E-2"/>
    <x v="0"/>
    <n v="4.9999999999999897E-3"/>
    <x v="0"/>
    <x v="0"/>
  </r>
  <r>
    <s v="CA-2014-169019"/>
    <d v="2014-07-26T00:00:00"/>
    <d v="2014-07-30T00:00:00"/>
    <x v="1"/>
    <s v="Luke Foster"/>
    <x v="0"/>
    <s v="San Antonio"/>
    <s v="Texas"/>
    <x v="3"/>
    <s v="FUR-FU-10004666"/>
    <x v="3"/>
    <s v="DAX Clear Channel Poster Frame"/>
    <n v="17.495999999999999"/>
    <x v="1"/>
    <n v="0.21428571428571427"/>
    <x v="5"/>
    <x v="1744"/>
    <n v="4"/>
    <n v="2014"/>
    <n v="7"/>
    <x v="3"/>
    <n v="5.8319999999999999"/>
    <s v="Low Price"/>
    <n v="-0.57499999999999996"/>
    <x v="2"/>
    <n v="-0.19166666666666601"/>
    <x v="2"/>
    <x v="11"/>
  </r>
  <r>
    <s v="CA-2015-149748"/>
    <d v="2015-05-31T00:00:00"/>
    <d v="2015-06-02T00:00:00"/>
    <x v="0"/>
    <s v="Elizabeth Moffitt"/>
    <x v="1"/>
    <s v="Paterson"/>
    <s v="New Jersey"/>
    <x v="2"/>
    <s v="FUR-FU-10001847"/>
    <x v="3"/>
    <s v="Eldon Image Series Black Desk Accessories"/>
    <n v="8.2799999999999994"/>
    <x v="0"/>
    <n v="0.14285714285714285"/>
    <x v="0"/>
    <x v="1745"/>
    <n v="2"/>
    <n v="2015"/>
    <n v="5"/>
    <x v="7"/>
    <n v="4.1399999999999997"/>
    <s v="Low Price"/>
    <n v="0.36"/>
    <x v="1"/>
    <n v="0.18"/>
    <x v="1"/>
    <x v="5"/>
  </r>
  <r>
    <s v="US-2014-114377"/>
    <d v="2014-11-05T00:00:00"/>
    <d v="2014-11-05T00:00:00"/>
    <x v="3"/>
    <s v="Barry Gonzalez"/>
    <x v="0"/>
    <s v="Hampton"/>
    <s v="Virginia"/>
    <x v="0"/>
    <s v="FUR-CH-10004754"/>
    <x v="1"/>
    <s v="Global Stack Chair with Arms, Black"/>
    <n v="149.9"/>
    <x v="2"/>
    <n v="0.35714285714285715"/>
    <x v="0"/>
    <x v="1746"/>
    <n v="0"/>
    <n v="2014"/>
    <n v="11"/>
    <x v="0"/>
    <n v="29.98"/>
    <s v="Low Price"/>
    <n v="0.26999999999999902"/>
    <x v="1"/>
    <n v="5.3999999999999902E-2"/>
    <x v="0"/>
    <x v="8"/>
  </r>
  <r>
    <s v="CA-2017-144491"/>
    <d v="2017-03-27T00:00:00"/>
    <d v="2017-04-01T00:00:00"/>
    <x v="1"/>
    <s v="Caroline Jumper"/>
    <x v="0"/>
    <s v="Houston"/>
    <s v="Texas"/>
    <x v="3"/>
    <s v="FUR-BO-10001811"/>
    <x v="0"/>
    <s v="Atlantic Metals Mobile 5-Shelf Bookcases, Custom Colors"/>
    <n v="1023.332"/>
    <x v="2"/>
    <n v="0.35714285714285715"/>
    <x v="6"/>
    <x v="1747"/>
    <n v="5"/>
    <n v="2017"/>
    <n v="3"/>
    <x v="9"/>
    <n v="204.66640000000001"/>
    <s v="High Price"/>
    <n v="-2.94117647058823E-2"/>
    <x v="2"/>
    <n v="-5.8823529411764696E-3"/>
    <x v="3"/>
    <x v="14"/>
  </r>
  <r>
    <s v="CA-2017-144491"/>
    <d v="2017-03-27T00:00:00"/>
    <d v="2017-04-01T00:00:00"/>
    <x v="1"/>
    <s v="Caroline Jumper"/>
    <x v="0"/>
    <s v="Houston"/>
    <s v="Texas"/>
    <x v="3"/>
    <s v="FUR-CH-10004063"/>
    <x v="1"/>
    <s v="Global Deluxe High-Back Manager's Chair"/>
    <n v="600.55799999999999"/>
    <x v="1"/>
    <n v="0.21428571428571427"/>
    <x v="3"/>
    <x v="28"/>
    <n v="5"/>
    <n v="2017"/>
    <n v="3"/>
    <x v="9"/>
    <n v="200.18600000000001"/>
    <s v="High Price"/>
    <n v="-1.42857142857142E-2"/>
    <x v="2"/>
    <n v="-4.7619047619047597E-3"/>
    <x v="3"/>
    <x v="14"/>
  </r>
  <r>
    <s v="CA-2017-144491"/>
    <d v="2017-03-27T00:00:00"/>
    <d v="2017-04-01T00:00:00"/>
    <x v="1"/>
    <s v="Caroline Jumper"/>
    <x v="0"/>
    <s v="Houston"/>
    <s v="Texas"/>
    <x v="3"/>
    <s v="FUR-CH-10001714"/>
    <x v="1"/>
    <s v="Global Leather &amp; Oak Executive Chair, Burgundy"/>
    <n v="211.24600000000001"/>
    <x v="0"/>
    <n v="0.14285714285714285"/>
    <x v="3"/>
    <x v="1748"/>
    <n v="5"/>
    <n v="2017"/>
    <n v="3"/>
    <x v="9"/>
    <n v="105.623"/>
    <s v="Medium Price"/>
    <n v="-0.314285714285714"/>
    <x v="2"/>
    <n v="-0.157142857142857"/>
    <x v="3"/>
    <x v="14"/>
  </r>
  <r>
    <s v="CA-2014-127166"/>
    <d v="2014-05-21T00:00:00"/>
    <d v="2014-05-23T00:00:00"/>
    <x v="0"/>
    <s v="Katherine Hughes"/>
    <x v="0"/>
    <s v="Houston"/>
    <s v="Texas"/>
    <x v="3"/>
    <s v="FUR-CH-10003396"/>
    <x v="1"/>
    <s v="Global Deluxe Steno Chair"/>
    <n v="107.77200000000001"/>
    <x v="0"/>
    <n v="0.14285714285714285"/>
    <x v="3"/>
    <x v="215"/>
    <n v="2"/>
    <n v="2014"/>
    <n v="5"/>
    <x v="7"/>
    <n v="53.886000000000003"/>
    <s v="Low Price"/>
    <n v="-0.27142857142857102"/>
    <x v="2"/>
    <n v="-0.13571428571428501"/>
    <x v="1"/>
    <x v="2"/>
  </r>
  <r>
    <s v="CA-2015-122973"/>
    <d v="2015-07-18T00:00:00"/>
    <d v="2015-07-20T00:00:00"/>
    <x v="0"/>
    <s v="Pauline Johnson"/>
    <x v="0"/>
    <s v="New York City"/>
    <s v="New York"/>
    <x v="2"/>
    <s v="FUR-FU-10002364"/>
    <x v="3"/>
    <s v="Eldon Expressions Wood Desk Accessories, Oak"/>
    <n v="7.38"/>
    <x v="5"/>
    <n v="7.1428571428571425E-2"/>
    <x v="0"/>
    <x v="1749"/>
    <n v="2"/>
    <n v="2015"/>
    <n v="7"/>
    <x v="3"/>
    <n v="7.38"/>
    <s v="Low Price"/>
    <n v="0.28999999999999998"/>
    <x v="1"/>
    <n v="0.28999999999999998"/>
    <x v="2"/>
    <x v="4"/>
  </r>
  <r>
    <s v="CA-2016-136322"/>
    <d v="2016-10-21T00:00:00"/>
    <d v="2016-10-26T00:00:00"/>
    <x v="1"/>
    <s v="Anne Pryor"/>
    <x v="2"/>
    <s v="Fort Lauderdale"/>
    <s v="Florida"/>
    <x v="0"/>
    <s v="FUR-FU-10002878"/>
    <x v="3"/>
    <s v="Seth Thomas 14&quot; Day/Date Wall Clock"/>
    <n v="45.567999999999998"/>
    <x v="0"/>
    <n v="0.14285714285714285"/>
    <x v="2"/>
    <x v="1750"/>
    <n v="5"/>
    <n v="2016"/>
    <n v="10"/>
    <x v="1"/>
    <n v="22.783999999999999"/>
    <s v="Low Price"/>
    <n v="0.21249999999999999"/>
    <x v="1"/>
    <n v="0.10625"/>
    <x v="0"/>
    <x v="0"/>
  </r>
  <r>
    <s v="CA-2017-107209"/>
    <d v="2017-07-27T00:00:00"/>
    <d v="2017-08-01T00:00:00"/>
    <x v="0"/>
    <s v="Joni Wasserman"/>
    <x v="0"/>
    <s v="Raleigh"/>
    <s v="North Carolina"/>
    <x v="0"/>
    <s v="FUR-CH-10001146"/>
    <x v="1"/>
    <s v="Global Value Mid-Back Manager's Chair, Gray"/>
    <n v="194.84800000000001"/>
    <x v="6"/>
    <n v="0.2857142857142857"/>
    <x v="2"/>
    <x v="216"/>
    <n v="5"/>
    <n v="2017"/>
    <n v="7"/>
    <x v="3"/>
    <n v="48.712000000000003"/>
    <s v="Low Price"/>
    <n v="6.25E-2"/>
    <x v="0"/>
    <n v="1.5625E-2"/>
    <x v="2"/>
    <x v="3"/>
  </r>
  <r>
    <s v="CA-2015-162201"/>
    <d v="2015-06-08T00:00:00"/>
    <d v="2015-06-12T00:00:00"/>
    <x v="1"/>
    <s v="Andrew Gjertsen"/>
    <x v="1"/>
    <s v="Saint Petersburg"/>
    <s v="Florida"/>
    <x v="0"/>
    <s v="FUR-FU-10001185"/>
    <x v="3"/>
    <s v="Advantus Employee of the Month Certificate Frame, 11 x 13-1/2"/>
    <n v="173.208"/>
    <x v="3"/>
    <n v="0.5"/>
    <x v="2"/>
    <x v="1751"/>
    <n v="4"/>
    <n v="2015"/>
    <n v="6"/>
    <x v="2"/>
    <n v="24.744"/>
    <s v="Low Price"/>
    <n v="0.26250000000000001"/>
    <x v="1"/>
    <n v="3.7499999999999999E-2"/>
    <x v="1"/>
    <x v="5"/>
  </r>
  <r>
    <s v="US-2014-164406"/>
    <d v="2014-08-15T00:00:00"/>
    <d v="2014-08-19T00:00:00"/>
    <x v="1"/>
    <s v="Brian Dahlen"/>
    <x v="0"/>
    <s v="San Francisco"/>
    <s v="California"/>
    <x v="1"/>
    <s v="FUR-CH-10003833"/>
    <x v="1"/>
    <s v="Novimex Fabric Task Chair"/>
    <n v="195.136"/>
    <x v="6"/>
    <n v="0.2857142857142857"/>
    <x v="2"/>
    <x v="608"/>
    <n v="4"/>
    <n v="2014"/>
    <n v="8"/>
    <x v="10"/>
    <n v="48.783999999999999"/>
    <s v="Low Price"/>
    <n v="-6.25E-2"/>
    <x v="2"/>
    <n v="-1.5625E-2"/>
    <x v="2"/>
    <x v="11"/>
  </r>
  <r>
    <s v="US-2017-152842"/>
    <d v="2017-07-16T00:00:00"/>
    <d v="2017-07-23T00:00:00"/>
    <x v="1"/>
    <s v="Natalie Fritzler"/>
    <x v="0"/>
    <s v="Charlotte"/>
    <s v="North Carolina"/>
    <x v="0"/>
    <s v="FUR-CH-10004218"/>
    <x v="1"/>
    <s v="Global Fabric Manager's Chair, Dark Gray"/>
    <n v="242.352"/>
    <x v="1"/>
    <n v="0.21428571428571427"/>
    <x v="2"/>
    <x v="1436"/>
    <n v="7"/>
    <n v="2017"/>
    <n v="7"/>
    <x v="3"/>
    <n v="80.784000000000006"/>
    <s v="Low Price"/>
    <n v="6.25E-2"/>
    <x v="0"/>
    <n v="2.0833333333333301E-2"/>
    <x v="2"/>
    <x v="3"/>
  </r>
  <r>
    <s v="CA-2014-113257"/>
    <d v="2014-12-16T00:00:00"/>
    <d v="2014-12-18T00:00:00"/>
    <x v="0"/>
    <s v="Sean Christensen"/>
    <x v="0"/>
    <s v="Beaumont"/>
    <s v="Texas"/>
    <x v="3"/>
    <s v="FUR-FU-10001706"/>
    <x v="3"/>
    <s v="Longer-Life Soft White Bulbs"/>
    <n v="8.6240000000000006"/>
    <x v="3"/>
    <n v="0.5"/>
    <x v="5"/>
    <x v="1752"/>
    <n v="2"/>
    <n v="2014"/>
    <n v="12"/>
    <x v="5"/>
    <n v="1.232"/>
    <s v="Low Price"/>
    <n v="-0.3"/>
    <x v="2"/>
    <n v="-4.2857142857142802E-2"/>
    <x v="0"/>
    <x v="8"/>
  </r>
  <r>
    <s v="CA-2016-126627"/>
    <d v="2016-10-10T00:00:00"/>
    <d v="2016-10-12T00:00:00"/>
    <x v="2"/>
    <s v="William Brown"/>
    <x v="0"/>
    <s v="La Porte"/>
    <s v="Texas"/>
    <x v="3"/>
    <s v="FUR-FU-10004963"/>
    <x v="3"/>
    <s v="Eldon 400 Class Desk Accessories, Black Carbon"/>
    <n v="14"/>
    <x v="6"/>
    <n v="0.2857142857142857"/>
    <x v="5"/>
    <x v="1753"/>
    <n v="2"/>
    <n v="2016"/>
    <n v="10"/>
    <x v="1"/>
    <n v="3.5"/>
    <s v="Low Price"/>
    <n v="-0.45"/>
    <x v="2"/>
    <n v="-0.1125"/>
    <x v="0"/>
    <x v="0"/>
  </r>
  <r>
    <s v="US-2016-125402"/>
    <d v="2016-09-25T00:00:00"/>
    <d v="2016-10-01T00:00:00"/>
    <x v="1"/>
    <s v="Dan Lawera"/>
    <x v="0"/>
    <s v="Long Beach"/>
    <s v="California"/>
    <x v="1"/>
    <s v="FUR-CH-10000665"/>
    <x v="1"/>
    <s v="Global Airflow Leather Mesh Back Chair, Black"/>
    <n v="483.13600000000002"/>
    <x v="6"/>
    <n v="0.2857142857142857"/>
    <x v="2"/>
    <x v="475"/>
    <n v="6"/>
    <n v="2016"/>
    <n v="9"/>
    <x v="4"/>
    <n v="120.78400000000001"/>
    <s v="Medium Price"/>
    <n v="0.125"/>
    <x v="0"/>
    <n v="3.125E-2"/>
    <x v="2"/>
    <x v="12"/>
  </r>
  <r>
    <s v="CA-2014-163867"/>
    <d v="2014-06-03T00:00:00"/>
    <d v="2014-06-06T00:00:00"/>
    <x v="2"/>
    <s v="Richard Eichhorn"/>
    <x v="0"/>
    <s v="Decatur"/>
    <s v="Illinois"/>
    <x v="3"/>
    <s v="FUR-FU-10001475"/>
    <x v="3"/>
    <s v="Contract Clock, 14&quot;, Brown"/>
    <n v="61.543999999999997"/>
    <x v="3"/>
    <n v="0.5"/>
    <x v="5"/>
    <x v="1754"/>
    <n v="3"/>
    <n v="2014"/>
    <n v="6"/>
    <x v="2"/>
    <n v="8.7919999999999998"/>
    <s v="Low Price"/>
    <n v="-0.65"/>
    <x v="2"/>
    <n v="-9.2857142857142805E-2"/>
    <x v="1"/>
    <x v="2"/>
  </r>
  <r>
    <s v="CA-2017-169327"/>
    <d v="2017-09-02T00:00:00"/>
    <d v="2017-09-04T00:00:00"/>
    <x v="0"/>
    <s v="Marc Harrigan"/>
    <x v="2"/>
    <s v="Los Angeles"/>
    <s v="California"/>
    <x v="1"/>
    <s v="FUR-FU-10004188"/>
    <x v="3"/>
    <s v="Luxo Professional Combination Clamp-On Lamps"/>
    <n v="511.5"/>
    <x v="2"/>
    <n v="0.35714285714285715"/>
    <x v="0"/>
    <x v="1755"/>
    <n v="2"/>
    <n v="2017"/>
    <n v="9"/>
    <x v="4"/>
    <n v="102.3"/>
    <s v="Medium Price"/>
    <n v="0.26"/>
    <x v="1"/>
    <n v="5.1999999999999998E-2"/>
    <x v="2"/>
    <x v="3"/>
  </r>
  <r>
    <s v="CA-2016-158155"/>
    <d v="2016-05-02T00:00:00"/>
    <d v="2016-05-06T00:00:00"/>
    <x v="1"/>
    <s v="Edward Hooks"/>
    <x v="1"/>
    <s v="New York City"/>
    <s v="New York"/>
    <x v="2"/>
    <s v="FUR-FU-10000732"/>
    <x v="3"/>
    <s v="Eldon 200 Class Desk Accessories"/>
    <n v="12.56"/>
    <x v="0"/>
    <n v="0.14285714285714285"/>
    <x v="0"/>
    <x v="853"/>
    <n v="4"/>
    <n v="2016"/>
    <n v="5"/>
    <x v="7"/>
    <n v="6.28"/>
    <s v="Low Price"/>
    <n v="0.31999999999999901"/>
    <x v="1"/>
    <n v="0.159999999999999"/>
    <x v="1"/>
    <x v="6"/>
  </r>
  <r>
    <s v="CA-2016-158155"/>
    <d v="2016-05-02T00:00:00"/>
    <d v="2016-05-06T00:00:00"/>
    <x v="1"/>
    <s v="Edward Hooks"/>
    <x v="1"/>
    <s v="New York City"/>
    <s v="New York"/>
    <x v="2"/>
    <s v="FUR-FU-10002253"/>
    <x v="3"/>
    <s v="Howard Miller 13&quot; Diameter Pewter Finish Round Wall Clock"/>
    <n v="214.7"/>
    <x v="2"/>
    <n v="0.35714285714285715"/>
    <x v="0"/>
    <x v="1756"/>
    <n v="4"/>
    <n v="2016"/>
    <n v="5"/>
    <x v="7"/>
    <n v="42.94"/>
    <s v="Low Price"/>
    <n v="0.39"/>
    <x v="1"/>
    <n v="7.8E-2"/>
    <x v="1"/>
    <x v="6"/>
  </r>
  <r>
    <s v="CA-2017-138870"/>
    <d v="2017-06-19T00:00:00"/>
    <d v="2017-06-23T00:00:00"/>
    <x v="1"/>
    <s v="George Ashbrook"/>
    <x v="0"/>
    <s v="San Francisco"/>
    <s v="California"/>
    <x v="1"/>
    <s v="FUR-FU-10002396"/>
    <x v="3"/>
    <s v="DAX Copper Panel Document Frame, 5 x 7 Size"/>
    <n v="50.32"/>
    <x v="6"/>
    <n v="0.2857142857142857"/>
    <x v="0"/>
    <x v="1757"/>
    <n v="4"/>
    <n v="2017"/>
    <n v="6"/>
    <x v="2"/>
    <n v="12.58"/>
    <s v="Low Price"/>
    <n v="0.42"/>
    <x v="1"/>
    <n v="0.105"/>
    <x v="1"/>
    <x v="9"/>
  </r>
  <r>
    <s v="CA-2015-164301"/>
    <d v="2015-03-26T00:00:00"/>
    <d v="2015-03-30T00:00:00"/>
    <x v="1"/>
    <s v="Ellis Ballard"/>
    <x v="1"/>
    <s v="Seattle"/>
    <s v="Washington"/>
    <x v="1"/>
    <s v="FUR-TA-10001889"/>
    <x v="2"/>
    <s v="Bush Advantage Collection Racetrack Conference Table"/>
    <n v="3393.68"/>
    <x v="7"/>
    <n v="0.5714285714285714"/>
    <x v="0"/>
    <x v="1758"/>
    <n v="4"/>
    <n v="2015"/>
    <n v="3"/>
    <x v="9"/>
    <n v="424.21"/>
    <s v="High Price"/>
    <n v="0.18"/>
    <x v="0"/>
    <n v="2.2499999999999999E-2"/>
    <x v="3"/>
    <x v="10"/>
  </r>
  <r>
    <s v="CA-2017-113278"/>
    <d v="2017-01-14T00:00:00"/>
    <d v="2017-01-20T00:00:00"/>
    <x v="1"/>
    <s v="Hallie Redmond"/>
    <x v="2"/>
    <s v="Richmond"/>
    <s v="Indiana"/>
    <x v="3"/>
    <s v="FUR-FU-10001037"/>
    <x v="3"/>
    <s v="DAX Charcoal/Nickel-Tone Document Frame, 5 x 7"/>
    <n v="18.96"/>
    <x v="0"/>
    <n v="0.14285714285714285"/>
    <x v="0"/>
    <x v="379"/>
    <n v="6"/>
    <n v="2017"/>
    <n v="1"/>
    <x v="8"/>
    <n v="9.48"/>
    <s v="Low Price"/>
    <n v="0.44999999999999901"/>
    <x v="1"/>
    <n v="0.22499999999999901"/>
    <x v="3"/>
    <x v="14"/>
  </r>
  <r>
    <s v="CA-2014-114195"/>
    <d v="2014-11-01T00:00:00"/>
    <d v="2014-11-03T00:00:00"/>
    <x v="2"/>
    <s v="Erin Ashbrook"/>
    <x v="1"/>
    <s v="Mason"/>
    <s v="Ohio"/>
    <x v="2"/>
    <s v="FUR-FU-10002253"/>
    <x v="3"/>
    <s v="Howard Miller 13&quot; Diameter Pewter Finish Round Wall Clock"/>
    <n v="68.703999999999994"/>
    <x v="0"/>
    <n v="0.14285714285714285"/>
    <x v="2"/>
    <x v="1236"/>
    <n v="2"/>
    <n v="2014"/>
    <n v="11"/>
    <x v="0"/>
    <n v="34.351999999999997"/>
    <s v="Low Price"/>
    <n v="0.23749999999999999"/>
    <x v="1"/>
    <n v="0.11874999999999999"/>
    <x v="0"/>
    <x v="8"/>
  </r>
  <r>
    <s v="CA-2016-122581"/>
    <d v="2016-08-21T00:00:00"/>
    <d v="2016-08-25T00:00:00"/>
    <x v="1"/>
    <s v="Jay Kimmel"/>
    <x v="0"/>
    <s v="New York City"/>
    <s v="New York"/>
    <x v="2"/>
    <s v="FUR-CH-10002961"/>
    <x v="1"/>
    <s v="Leather Task Chair, Black"/>
    <n v="573.17399999999998"/>
    <x v="3"/>
    <n v="0.5"/>
    <x v="7"/>
    <x v="1759"/>
    <n v="4"/>
    <n v="2016"/>
    <n v="8"/>
    <x v="10"/>
    <n v="81.881999999999906"/>
    <s v="Low Price"/>
    <n v="0.11111111111111099"/>
    <x v="0"/>
    <n v="1.5873015873015799E-2"/>
    <x v="2"/>
    <x v="12"/>
  </r>
  <r>
    <s v="US-2016-115441"/>
    <d v="2016-07-25T00:00:00"/>
    <d v="2016-07-28T00:00:00"/>
    <x v="0"/>
    <s v="Sally Hughsby"/>
    <x v="1"/>
    <s v="Milwaukee"/>
    <s v="Wisconsin"/>
    <x v="3"/>
    <s v="FUR-CH-10004626"/>
    <x v="1"/>
    <s v="Office Star Flex Back Scooter Chair with Aluminum Finish Frame"/>
    <n v="403.56"/>
    <x v="6"/>
    <n v="0.2857142857142857"/>
    <x v="0"/>
    <x v="1760"/>
    <n v="3"/>
    <n v="2016"/>
    <n v="7"/>
    <x v="3"/>
    <n v="100.89"/>
    <s v="Medium Price"/>
    <n v="0.24"/>
    <x v="1"/>
    <n v="0.06"/>
    <x v="2"/>
    <x v="12"/>
  </r>
  <r>
    <s v="US-2016-115441"/>
    <d v="2016-07-25T00:00:00"/>
    <d v="2016-07-28T00:00:00"/>
    <x v="0"/>
    <s v="Sally Hughsby"/>
    <x v="1"/>
    <s v="Milwaukee"/>
    <s v="Wisconsin"/>
    <x v="3"/>
    <s v="FUR-FU-10001756"/>
    <x v="3"/>
    <s v="Eldon Expressions Desk Accessory, Wood Photo Frame, Mahogany"/>
    <n v="95.2"/>
    <x v="2"/>
    <n v="0.35714285714285715"/>
    <x v="0"/>
    <x v="1761"/>
    <n v="3"/>
    <n v="2016"/>
    <n v="7"/>
    <x v="3"/>
    <n v="19.04"/>
    <s v="Low Price"/>
    <n v="0.28999999999999998"/>
    <x v="1"/>
    <n v="5.7999999999999899E-2"/>
    <x v="2"/>
    <x v="12"/>
  </r>
  <r>
    <s v="CA-2016-112830"/>
    <d v="2016-06-06T00:00:00"/>
    <d v="2016-06-10T00:00:00"/>
    <x v="1"/>
    <s v="Liz Preis"/>
    <x v="0"/>
    <s v="Fairfield"/>
    <s v="Ohio"/>
    <x v="2"/>
    <s v="FUR-FU-10004306"/>
    <x v="3"/>
    <s v="Electrix Halogen Magnifier Lamp"/>
    <n v="466.32"/>
    <x v="1"/>
    <n v="0.21428571428571427"/>
    <x v="2"/>
    <x v="1762"/>
    <n v="4"/>
    <n v="2016"/>
    <n v="6"/>
    <x v="2"/>
    <n v="155.44"/>
    <s v="Medium Price"/>
    <n v="7.4999999999999997E-2"/>
    <x v="0"/>
    <n v="2.4999999999999901E-2"/>
    <x v="1"/>
    <x v="6"/>
  </r>
  <r>
    <s v="CA-2016-112830"/>
    <d v="2016-06-06T00:00:00"/>
    <d v="2016-06-10T00:00:00"/>
    <x v="1"/>
    <s v="Liz Preis"/>
    <x v="0"/>
    <s v="Fairfield"/>
    <s v="Ohio"/>
    <x v="2"/>
    <s v="FUR-FU-10004845"/>
    <x v="3"/>
    <s v="Deflect-o EconoMat Nonstudded, No Bevel Mat"/>
    <n v="82.64"/>
    <x v="0"/>
    <n v="0.14285714285714285"/>
    <x v="2"/>
    <x v="51"/>
    <n v="4"/>
    <n v="2016"/>
    <n v="6"/>
    <x v="2"/>
    <n v="41.32"/>
    <s v="Low Price"/>
    <n v="0"/>
    <x v="2"/>
    <n v="0"/>
    <x v="1"/>
    <x v="6"/>
  </r>
  <r>
    <s v="US-2014-117380"/>
    <d v="2014-03-28T00:00:00"/>
    <d v="2014-04-03T00:00:00"/>
    <x v="1"/>
    <s v="Mike Pelletier"/>
    <x v="2"/>
    <s v="Springfield"/>
    <s v="Ohio"/>
    <x v="2"/>
    <s v="FUR-TA-10000198"/>
    <x v="2"/>
    <s v="Chromcraft Bull-Nose Wood Oval Conference Tables &amp; Bases"/>
    <n v="330.58800000000002"/>
    <x v="5"/>
    <n v="7.1428571428571425E-2"/>
    <x v="9"/>
    <x v="1763"/>
    <n v="6"/>
    <n v="2014"/>
    <n v="3"/>
    <x v="9"/>
    <n v="330.58800000000002"/>
    <s v="High Price"/>
    <n v="-0.43333333333333302"/>
    <x v="2"/>
    <n v="-0.43333333333333302"/>
    <x v="3"/>
    <x v="13"/>
  </r>
  <r>
    <s v="CA-2017-117646"/>
    <d v="2017-08-21T00:00:00"/>
    <d v="2017-08-25T00:00:00"/>
    <x v="1"/>
    <s v="Sung Chung"/>
    <x v="0"/>
    <s v="Louisville"/>
    <s v="Colorado"/>
    <x v="1"/>
    <s v="FUR-FU-10001037"/>
    <x v="3"/>
    <s v="DAX Charcoal/Nickel-Tone Document Frame, 5 x 7"/>
    <n v="22.751999999999999"/>
    <x v="1"/>
    <n v="0.21428571428571427"/>
    <x v="2"/>
    <x v="1764"/>
    <n v="4"/>
    <n v="2017"/>
    <n v="8"/>
    <x v="10"/>
    <n v="7.5839999999999996"/>
    <s v="Low Price"/>
    <n v="0.3125"/>
    <x v="1"/>
    <n v="0.10416666666666601"/>
    <x v="2"/>
    <x v="3"/>
  </r>
  <r>
    <s v="CA-2014-122609"/>
    <d v="2014-11-12T00:00:00"/>
    <d v="2014-11-18T00:00:00"/>
    <x v="1"/>
    <s v="Darren Powers"/>
    <x v="0"/>
    <s v="Carrollton"/>
    <s v="Texas"/>
    <x v="3"/>
    <s v="FUR-FU-10004587"/>
    <x v="3"/>
    <s v="GE General Use Halogen Bulbs, 100 Watts, 1 Bulb per Pack"/>
    <n v="25.128"/>
    <x v="1"/>
    <n v="0.21428571428571427"/>
    <x v="5"/>
    <x v="1765"/>
    <n v="6"/>
    <n v="2014"/>
    <n v="11"/>
    <x v="0"/>
    <n v="8.3759999999999994"/>
    <s v="Low Price"/>
    <n v="-0.27499999999999902"/>
    <x v="2"/>
    <n v="-9.1666666666666605E-2"/>
    <x v="0"/>
    <x v="8"/>
  </r>
  <r>
    <s v="US-2015-129007"/>
    <d v="2015-09-13T00:00:00"/>
    <d v="2015-09-15T00:00:00"/>
    <x v="2"/>
    <s v="Ken Dana"/>
    <x v="1"/>
    <s v="Anaheim"/>
    <s v="California"/>
    <x v="1"/>
    <s v="FUR-FU-10004973"/>
    <x v="3"/>
    <s v="Flat Face Poster Frame"/>
    <n v="131.88"/>
    <x v="3"/>
    <n v="0.5"/>
    <x v="0"/>
    <x v="1766"/>
    <n v="2"/>
    <n v="2015"/>
    <n v="9"/>
    <x v="4"/>
    <n v="18.84"/>
    <s v="Low Price"/>
    <n v="0.42"/>
    <x v="1"/>
    <n v="0.06"/>
    <x v="2"/>
    <x v="4"/>
  </r>
  <r>
    <s v="US-2015-129007"/>
    <d v="2015-09-13T00:00:00"/>
    <d v="2015-09-15T00:00:00"/>
    <x v="2"/>
    <s v="Ken Dana"/>
    <x v="1"/>
    <s v="Anaheim"/>
    <s v="California"/>
    <x v="1"/>
    <s v="FUR-CH-10000155"/>
    <x v="1"/>
    <s v="Global Comet Stacking Armless Chair"/>
    <n v="717.72"/>
    <x v="1"/>
    <n v="0.21428571428571427"/>
    <x v="2"/>
    <x v="1319"/>
    <n v="2"/>
    <n v="2015"/>
    <n v="9"/>
    <x v="4"/>
    <n v="239.24"/>
    <s v="High Price"/>
    <n v="0.1"/>
    <x v="0"/>
    <n v="3.3333333333333298E-2"/>
    <x v="2"/>
    <x v="4"/>
  </r>
  <r>
    <s v="US-2015-129007"/>
    <d v="2015-09-13T00:00:00"/>
    <d v="2015-09-15T00:00:00"/>
    <x v="2"/>
    <s v="Ken Dana"/>
    <x v="1"/>
    <s v="Anaheim"/>
    <s v="California"/>
    <x v="1"/>
    <s v="FUR-FU-10002379"/>
    <x v="3"/>
    <s v="Eldon Econocleat Chair Mats for Low Pile Carpets"/>
    <n v="207.35"/>
    <x v="2"/>
    <n v="0.35714285714285715"/>
    <x v="0"/>
    <x v="1767"/>
    <n v="2"/>
    <n v="2015"/>
    <n v="9"/>
    <x v="4"/>
    <n v="41.47"/>
    <s v="Low Price"/>
    <n v="0.12"/>
    <x v="0"/>
    <n v="2.4E-2"/>
    <x v="2"/>
    <x v="4"/>
  </r>
  <r>
    <s v="US-2015-129007"/>
    <d v="2015-09-13T00:00:00"/>
    <d v="2015-09-15T00:00:00"/>
    <x v="2"/>
    <s v="Ken Dana"/>
    <x v="1"/>
    <s v="Anaheim"/>
    <s v="California"/>
    <x v="1"/>
    <s v="FUR-FU-10004018"/>
    <x v="3"/>
    <s v="Tensor Computer Mounted Lamp"/>
    <n v="44.67"/>
    <x v="1"/>
    <n v="0.21428571428571427"/>
    <x v="0"/>
    <x v="771"/>
    <n v="2"/>
    <n v="2015"/>
    <n v="9"/>
    <x v="4"/>
    <n v="14.89"/>
    <s v="Low Price"/>
    <n v="0.27"/>
    <x v="1"/>
    <n v="0.09"/>
    <x v="2"/>
    <x v="4"/>
  </r>
  <r>
    <s v="CA-2015-132388"/>
    <d v="2015-10-10T00:00:00"/>
    <d v="2015-10-12T00:00:00"/>
    <x v="2"/>
    <s v="Katherine Nockton"/>
    <x v="1"/>
    <s v="Santa Barbara"/>
    <s v="California"/>
    <x v="1"/>
    <s v="FUR-CH-10001714"/>
    <x v="1"/>
    <s v="Global Leather &amp; Oak Executive Chair, Burgundy"/>
    <n v="362.13600000000002"/>
    <x v="1"/>
    <n v="0.21428571428571427"/>
    <x v="2"/>
    <x v="1768"/>
    <n v="2"/>
    <n v="2015"/>
    <n v="10"/>
    <x v="1"/>
    <n v="120.712"/>
    <s v="Medium Price"/>
    <n v="-0.15"/>
    <x v="2"/>
    <n v="-4.9999999999999899E-2"/>
    <x v="0"/>
    <x v="1"/>
  </r>
  <r>
    <s v="CA-2017-160927"/>
    <d v="2017-01-29T00:00:00"/>
    <d v="2017-01-31T00:00:00"/>
    <x v="0"/>
    <s v="Tamara Manning"/>
    <x v="0"/>
    <s v="Marion"/>
    <s v="Iowa"/>
    <x v="3"/>
    <s v="FUR-FU-10000010"/>
    <x v="3"/>
    <s v="DAX Value U-Channel Document Frames, Easel Back"/>
    <n v="14.91"/>
    <x v="1"/>
    <n v="0.21428571428571427"/>
    <x v="0"/>
    <x v="1083"/>
    <n v="2"/>
    <n v="2017"/>
    <n v="1"/>
    <x v="8"/>
    <n v="4.97"/>
    <s v="Low Price"/>
    <n v="0.31"/>
    <x v="1"/>
    <n v="0.103333333333333"/>
    <x v="3"/>
    <x v="14"/>
  </r>
  <r>
    <s v="CA-2016-149272"/>
    <d v="2016-03-15T00:00:00"/>
    <d v="2016-03-19T00:00:00"/>
    <x v="1"/>
    <s v="Muhammed Yedwab"/>
    <x v="1"/>
    <s v="Bryan"/>
    <s v="Texas"/>
    <x v="3"/>
    <s v="FUR-CH-10000863"/>
    <x v="1"/>
    <s v="Novimex Swivel Fabric Task Chair"/>
    <n v="528.42999999999995"/>
    <x v="2"/>
    <n v="0.35714285714285715"/>
    <x v="3"/>
    <x v="1769"/>
    <n v="4"/>
    <n v="2016"/>
    <n v="3"/>
    <x v="9"/>
    <n v="105.685999999999"/>
    <s v="Medium Price"/>
    <n v="-0.27142857142857102"/>
    <x v="2"/>
    <n v="-5.4285714285714201E-2"/>
    <x v="3"/>
    <x v="15"/>
  </r>
  <r>
    <s v="CA-2016-129630"/>
    <d v="2016-09-04T00:00:00"/>
    <d v="2016-09-04T00:00:00"/>
    <x v="3"/>
    <s v="Ionia McGrath"/>
    <x v="0"/>
    <s v="San Francisco"/>
    <s v="California"/>
    <x v="1"/>
    <s v="FUR-FU-10000260"/>
    <x v="3"/>
    <s v="6&quot; Cubicle Wall Clock, Black"/>
    <n v="24.27"/>
    <x v="1"/>
    <n v="0.21428571428571427"/>
    <x v="0"/>
    <x v="1770"/>
    <n v="0"/>
    <n v="2016"/>
    <n v="9"/>
    <x v="4"/>
    <n v="8.09"/>
    <s v="Low Price"/>
    <n v="0.36"/>
    <x v="1"/>
    <n v="0.12"/>
    <x v="2"/>
    <x v="12"/>
  </r>
  <r>
    <s v="CA-2015-104948"/>
    <d v="2015-11-13T00:00:00"/>
    <d v="2015-11-17T00:00:00"/>
    <x v="1"/>
    <s v="Keith Herrera"/>
    <x v="0"/>
    <s v="San Bernardino"/>
    <s v="California"/>
    <x v="1"/>
    <s v="FUR-BO-10004357"/>
    <x v="0"/>
    <s v="O'Sullivan Living Dimensions 3-Shelf Bookcases"/>
    <n v="683.33199999999999"/>
    <x v="6"/>
    <n v="0.2857142857142857"/>
    <x v="8"/>
    <x v="1771"/>
    <n v="4"/>
    <n v="2015"/>
    <n v="11"/>
    <x v="0"/>
    <n v="170.833"/>
    <s v="Medium Price"/>
    <n v="-5.8823529411764698E-2"/>
    <x v="2"/>
    <n v="-1.47058823529411E-2"/>
    <x v="0"/>
    <x v="1"/>
  </r>
  <r>
    <s v="CA-2016-164889"/>
    <d v="2016-06-03T00:00:00"/>
    <d v="2016-06-06T00:00:00"/>
    <x v="0"/>
    <s v="Christine Phan"/>
    <x v="1"/>
    <s v="Los Angeles"/>
    <s v="California"/>
    <x v="1"/>
    <s v="FUR-TA-10001676"/>
    <x v="2"/>
    <s v="Hon 61000 Series Interactive Training Tables"/>
    <n v="71.087999999999994"/>
    <x v="0"/>
    <n v="0.14285714285714285"/>
    <x v="2"/>
    <x v="1070"/>
    <n v="3"/>
    <n v="2016"/>
    <n v="6"/>
    <x v="2"/>
    <n v="35.543999999999997"/>
    <s v="Low Price"/>
    <n v="-2.5000000000000001E-2"/>
    <x v="2"/>
    <n v="-1.2500000000000001E-2"/>
    <x v="1"/>
    <x v="6"/>
  </r>
  <r>
    <s v="CA-2016-169824"/>
    <d v="2016-12-12T00:00:00"/>
    <d v="2016-12-17T00:00:00"/>
    <x v="1"/>
    <s v="Noel Staavos"/>
    <x v="1"/>
    <s v="New York City"/>
    <s v="New York"/>
    <x v="2"/>
    <s v="FUR-FU-10004864"/>
    <x v="3"/>
    <s v="Eldon 500 Class Desk Accessories"/>
    <n v="60.35"/>
    <x v="2"/>
    <n v="0.35714285714285715"/>
    <x v="0"/>
    <x v="1772"/>
    <n v="5"/>
    <n v="2016"/>
    <n v="12"/>
    <x v="5"/>
    <n v="12.07"/>
    <s v="Low Price"/>
    <n v="0.33"/>
    <x v="1"/>
    <n v="6.6000000000000003E-2"/>
    <x v="0"/>
    <x v="0"/>
  </r>
  <r>
    <s v="CA-2017-121559"/>
    <d v="2017-06-01T00:00:00"/>
    <d v="2017-06-03T00:00:00"/>
    <x v="0"/>
    <s v="Helen Wasserman"/>
    <x v="1"/>
    <s v="Indianapolis"/>
    <s v="Indiana"/>
    <x v="3"/>
    <s v="FUR-CH-10003746"/>
    <x v="1"/>
    <s v="Hon 4070 Series Pagoda Round Back Stacking Chairs"/>
    <n v="1925.88"/>
    <x v="8"/>
    <n v="0.42857142857142855"/>
    <x v="0"/>
    <x v="1773"/>
    <n v="2"/>
    <n v="2017"/>
    <n v="6"/>
    <x v="2"/>
    <n v="320.98"/>
    <s v="High Price"/>
    <n v="0.27999999999999903"/>
    <x v="1"/>
    <n v="4.6666666666666599E-2"/>
    <x v="1"/>
    <x v="9"/>
  </r>
  <r>
    <s v="CA-2015-141593"/>
    <d v="2015-12-14T00:00:00"/>
    <d v="2015-12-16T00:00:00"/>
    <x v="0"/>
    <s v="Darren Budd"/>
    <x v="1"/>
    <s v="Los Angeles"/>
    <s v="California"/>
    <x v="1"/>
    <s v="FUR-TA-10002622"/>
    <x v="2"/>
    <s v="Bush Andora Conference Table, Maple/Graphite Gray Finish"/>
    <n v="273.56799999999998"/>
    <x v="0"/>
    <n v="0.14285714285714285"/>
    <x v="2"/>
    <x v="1774"/>
    <n v="2"/>
    <n v="2015"/>
    <n v="12"/>
    <x v="5"/>
    <n v="136.78399999999999"/>
    <s v="Medium Price"/>
    <n v="3.7499999999999999E-2"/>
    <x v="0"/>
    <n v="1.8749999999999999E-2"/>
    <x v="0"/>
    <x v="1"/>
  </r>
  <r>
    <s v="CA-2015-168088"/>
    <d v="2015-03-19T00:00:00"/>
    <d v="2015-03-22T00:00:00"/>
    <x v="2"/>
    <s v="Corinna Mitchell"/>
    <x v="2"/>
    <s v="Houston"/>
    <s v="Texas"/>
    <x v="3"/>
    <s v="FUR-BO-10004218"/>
    <x v="0"/>
    <s v="Bush Heritage Pine Collection 5-Shelf Bookcase, Albany Pine Finish, *Special Order"/>
    <n v="383.46559999999999"/>
    <x v="6"/>
    <n v="0.2857142857142857"/>
    <x v="6"/>
    <x v="486"/>
    <n v="3"/>
    <n v="2015"/>
    <n v="3"/>
    <x v="9"/>
    <n v="95.866399999999999"/>
    <s v="Low Price"/>
    <n v="-0.17647058823529399"/>
    <x v="2"/>
    <n v="-4.4117647058823498E-2"/>
    <x v="3"/>
    <x v="10"/>
  </r>
  <r>
    <s v="CA-2016-146374"/>
    <d v="2016-12-05T00:00:00"/>
    <d v="2016-12-10T00:00:00"/>
    <x v="0"/>
    <s v="Harold Engle"/>
    <x v="1"/>
    <s v="Newark"/>
    <s v="Delaware"/>
    <x v="2"/>
    <s v="FUR-FU-10002671"/>
    <x v="3"/>
    <s v="Electrix 20W Halogen Replacement Bulb for Zoom-In Desk Lamp"/>
    <n v="13.4"/>
    <x v="5"/>
    <n v="7.1428571428571425E-2"/>
    <x v="0"/>
    <x v="1775"/>
    <n v="5"/>
    <n v="2016"/>
    <n v="12"/>
    <x v="5"/>
    <n v="13.4"/>
    <s v="Low Price"/>
    <n v="0.48"/>
    <x v="1"/>
    <n v="0.48"/>
    <x v="0"/>
    <x v="0"/>
  </r>
  <r>
    <s v="US-2015-151435"/>
    <d v="2015-09-06T00:00:00"/>
    <d v="2015-09-09T00:00:00"/>
    <x v="0"/>
    <s v="Shaun Weien"/>
    <x v="0"/>
    <s v="Lafayette"/>
    <s v="Louisiana"/>
    <x v="0"/>
    <s v="FUR-TA-10001039"/>
    <x v="2"/>
    <s v="KI Adjustable-Height Table"/>
    <n v="85.98"/>
    <x v="5"/>
    <n v="7.1428571428571425E-2"/>
    <x v="0"/>
    <x v="446"/>
    <n v="3"/>
    <n v="2015"/>
    <n v="9"/>
    <x v="4"/>
    <n v="85.98"/>
    <s v="Low Price"/>
    <n v="0.26"/>
    <x v="1"/>
    <n v="0.26"/>
    <x v="2"/>
    <x v="4"/>
  </r>
  <r>
    <s v="CA-2014-110422"/>
    <d v="2014-01-21T00:00:00"/>
    <d v="2014-01-23T00:00:00"/>
    <x v="0"/>
    <s v="Tom Boeckenhauer"/>
    <x v="0"/>
    <s v="Miami"/>
    <s v="Florida"/>
    <x v="0"/>
    <s v="FUR-FU-10001889"/>
    <x v="3"/>
    <s v="Ultra Door Pull Handle"/>
    <n v="25.248000000000001"/>
    <x v="1"/>
    <n v="0.21428571428571427"/>
    <x v="2"/>
    <x v="1776"/>
    <n v="2"/>
    <n v="2014"/>
    <n v="1"/>
    <x v="8"/>
    <n v="8.4160000000000004"/>
    <s v="Low Price"/>
    <n v="0.16250000000000001"/>
    <x v="0"/>
    <n v="5.4166666666666599E-2"/>
    <x v="3"/>
    <x v="13"/>
  </r>
  <r>
    <s v="CA-2017-121258"/>
    <d v="2017-02-26T00:00:00"/>
    <d v="2017-03-03T00:00:00"/>
    <x v="1"/>
    <s v="Dave Brooks"/>
    <x v="0"/>
    <s v="Costa Mesa"/>
    <s v="California"/>
    <x v="1"/>
    <s v="FUR-FU-10000747"/>
    <x v="3"/>
    <s v="Tenex B1-RE Series Chair Mats for Low Pile Carpets"/>
    <n v="91.96"/>
    <x v="0"/>
    <n v="0.14285714285714285"/>
    <x v="0"/>
    <x v="1092"/>
    <n v="5"/>
    <n v="2017"/>
    <n v="2"/>
    <x v="11"/>
    <n v="45.98"/>
    <s v="Low Price"/>
    <n v="0.17"/>
    <x v="0"/>
    <n v="8.5000000000000006E-2"/>
    <x v="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B8" firstHeaderRow="1" firstDataRow="1" firstDataCol="1"/>
  <pivotFields count="28">
    <pivotField showAll="0"/>
    <pivotField numFmtId="14" showAll="0"/>
    <pivotField numFmtId="14" showAll="0"/>
    <pivotField axis="axisRow" dataField="1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hip Mode" fld="3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B16" firstHeaderRow="1" firstDataRow="1" firstDataCol="1" rowPageCount="1" colPageCount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Row" showAll="0" defaultSubtotal="0">
      <items count="12">
        <item x="8"/>
        <item x="11"/>
        <item x="9"/>
        <item x="6"/>
        <item x="7"/>
        <item x="2"/>
        <item x="3"/>
        <item x="10"/>
        <item x="4"/>
        <item x="1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0" item="3" hier="-1"/>
  </pageFields>
  <dataFields count="1">
    <dataField name="Count of Sub-Category" fld="10" subtotal="count" baseField="0" baseItem="0"/>
  </dataFields>
  <chartFormats count="4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1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1" format="25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1" format="26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1" format="27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1" format="28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1" format="3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1" format="3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12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4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2" format="35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2" format="36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2" format="37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2" format="38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2" format="39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2" format="40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2" format="4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2" format="42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2" format="43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2" format="4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2" format="45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16" firstHeaderRow="1" firstDataRow="1" firstDataCol="1" rowPageCount="1" colPageCount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Row" showAll="0" defaultSubtotal="0">
      <items count="12">
        <item x="8"/>
        <item x="11"/>
        <item x="9"/>
        <item x="6"/>
        <item x="7"/>
        <item x="2"/>
        <item x="3"/>
        <item x="10"/>
        <item x="4"/>
        <item x="1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0" item="2" hier="-1"/>
  </pageFields>
  <dataFields count="1">
    <dataField name="Count of Sub-Category" fld="10" subtotal="count" baseField="0" baseItem="0"/>
  </dataFields>
  <chartFormats count="28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1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2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2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1" format="2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1" format="25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1" format="26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1" format="27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1" format="28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1" format="29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1" format="30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1" format="3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1" format="3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B16" firstHeaderRow="1" firstDataRow="1" firstDataCol="1" rowPageCount="1" colPageCount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Row" showAll="0" defaultSubtotal="0">
      <items count="12">
        <item x="8"/>
        <item x="11"/>
        <item x="9"/>
        <item x="6"/>
        <item x="7"/>
        <item x="2"/>
        <item x="3"/>
        <item x="10"/>
        <item x="4"/>
        <item x="1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0" item="1" hier="-1"/>
  </pageFields>
  <dataFields count="1">
    <dataField name="Count of Sub-Category" fld="10" subtotal="count" baseField="0" baseItem="0"/>
  </dataFields>
  <chartFormats count="1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16" firstHeaderRow="1" firstDataRow="1" firstDataCol="1" rowPageCount="1" colPageCount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Row" showAll="0" defaultSubtotal="0">
      <items count="12">
        <item x="8"/>
        <item x="11"/>
        <item x="9"/>
        <item x="6"/>
        <item x="7"/>
        <item x="2"/>
        <item x="3"/>
        <item x="10"/>
        <item x="4"/>
        <item x="1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0" item="0" hier="-1"/>
  </pageFields>
  <dataFields count="1">
    <dataField name="Count of Sub-Category" fld="10" subtotal="count" baseField="0" baseItem="0"/>
  </dataFields>
  <chartFormats count="40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  <chartFormat chart="11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3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3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35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1" format="36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11" format="37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11" format="38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11" format="39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11" format="40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11" format="4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11" format="42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11" format="43">
      <pivotArea type="data" outline="0" fieldPosition="0">
        <references count="2">
          <reference field="4294967294" count="1" selected="0">
            <x v="0"/>
          </reference>
          <reference field="20" count="1" selected="0">
            <x v="10"/>
          </reference>
        </references>
      </pivotArea>
    </chartFormat>
    <chartFormat chart="11" format="44">
      <pivotArea type="data" outline="0" fieldPosition="0">
        <references count="2">
          <reference field="4294967294" count="1" selected="0">
            <x v="0"/>
          </reference>
          <reference field="2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B8" firstHeaderRow="1" firstDataRow="1" firstDataCol="1" rowPageCount="1" colPageCount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0" hier="-1"/>
  </pageFields>
  <dataFields count="1">
    <dataField name="Count of Sub-Category" fld="10" subtotal="count" baseField="0" baseItem="0"/>
  </dataField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F21" firstHeaderRow="1" firstDataRow="2" firstDataCol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7">
        <item x="13"/>
        <item x="2"/>
        <item x="11"/>
        <item x="8"/>
        <item x="10"/>
        <item x="5"/>
        <item x="4"/>
        <item x="1"/>
        <item x="15"/>
        <item x="6"/>
        <item x="12"/>
        <item x="0"/>
        <item x="14"/>
        <item x="9"/>
        <item x="3"/>
        <item x="7"/>
        <item t="default"/>
      </items>
    </pivotField>
  </pivotFields>
  <rowFields count="1">
    <field x="2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ofit" fld="16" subtotal="average" baseField="0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8" firstHeaderRow="1" firstDataRow="2" firstDataCol="1"/>
  <pivotFields count="28">
    <pivotField showAll="0"/>
    <pivotField numFmtId="14" showAll="0"/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Profit" fld="16" subtotal="average" baseField="0" baseItem="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7" firstHeaderRow="1" firstDataRow="1" firstDataCol="1"/>
  <pivotFields count="28">
    <pivotField showAll="0"/>
    <pivotField numFmtId="14" showAll="0"/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6" baseField="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A3:F9" firstHeaderRow="1" firstDataRow="2" firstDataCol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dataField="1"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13" baseField="0" baseItem="2034163968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B20" firstHeaderRow="1" firstDataRow="1" firstDataCol="1" rowPageCount="1" colPageCount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1"/>
        <item x="3"/>
        <item x="2"/>
        <item t="default"/>
      </items>
    </pivotField>
    <pivotField showAll="0"/>
    <pivotField showAll="0"/>
    <pivotField dataField="1"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7">
        <item x="13"/>
        <item x="2"/>
        <item x="11"/>
        <item x="8"/>
        <item x="10"/>
        <item x="5"/>
        <item x="4"/>
        <item x="1"/>
        <item x="15"/>
        <item x="6"/>
        <item x="12"/>
        <item x="0"/>
        <item x="14"/>
        <item x="9"/>
        <item x="3"/>
        <item x="7"/>
        <item t="default"/>
      </items>
    </pivotField>
  </pivotFields>
  <rowFields count="1">
    <field x="2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0" hier="-1"/>
  </pageFields>
  <dataFields count="1">
    <dataField name="Sum of Quantity" fld="13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B20" firstHeaderRow="1" firstDataRow="1" firstDataCol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/>
    <pivotField showAll="0"/>
    <pivotField axis="axisRow" showAll="0">
      <items count="17">
        <item x="13"/>
        <item x="2"/>
        <item x="11"/>
        <item x="8"/>
        <item x="10"/>
        <item x="5"/>
        <item x="4"/>
        <item x="1"/>
        <item x="15"/>
        <item x="6"/>
        <item x="12"/>
        <item x="0"/>
        <item x="14"/>
        <item x="9"/>
        <item x="3"/>
        <item x="7"/>
        <item t="default"/>
      </items>
    </pivotField>
  </pivotFields>
  <rowFields count="1">
    <field x="2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Profit Ratio" fld="23" subtotal="average" baseField="25" baseItem="0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0" rowHeaderCaption="Customer Segment">
  <location ref="A2:C6" firstHeaderRow="0" firstDataRow="1" firstDataCol="1"/>
  <pivotFields count="28">
    <pivotField showAll="0"/>
    <pivotField numFmtId="14" showAll="0"/>
    <pivotField numFmtId="14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6" baseField="0" baseItem="0"/>
    <dataField name="Average of Profit2" fld="16" subtotal="average" baseField="0" baseItem="2034163968"/>
  </dataFields>
  <chartFormats count="2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 rowHeaderCaption="Region">
  <location ref="A2:E8" firstHeaderRow="1" firstDataRow="2" firstDataCol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m="1" x="3"/>
        <item t="default"/>
      </items>
    </pivotField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24"/>
  </colFields>
  <colItems count="4">
    <i>
      <x/>
    </i>
    <i>
      <x v="1"/>
    </i>
    <i>
      <x v="2"/>
    </i>
    <i t="grand">
      <x/>
    </i>
  </colItems>
  <dataFields count="1">
    <dataField name="Count of Profit Ratio Category" fld="2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 rowHeaderCaption="Product Sub-Category">
  <location ref="A2:D7" firstHeaderRow="0" firstDataRow="1" firstDataCol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Discount" fld="15" subtotal="average" baseField="10" baseItem="0"/>
    <dataField name="Average of Unit Profit Ratio" fld="25" subtotal="average" baseField="10" baseItem="0"/>
    <dataField name="Average of Profit Ratio" fld="23" subtotal="average" baseField="10" baseItem="0"/>
  </dataFields>
  <chartFormats count="3">
    <chartFormat chart="1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2" rowHeaderCaption="Quantity of items in order">
  <location ref="A2:B17" firstHeaderRow="1" firstDataRow="1" firstDataCol="1"/>
  <pivotFields count="28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axis="axisRow" showAll="0">
      <items count="15">
        <item x="5"/>
        <item x="0"/>
        <item x="1"/>
        <item x="6"/>
        <item x="2"/>
        <item x="8"/>
        <item x="3"/>
        <item x="7"/>
        <item x="4"/>
        <item x="11"/>
        <item x="12"/>
        <item x="13"/>
        <item x="10"/>
        <item x="9"/>
        <item t="default"/>
      </items>
    </pivotField>
    <pivotField showAll="0" defaultSubtotal="0"/>
    <pivotField dataField="1" showAll="0">
      <items count="12">
        <item x="0"/>
        <item x="7"/>
        <item x="8"/>
        <item x="2"/>
        <item x="3"/>
        <item x="6"/>
        <item x="9"/>
        <item x="1"/>
        <item x="4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Average of Discount" fld="15" subtotal="average" baseField="13" baseItem="0"/>
  </dataFields>
  <chartFormats count="1">
    <chartFormat chart="15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22"/>
  <sheetViews>
    <sheetView topLeftCell="M1" workbookViewId="0">
      <selection activeCell="X2" sqref="X2"/>
    </sheetView>
  </sheetViews>
  <sheetFormatPr defaultRowHeight="15" x14ac:dyDescent="0.25"/>
  <cols>
    <col min="1" max="1" width="15" bestFit="1" customWidth="1"/>
    <col min="2" max="3" width="10.7109375" bestFit="1" customWidth="1"/>
    <col min="4" max="4" width="13.85546875" bestFit="1" customWidth="1"/>
    <col min="5" max="5" width="22.7109375" bestFit="1" customWidth="1"/>
    <col min="6" max="6" width="12.140625" bestFit="1" customWidth="1"/>
    <col min="7" max="7" width="16.5703125" bestFit="1" customWidth="1"/>
    <col min="8" max="8" width="18.7109375" bestFit="1" customWidth="1"/>
    <col min="9" max="9" width="7.42578125" bestFit="1" customWidth="1"/>
    <col min="10" max="10" width="16.5703125" bestFit="1" customWidth="1"/>
    <col min="11" max="11" width="12.85546875" bestFit="1" customWidth="1"/>
    <col min="12" max="12" width="85" bestFit="1" customWidth="1"/>
    <col min="13" max="13" width="10" bestFit="1" customWidth="1"/>
    <col min="14" max="14" width="8.7109375" bestFit="1" customWidth="1"/>
    <col min="15" max="15" width="8.7109375" customWidth="1"/>
    <col min="16" max="16" width="8.7109375" bestFit="1" customWidth="1"/>
    <col min="17" max="17" width="10.7109375" bestFit="1" customWidth="1"/>
    <col min="18" max="18" width="20.5703125" bestFit="1" customWidth="1"/>
    <col min="19" max="19" width="10.42578125" bestFit="1" customWidth="1"/>
    <col min="20" max="20" width="12.42578125" bestFit="1" customWidth="1"/>
    <col min="21" max="21" width="20" bestFit="1" customWidth="1"/>
    <col min="22" max="22" width="9.5703125" bestFit="1" customWidth="1"/>
    <col min="23" max="23" width="13.85546875" bestFit="1" customWidth="1"/>
    <col min="24" max="24" width="12.7109375" bestFit="1" customWidth="1"/>
    <col min="25" max="25" width="19.5703125" bestFit="1" customWidth="1"/>
    <col min="26" max="26" width="15.28515625" bestFit="1" customWidth="1"/>
    <col min="27" max="27" width="7.85546875" bestFit="1" customWidth="1"/>
    <col min="28" max="28" width="12.425781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3744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3718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5">
      <c r="A2" t="s">
        <v>26</v>
      </c>
      <c r="B2" s="1">
        <v>42682</v>
      </c>
      <c r="C2" s="1">
        <v>42685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>
        <v>261.95999999999998</v>
      </c>
      <c r="N2">
        <v>2</v>
      </c>
      <c r="O2">
        <f>N2/MAX($N$2:$N$2122)</f>
        <v>0.14285714285714285</v>
      </c>
      <c r="P2">
        <v>0</v>
      </c>
      <c r="Q2">
        <v>41.913600000000002</v>
      </c>
      <c r="R2">
        <v>3</v>
      </c>
      <c r="S2">
        <v>2016</v>
      </c>
      <c r="T2">
        <v>11</v>
      </c>
      <c r="U2" t="str">
        <f>TEXT(DATE(S2, T2, 1), "mmm")</f>
        <v>Nov</v>
      </c>
      <c r="V2">
        <v>130.97999999999999</v>
      </c>
      <c r="W2" t="s">
        <v>36</v>
      </c>
      <c r="X2">
        <v>0.16</v>
      </c>
      <c r="Y2" t="s">
        <v>37</v>
      </c>
      <c r="Z2">
        <v>0.08</v>
      </c>
      <c r="AA2" t="s">
        <v>38</v>
      </c>
      <c r="AB2" t="s">
        <v>39</v>
      </c>
    </row>
    <row r="3" spans="1:28" x14ac:dyDescent="0.25">
      <c r="A3" t="s">
        <v>26</v>
      </c>
      <c r="B3" s="1">
        <v>42682</v>
      </c>
      <c r="C3" s="1">
        <v>42685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40</v>
      </c>
      <c r="K3" t="s">
        <v>41</v>
      </c>
      <c r="L3" t="s">
        <v>42</v>
      </c>
      <c r="M3">
        <v>731.94</v>
      </c>
      <c r="N3">
        <v>3</v>
      </c>
      <c r="O3">
        <f t="shared" ref="O3:O66" si="0">N3/MAX($N$2:$N$2122)</f>
        <v>0.21428571428571427</v>
      </c>
      <c r="P3">
        <v>0</v>
      </c>
      <c r="Q3">
        <v>219.58199999999999</v>
      </c>
      <c r="R3">
        <v>3</v>
      </c>
      <c r="S3">
        <v>2016</v>
      </c>
      <c r="T3">
        <v>11</v>
      </c>
      <c r="U3" t="str">
        <f t="shared" ref="U3:U66" si="1">TEXT(DATE(S3, T3, 1), "mmm")</f>
        <v>Nov</v>
      </c>
      <c r="V3">
        <v>243.98</v>
      </c>
      <c r="W3" t="s">
        <v>43</v>
      </c>
      <c r="X3">
        <v>0.3</v>
      </c>
      <c r="Y3" t="s">
        <v>44</v>
      </c>
      <c r="Z3">
        <v>9.9999999999999895E-2</v>
      </c>
      <c r="AA3" t="s">
        <v>38</v>
      </c>
      <c r="AB3" t="s">
        <v>39</v>
      </c>
    </row>
    <row r="4" spans="1:28" x14ac:dyDescent="0.25">
      <c r="A4" t="s">
        <v>45</v>
      </c>
      <c r="B4" s="1">
        <v>42288</v>
      </c>
      <c r="C4" s="1">
        <v>42295</v>
      </c>
      <c r="D4" t="s">
        <v>46</v>
      </c>
      <c r="E4" t="s">
        <v>47</v>
      </c>
      <c r="F4" t="s">
        <v>29</v>
      </c>
      <c r="G4" t="s">
        <v>48</v>
      </c>
      <c r="H4" t="s">
        <v>49</v>
      </c>
      <c r="I4" t="s">
        <v>32</v>
      </c>
      <c r="J4" t="s">
        <v>50</v>
      </c>
      <c r="K4" t="s">
        <v>51</v>
      </c>
      <c r="L4" t="s">
        <v>52</v>
      </c>
      <c r="M4">
        <v>957.57749999999999</v>
      </c>
      <c r="N4">
        <v>5</v>
      </c>
      <c r="O4">
        <f t="shared" si="0"/>
        <v>0.35714285714285715</v>
      </c>
      <c r="P4">
        <v>0.45</v>
      </c>
      <c r="Q4">
        <v>-383.03100000000001</v>
      </c>
      <c r="R4">
        <v>7</v>
      </c>
      <c r="S4">
        <v>2015</v>
      </c>
      <c r="T4">
        <v>10</v>
      </c>
      <c r="U4" t="str">
        <f t="shared" si="1"/>
        <v>Oct</v>
      </c>
      <c r="V4">
        <v>191.5155</v>
      </c>
      <c r="W4" t="s">
        <v>36</v>
      </c>
      <c r="X4">
        <v>-0.4</v>
      </c>
      <c r="Y4" t="s">
        <v>53</v>
      </c>
      <c r="Z4">
        <v>-0.08</v>
      </c>
      <c r="AA4" t="s">
        <v>38</v>
      </c>
      <c r="AB4" t="s">
        <v>54</v>
      </c>
    </row>
    <row r="5" spans="1:28" x14ac:dyDescent="0.25">
      <c r="A5" t="s">
        <v>55</v>
      </c>
      <c r="B5" s="1">
        <v>41799</v>
      </c>
      <c r="C5" s="1">
        <v>41804</v>
      </c>
      <c r="D5" t="s">
        <v>46</v>
      </c>
      <c r="E5" t="s">
        <v>56</v>
      </c>
      <c r="F5" t="s">
        <v>29</v>
      </c>
      <c r="G5" t="s">
        <v>57</v>
      </c>
      <c r="H5" t="s">
        <v>58</v>
      </c>
      <c r="I5" t="s">
        <v>59</v>
      </c>
      <c r="J5" t="s">
        <v>60</v>
      </c>
      <c r="K5" t="s">
        <v>61</v>
      </c>
      <c r="L5" t="s">
        <v>62</v>
      </c>
      <c r="M5">
        <v>48.86</v>
      </c>
      <c r="N5">
        <v>7</v>
      </c>
      <c r="O5">
        <f t="shared" si="0"/>
        <v>0.5</v>
      </c>
      <c r="P5">
        <v>0</v>
      </c>
      <c r="Q5">
        <v>14.1694</v>
      </c>
      <c r="R5">
        <v>5</v>
      </c>
      <c r="S5">
        <v>2014</v>
      </c>
      <c r="T5">
        <v>6</v>
      </c>
      <c r="U5" t="str">
        <f t="shared" si="1"/>
        <v>Jun</v>
      </c>
      <c r="V5">
        <v>6.9799999999999898</v>
      </c>
      <c r="W5" t="s">
        <v>63</v>
      </c>
      <c r="X5">
        <v>0.28999999999999998</v>
      </c>
      <c r="Y5" t="s">
        <v>44</v>
      </c>
      <c r="Z5">
        <v>4.1428571428571398E-2</v>
      </c>
      <c r="AA5" t="s">
        <v>64</v>
      </c>
      <c r="AB5" t="s">
        <v>65</v>
      </c>
    </row>
    <row r="6" spans="1:28" x14ac:dyDescent="0.25">
      <c r="A6" t="s">
        <v>55</v>
      </c>
      <c r="B6" s="1">
        <v>41799</v>
      </c>
      <c r="C6" s="1">
        <v>41804</v>
      </c>
      <c r="D6" t="s">
        <v>46</v>
      </c>
      <c r="E6" t="s">
        <v>56</v>
      </c>
      <c r="F6" t="s">
        <v>29</v>
      </c>
      <c r="G6" t="s">
        <v>57</v>
      </c>
      <c r="H6" t="s">
        <v>58</v>
      </c>
      <c r="I6" t="s">
        <v>59</v>
      </c>
      <c r="J6" t="s">
        <v>66</v>
      </c>
      <c r="K6" t="s">
        <v>51</v>
      </c>
      <c r="L6" t="s">
        <v>67</v>
      </c>
      <c r="M6">
        <v>1706.184</v>
      </c>
      <c r="N6">
        <v>9</v>
      </c>
      <c r="O6">
        <f t="shared" si="0"/>
        <v>0.6428571428571429</v>
      </c>
      <c r="P6">
        <v>0.2</v>
      </c>
      <c r="Q6">
        <v>85.309200000000004</v>
      </c>
      <c r="R6">
        <v>5</v>
      </c>
      <c r="S6">
        <v>2014</v>
      </c>
      <c r="T6">
        <v>6</v>
      </c>
      <c r="U6" t="str">
        <f t="shared" si="1"/>
        <v>Jun</v>
      </c>
      <c r="V6">
        <v>189.57599999999999</v>
      </c>
      <c r="W6" t="s">
        <v>36</v>
      </c>
      <c r="X6">
        <v>0.05</v>
      </c>
      <c r="Y6" t="s">
        <v>37</v>
      </c>
      <c r="Z6">
        <v>5.5555555555555497E-3</v>
      </c>
      <c r="AA6" t="s">
        <v>64</v>
      </c>
      <c r="AB6" t="s">
        <v>65</v>
      </c>
    </row>
    <row r="7" spans="1:28" x14ac:dyDescent="0.25">
      <c r="A7" t="s">
        <v>68</v>
      </c>
      <c r="B7" s="1">
        <v>42932</v>
      </c>
      <c r="C7" s="1">
        <v>42934</v>
      </c>
      <c r="D7" t="s">
        <v>27</v>
      </c>
      <c r="E7" t="s">
        <v>69</v>
      </c>
      <c r="F7" t="s">
        <v>29</v>
      </c>
      <c r="G7" t="s">
        <v>70</v>
      </c>
      <c r="H7" t="s">
        <v>71</v>
      </c>
      <c r="I7" t="s">
        <v>72</v>
      </c>
      <c r="J7" t="s">
        <v>73</v>
      </c>
      <c r="K7" t="s">
        <v>41</v>
      </c>
      <c r="L7" t="s">
        <v>74</v>
      </c>
      <c r="M7">
        <v>71.372</v>
      </c>
      <c r="N7">
        <v>2</v>
      </c>
      <c r="O7">
        <f t="shared" si="0"/>
        <v>0.14285714285714285</v>
      </c>
      <c r="P7">
        <v>0.3</v>
      </c>
      <c r="Q7">
        <v>-1.0196000000000001</v>
      </c>
      <c r="R7">
        <v>2</v>
      </c>
      <c r="S7">
        <v>2017</v>
      </c>
      <c r="T7">
        <v>7</v>
      </c>
      <c r="U7" t="str">
        <f t="shared" si="1"/>
        <v>Jul</v>
      </c>
      <c r="V7">
        <v>35.686</v>
      </c>
      <c r="W7" t="s">
        <v>63</v>
      </c>
      <c r="X7">
        <v>-1.42857142857142E-2</v>
      </c>
      <c r="Y7" t="s">
        <v>53</v>
      </c>
      <c r="Z7">
        <v>-7.14285714285714E-3</v>
      </c>
      <c r="AA7" t="s">
        <v>75</v>
      </c>
      <c r="AB7" t="s">
        <v>76</v>
      </c>
    </row>
    <row r="8" spans="1:28" x14ac:dyDescent="0.25">
      <c r="A8" t="s">
        <v>77</v>
      </c>
      <c r="B8" s="1">
        <v>42272</v>
      </c>
      <c r="C8" s="1">
        <v>42277</v>
      </c>
      <c r="D8" t="s">
        <v>46</v>
      </c>
      <c r="E8" t="s">
        <v>78</v>
      </c>
      <c r="F8" t="s">
        <v>29</v>
      </c>
      <c r="G8" t="s">
        <v>79</v>
      </c>
      <c r="H8" t="s">
        <v>80</v>
      </c>
      <c r="I8" t="s">
        <v>59</v>
      </c>
      <c r="J8" t="s">
        <v>50</v>
      </c>
      <c r="K8" t="s">
        <v>51</v>
      </c>
      <c r="L8" t="s">
        <v>52</v>
      </c>
      <c r="M8">
        <v>1044.6300000000001</v>
      </c>
      <c r="N8">
        <v>3</v>
      </c>
      <c r="O8">
        <f t="shared" si="0"/>
        <v>0.21428571428571427</v>
      </c>
      <c r="P8">
        <v>0</v>
      </c>
      <c r="Q8">
        <v>240.26490000000001</v>
      </c>
      <c r="R8">
        <v>5</v>
      </c>
      <c r="S8">
        <v>2015</v>
      </c>
      <c r="T8">
        <v>9</v>
      </c>
      <c r="U8" t="str">
        <f t="shared" si="1"/>
        <v>Sep</v>
      </c>
      <c r="V8">
        <v>348.21</v>
      </c>
      <c r="W8" t="s">
        <v>43</v>
      </c>
      <c r="X8">
        <v>0.22999999999999901</v>
      </c>
      <c r="Y8" t="s">
        <v>44</v>
      </c>
      <c r="Z8">
        <v>7.6666666666666605E-2</v>
      </c>
      <c r="AA8" t="s">
        <v>75</v>
      </c>
      <c r="AB8" t="s">
        <v>81</v>
      </c>
    </row>
    <row r="9" spans="1:28" x14ac:dyDescent="0.25">
      <c r="A9" t="s">
        <v>82</v>
      </c>
      <c r="B9" s="1">
        <v>42264</v>
      </c>
      <c r="C9" s="1">
        <v>42268</v>
      </c>
      <c r="D9" t="s">
        <v>46</v>
      </c>
      <c r="E9" t="s">
        <v>83</v>
      </c>
      <c r="F9" t="s">
        <v>29</v>
      </c>
      <c r="G9" t="s">
        <v>70</v>
      </c>
      <c r="H9" t="s">
        <v>71</v>
      </c>
      <c r="I9" t="s">
        <v>72</v>
      </c>
      <c r="J9" t="s">
        <v>84</v>
      </c>
      <c r="K9" t="s">
        <v>34</v>
      </c>
      <c r="L9" t="s">
        <v>85</v>
      </c>
      <c r="M9">
        <v>3083.43</v>
      </c>
      <c r="N9">
        <v>7</v>
      </c>
      <c r="O9">
        <f t="shared" si="0"/>
        <v>0.5</v>
      </c>
      <c r="P9">
        <v>0.5</v>
      </c>
      <c r="Q9">
        <v>-1665.0522000000001</v>
      </c>
      <c r="R9">
        <v>4</v>
      </c>
      <c r="S9">
        <v>2015</v>
      </c>
      <c r="T9">
        <v>9</v>
      </c>
      <c r="U9" t="str">
        <f t="shared" si="1"/>
        <v>Sep</v>
      </c>
      <c r="V9">
        <v>440.48999999999899</v>
      </c>
      <c r="W9" t="s">
        <v>43</v>
      </c>
      <c r="X9">
        <v>-0.54</v>
      </c>
      <c r="Y9" t="s">
        <v>53</v>
      </c>
      <c r="Z9">
        <v>-7.7142857142857096E-2</v>
      </c>
      <c r="AA9" t="s">
        <v>75</v>
      </c>
      <c r="AB9" t="s">
        <v>81</v>
      </c>
    </row>
    <row r="10" spans="1:28" x14ac:dyDescent="0.25">
      <c r="A10" t="s">
        <v>82</v>
      </c>
      <c r="B10" s="1">
        <v>42264</v>
      </c>
      <c r="C10" s="1">
        <v>42268</v>
      </c>
      <c r="D10" t="s">
        <v>46</v>
      </c>
      <c r="E10" t="s">
        <v>83</v>
      </c>
      <c r="F10" t="s">
        <v>29</v>
      </c>
      <c r="G10" t="s">
        <v>70</v>
      </c>
      <c r="H10" t="s">
        <v>71</v>
      </c>
      <c r="I10" t="s">
        <v>72</v>
      </c>
      <c r="J10" t="s">
        <v>86</v>
      </c>
      <c r="K10" t="s">
        <v>61</v>
      </c>
      <c r="L10" t="s">
        <v>87</v>
      </c>
      <c r="M10">
        <v>124.2</v>
      </c>
      <c r="N10">
        <v>3</v>
      </c>
      <c r="O10">
        <f t="shared" si="0"/>
        <v>0.21428571428571427</v>
      </c>
      <c r="P10">
        <v>0.2</v>
      </c>
      <c r="Q10">
        <v>15.525</v>
      </c>
      <c r="R10">
        <v>4</v>
      </c>
      <c r="S10">
        <v>2015</v>
      </c>
      <c r="T10">
        <v>9</v>
      </c>
      <c r="U10" t="str">
        <f t="shared" si="1"/>
        <v>Sep</v>
      </c>
      <c r="V10">
        <v>41.4</v>
      </c>
      <c r="W10" t="s">
        <v>63</v>
      </c>
      <c r="X10">
        <v>0.125</v>
      </c>
      <c r="Y10" t="s">
        <v>37</v>
      </c>
      <c r="Z10">
        <v>4.1666666666666602E-2</v>
      </c>
      <c r="AA10" t="s">
        <v>75</v>
      </c>
      <c r="AB10" t="s">
        <v>81</v>
      </c>
    </row>
    <row r="11" spans="1:28" x14ac:dyDescent="0.25">
      <c r="A11" t="s">
        <v>88</v>
      </c>
      <c r="B11" s="1">
        <v>42712</v>
      </c>
      <c r="C11" s="1">
        <v>42714</v>
      </c>
      <c r="D11" t="s">
        <v>89</v>
      </c>
      <c r="E11" t="s">
        <v>90</v>
      </c>
      <c r="F11" t="s">
        <v>91</v>
      </c>
      <c r="G11" t="s">
        <v>92</v>
      </c>
      <c r="H11" t="s">
        <v>93</v>
      </c>
      <c r="I11" t="s">
        <v>94</v>
      </c>
      <c r="J11" t="s">
        <v>95</v>
      </c>
      <c r="K11" t="s">
        <v>61</v>
      </c>
      <c r="L11" t="s">
        <v>96</v>
      </c>
      <c r="M11">
        <v>190.92</v>
      </c>
      <c r="N11">
        <v>5</v>
      </c>
      <c r="O11">
        <f t="shared" si="0"/>
        <v>0.35714285714285715</v>
      </c>
      <c r="P11">
        <v>0.6</v>
      </c>
      <c r="Q11">
        <v>-147.96299999999999</v>
      </c>
      <c r="R11">
        <v>2</v>
      </c>
      <c r="S11">
        <v>2016</v>
      </c>
      <c r="T11">
        <v>12</v>
      </c>
      <c r="U11" t="str">
        <f t="shared" si="1"/>
        <v>Dec</v>
      </c>
      <c r="V11">
        <v>38.183999999999997</v>
      </c>
      <c r="W11" t="s">
        <v>63</v>
      </c>
      <c r="X11">
        <v>-0.77500000000000002</v>
      </c>
      <c r="Y11" t="s">
        <v>53</v>
      </c>
      <c r="Z11">
        <v>-0.155</v>
      </c>
      <c r="AA11" t="s">
        <v>38</v>
      </c>
      <c r="AB11" t="s">
        <v>39</v>
      </c>
    </row>
    <row r="12" spans="1:28" x14ac:dyDescent="0.25">
      <c r="A12" t="s">
        <v>97</v>
      </c>
      <c r="B12" s="1">
        <v>42365</v>
      </c>
      <c r="C12" s="1">
        <v>42369</v>
      </c>
      <c r="D12" t="s">
        <v>46</v>
      </c>
      <c r="E12" t="s">
        <v>98</v>
      </c>
      <c r="F12" t="s">
        <v>99</v>
      </c>
      <c r="G12" t="s">
        <v>100</v>
      </c>
      <c r="H12" t="s">
        <v>93</v>
      </c>
      <c r="I12" t="s">
        <v>94</v>
      </c>
      <c r="J12" t="s">
        <v>101</v>
      </c>
      <c r="K12" t="s">
        <v>34</v>
      </c>
      <c r="L12" t="s">
        <v>102</v>
      </c>
      <c r="M12">
        <v>532.39919999999995</v>
      </c>
      <c r="N12">
        <v>3</v>
      </c>
      <c r="O12">
        <f t="shared" si="0"/>
        <v>0.21428571428571427</v>
      </c>
      <c r="P12">
        <v>0.32</v>
      </c>
      <c r="Q12">
        <v>-46.976399999999998</v>
      </c>
      <c r="R12">
        <v>4</v>
      </c>
      <c r="S12">
        <v>2015</v>
      </c>
      <c r="T12">
        <v>12</v>
      </c>
      <c r="U12" t="str">
        <f t="shared" si="1"/>
        <v>Dec</v>
      </c>
      <c r="V12">
        <v>177.46639999999999</v>
      </c>
      <c r="W12" t="s">
        <v>36</v>
      </c>
      <c r="X12">
        <v>-8.8235294117646995E-2</v>
      </c>
      <c r="Y12" t="s">
        <v>53</v>
      </c>
      <c r="Z12">
        <v>-2.94117647058823E-2</v>
      </c>
      <c r="AA12" t="s">
        <v>38</v>
      </c>
      <c r="AB12" t="s">
        <v>54</v>
      </c>
    </row>
    <row r="13" spans="1:28" x14ac:dyDescent="0.25">
      <c r="A13" t="s">
        <v>97</v>
      </c>
      <c r="B13" s="1">
        <v>42365</v>
      </c>
      <c r="C13" s="1">
        <v>42369</v>
      </c>
      <c r="D13" t="s">
        <v>46</v>
      </c>
      <c r="E13" t="s">
        <v>98</v>
      </c>
      <c r="F13" t="s">
        <v>99</v>
      </c>
      <c r="G13" t="s">
        <v>100</v>
      </c>
      <c r="H13" t="s">
        <v>93</v>
      </c>
      <c r="I13" t="s">
        <v>94</v>
      </c>
      <c r="J13" t="s">
        <v>103</v>
      </c>
      <c r="K13" t="s">
        <v>41</v>
      </c>
      <c r="L13" t="s">
        <v>104</v>
      </c>
      <c r="M13">
        <v>212.05799999999999</v>
      </c>
      <c r="N13">
        <v>3</v>
      </c>
      <c r="O13">
        <f t="shared" si="0"/>
        <v>0.21428571428571427</v>
      </c>
      <c r="P13">
        <v>0.3</v>
      </c>
      <c r="Q13">
        <v>-15.147</v>
      </c>
      <c r="R13">
        <v>4</v>
      </c>
      <c r="S13">
        <v>2015</v>
      </c>
      <c r="T13">
        <v>12</v>
      </c>
      <c r="U13" t="str">
        <f t="shared" si="1"/>
        <v>Dec</v>
      </c>
      <c r="V13">
        <v>70.685999999999893</v>
      </c>
      <c r="W13" t="s">
        <v>63</v>
      </c>
      <c r="X13">
        <v>-7.1428571428571397E-2</v>
      </c>
      <c r="Y13" t="s">
        <v>53</v>
      </c>
      <c r="Z13">
        <v>-2.3809523809523801E-2</v>
      </c>
      <c r="AA13" t="s">
        <v>38</v>
      </c>
      <c r="AB13" t="s">
        <v>54</v>
      </c>
    </row>
    <row r="14" spans="1:28" x14ac:dyDescent="0.25">
      <c r="A14" t="s">
        <v>105</v>
      </c>
      <c r="B14" s="1">
        <v>42112</v>
      </c>
      <c r="C14" s="1">
        <v>42116</v>
      </c>
      <c r="D14" t="s">
        <v>46</v>
      </c>
      <c r="E14" t="s">
        <v>106</v>
      </c>
      <c r="F14" t="s">
        <v>29</v>
      </c>
      <c r="G14" t="s">
        <v>107</v>
      </c>
      <c r="H14" t="s">
        <v>108</v>
      </c>
      <c r="I14" t="s">
        <v>94</v>
      </c>
      <c r="J14" t="s">
        <v>109</v>
      </c>
      <c r="K14" t="s">
        <v>61</v>
      </c>
      <c r="L14" t="s">
        <v>110</v>
      </c>
      <c r="M14">
        <v>6.16</v>
      </c>
      <c r="N14">
        <v>2</v>
      </c>
      <c r="O14">
        <f t="shared" si="0"/>
        <v>0.14285714285714285</v>
      </c>
      <c r="P14">
        <v>0</v>
      </c>
      <c r="Q14">
        <v>2.9567999999999999</v>
      </c>
      <c r="R14">
        <v>4</v>
      </c>
      <c r="S14">
        <v>2015</v>
      </c>
      <c r="T14">
        <v>4</v>
      </c>
      <c r="U14" t="str">
        <f t="shared" si="1"/>
        <v>Apr</v>
      </c>
      <c r="V14">
        <v>3.08</v>
      </c>
      <c r="W14" t="s">
        <v>63</v>
      </c>
      <c r="X14">
        <v>0.48</v>
      </c>
      <c r="Y14" t="s">
        <v>44</v>
      </c>
      <c r="Z14">
        <v>0.24</v>
      </c>
      <c r="AA14" t="s">
        <v>64</v>
      </c>
      <c r="AB14" t="s">
        <v>111</v>
      </c>
    </row>
    <row r="15" spans="1:28" x14ac:dyDescent="0.25">
      <c r="A15" t="s">
        <v>105</v>
      </c>
      <c r="B15" s="1">
        <v>42112</v>
      </c>
      <c r="C15" s="1">
        <v>42116</v>
      </c>
      <c r="D15" t="s">
        <v>46</v>
      </c>
      <c r="E15" t="s">
        <v>106</v>
      </c>
      <c r="F15" t="s">
        <v>29</v>
      </c>
      <c r="G15" t="s">
        <v>107</v>
      </c>
      <c r="H15" t="s">
        <v>108</v>
      </c>
      <c r="I15" t="s">
        <v>94</v>
      </c>
      <c r="J15" t="s">
        <v>112</v>
      </c>
      <c r="K15" t="s">
        <v>41</v>
      </c>
      <c r="L15" t="s">
        <v>113</v>
      </c>
      <c r="M15">
        <v>89.99</v>
      </c>
      <c r="N15">
        <v>1</v>
      </c>
      <c r="O15">
        <f t="shared" si="0"/>
        <v>7.1428571428571425E-2</v>
      </c>
      <c r="P15">
        <v>0</v>
      </c>
      <c r="Q15">
        <v>17.098099999999999</v>
      </c>
      <c r="R15">
        <v>4</v>
      </c>
      <c r="S15">
        <v>2015</v>
      </c>
      <c r="T15">
        <v>4</v>
      </c>
      <c r="U15" t="str">
        <f t="shared" si="1"/>
        <v>Apr</v>
      </c>
      <c r="V15">
        <v>89.99</v>
      </c>
      <c r="W15" t="s">
        <v>63</v>
      </c>
      <c r="X15">
        <v>0.19</v>
      </c>
      <c r="Y15" t="s">
        <v>37</v>
      </c>
      <c r="Z15">
        <v>0.19</v>
      </c>
      <c r="AA15" t="s">
        <v>64</v>
      </c>
      <c r="AB15" t="s">
        <v>111</v>
      </c>
    </row>
    <row r="16" spans="1:28" x14ac:dyDescent="0.25">
      <c r="A16" t="s">
        <v>114</v>
      </c>
      <c r="B16" s="1">
        <v>42538</v>
      </c>
      <c r="C16" s="1">
        <v>42539</v>
      </c>
      <c r="D16" t="s">
        <v>89</v>
      </c>
      <c r="E16" t="s">
        <v>115</v>
      </c>
      <c r="F16" t="s">
        <v>29</v>
      </c>
      <c r="G16" t="s">
        <v>116</v>
      </c>
      <c r="H16" t="s">
        <v>117</v>
      </c>
      <c r="I16" t="s">
        <v>72</v>
      </c>
      <c r="J16" t="s">
        <v>118</v>
      </c>
      <c r="K16" t="s">
        <v>41</v>
      </c>
      <c r="L16" t="s">
        <v>119</v>
      </c>
      <c r="M16">
        <v>319.41000000000003</v>
      </c>
      <c r="N16">
        <v>5</v>
      </c>
      <c r="O16">
        <f t="shared" si="0"/>
        <v>0.35714285714285715</v>
      </c>
      <c r="P16">
        <v>0.1</v>
      </c>
      <c r="Q16">
        <v>7.0979999999999999</v>
      </c>
      <c r="R16">
        <v>1</v>
      </c>
      <c r="S16">
        <v>2016</v>
      </c>
      <c r="T16">
        <v>6</v>
      </c>
      <c r="U16" t="str">
        <f t="shared" si="1"/>
        <v>Jun</v>
      </c>
      <c r="V16">
        <v>63.881999999999998</v>
      </c>
      <c r="W16" t="s">
        <v>63</v>
      </c>
      <c r="X16">
        <v>2.2222222222222199E-2</v>
      </c>
      <c r="Y16" t="s">
        <v>37</v>
      </c>
      <c r="Z16">
        <v>4.4444444444444401E-3</v>
      </c>
      <c r="AA16" t="s">
        <v>64</v>
      </c>
      <c r="AB16" t="s">
        <v>120</v>
      </c>
    </row>
    <row r="17" spans="1:28" x14ac:dyDescent="0.25">
      <c r="A17" t="s">
        <v>121</v>
      </c>
      <c r="B17" s="1">
        <v>42332</v>
      </c>
      <c r="C17" s="1">
        <v>42338</v>
      </c>
      <c r="D17" t="s">
        <v>46</v>
      </c>
      <c r="E17" t="s">
        <v>122</v>
      </c>
      <c r="F17" t="s">
        <v>29</v>
      </c>
      <c r="G17" t="s">
        <v>57</v>
      </c>
      <c r="H17" t="s">
        <v>58</v>
      </c>
      <c r="I17" t="s">
        <v>59</v>
      </c>
      <c r="J17" t="s">
        <v>123</v>
      </c>
      <c r="K17" t="s">
        <v>61</v>
      </c>
      <c r="L17" t="s">
        <v>124</v>
      </c>
      <c r="M17">
        <v>79.760000000000005</v>
      </c>
      <c r="N17">
        <v>4</v>
      </c>
      <c r="O17">
        <f t="shared" si="0"/>
        <v>0.2857142857142857</v>
      </c>
      <c r="P17">
        <v>0</v>
      </c>
      <c r="Q17">
        <v>22.332799999999999</v>
      </c>
      <c r="R17">
        <v>6</v>
      </c>
      <c r="S17">
        <v>2015</v>
      </c>
      <c r="T17">
        <v>11</v>
      </c>
      <c r="U17" t="str">
        <f t="shared" si="1"/>
        <v>Nov</v>
      </c>
      <c r="V17">
        <v>19.940000000000001</v>
      </c>
      <c r="W17" t="s">
        <v>63</v>
      </c>
      <c r="X17">
        <v>0.27999999999999903</v>
      </c>
      <c r="Y17" t="s">
        <v>44</v>
      </c>
      <c r="Z17">
        <v>6.9999999999999896E-2</v>
      </c>
      <c r="AA17" t="s">
        <v>38</v>
      </c>
      <c r="AB17" t="s">
        <v>54</v>
      </c>
    </row>
    <row r="18" spans="1:28" x14ac:dyDescent="0.25">
      <c r="A18" t="s">
        <v>125</v>
      </c>
      <c r="B18" s="1">
        <v>42124</v>
      </c>
      <c r="C18" s="1">
        <v>42129</v>
      </c>
      <c r="D18" t="s">
        <v>46</v>
      </c>
      <c r="E18" t="s">
        <v>126</v>
      </c>
      <c r="F18" t="s">
        <v>99</v>
      </c>
      <c r="G18" t="s">
        <v>127</v>
      </c>
      <c r="H18" t="s">
        <v>128</v>
      </c>
      <c r="I18" t="s">
        <v>94</v>
      </c>
      <c r="J18" t="s">
        <v>129</v>
      </c>
      <c r="K18" t="s">
        <v>41</v>
      </c>
      <c r="L18" t="s">
        <v>130</v>
      </c>
      <c r="M18">
        <v>213.11500000000001</v>
      </c>
      <c r="N18">
        <v>5</v>
      </c>
      <c r="O18">
        <f t="shared" si="0"/>
        <v>0.35714285714285715</v>
      </c>
      <c r="P18">
        <v>0.3</v>
      </c>
      <c r="Q18">
        <v>-15.2225</v>
      </c>
      <c r="R18">
        <v>5</v>
      </c>
      <c r="S18">
        <v>2015</v>
      </c>
      <c r="T18">
        <v>4</v>
      </c>
      <c r="U18" t="str">
        <f t="shared" si="1"/>
        <v>Apr</v>
      </c>
      <c r="V18">
        <v>42.622999999999998</v>
      </c>
      <c r="W18" t="s">
        <v>63</v>
      </c>
      <c r="X18">
        <v>-7.1428571428571397E-2</v>
      </c>
      <c r="Y18" t="s">
        <v>53</v>
      </c>
      <c r="Z18">
        <v>-1.42857142857142E-2</v>
      </c>
      <c r="AA18" t="s">
        <v>64</v>
      </c>
      <c r="AB18" t="s">
        <v>111</v>
      </c>
    </row>
    <row r="19" spans="1:28" x14ac:dyDescent="0.25">
      <c r="A19" t="s">
        <v>131</v>
      </c>
      <c r="B19" s="1">
        <v>42120</v>
      </c>
      <c r="C19" s="1">
        <v>42126</v>
      </c>
      <c r="D19" t="s">
        <v>46</v>
      </c>
      <c r="E19" t="s">
        <v>132</v>
      </c>
      <c r="F19" t="s">
        <v>29</v>
      </c>
      <c r="G19" t="s">
        <v>133</v>
      </c>
      <c r="H19" t="s">
        <v>134</v>
      </c>
      <c r="I19" t="s">
        <v>32</v>
      </c>
      <c r="J19" t="s">
        <v>135</v>
      </c>
      <c r="K19" t="s">
        <v>41</v>
      </c>
      <c r="L19" t="s">
        <v>136</v>
      </c>
      <c r="M19">
        <v>831.93600000000004</v>
      </c>
      <c r="N19">
        <v>8</v>
      </c>
      <c r="O19">
        <f t="shared" si="0"/>
        <v>0.5714285714285714</v>
      </c>
      <c r="P19">
        <v>0.2</v>
      </c>
      <c r="Q19">
        <v>-114.3912</v>
      </c>
      <c r="R19">
        <v>6</v>
      </c>
      <c r="S19">
        <v>2015</v>
      </c>
      <c r="T19">
        <v>4</v>
      </c>
      <c r="U19" t="str">
        <f t="shared" si="1"/>
        <v>Apr</v>
      </c>
      <c r="V19">
        <v>103.992</v>
      </c>
      <c r="W19" t="s">
        <v>36</v>
      </c>
      <c r="X19">
        <v>-0.13749999999999901</v>
      </c>
      <c r="Y19" t="s">
        <v>53</v>
      </c>
      <c r="Z19">
        <v>-1.7187499999999901E-2</v>
      </c>
      <c r="AA19" t="s">
        <v>64</v>
      </c>
      <c r="AB19" t="s">
        <v>111</v>
      </c>
    </row>
    <row r="20" spans="1:28" x14ac:dyDescent="0.25">
      <c r="A20" t="s">
        <v>131</v>
      </c>
      <c r="B20" s="1">
        <v>42120</v>
      </c>
      <c r="C20" s="1">
        <v>42126</v>
      </c>
      <c r="D20" t="s">
        <v>46</v>
      </c>
      <c r="E20" t="s">
        <v>132</v>
      </c>
      <c r="F20" t="s">
        <v>29</v>
      </c>
      <c r="G20" t="s">
        <v>133</v>
      </c>
      <c r="H20" t="s">
        <v>134</v>
      </c>
      <c r="I20" t="s">
        <v>32</v>
      </c>
      <c r="J20" t="s">
        <v>137</v>
      </c>
      <c r="K20" t="s">
        <v>61</v>
      </c>
      <c r="L20" t="s">
        <v>138</v>
      </c>
      <c r="M20">
        <v>97.04</v>
      </c>
      <c r="N20">
        <v>2</v>
      </c>
      <c r="O20">
        <f t="shared" si="0"/>
        <v>0.14285714285714285</v>
      </c>
      <c r="P20">
        <v>0.2</v>
      </c>
      <c r="Q20">
        <v>1.2130000000000001</v>
      </c>
      <c r="R20">
        <v>6</v>
      </c>
      <c r="S20">
        <v>2015</v>
      </c>
      <c r="T20">
        <v>4</v>
      </c>
      <c r="U20" t="str">
        <f t="shared" si="1"/>
        <v>Apr</v>
      </c>
      <c r="V20">
        <v>48.52</v>
      </c>
      <c r="W20" t="s">
        <v>63</v>
      </c>
      <c r="X20">
        <v>1.2500000000000001E-2</v>
      </c>
      <c r="Y20" t="s">
        <v>37</v>
      </c>
      <c r="Z20">
        <v>6.2500000000000003E-3</v>
      </c>
      <c r="AA20" t="s">
        <v>64</v>
      </c>
      <c r="AB20" t="s">
        <v>111</v>
      </c>
    </row>
    <row r="21" spans="1:28" x14ac:dyDescent="0.25">
      <c r="A21" t="s">
        <v>139</v>
      </c>
      <c r="B21" s="1">
        <v>43078</v>
      </c>
      <c r="C21" s="1">
        <v>43080</v>
      </c>
      <c r="D21" t="s">
        <v>89</v>
      </c>
      <c r="E21" t="s">
        <v>140</v>
      </c>
      <c r="F21" t="s">
        <v>91</v>
      </c>
      <c r="G21" t="s">
        <v>100</v>
      </c>
      <c r="H21" t="s">
        <v>93</v>
      </c>
      <c r="I21" t="s">
        <v>94</v>
      </c>
      <c r="J21" t="s">
        <v>141</v>
      </c>
      <c r="K21" t="s">
        <v>61</v>
      </c>
      <c r="L21" t="s">
        <v>142</v>
      </c>
      <c r="M21">
        <v>9.7080000000000002</v>
      </c>
      <c r="N21">
        <v>3</v>
      </c>
      <c r="O21">
        <f t="shared" si="0"/>
        <v>0.21428571428571427</v>
      </c>
      <c r="P21">
        <v>0.6</v>
      </c>
      <c r="Q21">
        <v>-5.8247999999999998</v>
      </c>
      <c r="R21">
        <v>2</v>
      </c>
      <c r="S21">
        <v>2017</v>
      </c>
      <c r="T21">
        <v>12</v>
      </c>
      <c r="U21" t="str">
        <f t="shared" si="1"/>
        <v>Dec</v>
      </c>
      <c r="V21">
        <v>3.2360000000000002</v>
      </c>
      <c r="W21" t="s">
        <v>63</v>
      </c>
      <c r="X21">
        <v>-0.6</v>
      </c>
      <c r="Y21" t="s">
        <v>53</v>
      </c>
      <c r="Z21">
        <v>-0.19999999999999901</v>
      </c>
      <c r="AA21" t="s">
        <v>38</v>
      </c>
      <c r="AB21" t="s">
        <v>143</v>
      </c>
    </row>
    <row r="22" spans="1:28" x14ac:dyDescent="0.25">
      <c r="A22" t="s">
        <v>144</v>
      </c>
      <c r="B22" s="1">
        <v>41969</v>
      </c>
      <c r="C22" s="1">
        <v>41974</v>
      </c>
      <c r="D22" t="s">
        <v>27</v>
      </c>
      <c r="E22" t="s">
        <v>132</v>
      </c>
      <c r="F22" t="s">
        <v>29</v>
      </c>
      <c r="G22" t="s">
        <v>100</v>
      </c>
      <c r="H22" t="s">
        <v>93</v>
      </c>
      <c r="I22" t="s">
        <v>94</v>
      </c>
      <c r="J22" t="s">
        <v>145</v>
      </c>
      <c r="K22" t="s">
        <v>61</v>
      </c>
      <c r="L22" t="s">
        <v>146</v>
      </c>
      <c r="M22">
        <v>19.3</v>
      </c>
      <c r="N22">
        <v>5</v>
      </c>
      <c r="O22">
        <f t="shared" si="0"/>
        <v>0.35714285714285715</v>
      </c>
      <c r="P22">
        <v>0.6</v>
      </c>
      <c r="Q22">
        <v>-14.475</v>
      </c>
      <c r="R22">
        <v>5</v>
      </c>
      <c r="S22">
        <v>2014</v>
      </c>
      <c r="T22">
        <v>11</v>
      </c>
      <c r="U22" t="str">
        <f t="shared" si="1"/>
        <v>Nov</v>
      </c>
      <c r="V22">
        <v>3.86</v>
      </c>
      <c r="W22" t="s">
        <v>63</v>
      </c>
      <c r="X22">
        <v>-0.75</v>
      </c>
      <c r="Y22" t="s">
        <v>53</v>
      </c>
      <c r="Z22">
        <v>-0.15</v>
      </c>
      <c r="AA22" t="s">
        <v>38</v>
      </c>
      <c r="AB22" t="s">
        <v>147</v>
      </c>
    </row>
    <row r="23" spans="1:28" x14ac:dyDescent="0.25">
      <c r="A23" t="s">
        <v>148</v>
      </c>
      <c r="B23" s="1">
        <v>42883</v>
      </c>
      <c r="C23" s="1">
        <v>42885</v>
      </c>
      <c r="D23" t="s">
        <v>27</v>
      </c>
      <c r="E23" t="s">
        <v>149</v>
      </c>
      <c r="F23" t="s">
        <v>29</v>
      </c>
      <c r="G23" t="s">
        <v>150</v>
      </c>
      <c r="H23" t="s">
        <v>151</v>
      </c>
      <c r="I23" t="s">
        <v>32</v>
      </c>
      <c r="J23" t="s">
        <v>152</v>
      </c>
      <c r="K23" t="s">
        <v>41</v>
      </c>
      <c r="L23" t="s">
        <v>153</v>
      </c>
      <c r="M23">
        <v>301.95999999999998</v>
      </c>
      <c r="N23">
        <v>2</v>
      </c>
      <c r="O23">
        <f t="shared" si="0"/>
        <v>0.14285714285714285</v>
      </c>
      <c r="P23">
        <v>0</v>
      </c>
      <c r="Q23">
        <v>33.215600000000002</v>
      </c>
      <c r="R23">
        <v>2</v>
      </c>
      <c r="S23">
        <v>2017</v>
      </c>
      <c r="T23">
        <v>5</v>
      </c>
      <c r="U23" t="str">
        <f t="shared" si="1"/>
        <v>May</v>
      </c>
      <c r="V23">
        <v>150.97999999999999</v>
      </c>
      <c r="W23" t="s">
        <v>36</v>
      </c>
      <c r="X23">
        <v>0.11</v>
      </c>
      <c r="Y23" t="s">
        <v>37</v>
      </c>
      <c r="Z23">
        <v>5.5E-2</v>
      </c>
      <c r="AA23" t="s">
        <v>64</v>
      </c>
      <c r="AB23" t="s">
        <v>154</v>
      </c>
    </row>
    <row r="24" spans="1:28" x14ac:dyDescent="0.25">
      <c r="A24" t="s">
        <v>155</v>
      </c>
      <c r="B24" s="1">
        <v>42035</v>
      </c>
      <c r="C24" s="1">
        <v>42040</v>
      </c>
      <c r="D24" t="s">
        <v>27</v>
      </c>
      <c r="E24" t="s">
        <v>156</v>
      </c>
      <c r="F24" t="s">
        <v>29</v>
      </c>
      <c r="G24" t="s">
        <v>157</v>
      </c>
      <c r="H24" t="s">
        <v>158</v>
      </c>
      <c r="I24" t="s">
        <v>94</v>
      </c>
      <c r="J24" t="s">
        <v>159</v>
      </c>
      <c r="K24" t="s">
        <v>61</v>
      </c>
      <c r="L24" t="s">
        <v>160</v>
      </c>
      <c r="M24">
        <v>53.34</v>
      </c>
      <c r="N24">
        <v>3</v>
      </c>
      <c r="O24">
        <f t="shared" si="0"/>
        <v>0.21428571428571427</v>
      </c>
      <c r="P24">
        <v>0</v>
      </c>
      <c r="Q24">
        <v>16.535399999999999</v>
      </c>
      <c r="R24">
        <v>5</v>
      </c>
      <c r="S24">
        <v>2015</v>
      </c>
      <c r="T24">
        <v>1</v>
      </c>
      <c r="U24" t="str">
        <f t="shared" si="1"/>
        <v>Jan</v>
      </c>
      <c r="V24">
        <v>17.78</v>
      </c>
      <c r="W24" t="s">
        <v>63</v>
      </c>
      <c r="X24">
        <v>0.309999999999999</v>
      </c>
      <c r="Y24" t="s">
        <v>44</v>
      </c>
      <c r="Z24">
        <v>0.103333333333333</v>
      </c>
      <c r="AA24" t="s">
        <v>161</v>
      </c>
      <c r="AB24" t="s">
        <v>162</v>
      </c>
    </row>
    <row r="25" spans="1:28" x14ac:dyDescent="0.25">
      <c r="A25" t="s">
        <v>163</v>
      </c>
      <c r="B25" s="1">
        <v>43048</v>
      </c>
      <c r="C25" s="1">
        <v>43050</v>
      </c>
      <c r="D25" t="s">
        <v>27</v>
      </c>
      <c r="E25" t="s">
        <v>164</v>
      </c>
      <c r="F25" t="s">
        <v>99</v>
      </c>
      <c r="G25" t="s">
        <v>165</v>
      </c>
      <c r="H25" t="s">
        <v>117</v>
      </c>
      <c r="I25" t="s">
        <v>72</v>
      </c>
      <c r="J25" t="s">
        <v>166</v>
      </c>
      <c r="K25" t="s">
        <v>61</v>
      </c>
      <c r="L25" t="s">
        <v>167</v>
      </c>
      <c r="M25">
        <v>96.53</v>
      </c>
      <c r="N25">
        <v>7</v>
      </c>
      <c r="O25">
        <f t="shared" si="0"/>
        <v>0.5</v>
      </c>
      <c r="P25">
        <v>0</v>
      </c>
      <c r="Q25">
        <v>40.5426</v>
      </c>
      <c r="R25">
        <v>2</v>
      </c>
      <c r="S25">
        <v>2017</v>
      </c>
      <c r="T25">
        <v>11</v>
      </c>
      <c r="U25" t="str">
        <f t="shared" si="1"/>
        <v>Nov</v>
      </c>
      <c r="V25">
        <v>13.79</v>
      </c>
      <c r="W25" t="s">
        <v>63</v>
      </c>
      <c r="X25">
        <v>0.42</v>
      </c>
      <c r="Y25" t="s">
        <v>44</v>
      </c>
      <c r="Z25">
        <v>0.06</v>
      </c>
      <c r="AA25" t="s">
        <v>38</v>
      </c>
      <c r="AB25" t="s">
        <v>143</v>
      </c>
    </row>
    <row r="26" spans="1:28" x14ac:dyDescent="0.25">
      <c r="A26" t="s">
        <v>168</v>
      </c>
      <c r="B26" s="1">
        <v>42321</v>
      </c>
      <c r="C26" s="1">
        <v>42325</v>
      </c>
      <c r="D26" t="s">
        <v>46</v>
      </c>
      <c r="E26" t="s">
        <v>169</v>
      </c>
      <c r="F26" t="s">
        <v>29</v>
      </c>
      <c r="G26" t="s">
        <v>170</v>
      </c>
      <c r="H26" t="s">
        <v>171</v>
      </c>
      <c r="I26" t="s">
        <v>59</v>
      </c>
      <c r="J26" t="s">
        <v>172</v>
      </c>
      <c r="K26" t="s">
        <v>61</v>
      </c>
      <c r="L26" t="s">
        <v>173</v>
      </c>
      <c r="M26">
        <v>102.36</v>
      </c>
      <c r="N26">
        <v>3</v>
      </c>
      <c r="O26">
        <f t="shared" si="0"/>
        <v>0.21428571428571427</v>
      </c>
      <c r="P26">
        <v>0.2</v>
      </c>
      <c r="Q26">
        <v>-3.8384999999999998</v>
      </c>
      <c r="R26">
        <v>4</v>
      </c>
      <c r="S26">
        <v>2015</v>
      </c>
      <c r="T26">
        <v>11</v>
      </c>
      <c r="U26" t="str">
        <f t="shared" si="1"/>
        <v>Nov</v>
      </c>
      <c r="V26">
        <v>34.119999999999997</v>
      </c>
      <c r="W26" t="s">
        <v>63</v>
      </c>
      <c r="X26">
        <v>-3.7499999999999999E-2</v>
      </c>
      <c r="Y26" t="s">
        <v>53</v>
      </c>
      <c r="Z26">
        <v>-1.24999999999999E-2</v>
      </c>
      <c r="AA26" t="s">
        <v>38</v>
      </c>
      <c r="AB26" t="s">
        <v>54</v>
      </c>
    </row>
    <row r="27" spans="1:28" x14ac:dyDescent="0.25">
      <c r="A27" t="s">
        <v>174</v>
      </c>
      <c r="B27" s="1">
        <v>43094</v>
      </c>
      <c r="C27" s="1">
        <v>43099</v>
      </c>
      <c r="D27" t="s">
        <v>46</v>
      </c>
      <c r="E27" t="s">
        <v>175</v>
      </c>
      <c r="F27" t="s">
        <v>91</v>
      </c>
      <c r="G27" t="s">
        <v>165</v>
      </c>
      <c r="H27" t="s">
        <v>117</v>
      </c>
      <c r="I27" t="s">
        <v>72</v>
      </c>
      <c r="J27" t="s">
        <v>176</v>
      </c>
      <c r="K27" t="s">
        <v>61</v>
      </c>
      <c r="L27" t="s">
        <v>177</v>
      </c>
      <c r="M27">
        <v>41.96</v>
      </c>
      <c r="N27">
        <v>2</v>
      </c>
      <c r="O27">
        <f t="shared" si="0"/>
        <v>0.14285714285714285</v>
      </c>
      <c r="P27">
        <v>0</v>
      </c>
      <c r="Q27">
        <v>10.909599999999999</v>
      </c>
      <c r="R27">
        <v>5</v>
      </c>
      <c r="S27">
        <v>2017</v>
      </c>
      <c r="T27">
        <v>12</v>
      </c>
      <c r="U27" t="str">
        <f t="shared" si="1"/>
        <v>Dec</v>
      </c>
      <c r="V27">
        <v>20.98</v>
      </c>
      <c r="W27" t="s">
        <v>63</v>
      </c>
      <c r="X27">
        <v>0.25999999999999901</v>
      </c>
      <c r="Y27" t="s">
        <v>44</v>
      </c>
      <c r="Z27">
        <v>0.12999999999999901</v>
      </c>
      <c r="AA27" t="s">
        <v>38</v>
      </c>
      <c r="AB27" t="s">
        <v>143</v>
      </c>
    </row>
    <row r="28" spans="1:28" x14ac:dyDescent="0.25">
      <c r="A28" t="s">
        <v>178</v>
      </c>
      <c r="B28" s="1">
        <v>42065</v>
      </c>
      <c r="C28" s="1">
        <v>42069</v>
      </c>
      <c r="D28" t="s">
        <v>46</v>
      </c>
      <c r="E28" t="s">
        <v>179</v>
      </c>
      <c r="F28" t="s">
        <v>29</v>
      </c>
      <c r="G28" t="s">
        <v>180</v>
      </c>
      <c r="H28" t="s">
        <v>181</v>
      </c>
      <c r="I28" t="s">
        <v>59</v>
      </c>
      <c r="J28" t="s">
        <v>182</v>
      </c>
      <c r="K28" t="s">
        <v>51</v>
      </c>
      <c r="L28" t="s">
        <v>183</v>
      </c>
      <c r="M28">
        <v>787.53</v>
      </c>
      <c r="N28">
        <v>3</v>
      </c>
      <c r="O28">
        <f t="shared" si="0"/>
        <v>0.21428571428571427</v>
      </c>
      <c r="P28">
        <v>0</v>
      </c>
      <c r="Q28">
        <v>165.38130000000001</v>
      </c>
      <c r="R28">
        <v>4</v>
      </c>
      <c r="S28">
        <v>2015</v>
      </c>
      <c r="T28">
        <v>3</v>
      </c>
      <c r="U28" t="str">
        <f t="shared" si="1"/>
        <v>Mar</v>
      </c>
      <c r="V28">
        <v>262.51</v>
      </c>
      <c r="W28" t="s">
        <v>43</v>
      </c>
      <c r="X28">
        <v>0.21</v>
      </c>
      <c r="Y28" t="s">
        <v>44</v>
      </c>
      <c r="Z28">
        <v>7.0000000000000007E-2</v>
      </c>
      <c r="AA28" t="s">
        <v>161</v>
      </c>
      <c r="AB28" t="s">
        <v>162</v>
      </c>
    </row>
    <row r="29" spans="1:28" x14ac:dyDescent="0.25">
      <c r="A29" t="s">
        <v>184</v>
      </c>
      <c r="B29" s="1">
        <v>42533</v>
      </c>
      <c r="C29" s="1">
        <v>42536</v>
      </c>
      <c r="D29" t="s">
        <v>89</v>
      </c>
      <c r="E29" t="s">
        <v>185</v>
      </c>
      <c r="F29" t="s">
        <v>29</v>
      </c>
      <c r="G29" t="s">
        <v>186</v>
      </c>
      <c r="H29" t="s">
        <v>187</v>
      </c>
      <c r="I29" t="s">
        <v>72</v>
      </c>
      <c r="J29" t="s">
        <v>188</v>
      </c>
      <c r="K29" t="s">
        <v>61</v>
      </c>
      <c r="L29" t="s">
        <v>189</v>
      </c>
      <c r="M29">
        <v>47.04</v>
      </c>
      <c r="N29">
        <v>3</v>
      </c>
      <c r="O29">
        <f t="shared" si="0"/>
        <v>0.21428571428571427</v>
      </c>
      <c r="P29">
        <v>0</v>
      </c>
      <c r="Q29">
        <v>18.345600000000001</v>
      </c>
      <c r="R29">
        <v>3</v>
      </c>
      <c r="S29">
        <v>2016</v>
      </c>
      <c r="T29">
        <v>6</v>
      </c>
      <c r="U29" t="str">
        <f t="shared" si="1"/>
        <v>Jun</v>
      </c>
      <c r="V29">
        <v>15.68</v>
      </c>
      <c r="W29" t="s">
        <v>63</v>
      </c>
      <c r="X29">
        <v>0.39</v>
      </c>
      <c r="Y29" t="s">
        <v>44</v>
      </c>
      <c r="Z29">
        <v>0.13</v>
      </c>
      <c r="AA29" t="s">
        <v>64</v>
      </c>
      <c r="AB29" t="s">
        <v>120</v>
      </c>
    </row>
    <row r="30" spans="1:28" x14ac:dyDescent="0.25">
      <c r="A30" t="s">
        <v>190</v>
      </c>
      <c r="B30" s="1">
        <v>41999</v>
      </c>
      <c r="C30" s="1">
        <v>42001</v>
      </c>
      <c r="D30" t="s">
        <v>27</v>
      </c>
      <c r="E30" t="s">
        <v>191</v>
      </c>
      <c r="F30" t="s">
        <v>99</v>
      </c>
      <c r="G30" t="s">
        <v>100</v>
      </c>
      <c r="H30" t="s">
        <v>93</v>
      </c>
      <c r="I30" t="s">
        <v>94</v>
      </c>
      <c r="J30" t="s">
        <v>192</v>
      </c>
      <c r="K30" t="s">
        <v>41</v>
      </c>
      <c r="L30" t="s">
        <v>193</v>
      </c>
      <c r="M30">
        <v>600.55799999999999</v>
      </c>
      <c r="N30">
        <v>3</v>
      </c>
      <c r="O30">
        <f t="shared" si="0"/>
        <v>0.21428571428571427</v>
      </c>
      <c r="P30">
        <v>0.3</v>
      </c>
      <c r="Q30">
        <v>-8.5793999999999997</v>
      </c>
      <c r="R30">
        <v>2</v>
      </c>
      <c r="S30">
        <v>2014</v>
      </c>
      <c r="T30">
        <v>12</v>
      </c>
      <c r="U30" t="str">
        <f t="shared" si="1"/>
        <v>Dec</v>
      </c>
      <c r="V30">
        <v>200.18600000000001</v>
      </c>
      <c r="W30" t="s">
        <v>43</v>
      </c>
      <c r="X30">
        <v>-1.42857142857142E-2</v>
      </c>
      <c r="Y30" t="s">
        <v>53</v>
      </c>
      <c r="Z30">
        <v>-4.7619047619047597E-3</v>
      </c>
      <c r="AA30" t="s">
        <v>38</v>
      </c>
      <c r="AB30" t="s">
        <v>147</v>
      </c>
    </row>
    <row r="31" spans="1:28" x14ac:dyDescent="0.25">
      <c r="A31" t="s">
        <v>194</v>
      </c>
      <c r="B31" s="1">
        <v>41902</v>
      </c>
      <c r="C31" s="1">
        <v>41907</v>
      </c>
      <c r="D31" t="s">
        <v>46</v>
      </c>
      <c r="E31" t="s">
        <v>195</v>
      </c>
      <c r="F31" t="s">
        <v>29</v>
      </c>
      <c r="G31" t="s">
        <v>196</v>
      </c>
      <c r="H31" t="s">
        <v>128</v>
      </c>
      <c r="I31" t="s">
        <v>94</v>
      </c>
      <c r="J31" t="s">
        <v>197</v>
      </c>
      <c r="K31" t="s">
        <v>51</v>
      </c>
      <c r="L31" t="s">
        <v>198</v>
      </c>
      <c r="M31">
        <v>617.70000000000005</v>
      </c>
      <c r="N31">
        <v>6</v>
      </c>
      <c r="O31">
        <f t="shared" si="0"/>
        <v>0.42857142857142855</v>
      </c>
      <c r="P31">
        <v>0.5</v>
      </c>
      <c r="Q31">
        <v>-407.68200000000002</v>
      </c>
      <c r="R31">
        <v>5</v>
      </c>
      <c r="S31">
        <v>2014</v>
      </c>
      <c r="T31">
        <v>9</v>
      </c>
      <c r="U31" t="str">
        <f t="shared" si="1"/>
        <v>Sep</v>
      </c>
      <c r="V31">
        <v>102.95</v>
      </c>
      <c r="W31" t="s">
        <v>36</v>
      </c>
      <c r="X31">
        <v>-0.66</v>
      </c>
      <c r="Y31" t="s">
        <v>53</v>
      </c>
      <c r="Z31">
        <v>-0.11</v>
      </c>
      <c r="AA31" t="s">
        <v>75</v>
      </c>
      <c r="AB31" t="s">
        <v>199</v>
      </c>
    </row>
    <row r="32" spans="1:28" x14ac:dyDescent="0.25">
      <c r="A32" t="s">
        <v>200</v>
      </c>
      <c r="B32" s="1">
        <v>42680</v>
      </c>
      <c r="C32" s="1">
        <v>42684</v>
      </c>
      <c r="D32" t="s">
        <v>27</v>
      </c>
      <c r="E32" t="s">
        <v>201</v>
      </c>
      <c r="F32" t="s">
        <v>99</v>
      </c>
      <c r="G32" t="s">
        <v>57</v>
      </c>
      <c r="H32" t="s">
        <v>58</v>
      </c>
      <c r="I32" t="s">
        <v>59</v>
      </c>
      <c r="J32" t="s">
        <v>129</v>
      </c>
      <c r="K32" t="s">
        <v>41</v>
      </c>
      <c r="L32" t="s">
        <v>202</v>
      </c>
      <c r="M32">
        <v>81.424000000000007</v>
      </c>
      <c r="N32">
        <v>2</v>
      </c>
      <c r="O32">
        <f t="shared" si="0"/>
        <v>0.14285714285714285</v>
      </c>
      <c r="P32">
        <v>0.2</v>
      </c>
      <c r="Q32">
        <v>-9.1601999999999997</v>
      </c>
      <c r="R32">
        <v>4</v>
      </c>
      <c r="S32">
        <v>2016</v>
      </c>
      <c r="T32">
        <v>11</v>
      </c>
      <c r="U32" t="str">
        <f t="shared" si="1"/>
        <v>Nov</v>
      </c>
      <c r="V32">
        <v>40.712000000000003</v>
      </c>
      <c r="W32" t="s">
        <v>63</v>
      </c>
      <c r="X32">
        <v>-0.112499999999999</v>
      </c>
      <c r="Y32" t="s">
        <v>53</v>
      </c>
      <c r="Z32">
        <v>-5.6249999999999897E-2</v>
      </c>
      <c r="AA32" t="s">
        <v>38</v>
      </c>
      <c r="AB32" t="s">
        <v>39</v>
      </c>
    </row>
    <row r="33" spans="1:28" x14ac:dyDescent="0.25">
      <c r="A33" t="s">
        <v>200</v>
      </c>
      <c r="B33" s="1">
        <v>42680</v>
      </c>
      <c r="C33" s="1">
        <v>42684</v>
      </c>
      <c r="D33" t="s">
        <v>27</v>
      </c>
      <c r="E33" t="s">
        <v>201</v>
      </c>
      <c r="F33" t="s">
        <v>99</v>
      </c>
      <c r="G33" t="s">
        <v>57</v>
      </c>
      <c r="H33" t="s">
        <v>58</v>
      </c>
      <c r="I33" t="s">
        <v>59</v>
      </c>
      <c r="J33" t="s">
        <v>203</v>
      </c>
      <c r="K33" t="s">
        <v>61</v>
      </c>
      <c r="L33" t="s">
        <v>204</v>
      </c>
      <c r="M33">
        <v>238.56</v>
      </c>
      <c r="N33">
        <v>3</v>
      </c>
      <c r="O33">
        <f t="shared" si="0"/>
        <v>0.21428571428571427</v>
      </c>
      <c r="P33">
        <v>0</v>
      </c>
      <c r="Q33">
        <v>26.241599999999998</v>
      </c>
      <c r="R33">
        <v>4</v>
      </c>
      <c r="S33">
        <v>2016</v>
      </c>
      <c r="T33">
        <v>11</v>
      </c>
      <c r="U33" t="str">
        <f t="shared" si="1"/>
        <v>Nov</v>
      </c>
      <c r="V33">
        <v>79.52</v>
      </c>
      <c r="W33" t="s">
        <v>63</v>
      </c>
      <c r="X33">
        <v>0.109999999999999</v>
      </c>
      <c r="Y33" t="s">
        <v>37</v>
      </c>
      <c r="Z33">
        <v>3.6666666666666597E-2</v>
      </c>
      <c r="AA33" t="s">
        <v>38</v>
      </c>
      <c r="AB33" t="s">
        <v>39</v>
      </c>
    </row>
    <row r="34" spans="1:28" x14ac:dyDescent="0.25">
      <c r="A34" t="s">
        <v>205</v>
      </c>
      <c r="B34" s="1">
        <v>42656</v>
      </c>
      <c r="C34" s="1">
        <v>42662</v>
      </c>
      <c r="D34" t="s">
        <v>46</v>
      </c>
      <c r="E34" t="s">
        <v>206</v>
      </c>
      <c r="F34" t="s">
        <v>29</v>
      </c>
      <c r="G34" t="s">
        <v>207</v>
      </c>
      <c r="H34" t="s">
        <v>58</v>
      </c>
      <c r="I34" t="s">
        <v>59</v>
      </c>
      <c r="J34" t="s">
        <v>109</v>
      </c>
      <c r="K34" t="s">
        <v>61</v>
      </c>
      <c r="L34" t="s">
        <v>110</v>
      </c>
      <c r="M34">
        <v>43.12</v>
      </c>
      <c r="N34">
        <v>14</v>
      </c>
      <c r="O34">
        <f t="shared" si="0"/>
        <v>1</v>
      </c>
      <c r="P34">
        <v>0</v>
      </c>
      <c r="Q34">
        <v>20.697600000000001</v>
      </c>
      <c r="R34">
        <v>6</v>
      </c>
      <c r="S34">
        <v>2016</v>
      </c>
      <c r="T34">
        <v>10</v>
      </c>
      <c r="U34" t="str">
        <f t="shared" si="1"/>
        <v>Oct</v>
      </c>
      <c r="V34">
        <v>3.0799999999999899</v>
      </c>
      <c r="W34" t="s">
        <v>63</v>
      </c>
      <c r="X34">
        <v>0.48</v>
      </c>
      <c r="Y34" t="s">
        <v>44</v>
      </c>
      <c r="Z34">
        <v>3.4285714285714197E-2</v>
      </c>
      <c r="AA34" t="s">
        <v>38</v>
      </c>
      <c r="AB34" t="s">
        <v>39</v>
      </c>
    </row>
    <row r="35" spans="1:28" x14ac:dyDescent="0.25">
      <c r="A35" t="s">
        <v>208</v>
      </c>
      <c r="B35" s="1">
        <v>42618</v>
      </c>
      <c r="C35" s="1">
        <v>42620</v>
      </c>
      <c r="D35" t="s">
        <v>27</v>
      </c>
      <c r="E35" t="s">
        <v>209</v>
      </c>
      <c r="F35" t="s">
        <v>91</v>
      </c>
      <c r="G35" t="s">
        <v>70</v>
      </c>
      <c r="H35" t="s">
        <v>71</v>
      </c>
      <c r="I35" t="s">
        <v>72</v>
      </c>
      <c r="J35" t="s">
        <v>86</v>
      </c>
      <c r="K35" t="s">
        <v>61</v>
      </c>
      <c r="L35" t="s">
        <v>87</v>
      </c>
      <c r="M35">
        <v>82.8</v>
      </c>
      <c r="N35">
        <v>2</v>
      </c>
      <c r="O35">
        <f t="shared" si="0"/>
        <v>0.14285714285714285</v>
      </c>
      <c r="P35">
        <v>0.2</v>
      </c>
      <c r="Q35">
        <v>10.35</v>
      </c>
      <c r="R35">
        <v>2</v>
      </c>
      <c r="S35">
        <v>2016</v>
      </c>
      <c r="T35">
        <v>9</v>
      </c>
      <c r="U35" t="str">
        <f t="shared" si="1"/>
        <v>Sep</v>
      </c>
      <c r="V35">
        <v>41.4</v>
      </c>
      <c r="W35" t="s">
        <v>63</v>
      </c>
      <c r="X35">
        <v>0.125</v>
      </c>
      <c r="Y35" t="s">
        <v>37</v>
      </c>
      <c r="Z35">
        <v>6.25E-2</v>
      </c>
      <c r="AA35" t="s">
        <v>75</v>
      </c>
      <c r="AB35" t="s">
        <v>210</v>
      </c>
    </row>
    <row r="36" spans="1:28" x14ac:dyDescent="0.25">
      <c r="A36" t="s">
        <v>211</v>
      </c>
      <c r="B36" s="1">
        <v>41934</v>
      </c>
      <c r="C36" s="1">
        <v>41940</v>
      </c>
      <c r="D36" t="s">
        <v>46</v>
      </c>
      <c r="E36" t="s">
        <v>212</v>
      </c>
      <c r="F36" t="s">
        <v>99</v>
      </c>
      <c r="G36" t="s">
        <v>213</v>
      </c>
      <c r="H36" t="s">
        <v>214</v>
      </c>
      <c r="I36" t="s">
        <v>72</v>
      </c>
      <c r="J36" t="s">
        <v>215</v>
      </c>
      <c r="K36" t="s">
        <v>61</v>
      </c>
      <c r="L36" t="s">
        <v>216</v>
      </c>
      <c r="M36">
        <v>93.888000000000005</v>
      </c>
      <c r="N36">
        <v>4</v>
      </c>
      <c r="O36">
        <f t="shared" si="0"/>
        <v>0.2857142857142857</v>
      </c>
      <c r="P36">
        <v>0.2</v>
      </c>
      <c r="Q36">
        <v>12.909599999999999</v>
      </c>
      <c r="R36">
        <v>6</v>
      </c>
      <c r="S36">
        <v>2014</v>
      </c>
      <c r="T36">
        <v>10</v>
      </c>
      <c r="U36" t="str">
        <f t="shared" si="1"/>
        <v>Oct</v>
      </c>
      <c r="V36">
        <v>23.472000000000001</v>
      </c>
      <c r="W36" t="s">
        <v>63</v>
      </c>
      <c r="X36">
        <v>0.13749999999999901</v>
      </c>
      <c r="Y36" t="s">
        <v>37</v>
      </c>
      <c r="Z36">
        <v>3.4374999999999899E-2</v>
      </c>
      <c r="AA36" t="s">
        <v>38</v>
      </c>
      <c r="AB36" t="s">
        <v>147</v>
      </c>
    </row>
    <row r="37" spans="1:28" x14ac:dyDescent="0.25">
      <c r="A37" t="s">
        <v>217</v>
      </c>
      <c r="B37" s="1">
        <v>42709</v>
      </c>
      <c r="C37" s="1">
        <v>42713</v>
      </c>
      <c r="D37" t="s">
        <v>46</v>
      </c>
      <c r="E37" t="s">
        <v>218</v>
      </c>
      <c r="F37" t="s">
        <v>91</v>
      </c>
      <c r="G37" t="s">
        <v>219</v>
      </c>
      <c r="H37" t="s">
        <v>220</v>
      </c>
      <c r="I37" t="s">
        <v>94</v>
      </c>
      <c r="J37" t="s">
        <v>40</v>
      </c>
      <c r="K37" t="s">
        <v>41</v>
      </c>
      <c r="L37" t="s">
        <v>42</v>
      </c>
      <c r="M37">
        <v>1951.84</v>
      </c>
      <c r="N37">
        <v>8</v>
      </c>
      <c r="O37">
        <f t="shared" si="0"/>
        <v>0.5714285714285714</v>
      </c>
      <c r="P37">
        <v>0</v>
      </c>
      <c r="Q37">
        <v>585.55200000000002</v>
      </c>
      <c r="R37">
        <v>4</v>
      </c>
      <c r="S37">
        <v>2016</v>
      </c>
      <c r="T37">
        <v>12</v>
      </c>
      <c r="U37" t="str">
        <f t="shared" si="1"/>
        <v>Dec</v>
      </c>
      <c r="V37">
        <v>243.98</v>
      </c>
      <c r="W37" t="s">
        <v>43</v>
      </c>
      <c r="X37">
        <v>0.3</v>
      </c>
      <c r="Y37" t="s">
        <v>44</v>
      </c>
      <c r="Z37">
        <v>3.7499999999999999E-2</v>
      </c>
      <c r="AA37" t="s">
        <v>38</v>
      </c>
      <c r="AB37" t="s">
        <v>39</v>
      </c>
    </row>
    <row r="38" spans="1:28" x14ac:dyDescent="0.25">
      <c r="A38" t="s">
        <v>221</v>
      </c>
      <c r="B38" s="1">
        <v>41699</v>
      </c>
      <c r="C38" s="1">
        <v>41704</v>
      </c>
      <c r="D38" t="s">
        <v>27</v>
      </c>
      <c r="E38" t="s">
        <v>222</v>
      </c>
      <c r="F38" t="s">
        <v>29</v>
      </c>
      <c r="G38" t="s">
        <v>180</v>
      </c>
      <c r="H38" t="s">
        <v>181</v>
      </c>
      <c r="I38" t="s">
        <v>59</v>
      </c>
      <c r="J38" t="s">
        <v>192</v>
      </c>
      <c r="K38" t="s">
        <v>41</v>
      </c>
      <c r="L38" t="s">
        <v>193</v>
      </c>
      <c r="M38">
        <v>457.56799999999998</v>
      </c>
      <c r="N38">
        <v>2</v>
      </c>
      <c r="O38">
        <f t="shared" si="0"/>
        <v>0.14285714285714285</v>
      </c>
      <c r="P38">
        <v>0.2</v>
      </c>
      <c r="Q38">
        <v>51.476399999999998</v>
      </c>
      <c r="R38">
        <v>5</v>
      </c>
      <c r="S38">
        <v>2014</v>
      </c>
      <c r="T38">
        <v>3</v>
      </c>
      <c r="U38" t="str">
        <f t="shared" si="1"/>
        <v>Mar</v>
      </c>
      <c r="V38">
        <v>228.78399999999999</v>
      </c>
      <c r="W38" t="s">
        <v>43</v>
      </c>
      <c r="X38">
        <v>0.1125</v>
      </c>
      <c r="Y38" t="s">
        <v>37</v>
      </c>
      <c r="Z38">
        <v>5.6250000000000001E-2</v>
      </c>
      <c r="AA38" t="s">
        <v>161</v>
      </c>
      <c r="AB38" t="s">
        <v>223</v>
      </c>
    </row>
    <row r="39" spans="1:28" x14ac:dyDescent="0.25">
      <c r="A39" t="s">
        <v>224</v>
      </c>
      <c r="B39" s="1">
        <v>41890</v>
      </c>
      <c r="C39" s="1">
        <v>41894</v>
      </c>
      <c r="D39" t="s">
        <v>46</v>
      </c>
      <c r="E39" t="s">
        <v>225</v>
      </c>
      <c r="F39" t="s">
        <v>29</v>
      </c>
      <c r="G39" t="s">
        <v>226</v>
      </c>
      <c r="H39" t="s">
        <v>93</v>
      </c>
      <c r="I39" t="s">
        <v>94</v>
      </c>
      <c r="J39" t="s">
        <v>227</v>
      </c>
      <c r="K39" t="s">
        <v>41</v>
      </c>
      <c r="L39" t="s">
        <v>228</v>
      </c>
      <c r="M39">
        <v>1740.06</v>
      </c>
      <c r="N39">
        <v>9</v>
      </c>
      <c r="O39">
        <f t="shared" si="0"/>
        <v>0.6428571428571429</v>
      </c>
      <c r="P39">
        <v>0.3</v>
      </c>
      <c r="Q39">
        <v>-24.858000000000001</v>
      </c>
      <c r="R39">
        <v>4</v>
      </c>
      <c r="S39">
        <v>2014</v>
      </c>
      <c r="T39">
        <v>9</v>
      </c>
      <c r="U39" t="str">
        <f t="shared" si="1"/>
        <v>Sep</v>
      </c>
      <c r="V39">
        <v>193.34</v>
      </c>
      <c r="W39" t="s">
        <v>36</v>
      </c>
      <c r="X39">
        <v>-1.42857142857142E-2</v>
      </c>
      <c r="Y39" t="s">
        <v>53</v>
      </c>
      <c r="Z39">
        <v>-1.5873015873015799E-3</v>
      </c>
      <c r="AA39" t="s">
        <v>75</v>
      </c>
      <c r="AB39" t="s">
        <v>199</v>
      </c>
    </row>
    <row r="40" spans="1:28" x14ac:dyDescent="0.25">
      <c r="A40" t="s">
        <v>229</v>
      </c>
      <c r="B40" s="1">
        <v>41856</v>
      </c>
      <c r="C40" s="1">
        <v>41860</v>
      </c>
      <c r="D40" t="s">
        <v>46</v>
      </c>
      <c r="E40" t="s">
        <v>230</v>
      </c>
      <c r="F40" t="s">
        <v>29</v>
      </c>
      <c r="G40" t="s">
        <v>57</v>
      </c>
      <c r="H40" t="s">
        <v>58</v>
      </c>
      <c r="I40" t="s">
        <v>59</v>
      </c>
      <c r="J40" t="s">
        <v>231</v>
      </c>
      <c r="K40" t="s">
        <v>41</v>
      </c>
      <c r="L40" t="s">
        <v>232</v>
      </c>
      <c r="M40">
        <v>340.14400000000001</v>
      </c>
      <c r="N40">
        <v>7</v>
      </c>
      <c r="O40">
        <f t="shared" si="0"/>
        <v>0.5</v>
      </c>
      <c r="P40">
        <v>0.2</v>
      </c>
      <c r="Q40">
        <v>21.259</v>
      </c>
      <c r="R40">
        <v>4</v>
      </c>
      <c r="S40">
        <v>2014</v>
      </c>
      <c r="T40">
        <v>8</v>
      </c>
      <c r="U40" t="str">
        <f t="shared" si="1"/>
        <v>Aug</v>
      </c>
      <c r="V40">
        <v>48.591999999999999</v>
      </c>
      <c r="W40" t="s">
        <v>63</v>
      </c>
      <c r="X40">
        <v>6.25E-2</v>
      </c>
      <c r="Y40" t="s">
        <v>37</v>
      </c>
      <c r="Z40">
        <v>8.9285714285714194E-3</v>
      </c>
      <c r="AA40" t="s">
        <v>75</v>
      </c>
      <c r="AB40" t="s">
        <v>199</v>
      </c>
    </row>
    <row r="41" spans="1:28" x14ac:dyDescent="0.25">
      <c r="A41" t="s">
        <v>233</v>
      </c>
      <c r="B41" s="1">
        <v>42329</v>
      </c>
      <c r="C41" s="1">
        <v>42331</v>
      </c>
      <c r="D41" t="s">
        <v>27</v>
      </c>
      <c r="E41" t="s">
        <v>132</v>
      </c>
      <c r="F41" t="s">
        <v>29</v>
      </c>
      <c r="G41" t="s">
        <v>213</v>
      </c>
      <c r="H41" t="s">
        <v>214</v>
      </c>
      <c r="I41" t="s">
        <v>72</v>
      </c>
      <c r="J41" t="s">
        <v>234</v>
      </c>
      <c r="K41" t="s">
        <v>41</v>
      </c>
      <c r="L41" t="s">
        <v>235</v>
      </c>
      <c r="M41">
        <v>396.80200000000002</v>
      </c>
      <c r="N41">
        <v>7</v>
      </c>
      <c r="O41">
        <f t="shared" si="0"/>
        <v>0.5</v>
      </c>
      <c r="P41">
        <v>0.3</v>
      </c>
      <c r="Q41">
        <v>-11.337199999999999</v>
      </c>
      <c r="R41">
        <v>2</v>
      </c>
      <c r="S41">
        <v>2015</v>
      </c>
      <c r="T41">
        <v>11</v>
      </c>
      <c r="U41" t="str">
        <f t="shared" si="1"/>
        <v>Nov</v>
      </c>
      <c r="V41">
        <v>56.686</v>
      </c>
      <c r="W41" t="s">
        <v>63</v>
      </c>
      <c r="X41">
        <v>-2.8571428571428501E-2</v>
      </c>
      <c r="Y41" t="s">
        <v>53</v>
      </c>
      <c r="Z41">
        <v>-4.0816326530612197E-3</v>
      </c>
      <c r="AA41" t="s">
        <v>38</v>
      </c>
      <c r="AB41" t="s">
        <v>54</v>
      </c>
    </row>
    <row r="42" spans="1:28" x14ac:dyDescent="0.25">
      <c r="A42" t="s">
        <v>236</v>
      </c>
      <c r="B42" s="1">
        <v>42289</v>
      </c>
      <c r="C42" s="1">
        <v>42291</v>
      </c>
      <c r="D42" t="s">
        <v>89</v>
      </c>
      <c r="E42" t="s">
        <v>237</v>
      </c>
      <c r="F42" t="s">
        <v>99</v>
      </c>
      <c r="G42" t="s">
        <v>165</v>
      </c>
      <c r="H42" t="s">
        <v>117</v>
      </c>
      <c r="I42" t="s">
        <v>72</v>
      </c>
      <c r="J42" t="s">
        <v>238</v>
      </c>
      <c r="K42" t="s">
        <v>34</v>
      </c>
      <c r="L42" t="s">
        <v>239</v>
      </c>
      <c r="M42">
        <v>899.13599999999997</v>
      </c>
      <c r="N42">
        <v>4</v>
      </c>
      <c r="O42">
        <f t="shared" si="0"/>
        <v>0.2857142857142857</v>
      </c>
      <c r="P42">
        <v>0.2</v>
      </c>
      <c r="Q42">
        <v>112.392</v>
      </c>
      <c r="R42">
        <v>2</v>
      </c>
      <c r="S42">
        <v>2015</v>
      </c>
      <c r="T42">
        <v>10</v>
      </c>
      <c r="U42" t="str">
        <f t="shared" si="1"/>
        <v>Oct</v>
      </c>
      <c r="V42">
        <v>224.78399999999999</v>
      </c>
      <c r="W42" t="s">
        <v>43</v>
      </c>
      <c r="X42">
        <v>0.125</v>
      </c>
      <c r="Y42" t="s">
        <v>37</v>
      </c>
      <c r="Z42">
        <v>3.125E-2</v>
      </c>
      <c r="AA42" t="s">
        <v>38</v>
      </c>
      <c r="AB42" t="s">
        <v>54</v>
      </c>
    </row>
    <row r="43" spans="1:28" x14ac:dyDescent="0.25">
      <c r="A43" t="s">
        <v>236</v>
      </c>
      <c r="B43" s="1">
        <v>42289</v>
      </c>
      <c r="C43" s="1">
        <v>42291</v>
      </c>
      <c r="D43" t="s">
        <v>89</v>
      </c>
      <c r="E43" t="s">
        <v>237</v>
      </c>
      <c r="F43" t="s">
        <v>99</v>
      </c>
      <c r="G43" t="s">
        <v>165</v>
      </c>
      <c r="H43" t="s">
        <v>117</v>
      </c>
      <c r="I43" t="s">
        <v>72</v>
      </c>
      <c r="J43" t="s">
        <v>101</v>
      </c>
      <c r="K43" t="s">
        <v>34</v>
      </c>
      <c r="L43" t="s">
        <v>102</v>
      </c>
      <c r="M43">
        <v>626.35199999999998</v>
      </c>
      <c r="N43">
        <v>3</v>
      </c>
      <c r="O43">
        <f t="shared" si="0"/>
        <v>0.21428571428571427</v>
      </c>
      <c r="P43">
        <v>0.2</v>
      </c>
      <c r="Q43">
        <v>46.976399999999998</v>
      </c>
      <c r="R43">
        <v>2</v>
      </c>
      <c r="S43">
        <v>2015</v>
      </c>
      <c r="T43">
        <v>10</v>
      </c>
      <c r="U43" t="str">
        <f t="shared" si="1"/>
        <v>Oct</v>
      </c>
      <c r="V43">
        <v>208.78399999999999</v>
      </c>
      <c r="W43" t="s">
        <v>43</v>
      </c>
      <c r="X43">
        <v>7.4999999999999997E-2</v>
      </c>
      <c r="Y43" t="s">
        <v>37</v>
      </c>
      <c r="Z43">
        <v>2.4999999999999901E-2</v>
      </c>
      <c r="AA43" t="s">
        <v>38</v>
      </c>
      <c r="AB43" t="s">
        <v>54</v>
      </c>
    </row>
    <row r="44" spans="1:28" x14ac:dyDescent="0.25">
      <c r="A44" t="s">
        <v>240</v>
      </c>
      <c r="B44" s="1">
        <v>41854</v>
      </c>
      <c r="C44" s="1">
        <v>41856</v>
      </c>
      <c r="D44" t="s">
        <v>89</v>
      </c>
      <c r="E44" t="s">
        <v>241</v>
      </c>
      <c r="F44" t="s">
        <v>29</v>
      </c>
      <c r="G44" t="s">
        <v>242</v>
      </c>
      <c r="H44" t="s">
        <v>171</v>
      </c>
      <c r="I44" t="s">
        <v>59</v>
      </c>
      <c r="J44" t="s">
        <v>243</v>
      </c>
      <c r="K44" t="s">
        <v>51</v>
      </c>
      <c r="L44" t="s">
        <v>244</v>
      </c>
      <c r="M44">
        <v>218.75</v>
      </c>
      <c r="N44">
        <v>2</v>
      </c>
      <c r="O44">
        <f t="shared" si="0"/>
        <v>0.14285714285714285</v>
      </c>
      <c r="P44">
        <v>0.5</v>
      </c>
      <c r="Q44">
        <v>-161.875</v>
      </c>
      <c r="R44">
        <v>2</v>
      </c>
      <c r="S44">
        <v>2014</v>
      </c>
      <c r="T44">
        <v>8</v>
      </c>
      <c r="U44" t="str">
        <f t="shared" si="1"/>
        <v>Aug</v>
      </c>
      <c r="V44">
        <v>109.375</v>
      </c>
      <c r="W44" t="s">
        <v>36</v>
      </c>
      <c r="X44">
        <v>-0.74</v>
      </c>
      <c r="Y44" t="s">
        <v>53</v>
      </c>
      <c r="Z44">
        <v>-0.37</v>
      </c>
      <c r="AA44" t="s">
        <v>75</v>
      </c>
      <c r="AB44" t="s">
        <v>199</v>
      </c>
    </row>
    <row r="45" spans="1:28" x14ac:dyDescent="0.25">
      <c r="A45" t="s">
        <v>245</v>
      </c>
      <c r="B45" s="1">
        <v>42889</v>
      </c>
      <c r="C45" s="1">
        <v>42893</v>
      </c>
      <c r="D45" t="s">
        <v>46</v>
      </c>
      <c r="E45" t="s">
        <v>246</v>
      </c>
      <c r="F45" t="s">
        <v>91</v>
      </c>
      <c r="G45" t="s">
        <v>219</v>
      </c>
      <c r="H45" t="s">
        <v>134</v>
      </c>
      <c r="I45" t="s">
        <v>32</v>
      </c>
      <c r="J45" t="s">
        <v>247</v>
      </c>
      <c r="K45" t="s">
        <v>61</v>
      </c>
      <c r="L45" t="s">
        <v>248</v>
      </c>
      <c r="M45">
        <v>35.167999999999999</v>
      </c>
      <c r="N45">
        <v>7</v>
      </c>
      <c r="O45">
        <f t="shared" si="0"/>
        <v>0.5</v>
      </c>
      <c r="P45">
        <v>0.2</v>
      </c>
      <c r="Q45">
        <v>9.6712000000000007</v>
      </c>
      <c r="R45">
        <v>4</v>
      </c>
      <c r="S45">
        <v>2017</v>
      </c>
      <c r="T45">
        <v>6</v>
      </c>
      <c r="U45" t="str">
        <f t="shared" si="1"/>
        <v>Jun</v>
      </c>
      <c r="V45">
        <v>5.024</v>
      </c>
      <c r="W45" t="s">
        <v>63</v>
      </c>
      <c r="X45">
        <v>0.27500000000000002</v>
      </c>
      <c r="Y45" t="s">
        <v>44</v>
      </c>
      <c r="Z45">
        <v>3.9285714285714202E-2</v>
      </c>
      <c r="AA45" t="s">
        <v>64</v>
      </c>
      <c r="AB45" t="s">
        <v>154</v>
      </c>
    </row>
    <row r="46" spans="1:28" x14ac:dyDescent="0.25">
      <c r="A46" t="s">
        <v>249</v>
      </c>
      <c r="B46" s="1">
        <v>42006</v>
      </c>
      <c r="C46" s="1">
        <v>42013</v>
      </c>
      <c r="D46" t="s">
        <v>46</v>
      </c>
      <c r="E46" t="s">
        <v>250</v>
      </c>
      <c r="F46" t="s">
        <v>91</v>
      </c>
      <c r="G46" t="s">
        <v>251</v>
      </c>
      <c r="H46" t="s">
        <v>214</v>
      </c>
      <c r="I46" t="s">
        <v>72</v>
      </c>
      <c r="J46" t="s">
        <v>252</v>
      </c>
      <c r="K46" t="s">
        <v>34</v>
      </c>
      <c r="L46" t="s">
        <v>253</v>
      </c>
      <c r="M46">
        <v>452.45</v>
      </c>
      <c r="N46">
        <v>5</v>
      </c>
      <c r="O46">
        <f t="shared" si="0"/>
        <v>0.35714285714285715</v>
      </c>
      <c r="P46">
        <v>0.5</v>
      </c>
      <c r="Q46">
        <v>-244.32300000000001</v>
      </c>
      <c r="R46">
        <v>7</v>
      </c>
      <c r="S46">
        <v>2015</v>
      </c>
      <c r="T46">
        <v>1</v>
      </c>
      <c r="U46" t="str">
        <f t="shared" si="1"/>
        <v>Jan</v>
      </c>
      <c r="V46">
        <v>90.49</v>
      </c>
      <c r="W46" t="s">
        <v>63</v>
      </c>
      <c r="X46">
        <v>-0.54</v>
      </c>
      <c r="Y46" t="s">
        <v>53</v>
      </c>
      <c r="Z46">
        <v>-0.108</v>
      </c>
      <c r="AA46" t="s">
        <v>161</v>
      </c>
      <c r="AB46" t="s">
        <v>162</v>
      </c>
    </row>
    <row r="47" spans="1:28" x14ac:dyDescent="0.25">
      <c r="A47" t="s">
        <v>254</v>
      </c>
      <c r="B47" s="1">
        <v>42362</v>
      </c>
      <c r="C47" s="1">
        <v>42365</v>
      </c>
      <c r="D47" t="s">
        <v>89</v>
      </c>
      <c r="E47" t="s">
        <v>255</v>
      </c>
      <c r="F47" t="s">
        <v>29</v>
      </c>
      <c r="G47" t="s">
        <v>256</v>
      </c>
      <c r="H47" t="s">
        <v>214</v>
      </c>
      <c r="I47" t="s">
        <v>72</v>
      </c>
      <c r="J47" t="s">
        <v>257</v>
      </c>
      <c r="K47" t="s">
        <v>61</v>
      </c>
      <c r="L47" t="s">
        <v>258</v>
      </c>
      <c r="M47">
        <v>72.703999999999994</v>
      </c>
      <c r="N47">
        <v>4</v>
      </c>
      <c r="O47">
        <f t="shared" si="0"/>
        <v>0.2857142857142857</v>
      </c>
      <c r="P47">
        <v>0.2</v>
      </c>
      <c r="Q47">
        <v>19.084800000000001</v>
      </c>
      <c r="R47">
        <v>3</v>
      </c>
      <c r="S47">
        <v>2015</v>
      </c>
      <c r="T47">
        <v>12</v>
      </c>
      <c r="U47" t="str">
        <f t="shared" si="1"/>
        <v>Dec</v>
      </c>
      <c r="V47">
        <v>18.175999999999998</v>
      </c>
      <c r="W47" t="s">
        <v>63</v>
      </c>
      <c r="X47">
        <v>0.26250000000000001</v>
      </c>
      <c r="Y47" t="s">
        <v>44</v>
      </c>
      <c r="Z47">
        <v>6.5625000000000003E-2</v>
      </c>
      <c r="AA47" t="s">
        <v>38</v>
      </c>
      <c r="AB47" t="s">
        <v>54</v>
      </c>
    </row>
    <row r="48" spans="1:28" x14ac:dyDescent="0.25">
      <c r="A48" t="s">
        <v>259</v>
      </c>
      <c r="B48" s="1">
        <v>42225</v>
      </c>
      <c r="C48" s="1">
        <v>42232</v>
      </c>
      <c r="D48" t="s">
        <v>46</v>
      </c>
      <c r="E48" t="s">
        <v>260</v>
      </c>
      <c r="F48" t="s">
        <v>91</v>
      </c>
      <c r="G48" t="s">
        <v>261</v>
      </c>
      <c r="H48" t="s">
        <v>262</v>
      </c>
      <c r="I48" t="s">
        <v>94</v>
      </c>
      <c r="J48" t="s">
        <v>263</v>
      </c>
      <c r="K48" t="s">
        <v>51</v>
      </c>
      <c r="L48" t="s">
        <v>264</v>
      </c>
      <c r="M48">
        <v>622.45000000000005</v>
      </c>
      <c r="N48">
        <v>5</v>
      </c>
      <c r="O48">
        <f t="shared" si="0"/>
        <v>0.35714285714285715</v>
      </c>
      <c r="P48">
        <v>0</v>
      </c>
      <c r="Q48">
        <v>136.93899999999999</v>
      </c>
      <c r="R48">
        <v>7</v>
      </c>
      <c r="S48">
        <v>2015</v>
      </c>
      <c r="T48">
        <v>8</v>
      </c>
      <c r="U48" t="str">
        <f t="shared" si="1"/>
        <v>Aug</v>
      </c>
      <c r="V48">
        <v>124.49</v>
      </c>
      <c r="W48" t="s">
        <v>36</v>
      </c>
      <c r="X48">
        <v>0.219999999999999</v>
      </c>
      <c r="Y48" t="s">
        <v>44</v>
      </c>
      <c r="Z48">
        <v>4.3999999999999997E-2</v>
      </c>
      <c r="AA48" t="s">
        <v>75</v>
      </c>
      <c r="AB48" t="s">
        <v>81</v>
      </c>
    </row>
    <row r="49" spans="1:28" x14ac:dyDescent="0.25">
      <c r="A49" t="s">
        <v>265</v>
      </c>
      <c r="B49" s="1">
        <v>42063</v>
      </c>
      <c r="C49" s="1">
        <v>42067</v>
      </c>
      <c r="D49" t="s">
        <v>46</v>
      </c>
      <c r="E49" t="s">
        <v>266</v>
      </c>
      <c r="F49" t="s">
        <v>29</v>
      </c>
      <c r="G49" t="s">
        <v>150</v>
      </c>
      <c r="H49" t="s">
        <v>134</v>
      </c>
      <c r="I49" t="s">
        <v>32</v>
      </c>
      <c r="J49" t="s">
        <v>267</v>
      </c>
      <c r="K49" t="s">
        <v>41</v>
      </c>
      <c r="L49" t="s">
        <v>268</v>
      </c>
      <c r="M49">
        <v>161.56800000000001</v>
      </c>
      <c r="N49">
        <v>2</v>
      </c>
      <c r="O49">
        <f t="shared" si="0"/>
        <v>0.14285714285714285</v>
      </c>
      <c r="P49">
        <v>0.2</v>
      </c>
      <c r="Q49">
        <v>-28.2744</v>
      </c>
      <c r="R49">
        <v>4</v>
      </c>
      <c r="S49">
        <v>2015</v>
      </c>
      <c r="T49">
        <v>2</v>
      </c>
      <c r="U49" t="str">
        <f t="shared" si="1"/>
        <v>Feb</v>
      </c>
      <c r="V49">
        <v>80.784000000000006</v>
      </c>
      <c r="W49" t="s">
        <v>63</v>
      </c>
      <c r="X49">
        <v>-0.17499999999999999</v>
      </c>
      <c r="Y49" t="s">
        <v>53</v>
      </c>
      <c r="Z49">
        <v>-8.7499999999999994E-2</v>
      </c>
      <c r="AA49" t="s">
        <v>161</v>
      </c>
      <c r="AB49" t="s">
        <v>162</v>
      </c>
    </row>
    <row r="50" spans="1:28" x14ac:dyDescent="0.25">
      <c r="A50" t="s">
        <v>265</v>
      </c>
      <c r="B50" s="1">
        <v>42063</v>
      </c>
      <c r="C50" s="1">
        <v>42067</v>
      </c>
      <c r="D50" t="s">
        <v>46</v>
      </c>
      <c r="E50" t="s">
        <v>266</v>
      </c>
      <c r="F50" t="s">
        <v>29</v>
      </c>
      <c r="G50" t="s">
        <v>150</v>
      </c>
      <c r="H50" t="s">
        <v>134</v>
      </c>
      <c r="I50" t="s">
        <v>32</v>
      </c>
      <c r="J50" t="s">
        <v>269</v>
      </c>
      <c r="K50" t="s">
        <v>41</v>
      </c>
      <c r="L50" t="s">
        <v>270</v>
      </c>
      <c r="M50">
        <v>389.69600000000003</v>
      </c>
      <c r="N50">
        <v>8</v>
      </c>
      <c r="O50">
        <f t="shared" si="0"/>
        <v>0.5714285714285714</v>
      </c>
      <c r="P50">
        <v>0.2</v>
      </c>
      <c r="Q50">
        <v>43.840800000000002</v>
      </c>
      <c r="R50">
        <v>4</v>
      </c>
      <c r="S50">
        <v>2015</v>
      </c>
      <c r="T50">
        <v>2</v>
      </c>
      <c r="U50" t="str">
        <f t="shared" si="1"/>
        <v>Feb</v>
      </c>
      <c r="V50">
        <v>48.712000000000003</v>
      </c>
      <c r="W50" t="s">
        <v>63</v>
      </c>
      <c r="X50">
        <v>0.1125</v>
      </c>
      <c r="Y50" t="s">
        <v>37</v>
      </c>
      <c r="Z50">
        <v>1.40625E-2</v>
      </c>
      <c r="AA50" t="s">
        <v>161</v>
      </c>
      <c r="AB50" t="s">
        <v>162</v>
      </c>
    </row>
    <row r="51" spans="1:28" x14ac:dyDescent="0.25">
      <c r="A51" t="s">
        <v>271</v>
      </c>
      <c r="B51" s="1">
        <v>42832</v>
      </c>
      <c r="C51" s="1">
        <v>42837</v>
      </c>
      <c r="D51" t="s">
        <v>46</v>
      </c>
      <c r="E51" t="s">
        <v>272</v>
      </c>
      <c r="F51" t="s">
        <v>99</v>
      </c>
      <c r="G51" t="s">
        <v>273</v>
      </c>
      <c r="H51" t="s">
        <v>49</v>
      </c>
      <c r="I51" t="s">
        <v>32</v>
      </c>
      <c r="J51" t="s">
        <v>274</v>
      </c>
      <c r="K51" t="s">
        <v>51</v>
      </c>
      <c r="L51" t="s">
        <v>275</v>
      </c>
      <c r="M51">
        <v>233.86</v>
      </c>
      <c r="N51">
        <v>2</v>
      </c>
      <c r="O51">
        <f t="shared" si="0"/>
        <v>0.14285714285714285</v>
      </c>
      <c r="P51">
        <v>0.45</v>
      </c>
      <c r="Q51">
        <v>-102.048</v>
      </c>
      <c r="R51">
        <v>5</v>
      </c>
      <c r="S51">
        <v>2017</v>
      </c>
      <c r="T51">
        <v>4</v>
      </c>
      <c r="U51" t="str">
        <f t="shared" si="1"/>
        <v>Apr</v>
      </c>
      <c r="V51">
        <v>116.93</v>
      </c>
      <c r="W51" t="s">
        <v>36</v>
      </c>
      <c r="X51">
        <v>-0.43636363636363601</v>
      </c>
      <c r="Y51" t="s">
        <v>53</v>
      </c>
      <c r="Z51">
        <v>-0.218181818181818</v>
      </c>
      <c r="AA51" t="s">
        <v>64</v>
      </c>
      <c r="AB51" t="s">
        <v>154</v>
      </c>
    </row>
    <row r="52" spans="1:28" x14ac:dyDescent="0.25">
      <c r="A52" t="s">
        <v>271</v>
      </c>
      <c r="B52" s="1">
        <v>42832</v>
      </c>
      <c r="C52" s="1">
        <v>42837</v>
      </c>
      <c r="D52" t="s">
        <v>46</v>
      </c>
      <c r="E52" t="s">
        <v>272</v>
      </c>
      <c r="F52" t="s">
        <v>99</v>
      </c>
      <c r="G52" t="s">
        <v>273</v>
      </c>
      <c r="H52" t="s">
        <v>49</v>
      </c>
      <c r="I52" t="s">
        <v>32</v>
      </c>
      <c r="J52" t="s">
        <v>276</v>
      </c>
      <c r="K52" t="s">
        <v>51</v>
      </c>
      <c r="L52" t="s">
        <v>277</v>
      </c>
      <c r="M52">
        <v>620.61450000000002</v>
      </c>
      <c r="N52">
        <v>3</v>
      </c>
      <c r="O52">
        <f t="shared" si="0"/>
        <v>0.21428571428571427</v>
      </c>
      <c r="P52">
        <v>0.45</v>
      </c>
      <c r="Q52">
        <v>-248.2458</v>
      </c>
      <c r="R52">
        <v>5</v>
      </c>
      <c r="S52">
        <v>2017</v>
      </c>
      <c r="T52">
        <v>4</v>
      </c>
      <c r="U52" t="str">
        <f t="shared" si="1"/>
        <v>Apr</v>
      </c>
      <c r="V52">
        <v>206.8715</v>
      </c>
      <c r="W52" t="s">
        <v>43</v>
      </c>
      <c r="X52">
        <v>-0.39999999999999902</v>
      </c>
      <c r="Y52" t="s">
        <v>53</v>
      </c>
      <c r="Z52">
        <v>-0.133333333333333</v>
      </c>
      <c r="AA52" t="s">
        <v>64</v>
      </c>
      <c r="AB52" t="s">
        <v>154</v>
      </c>
    </row>
    <row r="53" spans="1:28" x14ac:dyDescent="0.25">
      <c r="A53" t="s">
        <v>271</v>
      </c>
      <c r="B53" s="1">
        <v>42832</v>
      </c>
      <c r="C53" s="1">
        <v>42837</v>
      </c>
      <c r="D53" t="s">
        <v>46</v>
      </c>
      <c r="E53" t="s">
        <v>272</v>
      </c>
      <c r="F53" t="s">
        <v>99</v>
      </c>
      <c r="G53" t="s">
        <v>273</v>
      </c>
      <c r="H53" t="s">
        <v>49</v>
      </c>
      <c r="I53" t="s">
        <v>32</v>
      </c>
      <c r="J53" t="s">
        <v>278</v>
      </c>
      <c r="K53" t="s">
        <v>61</v>
      </c>
      <c r="L53" t="s">
        <v>279</v>
      </c>
      <c r="M53">
        <v>258.072</v>
      </c>
      <c r="N53">
        <v>3</v>
      </c>
      <c r="O53">
        <f t="shared" si="0"/>
        <v>0.21428571428571427</v>
      </c>
      <c r="P53">
        <v>0.2</v>
      </c>
      <c r="Q53">
        <v>0</v>
      </c>
      <c r="R53">
        <v>5</v>
      </c>
      <c r="S53">
        <v>2017</v>
      </c>
      <c r="T53">
        <v>4</v>
      </c>
      <c r="U53" t="str">
        <f t="shared" si="1"/>
        <v>Apr</v>
      </c>
      <c r="V53">
        <v>86.024000000000001</v>
      </c>
      <c r="W53" t="s">
        <v>63</v>
      </c>
      <c r="X53">
        <v>0</v>
      </c>
      <c r="Y53" t="s">
        <v>53</v>
      </c>
      <c r="Z53">
        <v>0</v>
      </c>
      <c r="AA53" t="s">
        <v>64</v>
      </c>
      <c r="AB53" t="s">
        <v>154</v>
      </c>
    </row>
    <row r="54" spans="1:28" x14ac:dyDescent="0.25">
      <c r="A54" t="s">
        <v>280</v>
      </c>
      <c r="B54" s="1">
        <v>42525</v>
      </c>
      <c r="C54" s="1">
        <v>42530</v>
      </c>
      <c r="D54" t="s">
        <v>27</v>
      </c>
      <c r="E54" t="s">
        <v>281</v>
      </c>
      <c r="F54" t="s">
        <v>29</v>
      </c>
      <c r="G54" t="s">
        <v>127</v>
      </c>
      <c r="H54" t="s">
        <v>128</v>
      </c>
      <c r="I54" t="s">
        <v>94</v>
      </c>
      <c r="J54" t="s">
        <v>282</v>
      </c>
      <c r="K54" t="s">
        <v>61</v>
      </c>
      <c r="L54" t="s">
        <v>283</v>
      </c>
      <c r="M54">
        <v>419.68</v>
      </c>
      <c r="N54">
        <v>5</v>
      </c>
      <c r="O54">
        <f t="shared" si="0"/>
        <v>0.35714285714285715</v>
      </c>
      <c r="P54">
        <v>0.6</v>
      </c>
      <c r="Q54">
        <v>-356.72800000000001</v>
      </c>
      <c r="R54">
        <v>5</v>
      </c>
      <c r="S54">
        <v>2016</v>
      </c>
      <c r="T54">
        <v>6</v>
      </c>
      <c r="U54" t="str">
        <f t="shared" si="1"/>
        <v>Jun</v>
      </c>
      <c r="V54">
        <v>83.936000000000007</v>
      </c>
      <c r="W54" t="s">
        <v>63</v>
      </c>
      <c r="X54">
        <v>-0.85</v>
      </c>
      <c r="Y54" t="s">
        <v>53</v>
      </c>
      <c r="Z54">
        <v>-0.16999999999999901</v>
      </c>
      <c r="AA54" t="s">
        <v>64</v>
      </c>
      <c r="AB54" t="s">
        <v>120</v>
      </c>
    </row>
    <row r="55" spans="1:28" x14ac:dyDescent="0.25">
      <c r="A55" t="s">
        <v>280</v>
      </c>
      <c r="B55" s="1">
        <v>42525</v>
      </c>
      <c r="C55" s="1">
        <v>42530</v>
      </c>
      <c r="D55" t="s">
        <v>27</v>
      </c>
      <c r="E55" t="s">
        <v>281</v>
      </c>
      <c r="F55" t="s">
        <v>29</v>
      </c>
      <c r="G55" t="s">
        <v>127</v>
      </c>
      <c r="H55" t="s">
        <v>128</v>
      </c>
      <c r="I55" t="s">
        <v>94</v>
      </c>
      <c r="J55" t="s">
        <v>284</v>
      </c>
      <c r="K55" t="s">
        <v>61</v>
      </c>
      <c r="L55" t="s">
        <v>285</v>
      </c>
      <c r="M55">
        <v>11.688000000000001</v>
      </c>
      <c r="N55">
        <v>3</v>
      </c>
      <c r="O55">
        <f t="shared" si="0"/>
        <v>0.21428571428571427</v>
      </c>
      <c r="P55">
        <v>0.6</v>
      </c>
      <c r="Q55">
        <v>-4.6752000000000002</v>
      </c>
      <c r="R55">
        <v>5</v>
      </c>
      <c r="S55">
        <v>2016</v>
      </c>
      <c r="T55">
        <v>6</v>
      </c>
      <c r="U55" t="str">
        <f t="shared" si="1"/>
        <v>Jun</v>
      </c>
      <c r="V55">
        <v>3.8959999999999999</v>
      </c>
      <c r="W55" t="s">
        <v>63</v>
      </c>
      <c r="X55">
        <v>-0.4</v>
      </c>
      <c r="Y55" t="s">
        <v>53</v>
      </c>
      <c r="Z55">
        <v>-0.133333333333333</v>
      </c>
      <c r="AA55" t="s">
        <v>64</v>
      </c>
      <c r="AB55" t="s">
        <v>120</v>
      </c>
    </row>
    <row r="56" spans="1:28" x14ac:dyDescent="0.25">
      <c r="A56" t="s">
        <v>280</v>
      </c>
      <c r="B56" s="1">
        <v>42525</v>
      </c>
      <c r="C56" s="1">
        <v>42530</v>
      </c>
      <c r="D56" t="s">
        <v>27</v>
      </c>
      <c r="E56" t="s">
        <v>281</v>
      </c>
      <c r="F56" t="s">
        <v>29</v>
      </c>
      <c r="G56" t="s">
        <v>127</v>
      </c>
      <c r="H56" t="s">
        <v>128</v>
      </c>
      <c r="I56" t="s">
        <v>94</v>
      </c>
      <c r="J56" t="s">
        <v>286</v>
      </c>
      <c r="K56" t="s">
        <v>51</v>
      </c>
      <c r="L56" t="s">
        <v>287</v>
      </c>
      <c r="M56">
        <v>177.22499999999999</v>
      </c>
      <c r="N56">
        <v>5</v>
      </c>
      <c r="O56">
        <f t="shared" si="0"/>
        <v>0.35714285714285715</v>
      </c>
      <c r="P56">
        <v>0.5</v>
      </c>
      <c r="Q56">
        <v>-120.51300000000001</v>
      </c>
      <c r="R56">
        <v>5</v>
      </c>
      <c r="S56">
        <v>2016</v>
      </c>
      <c r="T56">
        <v>6</v>
      </c>
      <c r="U56" t="str">
        <f t="shared" si="1"/>
        <v>Jun</v>
      </c>
      <c r="V56">
        <v>35.445</v>
      </c>
      <c r="W56" t="s">
        <v>63</v>
      </c>
      <c r="X56">
        <v>-0.68</v>
      </c>
      <c r="Y56" t="s">
        <v>53</v>
      </c>
      <c r="Z56">
        <v>-0.13600000000000001</v>
      </c>
      <c r="AA56" t="s">
        <v>64</v>
      </c>
      <c r="AB56" t="s">
        <v>120</v>
      </c>
    </row>
    <row r="57" spans="1:28" x14ac:dyDescent="0.25">
      <c r="A57" t="s">
        <v>280</v>
      </c>
      <c r="B57" s="1">
        <v>42525</v>
      </c>
      <c r="C57" s="1">
        <v>42530</v>
      </c>
      <c r="D57" t="s">
        <v>27</v>
      </c>
      <c r="E57" t="s">
        <v>281</v>
      </c>
      <c r="F57" t="s">
        <v>29</v>
      </c>
      <c r="G57" t="s">
        <v>127</v>
      </c>
      <c r="H57" t="s">
        <v>128</v>
      </c>
      <c r="I57" t="s">
        <v>94</v>
      </c>
      <c r="J57" t="s">
        <v>288</v>
      </c>
      <c r="K57" t="s">
        <v>61</v>
      </c>
      <c r="L57" t="s">
        <v>289</v>
      </c>
      <c r="M57">
        <v>4.0439999999999996</v>
      </c>
      <c r="N57">
        <v>3</v>
      </c>
      <c r="O57">
        <f t="shared" si="0"/>
        <v>0.21428571428571427</v>
      </c>
      <c r="P57">
        <v>0.6</v>
      </c>
      <c r="Q57">
        <v>-2.8308</v>
      </c>
      <c r="R57">
        <v>5</v>
      </c>
      <c r="S57">
        <v>2016</v>
      </c>
      <c r="T57">
        <v>6</v>
      </c>
      <c r="U57" t="str">
        <f t="shared" si="1"/>
        <v>Jun</v>
      </c>
      <c r="V57">
        <v>1.3479999999999901</v>
      </c>
      <c r="W57" t="s">
        <v>63</v>
      </c>
      <c r="X57">
        <v>-0.7</v>
      </c>
      <c r="Y57" t="s">
        <v>53</v>
      </c>
      <c r="Z57">
        <v>-0.233333333333333</v>
      </c>
      <c r="AA57" t="s">
        <v>64</v>
      </c>
      <c r="AB57" t="s">
        <v>120</v>
      </c>
    </row>
    <row r="58" spans="1:28" x14ac:dyDescent="0.25">
      <c r="A58" t="s">
        <v>290</v>
      </c>
      <c r="B58" s="1">
        <v>41791</v>
      </c>
      <c r="C58" s="1">
        <v>41796</v>
      </c>
      <c r="D58" t="s">
        <v>27</v>
      </c>
      <c r="E58" t="s">
        <v>291</v>
      </c>
      <c r="F58" t="s">
        <v>99</v>
      </c>
      <c r="G58" t="s">
        <v>292</v>
      </c>
      <c r="H58" t="s">
        <v>158</v>
      </c>
      <c r="I58" t="s">
        <v>94</v>
      </c>
      <c r="J58" t="s">
        <v>192</v>
      </c>
      <c r="K58" t="s">
        <v>41</v>
      </c>
      <c r="L58" t="s">
        <v>193</v>
      </c>
      <c r="M58">
        <v>2001.86</v>
      </c>
      <c r="N58">
        <v>7</v>
      </c>
      <c r="O58">
        <f t="shared" si="0"/>
        <v>0.5</v>
      </c>
      <c r="P58">
        <v>0</v>
      </c>
      <c r="Q58">
        <v>580.5394</v>
      </c>
      <c r="R58">
        <v>5</v>
      </c>
      <c r="S58">
        <v>2014</v>
      </c>
      <c r="T58">
        <v>6</v>
      </c>
      <c r="U58" t="str">
        <f t="shared" si="1"/>
        <v>Jun</v>
      </c>
      <c r="V58">
        <v>285.979999999999</v>
      </c>
      <c r="W58" t="s">
        <v>43</v>
      </c>
      <c r="X58">
        <v>0.28999999999999998</v>
      </c>
      <c r="Y58" t="s">
        <v>44</v>
      </c>
      <c r="Z58">
        <v>4.1428571428571398E-2</v>
      </c>
      <c r="AA58" t="s">
        <v>64</v>
      </c>
      <c r="AB58" t="s">
        <v>65</v>
      </c>
    </row>
    <row r="59" spans="1:28" x14ac:dyDescent="0.25">
      <c r="A59" t="s">
        <v>293</v>
      </c>
      <c r="B59" s="1">
        <v>42714</v>
      </c>
      <c r="C59" s="1">
        <v>42719</v>
      </c>
      <c r="D59" t="s">
        <v>27</v>
      </c>
      <c r="E59" t="s">
        <v>294</v>
      </c>
      <c r="F59" t="s">
        <v>29</v>
      </c>
      <c r="G59" t="s">
        <v>295</v>
      </c>
      <c r="H59" t="s">
        <v>58</v>
      </c>
      <c r="I59" t="s">
        <v>59</v>
      </c>
      <c r="J59" t="s">
        <v>296</v>
      </c>
      <c r="K59" t="s">
        <v>41</v>
      </c>
      <c r="L59" t="s">
        <v>297</v>
      </c>
      <c r="M59">
        <v>321.56799999999998</v>
      </c>
      <c r="N59">
        <v>2</v>
      </c>
      <c r="O59">
        <f t="shared" si="0"/>
        <v>0.14285714285714285</v>
      </c>
      <c r="P59">
        <v>0.2</v>
      </c>
      <c r="Q59">
        <v>28.1372</v>
      </c>
      <c r="R59">
        <v>5</v>
      </c>
      <c r="S59">
        <v>2016</v>
      </c>
      <c r="T59">
        <v>12</v>
      </c>
      <c r="U59" t="str">
        <f t="shared" si="1"/>
        <v>Dec</v>
      </c>
      <c r="V59">
        <v>160.78399999999999</v>
      </c>
      <c r="W59" t="s">
        <v>36</v>
      </c>
      <c r="X59">
        <v>8.7499999999999994E-2</v>
      </c>
      <c r="Y59" t="s">
        <v>37</v>
      </c>
      <c r="Z59">
        <v>4.3749999999999997E-2</v>
      </c>
      <c r="AA59" t="s">
        <v>38</v>
      </c>
      <c r="AB59" t="s">
        <v>39</v>
      </c>
    </row>
    <row r="60" spans="1:28" x14ac:dyDescent="0.25">
      <c r="A60" t="s">
        <v>298</v>
      </c>
      <c r="B60" s="1">
        <v>42336</v>
      </c>
      <c r="C60" s="1">
        <v>42342</v>
      </c>
      <c r="D60" t="s">
        <v>46</v>
      </c>
      <c r="E60" t="s">
        <v>299</v>
      </c>
      <c r="F60" t="s">
        <v>91</v>
      </c>
      <c r="G60" t="s">
        <v>127</v>
      </c>
      <c r="H60" t="s">
        <v>128</v>
      </c>
      <c r="I60" t="s">
        <v>94</v>
      </c>
      <c r="J60" t="s">
        <v>288</v>
      </c>
      <c r="K60" t="s">
        <v>61</v>
      </c>
      <c r="L60" t="s">
        <v>289</v>
      </c>
      <c r="M60">
        <v>12.132</v>
      </c>
      <c r="N60">
        <v>9</v>
      </c>
      <c r="O60">
        <f t="shared" si="0"/>
        <v>0.6428571428571429</v>
      </c>
      <c r="P60">
        <v>0.6</v>
      </c>
      <c r="Q60">
        <v>-8.4923999999999999</v>
      </c>
      <c r="R60">
        <v>6</v>
      </c>
      <c r="S60">
        <v>2015</v>
      </c>
      <c r="T60">
        <v>11</v>
      </c>
      <c r="U60" t="str">
        <f t="shared" si="1"/>
        <v>Nov</v>
      </c>
      <c r="V60">
        <v>1.3479999999999901</v>
      </c>
      <c r="W60" t="s">
        <v>63</v>
      </c>
      <c r="X60">
        <v>-0.7</v>
      </c>
      <c r="Y60" t="s">
        <v>53</v>
      </c>
      <c r="Z60">
        <v>-7.7777777777777696E-2</v>
      </c>
      <c r="AA60" t="s">
        <v>38</v>
      </c>
      <c r="AB60" t="s">
        <v>54</v>
      </c>
    </row>
    <row r="61" spans="1:28" x14ac:dyDescent="0.25">
      <c r="A61" t="s">
        <v>300</v>
      </c>
      <c r="B61" s="1">
        <v>42215</v>
      </c>
      <c r="C61" s="1">
        <v>42216</v>
      </c>
      <c r="D61" t="s">
        <v>89</v>
      </c>
      <c r="E61" t="s">
        <v>301</v>
      </c>
      <c r="F61" t="s">
        <v>29</v>
      </c>
      <c r="G61" t="s">
        <v>295</v>
      </c>
      <c r="H61" t="s">
        <v>58</v>
      </c>
      <c r="I61" t="s">
        <v>59</v>
      </c>
      <c r="J61" t="s">
        <v>302</v>
      </c>
      <c r="K61" t="s">
        <v>61</v>
      </c>
      <c r="L61" t="s">
        <v>303</v>
      </c>
      <c r="M61">
        <v>5.28</v>
      </c>
      <c r="N61">
        <v>3</v>
      </c>
      <c r="O61">
        <f t="shared" si="0"/>
        <v>0.21428571428571427</v>
      </c>
      <c r="P61">
        <v>0</v>
      </c>
      <c r="Q61">
        <v>2.3231999999999999</v>
      </c>
      <c r="R61">
        <v>1</v>
      </c>
      <c r="S61">
        <v>2015</v>
      </c>
      <c r="T61">
        <v>7</v>
      </c>
      <c r="U61" t="str">
        <f t="shared" si="1"/>
        <v>Jul</v>
      </c>
      <c r="V61">
        <v>1.76</v>
      </c>
      <c r="W61" t="s">
        <v>63</v>
      </c>
      <c r="X61">
        <v>0.439999999999999</v>
      </c>
      <c r="Y61" t="s">
        <v>44</v>
      </c>
      <c r="Z61">
        <v>0.146666666666666</v>
      </c>
      <c r="AA61" t="s">
        <v>75</v>
      </c>
      <c r="AB61" t="s">
        <v>81</v>
      </c>
    </row>
    <row r="62" spans="1:28" x14ac:dyDescent="0.25">
      <c r="A62" t="s">
        <v>304</v>
      </c>
      <c r="B62" s="1">
        <v>42310</v>
      </c>
      <c r="C62" s="1">
        <v>42314</v>
      </c>
      <c r="D62" t="s">
        <v>46</v>
      </c>
      <c r="E62" t="s">
        <v>305</v>
      </c>
      <c r="F62" t="s">
        <v>29</v>
      </c>
      <c r="G62" t="s">
        <v>57</v>
      </c>
      <c r="H62" t="s">
        <v>58</v>
      </c>
      <c r="I62" t="s">
        <v>59</v>
      </c>
      <c r="J62" t="s">
        <v>306</v>
      </c>
      <c r="K62" t="s">
        <v>51</v>
      </c>
      <c r="L62" t="s">
        <v>307</v>
      </c>
      <c r="M62">
        <v>1038.8399999999999</v>
      </c>
      <c r="N62">
        <v>5</v>
      </c>
      <c r="O62">
        <f t="shared" si="0"/>
        <v>0.35714285714285715</v>
      </c>
      <c r="P62">
        <v>0.2</v>
      </c>
      <c r="Q62">
        <v>51.942</v>
      </c>
      <c r="R62">
        <v>4</v>
      </c>
      <c r="S62">
        <v>2015</v>
      </c>
      <c r="T62">
        <v>11</v>
      </c>
      <c r="U62" t="str">
        <f t="shared" si="1"/>
        <v>Nov</v>
      </c>
      <c r="V62">
        <v>207.76799999999901</v>
      </c>
      <c r="W62" t="s">
        <v>43</v>
      </c>
      <c r="X62">
        <v>0.05</v>
      </c>
      <c r="Y62" t="s">
        <v>37</v>
      </c>
      <c r="Z62">
        <v>0.01</v>
      </c>
      <c r="AA62" t="s">
        <v>38</v>
      </c>
      <c r="AB62" t="s">
        <v>54</v>
      </c>
    </row>
    <row r="63" spans="1:28" x14ac:dyDescent="0.25">
      <c r="A63" t="s">
        <v>308</v>
      </c>
      <c r="B63" s="1">
        <v>42694</v>
      </c>
      <c r="C63" s="1">
        <v>42698</v>
      </c>
      <c r="D63" t="s">
        <v>27</v>
      </c>
      <c r="E63" t="s">
        <v>309</v>
      </c>
      <c r="F63" t="s">
        <v>99</v>
      </c>
      <c r="G63" t="s">
        <v>310</v>
      </c>
      <c r="H63" t="s">
        <v>214</v>
      </c>
      <c r="I63" t="s">
        <v>72</v>
      </c>
      <c r="J63" t="s">
        <v>311</v>
      </c>
      <c r="K63" t="s">
        <v>34</v>
      </c>
      <c r="L63" t="s">
        <v>312</v>
      </c>
      <c r="M63">
        <v>86.97</v>
      </c>
      <c r="N63">
        <v>3</v>
      </c>
      <c r="O63">
        <f t="shared" si="0"/>
        <v>0.21428571428571427</v>
      </c>
      <c r="P63">
        <v>0.5</v>
      </c>
      <c r="Q63">
        <v>-48.703200000000002</v>
      </c>
      <c r="R63">
        <v>4</v>
      </c>
      <c r="S63">
        <v>2016</v>
      </c>
      <c r="T63">
        <v>11</v>
      </c>
      <c r="U63" t="str">
        <f t="shared" si="1"/>
        <v>Nov</v>
      </c>
      <c r="V63">
        <v>28.99</v>
      </c>
      <c r="W63" t="s">
        <v>63</v>
      </c>
      <c r="X63">
        <v>-0.56000000000000005</v>
      </c>
      <c r="Y63" t="s">
        <v>53</v>
      </c>
      <c r="Z63">
        <v>-0.18666666666666601</v>
      </c>
      <c r="AA63" t="s">
        <v>38</v>
      </c>
      <c r="AB63" t="s">
        <v>39</v>
      </c>
    </row>
    <row r="64" spans="1:28" x14ac:dyDescent="0.25">
      <c r="A64" t="s">
        <v>313</v>
      </c>
      <c r="B64" s="1">
        <v>41999</v>
      </c>
      <c r="C64" s="1">
        <v>42001</v>
      </c>
      <c r="D64" t="s">
        <v>89</v>
      </c>
      <c r="E64" t="s">
        <v>314</v>
      </c>
      <c r="F64" t="s">
        <v>91</v>
      </c>
      <c r="G64" t="s">
        <v>315</v>
      </c>
      <c r="H64" t="s">
        <v>171</v>
      </c>
      <c r="I64" t="s">
        <v>59</v>
      </c>
      <c r="J64" t="s">
        <v>316</v>
      </c>
      <c r="K64" t="s">
        <v>61</v>
      </c>
      <c r="L64" t="s">
        <v>317</v>
      </c>
      <c r="M64">
        <v>300.416</v>
      </c>
      <c r="N64">
        <v>8</v>
      </c>
      <c r="O64">
        <f t="shared" si="0"/>
        <v>0.5714285714285714</v>
      </c>
      <c r="P64">
        <v>0.2</v>
      </c>
      <c r="Q64">
        <v>78.859200000000001</v>
      </c>
      <c r="R64">
        <v>2</v>
      </c>
      <c r="S64">
        <v>2014</v>
      </c>
      <c r="T64">
        <v>12</v>
      </c>
      <c r="U64" t="str">
        <f t="shared" si="1"/>
        <v>Dec</v>
      </c>
      <c r="V64">
        <v>37.552</v>
      </c>
      <c r="W64" t="s">
        <v>63</v>
      </c>
      <c r="X64">
        <v>0.26250000000000001</v>
      </c>
      <c r="Y64" t="s">
        <v>44</v>
      </c>
      <c r="Z64">
        <v>3.2812500000000001E-2</v>
      </c>
      <c r="AA64" t="s">
        <v>38</v>
      </c>
      <c r="AB64" t="s">
        <v>147</v>
      </c>
    </row>
    <row r="65" spans="1:28" x14ac:dyDescent="0.25">
      <c r="A65" t="s">
        <v>313</v>
      </c>
      <c r="B65" s="1">
        <v>41999</v>
      </c>
      <c r="C65" s="1">
        <v>42001</v>
      </c>
      <c r="D65" t="s">
        <v>89</v>
      </c>
      <c r="E65" t="s">
        <v>314</v>
      </c>
      <c r="F65" t="s">
        <v>91</v>
      </c>
      <c r="G65" t="s">
        <v>315</v>
      </c>
      <c r="H65" t="s">
        <v>171</v>
      </c>
      <c r="I65" t="s">
        <v>59</v>
      </c>
      <c r="J65" t="s">
        <v>318</v>
      </c>
      <c r="K65" t="s">
        <v>41</v>
      </c>
      <c r="L65" t="s">
        <v>319</v>
      </c>
      <c r="M65">
        <v>230.352</v>
      </c>
      <c r="N65">
        <v>3</v>
      </c>
      <c r="O65">
        <f t="shared" si="0"/>
        <v>0.21428571428571427</v>
      </c>
      <c r="P65">
        <v>0.2</v>
      </c>
      <c r="Q65">
        <v>20.155799999999999</v>
      </c>
      <c r="R65">
        <v>2</v>
      </c>
      <c r="S65">
        <v>2014</v>
      </c>
      <c r="T65">
        <v>12</v>
      </c>
      <c r="U65" t="str">
        <f t="shared" si="1"/>
        <v>Dec</v>
      </c>
      <c r="V65">
        <v>76.784000000000006</v>
      </c>
      <c r="W65" t="s">
        <v>63</v>
      </c>
      <c r="X65">
        <v>8.7499999999999994E-2</v>
      </c>
      <c r="Y65" t="s">
        <v>37</v>
      </c>
      <c r="Z65">
        <v>2.9166666666666601E-2</v>
      </c>
      <c r="AA65" t="s">
        <v>38</v>
      </c>
      <c r="AB65" t="s">
        <v>147</v>
      </c>
    </row>
    <row r="66" spans="1:28" x14ac:dyDescent="0.25">
      <c r="A66" t="s">
        <v>313</v>
      </c>
      <c r="B66" s="1">
        <v>41999</v>
      </c>
      <c r="C66" s="1">
        <v>42001</v>
      </c>
      <c r="D66" t="s">
        <v>89</v>
      </c>
      <c r="E66" t="s">
        <v>314</v>
      </c>
      <c r="F66" t="s">
        <v>91</v>
      </c>
      <c r="G66" t="s">
        <v>315</v>
      </c>
      <c r="H66" t="s">
        <v>171</v>
      </c>
      <c r="I66" t="s">
        <v>59</v>
      </c>
      <c r="J66" t="s">
        <v>320</v>
      </c>
      <c r="K66" t="s">
        <v>61</v>
      </c>
      <c r="L66" t="s">
        <v>321</v>
      </c>
      <c r="M66">
        <v>218.352</v>
      </c>
      <c r="N66">
        <v>3</v>
      </c>
      <c r="O66">
        <f t="shared" si="0"/>
        <v>0.21428571428571427</v>
      </c>
      <c r="P66">
        <v>0.2</v>
      </c>
      <c r="Q66">
        <v>-24.564599999999999</v>
      </c>
      <c r="R66">
        <v>2</v>
      </c>
      <c r="S66">
        <v>2014</v>
      </c>
      <c r="T66">
        <v>12</v>
      </c>
      <c r="U66" t="str">
        <f t="shared" si="1"/>
        <v>Dec</v>
      </c>
      <c r="V66">
        <v>72.784000000000006</v>
      </c>
      <c r="W66" t="s">
        <v>63</v>
      </c>
      <c r="X66">
        <v>-0.112499999999999</v>
      </c>
      <c r="Y66" t="s">
        <v>53</v>
      </c>
      <c r="Z66">
        <v>-3.7499999999999999E-2</v>
      </c>
      <c r="AA66" t="s">
        <v>38</v>
      </c>
      <c r="AB66" t="s">
        <v>147</v>
      </c>
    </row>
    <row r="67" spans="1:28" x14ac:dyDescent="0.25">
      <c r="A67" t="s">
        <v>322</v>
      </c>
      <c r="B67" s="1">
        <v>42671</v>
      </c>
      <c r="C67" s="1">
        <v>42677</v>
      </c>
      <c r="D67" t="s">
        <v>46</v>
      </c>
      <c r="E67" t="s">
        <v>209</v>
      </c>
      <c r="F67" t="s">
        <v>91</v>
      </c>
      <c r="G67" t="s">
        <v>323</v>
      </c>
      <c r="H67" t="s">
        <v>324</v>
      </c>
      <c r="I67" t="s">
        <v>72</v>
      </c>
      <c r="J67" t="s">
        <v>325</v>
      </c>
      <c r="K67" t="s">
        <v>61</v>
      </c>
      <c r="L67" t="s">
        <v>326</v>
      </c>
      <c r="M67">
        <v>77.599999999999994</v>
      </c>
      <c r="N67">
        <v>4</v>
      </c>
      <c r="O67">
        <f t="shared" ref="O67:O130" si="2">N67/MAX($N$2:$N$2122)</f>
        <v>0.2857142857142857</v>
      </c>
      <c r="P67">
        <v>0</v>
      </c>
      <c r="Q67">
        <v>38.024000000000001</v>
      </c>
      <c r="R67">
        <v>6</v>
      </c>
      <c r="S67">
        <v>2016</v>
      </c>
      <c r="T67">
        <v>10</v>
      </c>
      <c r="U67" t="str">
        <f t="shared" ref="U67:U130" si="3">TEXT(DATE(S67, T67, 1), "mmm")</f>
        <v>Oct</v>
      </c>
      <c r="V67">
        <v>19.399999999999999</v>
      </c>
      <c r="W67" t="s">
        <v>63</v>
      </c>
      <c r="X67">
        <v>0.49</v>
      </c>
      <c r="Y67" t="s">
        <v>44</v>
      </c>
      <c r="Z67">
        <v>0.1225</v>
      </c>
      <c r="AA67" t="s">
        <v>38</v>
      </c>
      <c r="AB67" t="s">
        <v>39</v>
      </c>
    </row>
    <row r="68" spans="1:28" x14ac:dyDescent="0.25">
      <c r="A68" t="s">
        <v>327</v>
      </c>
      <c r="B68" s="1">
        <v>43058</v>
      </c>
      <c r="C68" s="1">
        <v>43062</v>
      </c>
      <c r="D68" t="s">
        <v>46</v>
      </c>
      <c r="E68" t="s">
        <v>328</v>
      </c>
      <c r="F68" t="s">
        <v>29</v>
      </c>
      <c r="G68" t="s">
        <v>127</v>
      </c>
      <c r="H68" t="s">
        <v>128</v>
      </c>
      <c r="I68" t="s">
        <v>94</v>
      </c>
      <c r="J68" t="s">
        <v>329</v>
      </c>
      <c r="K68" t="s">
        <v>51</v>
      </c>
      <c r="L68" t="s">
        <v>330</v>
      </c>
      <c r="M68">
        <v>219.07499999999999</v>
      </c>
      <c r="N68">
        <v>3</v>
      </c>
      <c r="O68">
        <f t="shared" si="2"/>
        <v>0.21428571428571427</v>
      </c>
      <c r="P68">
        <v>0.5</v>
      </c>
      <c r="Q68">
        <v>-131.44499999999999</v>
      </c>
      <c r="R68">
        <v>4</v>
      </c>
      <c r="S68">
        <v>2017</v>
      </c>
      <c r="T68">
        <v>11</v>
      </c>
      <c r="U68" t="str">
        <f t="shared" si="3"/>
        <v>Nov</v>
      </c>
      <c r="V68">
        <v>73.024999999999906</v>
      </c>
      <c r="W68" t="s">
        <v>63</v>
      </c>
      <c r="X68">
        <v>-0.6</v>
      </c>
      <c r="Y68" t="s">
        <v>53</v>
      </c>
      <c r="Z68">
        <v>-0.19999999999999901</v>
      </c>
      <c r="AA68" t="s">
        <v>38</v>
      </c>
      <c r="AB68" t="s">
        <v>143</v>
      </c>
    </row>
    <row r="69" spans="1:28" x14ac:dyDescent="0.25">
      <c r="A69" t="s">
        <v>331</v>
      </c>
      <c r="B69" s="1">
        <v>42128</v>
      </c>
      <c r="C69" s="1">
        <v>42133</v>
      </c>
      <c r="D69" t="s">
        <v>27</v>
      </c>
      <c r="E69" t="s">
        <v>332</v>
      </c>
      <c r="F69" t="s">
        <v>91</v>
      </c>
      <c r="G69" t="s">
        <v>165</v>
      </c>
      <c r="H69" t="s">
        <v>117</v>
      </c>
      <c r="I69" t="s">
        <v>72</v>
      </c>
      <c r="J69" t="s">
        <v>333</v>
      </c>
      <c r="K69" t="s">
        <v>61</v>
      </c>
      <c r="L69" t="s">
        <v>334</v>
      </c>
      <c r="M69">
        <v>26.8</v>
      </c>
      <c r="N69">
        <v>2</v>
      </c>
      <c r="O69">
        <f t="shared" si="2"/>
        <v>0.14285714285714285</v>
      </c>
      <c r="P69">
        <v>0</v>
      </c>
      <c r="Q69">
        <v>12.864000000000001</v>
      </c>
      <c r="R69">
        <v>5</v>
      </c>
      <c r="S69">
        <v>2015</v>
      </c>
      <c r="T69">
        <v>5</v>
      </c>
      <c r="U69" t="str">
        <f t="shared" si="3"/>
        <v>May</v>
      </c>
      <c r="V69">
        <v>13.4</v>
      </c>
      <c r="W69" t="s">
        <v>63</v>
      </c>
      <c r="X69">
        <v>0.48</v>
      </c>
      <c r="Y69" t="s">
        <v>44</v>
      </c>
      <c r="Z69">
        <v>0.24</v>
      </c>
      <c r="AA69" t="s">
        <v>64</v>
      </c>
      <c r="AB69" t="s">
        <v>111</v>
      </c>
    </row>
    <row r="70" spans="1:28" x14ac:dyDescent="0.25">
      <c r="A70" t="s">
        <v>335</v>
      </c>
      <c r="B70" s="1">
        <v>42625</v>
      </c>
      <c r="C70" s="1">
        <v>42627</v>
      </c>
      <c r="D70" t="s">
        <v>27</v>
      </c>
      <c r="E70" t="s">
        <v>336</v>
      </c>
      <c r="F70" t="s">
        <v>91</v>
      </c>
      <c r="G70" t="s">
        <v>337</v>
      </c>
      <c r="H70" t="s">
        <v>171</v>
      </c>
      <c r="I70" t="s">
        <v>59</v>
      </c>
      <c r="J70" t="s">
        <v>338</v>
      </c>
      <c r="K70" t="s">
        <v>61</v>
      </c>
      <c r="L70" t="s">
        <v>339</v>
      </c>
      <c r="M70">
        <v>15.135999999999999</v>
      </c>
      <c r="N70">
        <v>4</v>
      </c>
      <c r="O70">
        <f t="shared" si="2"/>
        <v>0.2857142857142857</v>
      </c>
      <c r="P70">
        <v>0.2</v>
      </c>
      <c r="Q70">
        <v>3.5948000000000002</v>
      </c>
      <c r="R70">
        <v>2</v>
      </c>
      <c r="S70">
        <v>2016</v>
      </c>
      <c r="T70">
        <v>9</v>
      </c>
      <c r="U70" t="str">
        <f t="shared" si="3"/>
        <v>Sep</v>
      </c>
      <c r="V70">
        <v>3.7839999999999998</v>
      </c>
      <c r="W70" t="s">
        <v>63</v>
      </c>
      <c r="X70">
        <v>0.23749999999999999</v>
      </c>
      <c r="Y70" t="s">
        <v>44</v>
      </c>
      <c r="Z70">
        <v>5.9374999999999997E-2</v>
      </c>
      <c r="AA70" t="s">
        <v>75</v>
      </c>
      <c r="AB70" t="s">
        <v>210</v>
      </c>
    </row>
    <row r="71" spans="1:28" x14ac:dyDescent="0.25">
      <c r="A71" t="s">
        <v>335</v>
      </c>
      <c r="B71" s="1">
        <v>42625</v>
      </c>
      <c r="C71" s="1">
        <v>42627</v>
      </c>
      <c r="D71" t="s">
        <v>27</v>
      </c>
      <c r="E71" t="s">
        <v>336</v>
      </c>
      <c r="F71" t="s">
        <v>91</v>
      </c>
      <c r="G71" t="s">
        <v>337</v>
      </c>
      <c r="H71" t="s">
        <v>171</v>
      </c>
      <c r="I71" t="s">
        <v>59</v>
      </c>
      <c r="J71" t="s">
        <v>340</v>
      </c>
      <c r="K71" t="s">
        <v>41</v>
      </c>
      <c r="L71" t="s">
        <v>341</v>
      </c>
      <c r="M71">
        <v>466.76799999999997</v>
      </c>
      <c r="N71">
        <v>2</v>
      </c>
      <c r="O71">
        <f t="shared" si="2"/>
        <v>0.14285714285714285</v>
      </c>
      <c r="P71">
        <v>0.2</v>
      </c>
      <c r="Q71">
        <v>52.511400000000002</v>
      </c>
      <c r="R71">
        <v>2</v>
      </c>
      <c r="S71">
        <v>2016</v>
      </c>
      <c r="T71">
        <v>9</v>
      </c>
      <c r="U71" t="str">
        <f t="shared" si="3"/>
        <v>Sep</v>
      </c>
      <c r="V71">
        <v>233.38399999999999</v>
      </c>
      <c r="W71" t="s">
        <v>43</v>
      </c>
      <c r="X71">
        <v>0.1125</v>
      </c>
      <c r="Y71" t="s">
        <v>37</v>
      </c>
      <c r="Z71">
        <v>5.6250000000000001E-2</v>
      </c>
      <c r="AA71" t="s">
        <v>75</v>
      </c>
      <c r="AB71" t="s">
        <v>210</v>
      </c>
    </row>
    <row r="72" spans="1:28" x14ac:dyDescent="0.25">
      <c r="A72" t="s">
        <v>335</v>
      </c>
      <c r="B72" s="1">
        <v>42625</v>
      </c>
      <c r="C72" s="1">
        <v>42627</v>
      </c>
      <c r="D72" t="s">
        <v>27</v>
      </c>
      <c r="E72" t="s">
        <v>336</v>
      </c>
      <c r="F72" t="s">
        <v>91</v>
      </c>
      <c r="G72" t="s">
        <v>337</v>
      </c>
      <c r="H72" t="s">
        <v>171</v>
      </c>
      <c r="I72" t="s">
        <v>59</v>
      </c>
      <c r="J72" t="s">
        <v>342</v>
      </c>
      <c r="K72" t="s">
        <v>61</v>
      </c>
      <c r="L72" t="s">
        <v>343</v>
      </c>
      <c r="M72">
        <v>15.231999999999999</v>
      </c>
      <c r="N72">
        <v>1</v>
      </c>
      <c r="O72">
        <f t="shared" si="2"/>
        <v>7.1428571428571425E-2</v>
      </c>
      <c r="P72">
        <v>0.2</v>
      </c>
      <c r="Q72">
        <v>1.7136</v>
      </c>
      <c r="R72">
        <v>2</v>
      </c>
      <c r="S72">
        <v>2016</v>
      </c>
      <c r="T72">
        <v>9</v>
      </c>
      <c r="U72" t="str">
        <f t="shared" si="3"/>
        <v>Sep</v>
      </c>
      <c r="V72">
        <v>15.231999999999999</v>
      </c>
      <c r="W72" t="s">
        <v>63</v>
      </c>
      <c r="X72">
        <v>0.1125</v>
      </c>
      <c r="Y72" t="s">
        <v>37</v>
      </c>
      <c r="Z72">
        <v>0.1125</v>
      </c>
      <c r="AA72" t="s">
        <v>75</v>
      </c>
      <c r="AB72" t="s">
        <v>210</v>
      </c>
    </row>
    <row r="73" spans="1:28" x14ac:dyDescent="0.25">
      <c r="A73" t="s">
        <v>344</v>
      </c>
      <c r="B73" s="1">
        <v>41909</v>
      </c>
      <c r="C73" s="1">
        <v>41915</v>
      </c>
      <c r="D73" t="s">
        <v>46</v>
      </c>
      <c r="E73" t="s">
        <v>345</v>
      </c>
      <c r="F73" t="s">
        <v>91</v>
      </c>
      <c r="G73" t="s">
        <v>346</v>
      </c>
      <c r="H73" t="s">
        <v>324</v>
      </c>
      <c r="I73" t="s">
        <v>72</v>
      </c>
      <c r="J73" t="s">
        <v>347</v>
      </c>
      <c r="K73" t="s">
        <v>61</v>
      </c>
      <c r="L73" t="s">
        <v>348</v>
      </c>
      <c r="M73">
        <v>87.54</v>
      </c>
      <c r="N73">
        <v>3</v>
      </c>
      <c r="O73">
        <f t="shared" si="2"/>
        <v>0.21428571428571427</v>
      </c>
      <c r="P73">
        <v>0</v>
      </c>
      <c r="Q73">
        <v>37.642200000000003</v>
      </c>
      <c r="R73">
        <v>6</v>
      </c>
      <c r="S73">
        <v>2014</v>
      </c>
      <c r="T73">
        <v>9</v>
      </c>
      <c r="U73" t="str">
        <f t="shared" si="3"/>
        <v>Sep</v>
      </c>
      <c r="V73">
        <v>29.18</v>
      </c>
      <c r="W73" t="s">
        <v>63</v>
      </c>
      <c r="X73">
        <v>0.43</v>
      </c>
      <c r="Y73" t="s">
        <v>44</v>
      </c>
      <c r="Z73">
        <v>0.14333333333333301</v>
      </c>
      <c r="AA73" t="s">
        <v>75</v>
      </c>
      <c r="AB73" t="s">
        <v>199</v>
      </c>
    </row>
    <row r="74" spans="1:28" x14ac:dyDescent="0.25">
      <c r="A74" t="s">
        <v>349</v>
      </c>
      <c r="B74" s="1">
        <v>41947</v>
      </c>
      <c r="C74" s="1">
        <v>41952</v>
      </c>
      <c r="D74" t="s">
        <v>46</v>
      </c>
      <c r="E74" t="s">
        <v>350</v>
      </c>
      <c r="F74" t="s">
        <v>99</v>
      </c>
      <c r="G74" t="s">
        <v>165</v>
      </c>
      <c r="H74" t="s">
        <v>117</v>
      </c>
      <c r="I74" t="s">
        <v>72</v>
      </c>
      <c r="J74" t="s">
        <v>351</v>
      </c>
      <c r="K74" t="s">
        <v>41</v>
      </c>
      <c r="L74" t="s">
        <v>352</v>
      </c>
      <c r="M74">
        <v>135.88200000000001</v>
      </c>
      <c r="N74">
        <v>1</v>
      </c>
      <c r="O74">
        <f t="shared" si="2"/>
        <v>7.1428571428571425E-2</v>
      </c>
      <c r="P74">
        <v>0.1</v>
      </c>
      <c r="Q74">
        <v>24.1568</v>
      </c>
      <c r="R74">
        <v>5</v>
      </c>
      <c r="S74">
        <v>2014</v>
      </c>
      <c r="T74">
        <v>11</v>
      </c>
      <c r="U74" t="str">
        <f t="shared" si="3"/>
        <v>Nov</v>
      </c>
      <c r="V74">
        <v>135.88200000000001</v>
      </c>
      <c r="W74" t="s">
        <v>36</v>
      </c>
      <c r="X74">
        <v>0.17777777777777701</v>
      </c>
      <c r="Y74" t="s">
        <v>37</v>
      </c>
      <c r="Z74">
        <v>0.17777777777777701</v>
      </c>
      <c r="AA74" t="s">
        <v>38</v>
      </c>
      <c r="AB74" t="s">
        <v>147</v>
      </c>
    </row>
    <row r="75" spans="1:28" x14ac:dyDescent="0.25">
      <c r="A75" t="s">
        <v>353</v>
      </c>
      <c r="B75" s="1">
        <v>43042</v>
      </c>
      <c r="C75" s="1">
        <v>43044</v>
      </c>
      <c r="D75" t="s">
        <v>27</v>
      </c>
      <c r="E75" t="s">
        <v>354</v>
      </c>
      <c r="F75" t="s">
        <v>91</v>
      </c>
      <c r="G75" t="s">
        <v>355</v>
      </c>
      <c r="H75" t="s">
        <v>134</v>
      </c>
      <c r="I75" t="s">
        <v>32</v>
      </c>
      <c r="J75" t="s">
        <v>356</v>
      </c>
      <c r="K75" t="s">
        <v>61</v>
      </c>
      <c r="L75" t="s">
        <v>357</v>
      </c>
      <c r="M75">
        <v>15.992000000000001</v>
      </c>
      <c r="N75">
        <v>1</v>
      </c>
      <c r="O75">
        <f t="shared" si="2"/>
        <v>7.1428571428571425E-2</v>
      </c>
      <c r="P75">
        <v>0.2</v>
      </c>
      <c r="Q75">
        <v>0.99950000000000006</v>
      </c>
      <c r="R75">
        <v>2</v>
      </c>
      <c r="S75">
        <v>2017</v>
      </c>
      <c r="T75">
        <v>11</v>
      </c>
      <c r="U75" t="str">
        <f t="shared" si="3"/>
        <v>Nov</v>
      </c>
      <c r="V75">
        <v>15.992000000000001</v>
      </c>
      <c r="W75" t="s">
        <v>63</v>
      </c>
      <c r="X75">
        <v>6.25E-2</v>
      </c>
      <c r="Y75" t="s">
        <v>37</v>
      </c>
      <c r="Z75">
        <v>6.25E-2</v>
      </c>
      <c r="AA75" t="s">
        <v>38</v>
      </c>
      <c r="AB75" t="s">
        <v>143</v>
      </c>
    </row>
    <row r="76" spans="1:28" x14ac:dyDescent="0.25">
      <c r="A76" t="s">
        <v>358</v>
      </c>
      <c r="B76" s="1">
        <v>42612</v>
      </c>
      <c r="C76" s="1">
        <v>42614</v>
      </c>
      <c r="D76" t="s">
        <v>89</v>
      </c>
      <c r="E76" t="s">
        <v>359</v>
      </c>
      <c r="F76" t="s">
        <v>29</v>
      </c>
      <c r="G76" t="s">
        <v>70</v>
      </c>
      <c r="H76" t="s">
        <v>71</v>
      </c>
      <c r="I76" t="s">
        <v>72</v>
      </c>
      <c r="J76" t="s">
        <v>360</v>
      </c>
      <c r="K76" t="s">
        <v>41</v>
      </c>
      <c r="L76" t="s">
        <v>361</v>
      </c>
      <c r="M76">
        <v>786.74400000000003</v>
      </c>
      <c r="N76">
        <v>4</v>
      </c>
      <c r="O76">
        <f t="shared" si="2"/>
        <v>0.2857142857142857</v>
      </c>
      <c r="P76">
        <v>0.3</v>
      </c>
      <c r="Q76">
        <v>-258.5016</v>
      </c>
      <c r="R76">
        <v>2</v>
      </c>
      <c r="S76">
        <v>2016</v>
      </c>
      <c r="T76">
        <v>8</v>
      </c>
      <c r="U76" t="str">
        <f t="shared" si="3"/>
        <v>Aug</v>
      </c>
      <c r="V76">
        <v>196.68600000000001</v>
      </c>
      <c r="W76" t="s">
        <v>36</v>
      </c>
      <c r="X76">
        <v>-0.32857142857142801</v>
      </c>
      <c r="Y76" t="s">
        <v>53</v>
      </c>
      <c r="Z76">
        <v>-8.2142857142857101E-2</v>
      </c>
      <c r="AA76" t="s">
        <v>75</v>
      </c>
      <c r="AB76" t="s">
        <v>210</v>
      </c>
    </row>
    <row r="77" spans="1:28" x14ac:dyDescent="0.25">
      <c r="A77" t="s">
        <v>362</v>
      </c>
      <c r="B77" s="1">
        <v>41832</v>
      </c>
      <c r="C77" s="1">
        <v>41837</v>
      </c>
      <c r="D77" t="s">
        <v>46</v>
      </c>
      <c r="E77" t="s">
        <v>363</v>
      </c>
      <c r="F77" t="s">
        <v>91</v>
      </c>
      <c r="G77" t="s">
        <v>295</v>
      </c>
      <c r="H77" t="s">
        <v>58</v>
      </c>
      <c r="I77" t="s">
        <v>59</v>
      </c>
      <c r="J77" t="s">
        <v>364</v>
      </c>
      <c r="K77" t="s">
        <v>51</v>
      </c>
      <c r="L77" t="s">
        <v>365</v>
      </c>
      <c r="M77">
        <v>698.35199999999998</v>
      </c>
      <c r="N77">
        <v>3</v>
      </c>
      <c r="O77">
        <f t="shared" si="2"/>
        <v>0.21428571428571427</v>
      </c>
      <c r="P77">
        <v>0.2</v>
      </c>
      <c r="Q77">
        <v>-17.4588</v>
      </c>
      <c r="R77">
        <v>5</v>
      </c>
      <c r="S77">
        <v>2014</v>
      </c>
      <c r="T77">
        <v>7</v>
      </c>
      <c r="U77" t="str">
        <f t="shared" si="3"/>
        <v>Jul</v>
      </c>
      <c r="V77">
        <v>232.78399999999999</v>
      </c>
      <c r="W77" t="s">
        <v>43</v>
      </c>
      <c r="X77">
        <v>-2.5000000000000001E-2</v>
      </c>
      <c r="Y77" t="s">
        <v>53</v>
      </c>
      <c r="Z77">
        <v>-8.3333333333333297E-3</v>
      </c>
      <c r="AA77" t="s">
        <v>75</v>
      </c>
      <c r="AB77" t="s">
        <v>199</v>
      </c>
    </row>
    <row r="78" spans="1:28" x14ac:dyDescent="0.25">
      <c r="A78" t="s">
        <v>366</v>
      </c>
      <c r="B78" s="1">
        <v>42468</v>
      </c>
      <c r="C78" s="1">
        <v>42473</v>
      </c>
      <c r="D78" t="s">
        <v>46</v>
      </c>
      <c r="E78" t="s">
        <v>367</v>
      </c>
      <c r="F78" t="s">
        <v>29</v>
      </c>
      <c r="G78" t="s">
        <v>165</v>
      </c>
      <c r="H78" t="s">
        <v>117</v>
      </c>
      <c r="I78" t="s">
        <v>72</v>
      </c>
      <c r="J78" t="s">
        <v>368</v>
      </c>
      <c r="K78" t="s">
        <v>34</v>
      </c>
      <c r="L78" t="s">
        <v>369</v>
      </c>
      <c r="M78">
        <v>388.70400000000001</v>
      </c>
      <c r="N78">
        <v>6</v>
      </c>
      <c r="O78">
        <f t="shared" si="2"/>
        <v>0.42857142857142855</v>
      </c>
      <c r="P78">
        <v>0.2</v>
      </c>
      <c r="Q78">
        <v>-4.8587999999999996</v>
      </c>
      <c r="R78">
        <v>5</v>
      </c>
      <c r="S78">
        <v>2016</v>
      </c>
      <c r="T78">
        <v>4</v>
      </c>
      <c r="U78" t="str">
        <f t="shared" si="3"/>
        <v>Apr</v>
      </c>
      <c r="V78">
        <v>64.784000000000006</v>
      </c>
      <c r="W78" t="s">
        <v>63</v>
      </c>
      <c r="X78">
        <v>-1.24999999999999E-2</v>
      </c>
      <c r="Y78" t="s">
        <v>53</v>
      </c>
      <c r="Z78">
        <v>-2.0833333333333298E-3</v>
      </c>
      <c r="AA78" t="s">
        <v>64</v>
      </c>
      <c r="AB78" t="s">
        <v>120</v>
      </c>
    </row>
    <row r="79" spans="1:28" x14ac:dyDescent="0.25">
      <c r="A79" t="s">
        <v>370</v>
      </c>
      <c r="B79" s="1">
        <v>43003</v>
      </c>
      <c r="C79" s="1">
        <v>43009</v>
      </c>
      <c r="D79" t="s">
        <v>46</v>
      </c>
      <c r="E79" t="s">
        <v>371</v>
      </c>
      <c r="F79" t="s">
        <v>29</v>
      </c>
      <c r="G79" t="s">
        <v>165</v>
      </c>
      <c r="H79" t="s">
        <v>117</v>
      </c>
      <c r="I79" t="s">
        <v>72</v>
      </c>
      <c r="J79" t="s">
        <v>372</v>
      </c>
      <c r="K79" t="s">
        <v>41</v>
      </c>
      <c r="L79" t="s">
        <v>373</v>
      </c>
      <c r="M79">
        <v>488.64600000000002</v>
      </c>
      <c r="N79">
        <v>3</v>
      </c>
      <c r="O79">
        <f t="shared" si="2"/>
        <v>0.21428571428571427</v>
      </c>
      <c r="P79">
        <v>0.1</v>
      </c>
      <c r="Q79">
        <v>86.870400000000004</v>
      </c>
      <c r="R79">
        <v>6</v>
      </c>
      <c r="S79">
        <v>2017</v>
      </c>
      <c r="T79">
        <v>9</v>
      </c>
      <c r="U79" t="str">
        <f t="shared" si="3"/>
        <v>Sep</v>
      </c>
      <c r="V79">
        <v>162.88200000000001</v>
      </c>
      <c r="W79" t="s">
        <v>36</v>
      </c>
      <c r="X79">
        <v>0.17777777777777701</v>
      </c>
      <c r="Y79" t="s">
        <v>37</v>
      </c>
      <c r="Z79">
        <v>5.9259259259259199E-2</v>
      </c>
      <c r="AA79" t="s">
        <v>75</v>
      </c>
      <c r="AB79" t="s">
        <v>76</v>
      </c>
    </row>
    <row r="80" spans="1:28" x14ac:dyDescent="0.25">
      <c r="A80" t="s">
        <v>370</v>
      </c>
      <c r="B80" s="1">
        <v>43003</v>
      </c>
      <c r="C80" s="1">
        <v>43009</v>
      </c>
      <c r="D80" t="s">
        <v>46</v>
      </c>
      <c r="E80" t="s">
        <v>371</v>
      </c>
      <c r="F80" t="s">
        <v>29</v>
      </c>
      <c r="G80" t="s">
        <v>165</v>
      </c>
      <c r="H80" t="s">
        <v>117</v>
      </c>
      <c r="I80" t="s">
        <v>72</v>
      </c>
      <c r="J80" t="s">
        <v>374</v>
      </c>
      <c r="K80" t="s">
        <v>61</v>
      </c>
      <c r="L80" t="s">
        <v>375</v>
      </c>
      <c r="M80">
        <v>47.12</v>
      </c>
      <c r="N80">
        <v>8</v>
      </c>
      <c r="O80">
        <f t="shared" si="2"/>
        <v>0.5714285714285714</v>
      </c>
      <c r="P80">
        <v>0</v>
      </c>
      <c r="Q80">
        <v>20.732800000000001</v>
      </c>
      <c r="R80">
        <v>6</v>
      </c>
      <c r="S80">
        <v>2017</v>
      </c>
      <c r="T80">
        <v>9</v>
      </c>
      <c r="U80" t="str">
        <f t="shared" si="3"/>
        <v>Sep</v>
      </c>
      <c r="V80">
        <v>5.89</v>
      </c>
      <c r="W80" t="s">
        <v>63</v>
      </c>
      <c r="X80">
        <v>0.44</v>
      </c>
      <c r="Y80" t="s">
        <v>44</v>
      </c>
      <c r="Z80">
        <v>5.5E-2</v>
      </c>
      <c r="AA80" t="s">
        <v>75</v>
      </c>
      <c r="AB80" t="s">
        <v>76</v>
      </c>
    </row>
    <row r="81" spans="1:28" x14ac:dyDescent="0.25">
      <c r="A81" t="s">
        <v>376</v>
      </c>
      <c r="B81" s="1">
        <v>42664</v>
      </c>
      <c r="C81" s="1">
        <v>42664</v>
      </c>
      <c r="D81" t="s">
        <v>377</v>
      </c>
      <c r="E81" t="s">
        <v>378</v>
      </c>
      <c r="F81" t="s">
        <v>91</v>
      </c>
      <c r="G81" t="s">
        <v>379</v>
      </c>
      <c r="H81" t="s">
        <v>380</v>
      </c>
      <c r="I81" t="s">
        <v>72</v>
      </c>
      <c r="J81" t="s">
        <v>101</v>
      </c>
      <c r="K81" t="s">
        <v>34</v>
      </c>
      <c r="L81" t="s">
        <v>102</v>
      </c>
      <c r="M81">
        <v>1043.92</v>
      </c>
      <c r="N81">
        <v>4</v>
      </c>
      <c r="O81">
        <f t="shared" si="2"/>
        <v>0.2857142857142857</v>
      </c>
      <c r="P81">
        <v>0</v>
      </c>
      <c r="Q81">
        <v>271.41919999999999</v>
      </c>
      <c r="R81">
        <v>0</v>
      </c>
      <c r="S81">
        <v>2016</v>
      </c>
      <c r="T81">
        <v>10</v>
      </c>
      <c r="U81" t="str">
        <f t="shared" si="3"/>
        <v>Oct</v>
      </c>
      <c r="V81">
        <v>260.98</v>
      </c>
      <c r="W81" t="s">
        <v>43</v>
      </c>
      <c r="X81">
        <v>0.25999999999999901</v>
      </c>
      <c r="Y81" t="s">
        <v>44</v>
      </c>
      <c r="Z81">
        <v>6.4999999999999905E-2</v>
      </c>
      <c r="AA81" t="s">
        <v>38</v>
      </c>
      <c r="AB81" t="s">
        <v>39</v>
      </c>
    </row>
    <row r="82" spans="1:28" x14ac:dyDescent="0.25">
      <c r="A82" t="s">
        <v>381</v>
      </c>
      <c r="B82" s="1">
        <v>42974</v>
      </c>
      <c r="C82" s="1">
        <v>42979</v>
      </c>
      <c r="D82" t="s">
        <v>46</v>
      </c>
      <c r="E82" t="s">
        <v>382</v>
      </c>
      <c r="F82" t="s">
        <v>91</v>
      </c>
      <c r="G82" t="s">
        <v>219</v>
      </c>
      <c r="H82" t="s">
        <v>383</v>
      </c>
      <c r="I82" t="s">
        <v>72</v>
      </c>
      <c r="J82" t="s">
        <v>384</v>
      </c>
      <c r="K82" t="s">
        <v>51</v>
      </c>
      <c r="L82" t="s">
        <v>385</v>
      </c>
      <c r="M82">
        <v>1488.424</v>
      </c>
      <c r="N82">
        <v>7</v>
      </c>
      <c r="O82">
        <f t="shared" si="2"/>
        <v>0.5</v>
      </c>
      <c r="P82">
        <v>0.3</v>
      </c>
      <c r="Q82">
        <v>-297.6848</v>
      </c>
      <c r="R82">
        <v>5</v>
      </c>
      <c r="S82">
        <v>2017</v>
      </c>
      <c r="T82">
        <v>8</v>
      </c>
      <c r="U82" t="str">
        <f t="shared" si="3"/>
        <v>Aug</v>
      </c>
      <c r="V82">
        <v>212.63200000000001</v>
      </c>
      <c r="W82" t="s">
        <v>43</v>
      </c>
      <c r="X82">
        <v>-0.2</v>
      </c>
      <c r="Y82" t="s">
        <v>53</v>
      </c>
      <c r="Z82">
        <v>-2.8571428571428501E-2</v>
      </c>
      <c r="AA82" t="s">
        <v>75</v>
      </c>
      <c r="AB82" t="s">
        <v>76</v>
      </c>
    </row>
    <row r="83" spans="1:28" x14ac:dyDescent="0.25">
      <c r="A83" t="s">
        <v>386</v>
      </c>
      <c r="B83" s="1">
        <v>42335</v>
      </c>
      <c r="C83" s="1">
        <v>42340</v>
      </c>
      <c r="D83" t="s">
        <v>46</v>
      </c>
      <c r="E83" t="s">
        <v>387</v>
      </c>
      <c r="F83" t="s">
        <v>29</v>
      </c>
      <c r="G83" t="s">
        <v>388</v>
      </c>
      <c r="H83" t="s">
        <v>49</v>
      </c>
      <c r="I83" t="s">
        <v>32</v>
      </c>
      <c r="J83" t="s">
        <v>389</v>
      </c>
      <c r="K83" t="s">
        <v>51</v>
      </c>
      <c r="L83" t="s">
        <v>390</v>
      </c>
      <c r="M83">
        <v>375.45749999999998</v>
      </c>
      <c r="N83">
        <v>3</v>
      </c>
      <c r="O83">
        <f t="shared" si="2"/>
        <v>0.21428571428571427</v>
      </c>
      <c r="P83">
        <v>0.45</v>
      </c>
      <c r="Q83">
        <v>-157.0095</v>
      </c>
      <c r="R83">
        <v>5</v>
      </c>
      <c r="S83">
        <v>2015</v>
      </c>
      <c r="T83">
        <v>11</v>
      </c>
      <c r="U83" t="str">
        <f t="shared" si="3"/>
        <v>Nov</v>
      </c>
      <c r="V83">
        <v>125.15249999999899</v>
      </c>
      <c r="W83" t="s">
        <v>36</v>
      </c>
      <c r="X83">
        <v>-0.41818181818181799</v>
      </c>
      <c r="Y83" t="s">
        <v>53</v>
      </c>
      <c r="Z83">
        <v>-0.13939393939393899</v>
      </c>
      <c r="AA83" t="s">
        <v>38</v>
      </c>
      <c r="AB83" t="s">
        <v>54</v>
      </c>
    </row>
    <row r="84" spans="1:28" x14ac:dyDescent="0.25">
      <c r="A84" t="s">
        <v>391</v>
      </c>
      <c r="B84" s="1">
        <v>42341</v>
      </c>
      <c r="C84" s="1">
        <v>42345</v>
      </c>
      <c r="D84" t="s">
        <v>46</v>
      </c>
      <c r="E84" t="s">
        <v>392</v>
      </c>
      <c r="F84" t="s">
        <v>91</v>
      </c>
      <c r="G84" t="s">
        <v>70</v>
      </c>
      <c r="H84" t="s">
        <v>71</v>
      </c>
      <c r="I84" t="s">
        <v>72</v>
      </c>
      <c r="J84" t="s">
        <v>393</v>
      </c>
      <c r="K84" t="s">
        <v>61</v>
      </c>
      <c r="L84" t="s">
        <v>394</v>
      </c>
      <c r="M84">
        <v>2.96</v>
      </c>
      <c r="N84">
        <v>1</v>
      </c>
      <c r="O84">
        <f t="shared" si="2"/>
        <v>7.1428571428571425E-2</v>
      </c>
      <c r="P84">
        <v>0.2</v>
      </c>
      <c r="Q84">
        <v>0.77700000000000002</v>
      </c>
      <c r="R84">
        <v>4</v>
      </c>
      <c r="S84">
        <v>2015</v>
      </c>
      <c r="T84">
        <v>12</v>
      </c>
      <c r="U84" t="str">
        <f t="shared" si="3"/>
        <v>Dec</v>
      </c>
      <c r="V84">
        <v>2.96</v>
      </c>
      <c r="W84" t="s">
        <v>63</v>
      </c>
      <c r="X84">
        <v>0.26250000000000001</v>
      </c>
      <c r="Y84" t="s">
        <v>44</v>
      </c>
      <c r="Z84">
        <v>0.26250000000000001</v>
      </c>
      <c r="AA84" t="s">
        <v>38</v>
      </c>
      <c r="AB84" t="s">
        <v>54</v>
      </c>
    </row>
    <row r="85" spans="1:28" x14ac:dyDescent="0.25">
      <c r="A85" t="s">
        <v>395</v>
      </c>
      <c r="B85" s="1">
        <v>42621</v>
      </c>
      <c r="C85" s="1">
        <v>42623</v>
      </c>
      <c r="D85" t="s">
        <v>27</v>
      </c>
      <c r="E85" t="s">
        <v>396</v>
      </c>
      <c r="F85" t="s">
        <v>29</v>
      </c>
      <c r="G85" t="s">
        <v>100</v>
      </c>
      <c r="H85" t="s">
        <v>93</v>
      </c>
      <c r="I85" t="s">
        <v>94</v>
      </c>
      <c r="J85" t="s">
        <v>84</v>
      </c>
      <c r="K85" t="s">
        <v>34</v>
      </c>
      <c r="L85" t="s">
        <v>85</v>
      </c>
      <c r="M85">
        <v>2396.2656000000002</v>
      </c>
      <c r="N85">
        <v>4</v>
      </c>
      <c r="O85">
        <f t="shared" si="2"/>
        <v>0.2857142857142857</v>
      </c>
      <c r="P85">
        <v>0.32</v>
      </c>
      <c r="Q85">
        <v>-317.15280000000001</v>
      </c>
      <c r="R85">
        <v>2</v>
      </c>
      <c r="S85">
        <v>2016</v>
      </c>
      <c r="T85">
        <v>9</v>
      </c>
      <c r="U85" t="str">
        <f t="shared" si="3"/>
        <v>Sep</v>
      </c>
      <c r="V85">
        <v>599.06640000000004</v>
      </c>
      <c r="W85" t="s">
        <v>43</v>
      </c>
      <c r="X85">
        <v>-0.13235294117647001</v>
      </c>
      <c r="Y85" t="s">
        <v>53</v>
      </c>
      <c r="Z85">
        <v>-3.3088235294117599E-2</v>
      </c>
      <c r="AA85" t="s">
        <v>75</v>
      </c>
      <c r="AB85" t="s">
        <v>210</v>
      </c>
    </row>
    <row r="86" spans="1:28" x14ac:dyDescent="0.25">
      <c r="A86" t="s">
        <v>397</v>
      </c>
      <c r="B86" s="1">
        <v>43077</v>
      </c>
      <c r="C86" s="1">
        <v>43081</v>
      </c>
      <c r="D86" t="s">
        <v>46</v>
      </c>
      <c r="E86" t="s">
        <v>398</v>
      </c>
      <c r="F86" t="s">
        <v>29</v>
      </c>
      <c r="G86" t="s">
        <v>295</v>
      </c>
      <c r="H86" t="s">
        <v>58</v>
      </c>
      <c r="I86" t="s">
        <v>59</v>
      </c>
      <c r="J86" t="s">
        <v>399</v>
      </c>
      <c r="K86" t="s">
        <v>51</v>
      </c>
      <c r="L86" t="s">
        <v>400</v>
      </c>
      <c r="M86">
        <v>1004.024</v>
      </c>
      <c r="N86">
        <v>7</v>
      </c>
      <c r="O86">
        <f t="shared" si="2"/>
        <v>0.5</v>
      </c>
      <c r="P86">
        <v>0.2</v>
      </c>
      <c r="Q86">
        <v>-112.95269999999999</v>
      </c>
      <c r="R86">
        <v>4</v>
      </c>
      <c r="S86">
        <v>2017</v>
      </c>
      <c r="T86">
        <v>12</v>
      </c>
      <c r="U86" t="str">
        <f t="shared" si="3"/>
        <v>Dec</v>
      </c>
      <c r="V86">
        <v>143.43199999999999</v>
      </c>
      <c r="W86" t="s">
        <v>36</v>
      </c>
      <c r="X86">
        <v>-0.112499999999999</v>
      </c>
      <c r="Y86" t="s">
        <v>53</v>
      </c>
      <c r="Z86">
        <v>-1.60714285714285E-2</v>
      </c>
      <c r="AA86" t="s">
        <v>38</v>
      </c>
      <c r="AB86" t="s">
        <v>143</v>
      </c>
    </row>
    <row r="87" spans="1:28" x14ac:dyDescent="0.25">
      <c r="A87" t="s">
        <v>397</v>
      </c>
      <c r="B87" s="1">
        <v>43077</v>
      </c>
      <c r="C87" s="1">
        <v>43081</v>
      </c>
      <c r="D87" t="s">
        <v>46</v>
      </c>
      <c r="E87" t="s">
        <v>398</v>
      </c>
      <c r="F87" t="s">
        <v>29</v>
      </c>
      <c r="G87" t="s">
        <v>295</v>
      </c>
      <c r="H87" t="s">
        <v>58</v>
      </c>
      <c r="I87" t="s">
        <v>59</v>
      </c>
      <c r="J87" t="s">
        <v>401</v>
      </c>
      <c r="K87" t="s">
        <v>34</v>
      </c>
      <c r="L87" t="s">
        <v>402</v>
      </c>
      <c r="M87">
        <v>1336.829</v>
      </c>
      <c r="N87">
        <v>13</v>
      </c>
      <c r="O87">
        <f t="shared" si="2"/>
        <v>0.9285714285714286</v>
      </c>
      <c r="P87">
        <v>0.15</v>
      </c>
      <c r="Q87">
        <v>31.454799999999999</v>
      </c>
      <c r="R87">
        <v>4</v>
      </c>
      <c r="S87">
        <v>2017</v>
      </c>
      <c r="T87">
        <v>12</v>
      </c>
      <c r="U87" t="str">
        <f t="shared" si="3"/>
        <v>Dec</v>
      </c>
      <c r="V87">
        <v>102.833</v>
      </c>
      <c r="W87" t="s">
        <v>36</v>
      </c>
      <c r="X87">
        <v>2.3529411764705799E-2</v>
      </c>
      <c r="Y87" t="s">
        <v>37</v>
      </c>
      <c r="Z87">
        <v>1.8099547511312201E-3</v>
      </c>
      <c r="AA87" t="s">
        <v>38</v>
      </c>
      <c r="AB87" t="s">
        <v>143</v>
      </c>
    </row>
    <row r="88" spans="1:28" x14ac:dyDescent="0.25">
      <c r="A88" t="s">
        <v>397</v>
      </c>
      <c r="B88" s="1">
        <v>43077</v>
      </c>
      <c r="C88" s="1">
        <v>43081</v>
      </c>
      <c r="D88" t="s">
        <v>46</v>
      </c>
      <c r="E88" t="s">
        <v>398</v>
      </c>
      <c r="F88" t="s">
        <v>29</v>
      </c>
      <c r="G88" t="s">
        <v>295</v>
      </c>
      <c r="H88" t="s">
        <v>58</v>
      </c>
      <c r="I88" t="s">
        <v>59</v>
      </c>
      <c r="J88" t="s">
        <v>403</v>
      </c>
      <c r="K88" t="s">
        <v>41</v>
      </c>
      <c r="L88" t="s">
        <v>404</v>
      </c>
      <c r="M88">
        <v>113.568</v>
      </c>
      <c r="N88">
        <v>2</v>
      </c>
      <c r="O88">
        <f t="shared" si="2"/>
        <v>0.14285714285714285</v>
      </c>
      <c r="P88">
        <v>0.2</v>
      </c>
      <c r="Q88">
        <v>-18.454799999999999</v>
      </c>
      <c r="R88">
        <v>4</v>
      </c>
      <c r="S88">
        <v>2017</v>
      </c>
      <c r="T88">
        <v>12</v>
      </c>
      <c r="U88" t="str">
        <f t="shared" si="3"/>
        <v>Dec</v>
      </c>
      <c r="V88">
        <v>56.783999999999999</v>
      </c>
      <c r="W88" t="s">
        <v>63</v>
      </c>
      <c r="X88">
        <v>-0.16250000000000001</v>
      </c>
      <c r="Y88" t="s">
        <v>53</v>
      </c>
      <c r="Z88">
        <v>-8.1250000000000003E-2</v>
      </c>
      <c r="AA88" t="s">
        <v>38</v>
      </c>
      <c r="AB88" t="s">
        <v>143</v>
      </c>
    </row>
    <row r="89" spans="1:28" x14ac:dyDescent="0.25">
      <c r="A89" t="s">
        <v>405</v>
      </c>
      <c r="B89" s="1">
        <v>43042</v>
      </c>
      <c r="C89" s="1">
        <v>43046</v>
      </c>
      <c r="D89" t="s">
        <v>46</v>
      </c>
      <c r="E89" t="s">
        <v>406</v>
      </c>
      <c r="F89" t="s">
        <v>91</v>
      </c>
      <c r="G89" t="s">
        <v>180</v>
      </c>
      <c r="H89" t="s">
        <v>181</v>
      </c>
      <c r="I89" t="s">
        <v>59</v>
      </c>
      <c r="J89" t="s">
        <v>318</v>
      </c>
      <c r="K89" t="s">
        <v>41</v>
      </c>
      <c r="L89" t="s">
        <v>319</v>
      </c>
      <c r="M89">
        <v>307.13600000000002</v>
      </c>
      <c r="N89">
        <v>4</v>
      </c>
      <c r="O89">
        <f t="shared" si="2"/>
        <v>0.2857142857142857</v>
      </c>
      <c r="P89">
        <v>0.2</v>
      </c>
      <c r="Q89">
        <v>26.874400000000001</v>
      </c>
      <c r="R89">
        <v>4</v>
      </c>
      <c r="S89">
        <v>2017</v>
      </c>
      <c r="T89">
        <v>11</v>
      </c>
      <c r="U89" t="str">
        <f t="shared" si="3"/>
        <v>Nov</v>
      </c>
      <c r="V89">
        <v>76.784000000000006</v>
      </c>
      <c r="W89" t="s">
        <v>63</v>
      </c>
      <c r="X89">
        <v>8.7499999999999994E-2</v>
      </c>
      <c r="Y89" t="s">
        <v>37</v>
      </c>
      <c r="Z89">
        <v>2.1874999999999999E-2</v>
      </c>
      <c r="AA89" t="s">
        <v>38</v>
      </c>
      <c r="AB89" t="s">
        <v>143</v>
      </c>
    </row>
    <row r="90" spans="1:28" x14ac:dyDescent="0.25">
      <c r="A90" t="s">
        <v>407</v>
      </c>
      <c r="B90" s="1">
        <v>42474</v>
      </c>
      <c r="C90" s="1">
        <v>42478</v>
      </c>
      <c r="D90" t="s">
        <v>46</v>
      </c>
      <c r="E90" t="s">
        <v>408</v>
      </c>
      <c r="F90" t="s">
        <v>29</v>
      </c>
      <c r="G90" t="s">
        <v>57</v>
      </c>
      <c r="H90" t="s">
        <v>58</v>
      </c>
      <c r="I90" t="s">
        <v>59</v>
      </c>
      <c r="J90" t="s">
        <v>409</v>
      </c>
      <c r="K90" t="s">
        <v>41</v>
      </c>
      <c r="L90" t="s">
        <v>410</v>
      </c>
      <c r="M90">
        <v>383.8</v>
      </c>
      <c r="N90">
        <v>5</v>
      </c>
      <c r="O90">
        <f t="shared" si="2"/>
        <v>0.35714285714285715</v>
      </c>
      <c r="P90">
        <v>0.2</v>
      </c>
      <c r="Q90">
        <v>38.380000000000003</v>
      </c>
      <c r="R90">
        <v>4</v>
      </c>
      <c r="S90">
        <v>2016</v>
      </c>
      <c r="T90">
        <v>4</v>
      </c>
      <c r="U90" t="str">
        <f t="shared" si="3"/>
        <v>Apr</v>
      </c>
      <c r="V90">
        <v>76.760000000000005</v>
      </c>
      <c r="W90" t="s">
        <v>63</v>
      </c>
      <c r="X90">
        <v>0.1</v>
      </c>
      <c r="Y90" t="s">
        <v>37</v>
      </c>
      <c r="Z90">
        <v>0.02</v>
      </c>
      <c r="AA90" t="s">
        <v>64</v>
      </c>
      <c r="AB90" t="s">
        <v>120</v>
      </c>
    </row>
    <row r="91" spans="1:28" x14ac:dyDescent="0.25">
      <c r="A91" t="s">
        <v>411</v>
      </c>
      <c r="B91" s="1">
        <v>43027</v>
      </c>
      <c r="C91" s="1">
        <v>43031</v>
      </c>
      <c r="D91" t="s">
        <v>46</v>
      </c>
      <c r="E91" t="s">
        <v>412</v>
      </c>
      <c r="F91" t="s">
        <v>91</v>
      </c>
      <c r="G91" t="s">
        <v>413</v>
      </c>
      <c r="H91" t="s">
        <v>383</v>
      </c>
      <c r="I91" t="s">
        <v>72</v>
      </c>
      <c r="J91" t="s">
        <v>414</v>
      </c>
      <c r="K91" t="s">
        <v>61</v>
      </c>
      <c r="L91" t="s">
        <v>415</v>
      </c>
      <c r="M91">
        <v>56.56</v>
      </c>
      <c r="N91">
        <v>4</v>
      </c>
      <c r="O91">
        <f t="shared" si="2"/>
        <v>0.2857142857142857</v>
      </c>
      <c r="P91">
        <v>0</v>
      </c>
      <c r="Q91">
        <v>14.7056</v>
      </c>
      <c r="R91">
        <v>4</v>
      </c>
      <c r="S91">
        <v>2017</v>
      </c>
      <c r="T91">
        <v>10</v>
      </c>
      <c r="U91" t="str">
        <f t="shared" si="3"/>
        <v>Oct</v>
      </c>
      <c r="V91">
        <v>14.14</v>
      </c>
      <c r="W91" t="s">
        <v>63</v>
      </c>
      <c r="X91">
        <v>0.26</v>
      </c>
      <c r="Y91" t="s">
        <v>44</v>
      </c>
      <c r="Z91">
        <v>6.5000000000000002E-2</v>
      </c>
      <c r="AA91" t="s">
        <v>38</v>
      </c>
      <c r="AB91" t="s">
        <v>143</v>
      </c>
    </row>
    <row r="92" spans="1:28" x14ac:dyDescent="0.25">
      <c r="A92" t="s">
        <v>416</v>
      </c>
      <c r="B92" s="1">
        <v>42968</v>
      </c>
      <c r="C92" s="1">
        <v>42970</v>
      </c>
      <c r="D92" t="s">
        <v>27</v>
      </c>
      <c r="E92" t="s">
        <v>417</v>
      </c>
      <c r="F92" t="s">
        <v>29</v>
      </c>
      <c r="G92" t="s">
        <v>418</v>
      </c>
      <c r="H92" t="s">
        <v>419</v>
      </c>
      <c r="I92" t="s">
        <v>32</v>
      </c>
      <c r="J92" t="s">
        <v>420</v>
      </c>
      <c r="K92" t="s">
        <v>41</v>
      </c>
      <c r="L92" t="s">
        <v>421</v>
      </c>
      <c r="M92">
        <v>866.4</v>
      </c>
      <c r="N92">
        <v>4</v>
      </c>
      <c r="O92">
        <f t="shared" si="2"/>
        <v>0.2857142857142857</v>
      </c>
      <c r="P92">
        <v>0</v>
      </c>
      <c r="Q92">
        <v>225.26400000000001</v>
      </c>
      <c r="R92">
        <v>2</v>
      </c>
      <c r="S92">
        <v>2017</v>
      </c>
      <c r="T92">
        <v>8</v>
      </c>
      <c r="U92" t="str">
        <f t="shared" si="3"/>
        <v>Aug</v>
      </c>
      <c r="V92">
        <v>216.6</v>
      </c>
      <c r="W92" t="s">
        <v>43</v>
      </c>
      <c r="X92">
        <v>0.26</v>
      </c>
      <c r="Y92" t="s">
        <v>44</v>
      </c>
      <c r="Z92">
        <v>6.5000000000000002E-2</v>
      </c>
      <c r="AA92" t="s">
        <v>75</v>
      </c>
      <c r="AB92" t="s">
        <v>76</v>
      </c>
    </row>
    <row r="93" spans="1:28" x14ac:dyDescent="0.25">
      <c r="A93" t="s">
        <v>422</v>
      </c>
      <c r="B93" s="1">
        <v>43062</v>
      </c>
      <c r="C93" s="1">
        <v>43065</v>
      </c>
      <c r="D93" t="s">
        <v>27</v>
      </c>
      <c r="E93" t="s">
        <v>423</v>
      </c>
      <c r="F93" t="s">
        <v>91</v>
      </c>
      <c r="G93" t="s">
        <v>424</v>
      </c>
      <c r="H93" t="s">
        <v>262</v>
      </c>
      <c r="I93" t="s">
        <v>94</v>
      </c>
      <c r="J93" t="s">
        <v>425</v>
      </c>
      <c r="K93" t="s">
        <v>61</v>
      </c>
      <c r="L93" t="s">
        <v>426</v>
      </c>
      <c r="M93">
        <v>28.4</v>
      </c>
      <c r="N93">
        <v>2</v>
      </c>
      <c r="O93">
        <f t="shared" si="2"/>
        <v>0.14285714285714285</v>
      </c>
      <c r="P93">
        <v>0</v>
      </c>
      <c r="Q93">
        <v>11.076000000000001</v>
      </c>
      <c r="R93">
        <v>3</v>
      </c>
      <c r="S93">
        <v>2017</v>
      </c>
      <c r="T93">
        <v>11</v>
      </c>
      <c r="U93" t="str">
        <f t="shared" si="3"/>
        <v>Nov</v>
      </c>
      <c r="V93">
        <v>14.2</v>
      </c>
      <c r="W93" t="s">
        <v>63</v>
      </c>
      <c r="X93">
        <v>0.39</v>
      </c>
      <c r="Y93" t="s">
        <v>44</v>
      </c>
      <c r="Z93">
        <v>0.19500000000000001</v>
      </c>
      <c r="AA93" t="s">
        <v>38</v>
      </c>
      <c r="AB93" t="s">
        <v>143</v>
      </c>
    </row>
    <row r="94" spans="1:28" x14ac:dyDescent="0.25">
      <c r="A94" t="s">
        <v>427</v>
      </c>
      <c r="B94" s="1">
        <v>42755</v>
      </c>
      <c r="C94" s="1">
        <v>42758</v>
      </c>
      <c r="D94" t="s">
        <v>27</v>
      </c>
      <c r="E94" t="s">
        <v>175</v>
      </c>
      <c r="F94" t="s">
        <v>91</v>
      </c>
      <c r="G94" t="s">
        <v>165</v>
      </c>
      <c r="H94" t="s">
        <v>117</v>
      </c>
      <c r="I94" t="s">
        <v>72</v>
      </c>
      <c r="J94" t="s">
        <v>428</v>
      </c>
      <c r="K94" t="s">
        <v>41</v>
      </c>
      <c r="L94" t="s">
        <v>429</v>
      </c>
      <c r="M94">
        <v>207.846</v>
      </c>
      <c r="N94">
        <v>3</v>
      </c>
      <c r="O94">
        <f t="shared" si="2"/>
        <v>0.21428571428571427</v>
      </c>
      <c r="P94">
        <v>0.1</v>
      </c>
      <c r="Q94">
        <v>2.3094000000000001</v>
      </c>
      <c r="R94">
        <v>3</v>
      </c>
      <c r="S94">
        <v>2017</v>
      </c>
      <c r="T94">
        <v>1</v>
      </c>
      <c r="U94" t="str">
        <f t="shared" si="3"/>
        <v>Jan</v>
      </c>
      <c r="V94">
        <v>69.281999999999996</v>
      </c>
      <c r="W94" t="s">
        <v>63</v>
      </c>
      <c r="X94">
        <v>1.1111111111111099E-2</v>
      </c>
      <c r="Y94" t="s">
        <v>37</v>
      </c>
      <c r="Z94">
        <v>3.7037037037036999E-3</v>
      </c>
      <c r="AA94" t="s">
        <v>161</v>
      </c>
      <c r="AB94" t="s">
        <v>430</v>
      </c>
    </row>
    <row r="95" spans="1:28" x14ac:dyDescent="0.25">
      <c r="A95" t="s">
        <v>431</v>
      </c>
      <c r="B95" s="1">
        <v>42618</v>
      </c>
      <c r="C95" s="1">
        <v>42620</v>
      </c>
      <c r="D95" t="s">
        <v>27</v>
      </c>
      <c r="E95" t="s">
        <v>432</v>
      </c>
      <c r="F95" t="s">
        <v>29</v>
      </c>
      <c r="G95" t="s">
        <v>261</v>
      </c>
      <c r="H95" t="s">
        <v>262</v>
      </c>
      <c r="I95" t="s">
        <v>94</v>
      </c>
      <c r="J95" t="s">
        <v>433</v>
      </c>
      <c r="K95" t="s">
        <v>61</v>
      </c>
      <c r="L95" t="s">
        <v>434</v>
      </c>
      <c r="M95">
        <v>12.22</v>
      </c>
      <c r="N95">
        <v>1</v>
      </c>
      <c r="O95">
        <f t="shared" si="2"/>
        <v>7.1428571428571425E-2</v>
      </c>
      <c r="P95">
        <v>0</v>
      </c>
      <c r="Q95">
        <v>3.6659999999999999</v>
      </c>
      <c r="R95">
        <v>2</v>
      </c>
      <c r="S95">
        <v>2016</v>
      </c>
      <c r="T95">
        <v>9</v>
      </c>
      <c r="U95" t="str">
        <f t="shared" si="3"/>
        <v>Sep</v>
      </c>
      <c r="V95">
        <v>12.22</v>
      </c>
      <c r="W95" t="s">
        <v>63</v>
      </c>
      <c r="X95">
        <v>0.3</v>
      </c>
      <c r="Y95" t="s">
        <v>44</v>
      </c>
      <c r="Z95">
        <v>0.3</v>
      </c>
      <c r="AA95" t="s">
        <v>75</v>
      </c>
      <c r="AB95" t="s">
        <v>210</v>
      </c>
    </row>
    <row r="96" spans="1:28" x14ac:dyDescent="0.25">
      <c r="A96" t="s">
        <v>431</v>
      </c>
      <c r="B96" s="1">
        <v>42618</v>
      </c>
      <c r="C96" s="1">
        <v>42620</v>
      </c>
      <c r="D96" t="s">
        <v>27</v>
      </c>
      <c r="E96" t="s">
        <v>432</v>
      </c>
      <c r="F96" t="s">
        <v>29</v>
      </c>
      <c r="G96" t="s">
        <v>261</v>
      </c>
      <c r="H96" t="s">
        <v>262</v>
      </c>
      <c r="I96" t="s">
        <v>94</v>
      </c>
      <c r="J96" t="s">
        <v>435</v>
      </c>
      <c r="K96" t="s">
        <v>41</v>
      </c>
      <c r="L96" t="s">
        <v>436</v>
      </c>
      <c r="M96">
        <v>242.94</v>
      </c>
      <c r="N96">
        <v>3</v>
      </c>
      <c r="O96">
        <f t="shared" si="2"/>
        <v>0.21428571428571427</v>
      </c>
      <c r="P96">
        <v>0</v>
      </c>
      <c r="Q96">
        <v>29.152799999999999</v>
      </c>
      <c r="R96">
        <v>2</v>
      </c>
      <c r="S96">
        <v>2016</v>
      </c>
      <c r="T96">
        <v>9</v>
      </c>
      <c r="U96" t="str">
        <f t="shared" si="3"/>
        <v>Sep</v>
      </c>
      <c r="V96">
        <v>80.98</v>
      </c>
      <c r="W96" t="s">
        <v>63</v>
      </c>
      <c r="X96">
        <v>0.12</v>
      </c>
      <c r="Y96" t="s">
        <v>37</v>
      </c>
      <c r="Z96">
        <v>0.04</v>
      </c>
      <c r="AA96" t="s">
        <v>75</v>
      </c>
      <c r="AB96" t="s">
        <v>210</v>
      </c>
    </row>
    <row r="97" spans="1:28" x14ac:dyDescent="0.25">
      <c r="A97" t="s">
        <v>437</v>
      </c>
      <c r="B97" s="1">
        <v>42814</v>
      </c>
      <c r="C97" s="1">
        <v>42819</v>
      </c>
      <c r="D97" t="s">
        <v>27</v>
      </c>
      <c r="E97" t="s">
        <v>438</v>
      </c>
      <c r="F97" t="s">
        <v>29</v>
      </c>
      <c r="G97" t="s">
        <v>310</v>
      </c>
      <c r="H97" t="s">
        <v>108</v>
      </c>
      <c r="I97" t="s">
        <v>94</v>
      </c>
      <c r="J97" t="s">
        <v>439</v>
      </c>
      <c r="K97" t="s">
        <v>61</v>
      </c>
      <c r="L97" t="s">
        <v>440</v>
      </c>
      <c r="M97">
        <v>2.91</v>
      </c>
      <c r="N97">
        <v>1</v>
      </c>
      <c r="O97">
        <f t="shared" si="2"/>
        <v>7.1428571428571425E-2</v>
      </c>
      <c r="P97">
        <v>0</v>
      </c>
      <c r="Q97">
        <v>1.3676999999999999</v>
      </c>
      <c r="R97">
        <v>5</v>
      </c>
      <c r="S97">
        <v>2017</v>
      </c>
      <c r="T97">
        <v>3</v>
      </c>
      <c r="U97" t="str">
        <f t="shared" si="3"/>
        <v>Mar</v>
      </c>
      <c r="V97">
        <v>2.91</v>
      </c>
      <c r="W97" t="s">
        <v>63</v>
      </c>
      <c r="X97">
        <v>0.47</v>
      </c>
      <c r="Y97" t="s">
        <v>44</v>
      </c>
      <c r="Z97">
        <v>0.47</v>
      </c>
      <c r="AA97" t="s">
        <v>161</v>
      </c>
      <c r="AB97" t="s">
        <v>430</v>
      </c>
    </row>
    <row r="98" spans="1:28" x14ac:dyDescent="0.25">
      <c r="A98" t="s">
        <v>441</v>
      </c>
      <c r="B98" s="1">
        <v>43028</v>
      </c>
      <c r="C98" s="1">
        <v>43032</v>
      </c>
      <c r="D98" t="s">
        <v>46</v>
      </c>
      <c r="E98" t="s">
        <v>442</v>
      </c>
      <c r="F98" t="s">
        <v>91</v>
      </c>
      <c r="G98" t="s">
        <v>443</v>
      </c>
      <c r="H98" t="s">
        <v>214</v>
      </c>
      <c r="I98" t="s">
        <v>72</v>
      </c>
      <c r="J98" t="s">
        <v>66</v>
      </c>
      <c r="K98" t="s">
        <v>51</v>
      </c>
      <c r="L98" t="s">
        <v>67</v>
      </c>
      <c r="M98">
        <v>284.36399999999998</v>
      </c>
      <c r="N98">
        <v>2</v>
      </c>
      <c r="O98">
        <f t="shared" si="2"/>
        <v>0.14285714285714285</v>
      </c>
      <c r="P98">
        <v>0.4</v>
      </c>
      <c r="Q98">
        <v>-75.830399999999997</v>
      </c>
      <c r="R98">
        <v>4</v>
      </c>
      <c r="S98">
        <v>2017</v>
      </c>
      <c r="T98">
        <v>10</v>
      </c>
      <c r="U98" t="str">
        <f t="shared" si="3"/>
        <v>Oct</v>
      </c>
      <c r="V98">
        <v>142.18199999999999</v>
      </c>
      <c r="W98" t="s">
        <v>36</v>
      </c>
      <c r="X98">
        <v>-0.266666666666666</v>
      </c>
      <c r="Y98" t="s">
        <v>53</v>
      </c>
      <c r="Z98">
        <v>-0.133333333333333</v>
      </c>
      <c r="AA98" t="s">
        <v>38</v>
      </c>
      <c r="AB98" t="s">
        <v>143</v>
      </c>
    </row>
    <row r="99" spans="1:28" x14ac:dyDescent="0.25">
      <c r="A99" t="s">
        <v>444</v>
      </c>
      <c r="B99" s="1">
        <v>41682</v>
      </c>
      <c r="C99" s="1">
        <v>41688</v>
      </c>
      <c r="D99" t="s">
        <v>46</v>
      </c>
      <c r="E99" t="s">
        <v>445</v>
      </c>
      <c r="F99" t="s">
        <v>29</v>
      </c>
      <c r="G99" t="s">
        <v>446</v>
      </c>
      <c r="H99" t="s">
        <v>58</v>
      </c>
      <c r="I99" t="s">
        <v>59</v>
      </c>
      <c r="J99" t="s">
        <v>447</v>
      </c>
      <c r="K99" t="s">
        <v>41</v>
      </c>
      <c r="L99" t="s">
        <v>448</v>
      </c>
      <c r="M99">
        <v>129.56800000000001</v>
      </c>
      <c r="N99">
        <v>2</v>
      </c>
      <c r="O99">
        <f t="shared" si="2"/>
        <v>0.14285714285714285</v>
      </c>
      <c r="P99">
        <v>0.2</v>
      </c>
      <c r="Q99">
        <v>-24.294</v>
      </c>
      <c r="R99">
        <v>6</v>
      </c>
      <c r="S99">
        <v>2014</v>
      </c>
      <c r="T99">
        <v>2</v>
      </c>
      <c r="U99" t="str">
        <f t="shared" si="3"/>
        <v>Feb</v>
      </c>
      <c r="V99">
        <v>64.784000000000006</v>
      </c>
      <c r="W99" t="s">
        <v>63</v>
      </c>
      <c r="X99">
        <v>-0.1875</v>
      </c>
      <c r="Y99" t="s">
        <v>53</v>
      </c>
      <c r="Z99">
        <v>-9.375E-2</v>
      </c>
      <c r="AA99" t="s">
        <v>161</v>
      </c>
      <c r="AB99" t="s">
        <v>223</v>
      </c>
    </row>
    <row r="100" spans="1:28" x14ac:dyDescent="0.25">
      <c r="A100" t="s">
        <v>449</v>
      </c>
      <c r="B100" s="1">
        <v>42639</v>
      </c>
      <c r="C100" s="1">
        <v>42644</v>
      </c>
      <c r="D100" t="s">
        <v>46</v>
      </c>
      <c r="E100" t="s">
        <v>417</v>
      </c>
      <c r="F100" t="s">
        <v>29</v>
      </c>
      <c r="G100" t="s">
        <v>450</v>
      </c>
      <c r="H100" t="s">
        <v>128</v>
      </c>
      <c r="I100" t="s">
        <v>94</v>
      </c>
      <c r="J100" t="s">
        <v>451</v>
      </c>
      <c r="K100" t="s">
        <v>41</v>
      </c>
      <c r="L100" t="s">
        <v>452</v>
      </c>
      <c r="M100">
        <v>747.55799999999999</v>
      </c>
      <c r="N100">
        <v>3</v>
      </c>
      <c r="O100">
        <f t="shared" si="2"/>
        <v>0.21428571428571427</v>
      </c>
      <c r="P100">
        <v>0.3</v>
      </c>
      <c r="Q100">
        <v>-96.114599999999996</v>
      </c>
      <c r="R100">
        <v>5</v>
      </c>
      <c r="S100">
        <v>2016</v>
      </c>
      <c r="T100">
        <v>9</v>
      </c>
      <c r="U100" t="str">
        <f t="shared" si="3"/>
        <v>Sep</v>
      </c>
      <c r="V100">
        <v>249.18600000000001</v>
      </c>
      <c r="W100" t="s">
        <v>43</v>
      </c>
      <c r="X100">
        <v>-0.128571428571428</v>
      </c>
      <c r="Y100" t="s">
        <v>53</v>
      </c>
      <c r="Z100">
        <v>-4.2857142857142802E-2</v>
      </c>
      <c r="AA100" t="s">
        <v>75</v>
      </c>
      <c r="AB100" t="s">
        <v>210</v>
      </c>
    </row>
    <row r="101" spans="1:28" x14ac:dyDescent="0.25">
      <c r="A101" t="s">
        <v>453</v>
      </c>
      <c r="B101" s="1">
        <v>42482</v>
      </c>
      <c r="C101" s="1">
        <v>42489</v>
      </c>
      <c r="D101" t="s">
        <v>46</v>
      </c>
      <c r="E101" t="s">
        <v>454</v>
      </c>
      <c r="F101" t="s">
        <v>99</v>
      </c>
      <c r="G101" t="s">
        <v>455</v>
      </c>
      <c r="H101" t="s">
        <v>456</v>
      </c>
      <c r="I101" t="s">
        <v>59</v>
      </c>
      <c r="J101" t="s">
        <v>374</v>
      </c>
      <c r="K101" t="s">
        <v>61</v>
      </c>
      <c r="L101" t="s">
        <v>375</v>
      </c>
      <c r="M101">
        <v>23.56</v>
      </c>
      <c r="N101">
        <v>5</v>
      </c>
      <c r="O101">
        <f t="shared" si="2"/>
        <v>0.35714285714285715</v>
      </c>
      <c r="P101">
        <v>0.2</v>
      </c>
      <c r="Q101">
        <v>7.0679999999999996</v>
      </c>
      <c r="R101">
        <v>7</v>
      </c>
      <c r="S101">
        <v>2016</v>
      </c>
      <c r="T101">
        <v>4</v>
      </c>
      <c r="U101" t="str">
        <f t="shared" si="3"/>
        <v>Apr</v>
      </c>
      <c r="V101">
        <v>4.7119999999999997</v>
      </c>
      <c r="W101" t="s">
        <v>63</v>
      </c>
      <c r="X101">
        <v>0.3</v>
      </c>
      <c r="Y101" t="s">
        <v>44</v>
      </c>
      <c r="Z101">
        <v>0.06</v>
      </c>
      <c r="AA101" t="s">
        <v>64</v>
      </c>
      <c r="AB101" t="s">
        <v>120</v>
      </c>
    </row>
    <row r="102" spans="1:28" x14ac:dyDescent="0.25">
      <c r="A102" t="s">
        <v>453</v>
      </c>
      <c r="B102" s="1">
        <v>42482</v>
      </c>
      <c r="C102" s="1">
        <v>42489</v>
      </c>
      <c r="D102" t="s">
        <v>46</v>
      </c>
      <c r="E102" t="s">
        <v>454</v>
      </c>
      <c r="F102" t="s">
        <v>99</v>
      </c>
      <c r="G102" t="s">
        <v>455</v>
      </c>
      <c r="H102" t="s">
        <v>456</v>
      </c>
      <c r="I102" t="s">
        <v>59</v>
      </c>
      <c r="J102" t="s">
        <v>457</v>
      </c>
      <c r="K102" t="s">
        <v>51</v>
      </c>
      <c r="L102" t="s">
        <v>458</v>
      </c>
      <c r="M102">
        <v>1272.6300000000001</v>
      </c>
      <c r="N102">
        <v>6</v>
      </c>
      <c r="O102">
        <f t="shared" si="2"/>
        <v>0.42857142857142855</v>
      </c>
      <c r="P102">
        <v>0.5</v>
      </c>
      <c r="Q102">
        <v>-814.48320000000001</v>
      </c>
      <c r="R102">
        <v>7</v>
      </c>
      <c r="S102">
        <v>2016</v>
      </c>
      <c r="T102">
        <v>4</v>
      </c>
      <c r="U102" t="str">
        <f t="shared" si="3"/>
        <v>Apr</v>
      </c>
      <c r="V102">
        <v>212.10499999999999</v>
      </c>
      <c r="W102" t="s">
        <v>43</v>
      </c>
      <c r="X102">
        <v>-0.63999999999999901</v>
      </c>
      <c r="Y102" t="s">
        <v>53</v>
      </c>
      <c r="Z102">
        <v>-0.10666666666666599</v>
      </c>
      <c r="AA102" t="s">
        <v>64</v>
      </c>
      <c r="AB102" t="s">
        <v>120</v>
      </c>
    </row>
    <row r="103" spans="1:28" x14ac:dyDescent="0.25">
      <c r="A103" t="s">
        <v>459</v>
      </c>
      <c r="B103" s="1">
        <v>42021</v>
      </c>
      <c r="C103" s="1">
        <v>42028</v>
      </c>
      <c r="D103" t="s">
        <v>46</v>
      </c>
      <c r="E103" t="s">
        <v>460</v>
      </c>
      <c r="F103" t="s">
        <v>99</v>
      </c>
      <c r="G103" t="s">
        <v>461</v>
      </c>
      <c r="H103" t="s">
        <v>128</v>
      </c>
      <c r="I103" t="s">
        <v>94</v>
      </c>
      <c r="J103" t="s">
        <v>320</v>
      </c>
      <c r="K103" t="s">
        <v>61</v>
      </c>
      <c r="L103" t="s">
        <v>321</v>
      </c>
      <c r="M103">
        <v>254.744</v>
      </c>
      <c r="N103">
        <v>7</v>
      </c>
      <c r="O103">
        <f t="shared" si="2"/>
        <v>0.5</v>
      </c>
      <c r="P103">
        <v>0.6</v>
      </c>
      <c r="Q103">
        <v>-312.06139999999999</v>
      </c>
      <c r="R103">
        <v>7</v>
      </c>
      <c r="S103">
        <v>2015</v>
      </c>
      <c r="T103">
        <v>1</v>
      </c>
      <c r="U103" t="str">
        <f t="shared" si="3"/>
        <v>Jan</v>
      </c>
      <c r="V103">
        <v>36.392000000000003</v>
      </c>
      <c r="W103" t="s">
        <v>63</v>
      </c>
      <c r="X103">
        <v>-1.2249999999999901</v>
      </c>
      <c r="Y103" t="s">
        <v>53</v>
      </c>
      <c r="Z103">
        <v>-0.17499999999999999</v>
      </c>
      <c r="AA103" t="s">
        <v>161</v>
      </c>
      <c r="AB103" t="s">
        <v>162</v>
      </c>
    </row>
    <row r="104" spans="1:28" x14ac:dyDescent="0.25">
      <c r="A104" t="s">
        <v>462</v>
      </c>
      <c r="B104" s="1">
        <v>42825</v>
      </c>
      <c r="C104" s="1">
        <v>42829</v>
      </c>
      <c r="D104" t="s">
        <v>46</v>
      </c>
      <c r="E104" t="s">
        <v>260</v>
      </c>
      <c r="F104" t="s">
        <v>91</v>
      </c>
      <c r="G104" t="s">
        <v>463</v>
      </c>
      <c r="H104" t="s">
        <v>93</v>
      </c>
      <c r="I104" t="s">
        <v>94</v>
      </c>
      <c r="J104" t="s">
        <v>464</v>
      </c>
      <c r="K104" t="s">
        <v>34</v>
      </c>
      <c r="L104" t="s">
        <v>465</v>
      </c>
      <c r="M104">
        <v>205.33279999999999</v>
      </c>
      <c r="N104">
        <v>2</v>
      </c>
      <c r="O104">
        <f t="shared" si="2"/>
        <v>0.14285714285714285</v>
      </c>
      <c r="P104">
        <v>0.32</v>
      </c>
      <c r="Q104">
        <v>-36.235199999999999</v>
      </c>
      <c r="R104">
        <v>4</v>
      </c>
      <c r="S104">
        <v>2017</v>
      </c>
      <c r="T104">
        <v>3</v>
      </c>
      <c r="U104" t="str">
        <f t="shared" si="3"/>
        <v>Mar</v>
      </c>
      <c r="V104">
        <v>102.6664</v>
      </c>
      <c r="W104" t="s">
        <v>36</v>
      </c>
      <c r="X104">
        <v>-0.17647058823529399</v>
      </c>
      <c r="Y104" t="s">
        <v>53</v>
      </c>
      <c r="Z104">
        <v>-8.8235294117646995E-2</v>
      </c>
      <c r="AA104" t="s">
        <v>161</v>
      </c>
      <c r="AB104" t="s">
        <v>430</v>
      </c>
    </row>
    <row r="105" spans="1:28" x14ac:dyDescent="0.25">
      <c r="A105" t="s">
        <v>466</v>
      </c>
      <c r="B105" s="1">
        <v>41952</v>
      </c>
      <c r="C105" s="1">
        <v>41954</v>
      </c>
      <c r="D105" t="s">
        <v>27</v>
      </c>
      <c r="E105" t="s">
        <v>467</v>
      </c>
      <c r="F105" t="s">
        <v>29</v>
      </c>
      <c r="G105" t="s">
        <v>295</v>
      </c>
      <c r="H105" t="s">
        <v>58</v>
      </c>
      <c r="I105" t="s">
        <v>59</v>
      </c>
      <c r="J105" t="s">
        <v>468</v>
      </c>
      <c r="K105" t="s">
        <v>34</v>
      </c>
      <c r="L105" t="s">
        <v>469</v>
      </c>
      <c r="M105">
        <v>222.666</v>
      </c>
      <c r="N105">
        <v>2</v>
      </c>
      <c r="O105">
        <f t="shared" si="2"/>
        <v>0.14285714285714285</v>
      </c>
      <c r="P105">
        <v>0.15</v>
      </c>
      <c r="Q105">
        <v>10.478400000000001</v>
      </c>
      <c r="R105">
        <v>2</v>
      </c>
      <c r="S105">
        <v>2014</v>
      </c>
      <c r="T105">
        <v>11</v>
      </c>
      <c r="U105" t="str">
        <f t="shared" si="3"/>
        <v>Nov</v>
      </c>
      <c r="V105">
        <v>111.333</v>
      </c>
      <c r="W105" t="s">
        <v>36</v>
      </c>
      <c r="X105">
        <v>4.7058823529411702E-2</v>
      </c>
      <c r="Y105" t="s">
        <v>37</v>
      </c>
      <c r="Z105">
        <v>2.3529411764705799E-2</v>
      </c>
      <c r="AA105" t="s">
        <v>38</v>
      </c>
      <c r="AB105" t="s">
        <v>147</v>
      </c>
    </row>
    <row r="106" spans="1:28" x14ac:dyDescent="0.25">
      <c r="A106" t="s">
        <v>470</v>
      </c>
      <c r="B106" s="1">
        <v>42670</v>
      </c>
      <c r="C106" s="1">
        <v>42676</v>
      </c>
      <c r="D106" t="s">
        <v>46</v>
      </c>
      <c r="E106" t="s">
        <v>471</v>
      </c>
      <c r="F106" t="s">
        <v>29</v>
      </c>
      <c r="G106" t="s">
        <v>116</v>
      </c>
      <c r="H106" t="s">
        <v>117</v>
      </c>
      <c r="I106" t="s">
        <v>72</v>
      </c>
      <c r="J106" t="s">
        <v>333</v>
      </c>
      <c r="K106" t="s">
        <v>61</v>
      </c>
      <c r="L106" t="s">
        <v>334</v>
      </c>
      <c r="M106">
        <v>40.200000000000003</v>
      </c>
      <c r="N106">
        <v>3</v>
      </c>
      <c r="O106">
        <f t="shared" si="2"/>
        <v>0.21428571428571427</v>
      </c>
      <c r="P106">
        <v>0</v>
      </c>
      <c r="Q106">
        <v>19.295999999999999</v>
      </c>
      <c r="R106">
        <v>6</v>
      </c>
      <c r="S106">
        <v>2016</v>
      </c>
      <c r="T106">
        <v>10</v>
      </c>
      <c r="U106" t="str">
        <f t="shared" si="3"/>
        <v>Oct</v>
      </c>
      <c r="V106">
        <v>13.4</v>
      </c>
      <c r="W106" t="s">
        <v>63</v>
      </c>
      <c r="X106">
        <v>0.47999999999999898</v>
      </c>
      <c r="Y106" t="s">
        <v>44</v>
      </c>
      <c r="Z106">
        <v>0.159999999999999</v>
      </c>
      <c r="AA106" t="s">
        <v>38</v>
      </c>
      <c r="AB106" t="s">
        <v>39</v>
      </c>
    </row>
    <row r="107" spans="1:28" x14ac:dyDescent="0.25">
      <c r="A107" t="s">
        <v>472</v>
      </c>
      <c r="B107" s="1">
        <v>42896</v>
      </c>
      <c r="C107" s="1">
        <v>42899</v>
      </c>
      <c r="D107" t="s">
        <v>89</v>
      </c>
      <c r="E107" t="s">
        <v>473</v>
      </c>
      <c r="F107" t="s">
        <v>99</v>
      </c>
      <c r="G107" t="s">
        <v>57</v>
      </c>
      <c r="H107" t="s">
        <v>58</v>
      </c>
      <c r="I107" t="s">
        <v>59</v>
      </c>
      <c r="J107" t="s">
        <v>474</v>
      </c>
      <c r="K107" t="s">
        <v>34</v>
      </c>
      <c r="L107" t="s">
        <v>475</v>
      </c>
      <c r="M107">
        <v>514.16499999999996</v>
      </c>
      <c r="N107">
        <v>5</v>
      </c>
      <c r="O107">
        <f t="shared" si="2"/>
        <v>0.35714285714285715</v>
      </c>
      <c r="P107">
        <v>0.15</v>
      </c>
      <c r="Q107">
        <v>-30.245000000000001</v>
      </c>
      <c r="R107">
        <v>3</v>
      </c>
      <c r="S107">
        <v>2017</v>
      </c>
      <c r="T107">
        <v>6</v>
      </c>
      <c r="U107" t="str">
        <f t="shared" si="3"/>
        <v>Jun</v>
      </c>
      <c r="V107">
        <v>102.833</v>
      </c>
      <c r="W107" t="s">
        <v>36</v>
      </c>
      <c r="X107">
        <v>-5.8823529411764698E-2</v>
      </c>
      <c r="Y107" t="s">
        <v>53</v>
      </c>
      <c r="Z107">
        <v>-1.1764705882352899E-2</v>
      </c>
      <c r="AA107" t="s">
        <v>64</v>
      </c>
      <c r="AB107" t="s">
        <v>154</v>
      </c>
    </row>
    <row r="108" spans="1:28" x14ac:dyDescent="0.25">
      <c r="A108" t="s">
        <v>476</v>
      </c>
      <c r="B108" s="1">
        <v>42447</v>
      </c>
      <c r="C108" s="1">
        <v>42450</v>
      </c>
      <c r="D108" t="s">
        <v>27</v>
      </c>
      <c r="E108" t="s">
        <v>477</v>
      </c>
      <c r="F108" t="s">
        <v>29</v>
      </c>
      <c r="G108" t="s">
        <v>133</v>
      </c>
      <c r="H108" t="s">
        <v>134</v>
      </c>
      <c r="I108" t="s">
        <v>32</v>
      </c>
      <c r="J108" t="s">
        <v>478</v>
      </c>
      <c r="K108" t="s">
        <v>51</v>
      </c>
      <c r="L108" t="s">
        <v>479</v>
      </c>
      <c r="M108">
        <v>189.88200000000001</v>
      </c>
      <c r="N108">
        <v>3</v>
      </c>
      <c r="O108">
        <f t="shared" si="2"/>
        <v>0.21428571428571427</v>
      </c>
      <c r="P108">
        <v>0.4</v>
      </c>
      <c r="Q108">
        <v>-94.941000000000003</v>
      </c>
      <c r="R108">
        <v>3</v>
      </c>
      <c r="S108">
        <v>2016</v>
      </c>
      <c r="T108">
        <v>3</v>
      </c>
      <c r="U108" t="str">
        <f t="shared" si="3"/>
        <v>Mar</v>
      </c>
      <c r="V108">
        <v>63.293999999999997</v>
      </c>
      <c r="W108" t="s">
        <v>63</v>
      </c>
      <c r="X108">
        <v>-0.5</v>
      </c>
      <c r="Y108" t="s">
        <v>53</v>
      </c>
      <c r="Z108">
        <v>-0.16666666666666599</v>
      </c>
      <c r="AA108" t="s">
        <v>161</v>
      </c>
      <c r="AB108" t="s">
        <v>480</v>
      </c>
    </row>
    <row r="109" spans="1:28" x14ac:dyDescent="0.25">
      <c r="A109" t="s">
        <v>481</v>
      </c>
      <c r="B109" s="1">
        <v>42576</v>
      </c>
      <c r="C109" s="1">
        <v>42582</v>
      </c>
      <c r="D109" t="s">
        <v>46</v>
      </c>
      <c r="E109" t="s">
        <v>445</v>
      </c>
      <c r="F109" t="s">
        <v>29</v>
      </c>
      <c r="G109" t="s">
        <v>482</v>
      </c>
      <c r="H109" t="s">
        <v>58</v>
      </c>
      <c r="I109" t="s">
        <v>59</v>
      </c>
      <c r="J109" t="s">
        <v>483</v>
      </c>
      <c r="K109" t="s">
        <v>61</v>
      </c>
      <c r="L109" t="s">
        <v>484</v>
      </c>
      <c r="M109">
        <v>255.76</v>
      </c>
      <c r="N109">
        <v>4</v>
      </c>
      <c r="O109">
        <f t="shared" si="2"/>
        <v>0.2857142857142857</v>
      </c>
      <c r="P109">
        <v>0</v>
      </c>
      <c r="Q109">
        <v>81.843199999999996</v>
      </c>
      <c r="R109">
        <v>6</v>
      </c>
      <c r="S109">
        <v>2016</v>
      </c>
      <c r="T109">
        <v>7</v>
      </c>
      <c r="U109" t="str">
        <f t="shared" si="3"/>
        <v>Jul</v>
      </c>
      <c r="V109">
        <v>63.94</v>
      </c>
      <c r="W109" t="s">
        <v>63</v>
      </c>
      <c r="X109">
        <v>0.32</v>
      </c>
      <c r="Y109" t="s">
        <v>44</v>
      </c>
      <c r="Z109">
        <v>0.08</v>
      </c>
      <c r="AA109" t="s">
        <v>75</v>
      </c>
      <c r="AB109" t="s">
        <v>210</v>
      </c>
    </row>
    <row r="110" spans="1:28" x14ac:dyDescent="0.25">
      <c r="A110" t="s">
        <v>481</v>
      </c>
      <c r="B110" s="1">
        <v>42576</v>
      </c>
      <c r="C110" s="1">
        <v>42582</v>
      </c>
      <c r="D110" t="s">
        <v>46</v>
      </c>
      <c r="E110" t="s">
        <v>445</v>
      </c>
      <c r="F110" t="s">
        <v>29</v>
      </c>
      <c r="G110" t="s">
        <v>482</v>
      </c>
      <c r="H110" t="s">
        <v>58</v>
      </c>
      <c r="I110" t="s">
        <v>59</v>
      </c>
      <c r="J110" t="s">
        <v>351</v>
      </c>
      <c r="K110" t="s">
        <v>41</v>
      </c>
      <c r="L110" t="s">
        <v>352</v>
      </c>
      <c r="M110">
        <v>241.56800000000001</v>
      </c>
      <c r="N110">
        <v>2</v>
      </c>
      <c r="O110">
        <f t="shared" si="2"/>
        <v>0.14285714285714285</v>
      </c>
      <c r="P110">
        <v>0.2</v>
      </c>
      <c r="Q110">
        <v>18.117599999999999</v>
      </c>
      <c r="R110">
        <v>6</v>
      </c>
      <c r="S110">
        <v>2016</v>
      </c>
      <c r="T110">
        <v>7</v>
      </c>
      <c r="U110" t="str">
        <f t="shared" si="3"/>
        <v>Jul</v>
      </c>
      <c r="V110">
        <v>120.78400000000001</v>
      </c>
      <c r="W110" t="s">
        <v>36</v>
      </c>
      <c r="X110">
        <v>7.4999999999999997E-2</v>
      </c>
      <c r="Y110" t="s">
        <v>37</v>
      </c>
      <c r="Z110">
        <v>3.7499999999999999E-2</v>
      </c>
      <c r="AA110" t="s">
        <v>75</v>
      </c>
      <c r="AB110" t="s">
        <v>210</v>
      </c>
    </row>
    <row r="111" spans="1:28" x14ac:dyDescent="0.25">
      <c r="A111" t="s">
        <v>481</v>
      </c>
      <c r="B111" s="1">
        <v>42576</v>
      </c>
      <c r="C111" s="1">
        <v>42582</v>
      </c>
      <c r="D111" t="s">
        <v>46</v>
      </c>
      <c r="E111" t="s">
        <v>445</v>
      </c>
      <c r="F111" t="s">
        <v>29</v>
      </c>
      <c r="G111" t="s">
        <v>482</v>
      </c>
      <c r="H111" t="s">
        <v>58</v>
      </c>
      <c r="I111" t="s">
        <v>59</v>
      </c>
      <c r="J111" t="s">
        <v>485</v>
      </c>
      <c r="K111" t="s">
        <v>61</v>
      </c>
      <c r="L111" t="s">
        <v>486</v>
      </c>
      <c r="M111">
        <v>69.3</v>
      </c>
      <c r="N111">
        <v>9</v>
      </c>
      <c r="O111">
        <f t="shared" si="2"/>
        <v>0.6428571428571429</v>
      </c>
      <c r="P111">
        <v>0</v>
      </c>
      <c r="Q111">
        <v>22.869</v>
      </c>
      <c r="R111">
        <v>6</v>
      </c>
      <c r="S111">
        <v>2016</v>
      </c>
      <c r="T111">
        <v>7</v>
      </c>
      <c r="U111" t="str">
        <f t="shared" si="3"/>
        <v>Jul</v>
      </c>
      <c r="V111">
        <v>7.6999999999999904</v>
      </c>
      <c r="W111" t="s">
        <v>63</v>
      </c>
      <c r="X111">
        <v>0.33</v>
      </c>
      <c r="Y111" t="s">
        <v>44</v>
      </c>
      <c r="Z111">
        <v>3.6666666666666597E-2</v>
      </c>
      <c r="AA111" t="s">
        <v>75</v>
      </c>
      <c r="AB111" t="s">
        <v>210</v>
      </c>
    </row>
    <row r="112" spans="1:28" x14ac:dyDescent="0.25">
      <c r="A112" t="s">
        <v>487</v>
      </c>
      <c r="B112" s="1">
        <v>42520</v>
      </c>
      <c r="C112" s="1">
        <v>42525</v>
      </c>
      <c r="D112" t="s">
        <v>46</v>
      </c>
      <c r="E112" t="s">
        <v>488</v>
      </c>
      <c r="F112" t="s">
        <v>91</v>
      </c>
      <c r="G112" t="s">
        <v>489</v>
      </c>
      <c r="H112" t="s">
        <v>171</v>
      </c>
      <c r="I112" t="s">
        <v>59</v>
      </c>
      <c r="J112" t="s">
        <v>490</v>
      </c>
      <c r="K112" t="s">
        <v>41</v>
      </c>
      <c r="L112" t="s">
        <v>491</v>
      </c>
      <c r="M112">
        <v>801.56799999999998</v>
      </c>
      <c r="N112">
        <v>2</v>
      </c>
      <c r="O112">
        <f t="shared" si="2"/>
        <v>0.14285714285714285</v>
      </c>
      <c r="P112">
        <v>0.2</v>
      </c>
      <c r="Q112">
        <v>50.097999999999999</v>
      </c>
      <c r="R112">
        <v>5</v>
      </c>
      <c r="S112">
        <v>2016</v>
      </c>
      <c r="T112">
        <v>5</v>
      </c>
      <c r="U112" t="str">
        <f t="shared" si="3"/>
        <v>May</v>
      </c>
      <c r="V112">
        <v>400.78399999999999</v>
      </c>
      <c r="W112" t="s">
        <v>43</v>
      </c>
      <c r="X112">
        <v>6.25E-2</v>
      </c>
      <c r="Y112" t="s">
        <v>37</v>
      </c>
      <c r="Z112">
        <v>3.125E-2</v>
      </c>
      <c r="AA112" t="s">
        <v>64</v>
      </c>
      <c r="AB112" t="s">
        <v>120</v>
      </c>
    </row>
    <row r="113" spans="1:28" x14ac:dyDescent="0.25">
      <c r="A113" t="s">
        <v>492</v>
      </c>
      <c r="B113" s="1">
        <v>43065</v>
      </c>
      <c r="C113" s="1">
        <v>43066</v>
      </c>
      <c r="D113" t="s">
        <v>89</v>
      </c>
      <c r="E113" t="s">
        <v>493</v>
      </c>
      <c r="F113" t="s">
        <v>29</v>
      </c>
      <c r="G113" t="s">
        <v>494</v>
      </c>
      <c r="H113" t="s">
        <v>495</v>
      </c>
      <c r="I113" t="s">
        <v>94</v>
      </c>
      <c r="J113" t="s">
        <v>496</v>
      </c>
      <c r="K113" t="s">
        <v>61</v>
      </c>
      <c r="L113" t="s">
        <v>497</v>
      </c>
      <c r="M113">
        <v>126.3</v>
      </c>
      <c r="N113">
        <v>3</v>
      </c>
      <c r="O113">
        <f t="shared" si="2"/>
        <v>0.21428571428571427</v>
      </c>
      <c r="P113">
        <v>0</v>
      </c>
      <c r="Q113">
        <v>40.415999999999997</v>
      </c>
      <c r="R113">
        <v>1</v>
      </c>
      <c r="S113">
        <v>2017</v>
      </c>
      <c r="T113">
        <v>11</v>
      </c>
      <c r="U113" t="str">
        <f t="shared" si="3"/>
        <v>Nov</v>
      </c>
      <c r="V113">
        <v>42.1</v>
      </c>
      <c r="W113" t="s">
        <v>63</v>
      </c>
      <c r="X113">
        <v>0.32</v>
      </c>
      <c r="Y113" t="s">
        <v>44</v>
      </c>
      <c r="Z113">
        <v>0.10666666666666599</v>
      </c>
      <c r="AA113" t="s">
        <v>38</v>
      </c>
      <c r="AB113" t="s">
        <v>143</v>
      </c>
    </row>
    <row r="114" spans="1:28" x14ac:dyDescent="0.25">
      <c r="A114" t="s">
        <v>498</v>
      </c>
      <c r="B114" s="1">
        <v>42758</v>
      </c>
      <c r="C114" s="1">
        <v>42760</v>
      </c>
      <c r="D114" t="s">
        <v>89</v>
      </c>
      <c r="E114" t="s">
        <v>499</v>
      </c>
      <c r="F114" t="s">
        <v>91</v>
      </c>
      <c r="G114" t="s">
        <v>261</v>
      </c>
      <c r="H114" t="s">
        <v>262</v>
      </c>
      <c r="I114" t="s">
        <v>94</v>
      </c>
      <c r="J114" t="s">
        <v>478</v>
      </c>
      <c r="K114" t="s">
        <v>51</v>
      </c>
      <c r="L114" t="s">
        <v>479</v>
      </c>
      <c r="M114">
        <v>210.98</v>
      </c>
      <c r="N114">
        <v>2</v>
      </c>
      <c r="O114">
        <f t="shared" si="2"/>
        <v>0.14285714285714285</v>
      </c>
      <c r="P114">
        <v>0</v>
      </c>
      <c r="Q114">
        <v>21.097999999999999</v>
      </c>
      <c r="R114">
        <v>2</v>
      </c>
      <c r="S114">
        <v>2017</v>
      </c>
      <c r="T114">
        <v>1</v>
      </c>
      <c r="U114" t="str">
        <f t="shared" si="3"/>
        <v>Jan</v>
      </c>
      <c r="V114">
        <v>105.49</v>
      </c>
      <c r="W114" t="s">
        <v>36</v>
      </c>
      <c r="X114">
        <v>0.1</v>
      </c>
      <c r="Y114" t="s">
        <v>37</v>
      </c>
      <c r="Z114">
        <v>0.05</v>
      </c>
      <c r="AA114" t="s">
        <v>161</v>
      </c>
      <c r="AB114" t="s">
        <v>430</v>
      </c>
    </row>
    <row r="115" spans="1:28" x14ac:dyDescent="0.25">
      <c r="A115" t="s">
        <v>500</v>
      </c>
      <c r="B115" s="1">
        <v>43029</v>
      </c>
      <c r="C115" s="1">
        <v>43034</v>
      </c>
      <c r="D115" t="s">
        <v>46</v>
      </c>
      <c r="E115" t="s">
        <v>501</v>
      </c>
      <c r="F115" t="s">
        <v>99</v>
      </c>
      <c r="G115" t="s">
        <v>502</v>
      </c>
      <c r="H115" t="s">
        <v>49</v>
      </c>
      <c r="I115" t="s">
        <v>32</v>
      </c>
      <c r="J115" t="s">
        <v>503</v>
      </c>
      <c r="K115" t="s">
        <v>41</v>
      </c>
      <c r="L115" t="s">
        <v>504</v>
      </c>
      <c r="M115">
        <v>683.952</v>
      </c>
      <c r="N115">
        <v>3</v>
      </c>
      <c r="O115">
        <f t="shared" si="2"/>
        <v>0.21428571428571427</v>
      </c>
      <c r="P115">
        <v>0.2</v>
      </c>
      <c r="Q115">
        <v>42.747</v>
      </c>
      <c r="R115">
        <v>5</v>
      </c>
      <c r="S115">
        <v>2017</v>
      </c>
      <c r="T115">
        <v>10</v>
      </c>
      <c r="U115" t="str">
        <f t="shared" si="3"/>
        <v>Oct</v>
      </c>
      <c r="V115">
        <v>227.98400000000001</v>
      </c>
      <c r="W115" t="s">
        <v>43</v>
      </c>
      <c r="X115">
        <v>6.25E-2</v>
      </c>
      <c r="Y115" t="s">
        <v>37</v>
      </c>
      <c r="Z115">
        <v>2.0833333333333301E-2</v>
      </c>
      <c r="AA115" t="s">
        <v>38</v>
      </c>
      <c r="AB115" t="s">
        <v>143</v>
      </c>
    </row>
    <row r="116" spans="1:28" x14ac:dyDescent="0.25">
      <c r="A116" t="s">
        <v>500</v>
      </c>
      <c r="B116" s="1">
        <v>43029</v>
      </c>
      <c r="C116" s="1">
        <v>43034</v>
      </c>
      <c r="D116" t="s">
        <v>46</v>
      </c>
      <c r="E116" t="s">
        <v>501</v>
      </c>
      <c r="F116" t="s">
        <v>99</v>
      </c>
      <c r="G116" t="s">
        <v>502</v>
      </c>
      <c r="H116" t="s">
        <v>49</v>
      </c>
      <c r="I116" t="s">
        <v>32</v>
      </c>
      <c r="J116" t="s">
        <v>342</v>
      </c>
      <c r="K116" t="s">
        <v>61</v>
      </c>
      <c r="L116" t="s">
        <v>343</v>
      </c>
      <c r="M116">
        <v>45.695999999999998</v>
      </c>
      <c r="N116">
        <v>3</v>
      </c>
      <c r="O116">
        <f t="shared" si="2"/>
        <v>0.21428571428571427</v>
      </c>
      <c r="P116">
        <v>0.2</v>
      </c>
      <c r="Q116">
        <v>5.1407999999999996</v>
      </c>
      <c r="R116">
        <v>5</v>
      </c>
      <c r="S116">
        <v>2017</v>
      </c>
      <c r="T116">
        <v>10</v>
      </c>
      <c r="U116" t="str">
        <f t="shared" si="3"/>
        <v>Oct</v>
      </c>
      <c r="V116">
        <v>15.231999999999999</v>
      </c>
      <c r="W116" t="s">
        <v>63</v>
      </c>
      <c r="X116">
        <v>0.1125</v>
      </c>
      <c r="Y116" t="s">
        <v>37</v>
      </c>
      <c r="Z116">
        <v>3.7499999999999999E-2</v>
      </c>
      <c r="AA116" t="s">
        <v>38</v>
      </c>
      <c r="AB116" t="s">
        <v>143</v>
      </c>
    </row>
    <row r="117" spans="1:28" x14ac:dyDescent="0.25">
      <c r="A117" t="s">
        <v>505</v>
      </c>
      <c r="B117" s="1">
        <v>42315</v>
      </c>
      <c r="C117" s="1">
        <v>42317</v>
      </c>
      <c r="D117" t="s">
        <v>27</v>
      </c>
      <c r="E117" t="s">
        <v>506</v>
      </c>
      <c r="F117" t="s">
        <v>91</v>
      </c>
      <c r="G117" t="s">
        <v>57</v>
      </c>
      <c r="H117" t="s">
        <v>58</v>
      </c>
      <c r="I117" t="s">
        <v>59</v>
      </c>
      <c r="J117" t="s">
        <v>507</v>
      </c>
      <c r="K117" t="s">
        <v>41</v>
      </c>
      <c r="L117" t="s">
        <v>508</v>
      </c>
      <c r="M117">
        <v>190.72</v>
      </c>
      <c r="N117">
        <v>1</v>
      </c>
      <c r="O117">
        <f t="shared" si="2"/>
        <v>7.1428571428571425E-2</v>
      </c>
      <c r="P117">
        <v>0.2</v>
      </c>
      <c r="Q117">
        <v>11.92</v>
      </c>
      <c r="R117">
        <v>2</v>
      </c>
      <c r="S117">
        <v>2015</v>
      </c>
      <c r="T117">
        <v>11</v>
      </c>
      <c r="U117" t="str">
        <f t="shared" si="3"/>
        <v>Nov</v>
      </c>
      <c r="V117">
        <v>190.72</v>
      </c>
      <c r="W117" t="s">
        <v>36</v>
      </c>
      <c r="X117">
        <v>6.25E-2</v>
      </c>
      <c r="Y117" t="s">
        <v>37</v>
      </c>
      <c r="Z117">
        <v>6.25E-2</v>
      </c>
      <c r="AA117" t="s">
        <v>38</v>
      </c>
      <c r="AB117" t="s">
        <v>54</v>
      </c>
    </row>
    <row r="118" spans="1:28" x14ac:dyDescent="0.25">
      <c r="A118" t="s">
        <v>509</v>
      </c>
      <c r="B118" s="1">
        <v>42985</v>
      </c>
      <c r="C118" s="1">
        <v>42989</v>
      </c>
      <c r="D118" t="s">
        <v>46</v>
      </c>
      <c r="E118" t="s">
        <v>510</v>
      </c>
      <c r="F118" t="s">
        <v>29</v>
      </c>
      <c r="G118" t="s">
        <v>57</v>
      </c>
      <c r="H118" t="s">
        <v>58</v>
      </c>
      <c r="I118" t="s">
        <v>59</v>
      </c>
      <c r="J118" t="s">
        <v>511</v>
      </c>
      <c r="K118" t="s">
        <v>61</v>
      </c>
      <c r="L118" t="s">
        <v>512</v>
      </c>
      <c r="M118">
        <v>47.94</v>
      </c>
      <c r="N118">
        <v>3</v>
      </c>
      <c r="O118">
        <f t="shared" si="2"/>
        <v>0.21428571428571427</v>
      </c>
      <c r="P118">
        <v>0</v>
      </c>
      <c r="Q118">
        <v>2.3969999999999998</v>
      </c>
      <c r="R118">
        <v>4</v>
      </c>
      <c r="S118">
        <v>2017</v>
      </c>
      <c r="T118">
        <v>9</v>
      </c>
      <c r="U118" t="str">
        <f t="shared" si="3"/>
        <v>Sep</v>
      </c>
      <c r="V118">
        <v>15.979999999999899</v>
      </c>
      <c r="W118" t="s">
        <v>63</v>
      </c>
      <c r="X118">
        <v>4.9999999999999899E-2</v>
      </c>
      <c r="Y118" t="s">
        <v>37</v>
      </c>
      <c r="Z118">
        <v>1.6666666666666601E-2</v>
      </c>
      <c r="AA118" t="s">
        <v>75</v>
      </c>
      <c r="AB118" t="s">
        <v>76</v>
      </c>
    </row>
    <row r="119" spans="1:28" x14ac:dyDescent="0.25">
      <c r="A119" t="s">
        <v>513</v>
      </c>
      <c r="B119" s="1">
        <v>42345</v>
      </c>
      <c r="C119" s="1">
        <v>42349</v>
      </c>
      <c r="D119" t="s">
        <v>46</v>
      </c>
      <c r="E119" t="s">
        <v>514</v>
      </c>
      <c r="F119" t="s">
        <v>29</v>
      </c>
      <c r="G119" t="s">
        <v>30</v>
      </c>
      <c r="H119" t="s">
        <v>31</v>
      </c>
      <c r="I119" t="s">
        <v>32</v>
      </c>
      <c r="J119" t="s">
        <v>515</v>
      </c>
      <c r="K119" t="s">
        <v>41</v>
      </c>
      <c r="L119" t="s">
        <v>516</v>
      </c>
      <c r="M119">
        <v>283.92</v>
      </c>
      <c r="N119">
        <v>4</v>
      </c>
      <c r="O119">
        <f t="shared" si="2"/>
        <v>0.2857142857142857</v>
      </c>
      <c r="P119">
        <v>0</v>
      </c>
      <c r="Q119">
        <v>70.98</v>
      </c>
      <c r="R119">
        <v>4</v>
      </c>
      <c r="S119">
        <v>2015</v>
      </c>
      <c r="T119">
        <v>12</v>
      </c>
      <c r="U119" t="str">
        <f t="shared" si="3"/>
        <v>Dec</v>
      </c>
      <c r="V119">
        <v>70.98</v>
      </c>
      <c r="W119" t="s">
        <v>63</v>
      </c>
      <c r="X119">
        <v>0.25</v>
      </c>
      <c r="Y119" t="s">
        <v>44</v>
      </c>
      <c r="Z119">
        <v>6.25E-2</v>
      </c>
      <c r="AA119" t="s">
        <v>38</v>
      </c>
      <c r="AB119" t="s">
        <v>54</v>
      </c>
    </row>
    <row r="120" spans="1:28" x14ac:dyDescent="0.25">
      <c r="A120" t="s">
        <v>517</v>
      </c>
      <c r="B120" s="1">
        <v>41770</v>
      </c>
      <c r="C120" s="1">
        <v>41775</v>
      </c>
      <c r="D120" t="s">
        <v>46</v>
      </c>
      <c r="E120" t="s">
        <v>518</v>
      </c>
      <c r="F120" t="s">
        <v>29</v>
      </c>
      <c r="G120" t="s">
        <v>519</v>
      </c>
      <c r="H120" t="s">
        <v>93</v>
      </c>
      <c r="I120" t="s">
        <v>94</v>
      </c>
      <c r="J120" t="s">
        <v>520</v>
      </c>
      <c r="K120" t="s">
        <v>61</v>
      </c>
      <c r="L120" t="s">
        <v>521</v>
      </c>
      <c r="M120">
        <v>66.111999999999995</v>
      </c>
      <c r="N120">
        <v>4</v>
      </c>
      <c r="O120">
        <f t="shared" si="2"/>
        <v>0.2857142857142857</v>
      </c>
      <c r="P120">
        <v>0.6</v>
      </c>
      <c r="Q120">
        <v>-84.2928</v>
      </c>
      <c r="R120">
        <v>5</v>
      </c>
      <c r="S120">
        <v>2014</v>
      </c>
      <c r="T120">
        <v>5</v>
      </c>
      <c r="U120" t="str">
        <f t="shared" si="3"/>
        <v>May</v>
      </c>
      <c r="V120">
        <v>16.527999999999999</v>
      </c>
      <c r="W120" t="s">
        <v>63</v>
      </c>
      <c r="X120">
        <v>-1.2749999999999999</v>
      </c>
      <c r="Y120" t="s">
        <v>53</v>
      </c>
      <c r="Z120">
        <v>-0.31874999999999998</v>
      </c>
      <c r="AA120" t="s">
        <v>64</v>
      </c>
      <c r="AB120" t="s">
        <v>65</v>
      </c>
    </row>
    <row r="121" spans="1:28" x14ac:dyDescent="0.25">
      <c r="A121" t="s">
        <v>522</v>
      </c>
      <c r="B121" s="1">
        <v>42475</v>
      </c>
      <c r="C121" s="1">
        <v>42477</v>
      </c>
      <c r="D121" t="s">
        <v>27</v>
      </c>
      <c r="E121" t="s">
        <v>523</v>
      </c>
      <c r="F121" t="s">
        <v>29</v>
      </c>
      <c r="G121" t="s">
        <v>295</v>
      </c>
      <c r="H121" t="s">
        <v>58</v>
      </c>
      <c r="I121" t="s">
        <v>59</v>
      </c>
      <c r="J121" t="s">
        <v>524</v>
      </c>
      <c r="K121" t="s">
        <v>41</v>
      </c>
      <c r="L121" t="s">
        <v>525</v>
      </c>
      <c r="M121">
        <v>1121.568</v>
      </c>
      <c r="N121">
        <v>2</v>
      </c>
      <c r="O121">
        <f t="shared" si="2"/>
        <v>0.14285714285714285</v>
      </c>
      <c r="P121">
        <v>0.2</v>
      </c>
      <c r="Q121">
        <v>0</v>
      </c>
      <c r="R121">
        <v>2</v>
      </c>
      <c r="S121">
        <v>2016</v>
      </c>
      <c r="T121">
        <v>4</v>
      </c>
      <c r="U121" t="str">
        <f t="shared" si="3"/>
        <v>Apr</v>
      </c>
      <c r="V121">
        <v>560.78399999999999</v>
      </c>
      <c r="W121" t="s">
        <v>43</v>
      </c>
      <c r="X121">
        <v>0</v>
      </c>
      <c r="Y121" t="s">
        <v>53</v>
      </c>
      <c r="Z121">
        <v>0</v>
      </c>
      <c r="AA121" t="s">
        <v>64</v>
      </c>
      <c r="AB121" t="s">
        <v>120</v>
      </c>
    </row>
    <row r="122" spans="1:28" x14ac:dyDescent="0.25">
      <c r="A122" t="s">
        <v>526</v>
      </c>
      <c r="B122" s="1">
        <v>42989</v>
      </c>
      <c r="C122" s="1">
        <v>42990</v>
      </c>
      <c r="D122" t="s">
        <v>89</v>
      </c>
      <c r="E122" t="s">
        <v>527</v>
      </c>
      <c r="F122" t="s">
        <v>29</v>
      </c>
      <c r="G122" t="s">
        <v>528</v>
      </c>
      <c r="H122" t="s">
        <v>49</v>
      </c>
      <c r="I122" t="s">
        <v>32</v>
      </c>
      <c r="J122" t="s">
        <v>529</v>
      </c>
      <c r="K122" t="s">
        <v>61</v>
      </c>
      <c r="L122" t="s">
        <v>530</v>
      </c>
      <c r="M122">
        <v>34.503999999999998</v>
      </c>
      <c r="N122">
        <v>1</v>
      </c>
      <c r="O122">
        <f t="shared" si="2"/>
        <v>7.1428571428571425E-2</v>
      </c>
      <c r="P122">
        <v>0.2</v>
      </c>
      <c r="Q122">
        <v>6.0381999999999998</v>
      </c>
      <c r="R122">
        <v>1</v>
      </c>
      <c r="S122">
        <v>2017</v>
      </c>
      <c r="T122">
        <v>9</v>
      </c>
      <c r="U122" t="str">
        <f t="shared" si="3"/>
        <v>Sep</v>
      </c>
      <c r="V122">
        <v>34.503999999999998</v>
      </c>
      <c r="W122" t="s">
        <v>63</v>
      </c>
      <c r="X122">
        <v>0.17499999999999999</v>
      </c>
      <c r="Y122" t="s">
        <v>37</v>
      </c>
      <c r="Z122">
        <v>0.17499999999999999</v>
      </c>
      <c r="AA122" t="s">
        <v>75</v>
      </c>
      <c r="AB122" t="s">
        <v>76</v>
      </c>
    </row>
    <row r="123" spans="1:28" x14ac:dyDescent="0.25">
      <c r="A123" t="s">
        <v>531</v>
      </c>
      <c r="B123" s="1">
        <v>42531</v>
      </c>
      <c r="C123" s="1">
        <v>42536</v>
      </c>
      <c r="D123" t="s">
        <v>46</v>
      </c>
      <c r="E123" t="s">
        <v>532</v>
      </c>
      <c r="F123" t="s">
        <v>29</v>
      </c>
      <c r="G123" t="s">
        <v>57</v>
      </c>
      <c r="H123" t="s">
        <v>58</v>
      </c>
      <c r="I123" t="s">
        <v>59</v>
      </c>
      <c r="J123" t="s">
        <v>533</v>
      </c>
      <c r="K123" t="s">
        <v>51</v>
      </c>
      <c r="L123" t="s">
        <v>534</v>
      </c>
      <c r="M123">
        <v>1335.68</v>
      </c>
      <c r="N123">
        <v>4</v>
      </c>
      <c r="O123">
        <f t="shared" si="2"/>
        <v>0.2857142857142857</v>
      </c>
      <c r="P123">
        <v>0.2</v>
      </c>
      <c r="Q123">
        <v>-217.048</v>
      </c>
      <c r="R123">
        <v>5</v>
      </c>
      <c r="S123">
        <v>2016</v>
      </c>
      <c r="T123">
        <v>6</v>
      </c>
      <c r="U123" t="str">
        <f t="shared" si="3"/>
        <v>Jun</v>
      </c>
      <c r="V123">
        <v>333.92</v>
      </c>
      <c r="W123" t="s">
        <v>43</v>
      </c>
      <c r="X123">
        <v>-0.16250000000000001</v>
      </c>
      <c r="Y123" t="s">
        <v>53</v>
      </c>
      <c r="Z123">
        <v>-4.0625000000000001E-2</v>
      </c>
      <c r="AA123" t="s">
        <v>64</v>
      </c>
      <c r="AB123" t="s">
        <v>120</v>
      </c>
    </row>
    <row r="124" spans="1:28" x14ac:dyDescent="0.25">
      <c r="A124" t="s">
        <v>535</v>
      </c>
      <c r="B124" s="1">
        <v>43059</v>
      </c>
      <c r="C124" s="1">
        <v>43061</v>
      </c>
      <c r="D124" t="s">
        <v>27</v>
      </c>
      <c r="E124" t="s">
        <v>536</v>
      </c>
      <c r="F124" t="s">
        <v>29</v>
      </c>
      <c r="G124" t="s">
        <v>295</v>
      </c>
      <c r="H124" t="s">
        <v>58</v>
      </c>
      <c r="I124" t="s">
        <v>59</v>
      </c>
      <c r="J124" t="s">
        <v>425</v>
      </c>
      <c r="K124" t="s">
        <v>61</v>
      </c>
      <c r="L124" t="s">
        <v>426</v>
      </c>
      <c r="M124">
        <v>42.6</v>
      </c>
      <c r="N124">
        <v>3</v>
      </c>
      <c r="O124">
        <f t="shared" si="2"/>
        <v>0.21428571428571427</v>
      </c>
      <c r="P124">
        <v>0</v>
      </c>
      <c r="Q124">
        <v>16.614000000000001</v>
      </c>
      <c r="R124">
        <v>2</v>
      </c>
      <c r="S124">
        <v>2017</v>
      </c>
      <c r="T124">
        <v>11</v>
      </c>
      <c r="U124" t="str">
        <f t="shared" si="3"/>
        <v>Nov</v>
      </c>
      <c r="V124">
        <v>14.2</v>
      </c>
      <c r="W124" t="s">
        <v>63</v>
      </c>
      <c r="X124">
        <v>0.39</v>
      </c>
      <c r="Y124" t="s">
        <v>44</v>
      </c>
      <c r="Z124">
        <v>0.13</v>
      </c>
      <c r="AA124" t="s">
        <v>38</v>
      </c>
      <c r="AB124" t="s">
        <v>143</v>
      </c>
    </row>
    <row r="125" spans="1:28" x14ac:dyDescent="0.25">
      <c r="A125" t="s">
        <v>537</v>
      </c>
      <c r="B125" s="1">
        <v>41896</v>
      </c>
      <c r="C125" s="1">
        <v>41900</v>
      </c>
      <c r="D125" t="s">
        <v>27</v>
      </c>
      <c r="E125" t="s">
        <v>538</v>
      </c>
      <c r="F125" t="s">
        <v>29</v>
      </c>
      <c r="G125" t="s">
        <v>273</v>
      </c>
      <c r="H125" t="s">
        <v>49</v>
      </c>
      <c r="I125" t="s">
        <v>32</v>
      </c>
      <c r="J125" t="s">
        <v>539</v>
      </c>
      <c r="K125" t="s">
        <v>61</v>
      </c>
      <c r="L125" t="s">
        <v>540</v>
      </c>
      <c r="M125">
        <v>13.128</v>
      </c>
      <c r="N125">
        <v>3</v>
      </c>
      <c r="O125">
        <f t="shared" si="2"/>
        <v>0.21428571428571427</v>
      </c>
      <c r="P125">
        <v>0.2</v>
      </c>
      <c r="Q125">
        <v>3.7743000000000002</v>
      </c>
      <c r="R125">
        <v>4</v>
      </c>
      <c r="S125">
        <v>2014</v>
      </c>
      <c r="T125">
        <v>9</v>
      </c>
      <c r="U125" t="str">
        <f t="shared" si="3"/>
        <v>Sep</v>
      </c>
      <c r="V125">
        <v>4.3760000000000003</v>
      </c>
      <c r="W125" t="s">
        <v>63</v>
      </c>
      <c r="X125">
        <v>0.28749999999999998</v>
      </c>
      <c r="Y125" t="s">
        <v>44</v>
      </c>
      <c r="Z125">
        <v>9.5833333333333298E-2</v>
      </c>
      <c r="AA125" t="s">
        <v>75</v>
      </c>
      <c r="AB125" t="s">
        <v>199</v>
      </c>
    </row>
    <row r="126" spans="1:28" x14ac:dyDescent="0.25">
      <c r="A126" t="s">
        <v>541</v>
      </c>
      <c r="B126" s="1">
        <v>43009</v>
      </c>
      <c r="C126" s="1">
        <v>43016</v>
      </c>
      <c r="D126" t="s">
        <v>46</v>
      </c>
      <c r="E126" t="s">
        <v>542</v>
      </c>
      <c r="F126" t="s">
        <v>91</v>
      </c>
      <c r="G126" t="s">
        <v>180</v>
      </c>
      <c r="H126" t="s">
        <v>181</v>
      </c>
      <c r="I126" t="s">
        <v>59</v>
      </c>
      <c r="J126" t="s">
        <v>543</v>
      </c>
      <c r="K126" t="s">
        <v>41</v>
      </c>
      <c r="L126" t="s">
        <v>544</v>
      </c>
      <c r="M126">
        <v>451.15199999999999</v>
      </c>
      <c r="N126">
        <v>3</v>
      </c>
      <c r="O126">
        <f t="shared" si="2"/>
        <v>0.21428571428571427</v>
      </c>
      <c r="P126">
        <v>0.2</v>
      </c>
      <c r="Q126">
        <v>0</v>
      </c>
      <c r="R126">
        <v>7</v>
      </c>
      <c r="S126">
        <v>2017</v>
      </c>
      <c r="T126">
        <v>10</v>
      </c>
      <c r="U126" t="str">
        <f t="shared" si="3"/>
        <v>Oct</v>
      </c>
      <c r="V126">
        <v>150.38399999999999</v>
      </c>
      <c r="W126" t="s">
        <v>36</v>
      </c>
      <c r="X126">
        <v>0</v>
      </c>
      <c r="Y126" t="s">
        <v>53</v>
      </c>
      <c r="Z126">
        <v>0</v>
      </c>
      <c r="AA126" t="s">
        <v>38</v>
      </c>
      <c r="AB126" t="s">
        <v>143</v>
      </c>
    </row>
    <row r="127" spans="1:28" x14ac:dyDescent="0.25">
      <c r="A127" t="s">
        <v>545</v>
      </c>
      <c r="B127" s="1">
        <v>42936</v>
      </c>
      <c r="C127" s="1">
        <v>42942</v>
      </c>
      <c r="D127" t="s">
        <v>46</v>
      </c>
      <c r="E127" t="s">
        <v>546</v>
      </c>
      <c r="F127" t="s">
        <v>29</v>
      </c>
      <c r="G127" t="s">
        <v>127</v>
      </c>
      <c r="H127" t="s">
        <v>128</v>
      </c>
      <c r="I127" t="s">
        <v>94</v>
      </c>
      <c r="J127" t="s">
        <v>547</v>
      </c>
      <c r="K127" t="s">
        <v>61</v>
      </c>
      <c r="L127" t="s">
        <v>548</v>
      </c>
      <c r="M127">
        <v>8.7919999999999998</v>
      </c>
      <c r="N127">
        <v>1</v>
      </c>
      <c r="O127">
        <f t="shared" si="2"/>
        <v>7.1428571428571425E-2</v>
      </c>
      <c r="P127">
        <v>0.6</v>
      </c>
      <c r="Q127">
        <v>-5.7148000000000003</v>
      </c>
      <c r="R127">
        <v>6</v>
      </c>
      <c r="S127">
        <v>2017</v>
      </c>
      <c r="T127">
        <v>7</v>
      </c>
      <c r="U127" t="str">
        <f t="shared" si="3"/>
        <v>Jul</v>
      </c>
      <c r="V127">
        <v>8.7919999999999998</v>
      </c>
      <c r="W127" t="s">
        <v>63</v>
      </c>
      <c r="X127">
        <v>-0.65</v>
      </c>
      <c r="Y127" t="s">
        <v>53</v>
      </c>
      <c r="Z127">
        <v>-0.65</v>
      </c>
      <c r="AA127" t="s">
        <v>75</v>
      </c>
      <c r="AB127" t="s">
        <v>76</v>
      </c>
    </row>
    <row r="128" spans="1:28" x14ac:dyDescent="0.25">
      <c r="A128" t="s">
        <v>549</v>
      </c>
      <c r="B128" s="1">
        <v>42188</v>
      </c>
      <c r="C128" s="1">
        <v>42194</v>
      </c>
      <c r="D128" t="s">
        <v>46</v>
      </c>
      <c r="E128" t="s">
        <v>550</v>
      </c>
      <c r="F128" t="s">
        <v>29</v>
      </c>
      <c r="G128" t="s">
        <v>551</v>
      </c>
      <c r="H128" t="s">
        <v>31</v>
      </c>
      <c r="I128" t="s">
        <v>32</v>
      </c>
      <c r="J128" t="s">
        <v>403</v>
      </c>
      <c r="K128" t="s">
        <v>41</v>
      </c>
      <c r="L128" t="s">
        <v>404</v>
      </c>
      <c r="M128">
        <v>70.98</v>
      </c>
      <c r="N128">
        <v>1</v>
      </c>
      <c r="O128">
        <f t="shared" si="2"/>
        <v>7.1428571428571425E-2</v>
      </c>
      <c r="P128">
        <v>0</v>
      </c>
      <c r="Q128">
        <v>4.9686000000000003</v>
      </c>
      <c r="R128">
        <v>6</v>
      </c>
      <c r="S128">
        <v>2015</v>
      </c>
      <c r="T128">
        <v>7</v>
      </c>
      <c r="U128" t="str">
        <f t="shared" si="3"/>
        <v>Jul</v>
      </c>
      <c r="V128">
        <v>70.98</v>
      </c>
      <c r="W128" t="s">
        <v>63</v>
      </c>
      <c r="X128">
        <v>7.0000000000000007E-2</v>
      </c>
      <c r="Y128" t="s">
        <v>37</v>
      </c>
      <c r="Z128">
        <v>7.0000000000000007E-2</v>
      </c>
      <c r="AA128" t="s">
        <v>75</v>
      </c>
      <c r="AB128" t="s">
        <v>81</v>
      </c>
    </row>
    <row r="129" spans="1:28" x14ac:dyDescent="0.25">
      <c r="A129" t="s">
        <v>552</v>
      </c>
      <c r="B129" s="1">
        <v>41859</v>
      </c>
      <c r="C129" s="1">
        <v>41866</v>
      </c>
      <c r="D129" t="s">
        <v>46</v>
      </c>
      <c r="E129" t="s">
        <v>553</v>
      </c>
      <c r="F129" t="s">
        <v>29</v>
      </c>
      <c r="G129" t="s">
        <v>554</v>
      </c>
      <c r="H129" t="s">
        <v>58</v>
      </c>
      <c r="I129" t="s">
        <v>59</v>
      </c>
      <c r="J129" t="s">
        <v>555</v>
      </c>
      <c r="K129" t="s">
        <v>61</v>
      </c>
      <c r="L129" t="s">
        <v>556</v>
      </c>
      <c r="M129">
        <v>327.76</v>
      </c>
      <c r="N129">
        <v>8</v>
      </c>
      <c r="O129">
        <f t="shared" si="2"/>
        <v>0.5714285714285714</v>
      </c>
      <c r="P129">
        <v>0</v>
      </c>
      <c r="Q129">
        <v>91.772800000000004</v>
      </c>
      <c r="R129">
        <v>7</v>
      </c>
      <c r="S129">
        <v>2014</v>
      </c>
      <c r="T129">
        <v>8</v>
      </c>
      <c r="U129" t="str">
        <f t="shared" si="3"/>
        <v>Aug</v>
      </c>
      <c r="V129">
        <v>40.97</v>
      </c>
      <c r="W129" t="s">
        <v>63</v>
      </c>
      <c r="X129">
        <v>0.28000000000000003</v>
      </c>
      <c r="Y129" t="s">
        <v>44</v>
      </c>
      <c r="Z129">
        <v>3.5000000000000003E-2</v>
      </c>
      <c r="AA129" t="s">
        <v>75</v>
      </c>
      <c r="AB129" t="s">
        <v>199</v>
      </c>
    </row>
    <row r="130" spans="1:28" x14ac:dyDescent="0.25">
      <c r="A130" t="s">
        <v>557</v>
      </c>
      <c r="B130" s="1">
        <v>41713</v>
      </c>
      <c r="C130" s="1">
        <v>41717</v>
      </c>
      <c r="D130" t="s">
        <v>46</v>
      </c>
      <c r="E130" t="s">
        <v>558</v>
      </c>
      <c r="F130" t="s">
        <v>29</v>
      </c>
      <c r="G130" t="s">
        <v>273</v>
      </c>
      <c r="H130" t="s">
        <v>49</v>
      </c>
      <c r="I130" t="s">
        <v>32</v>
      </c>
      <c r="J130" t="s">
        <v>342</v>
      </c>
      <c r="K130" t="s">
        <v>61</v>
      </c>
      <c r="L130" t="s">
        <v>343</v>
      </c>
      <c r="M130">
        <v>45.695999999999998</v>
      </c>
      <c r="N130">
        <v>3</v>
      </c>
      <c r="O130">
        <f t="shared" si="2"/>
        <v>0.21428571428571427</v>
      </c>
      <c r="P130">
        <v>0.2</v>
      </c>
      <c r="Q130">
        <v>5.1407999999999996</v>
      </c>
      <c r="R130">
        <v>4</v>
      </c>
      <c r="S130">
        <v>2014</v>
      </c>
      <c r="T130">
        <v>3</v>
      </c>
      <c r="U130" t="str">
        <f t="shared" si="3"/>
        <v>Mar</v>
      </c>
      <c r="V130">
        <v>15.231999999999999</v>
      </c>
      <c r="W130" t="s">
        <v>63</v>
      </c>
      <c r="X130">
        <v>0.1125</v>
      </c>
      <c r="Y130" t="s">
        <v>37</v>
      </c>
      <c r="Z130">
        <v>3.7499999999999999E-2</v>
      </c>
      <c r="AA130" t="s">
        <v>161</v>
      </c>
      <c r="AB130" t="s">
        <v>223</v>
      </c>
    </row>
    <row r="131" spans="1:28" x14ac:dyDescent="0.25">
      <c r="A131" t="s">
        <v>559</v>
      </c>
      <c r="B131" s="1">
        <v>42965</v>
      </c>
      <c r="C131" s="1">
        <v>42970</v>
      </c>
      <c r="D131" t="s">
        <v>27</v>
      </c>
      <c r="E131" t="s">
        <v>560</v>
      </c>
      <c r="F131" t="s">
        <v>91</v>
      </c>
      <c r="G131" t="s">
        <v>165</v>
      </c>
      <c r="H131" t="s">
        <v>117</v>
      </c>
      <c r="I131" t="s">
        <v>72</v>
      </c>
      <c r="J131" t="s">
        <v>561</v>
      </c>
      <c r="K131" t="s">
        <v>61</v>
      </c>
      <c r="L131" t="s">
        <v>562</v>
      </c>
      <c r="M131">
        <v>40.479999999999997</v>
      </c>
      <c r="N131">
        <v>2</v>
      </c>
      <c r="O131">
        <f t="shared" ref="O131:O194" si="4">N131/MAX($N$2:$N$2122)</f>
        <v>0.14285714285714285</v>
      </c>
      <c r="P131">
        <v>0</v>
      </c>
      <c r="Q131">
        <v>15.7872</v>
      </c>
      <c r="R131">
        <v>5</v>
      </c>
      <c r="S131">
        <v>2017</v>
      </c>
      <c r="T131">
        <v>8</v>
      </c>
      <c r="U131" t="str">
        <f t="shared" ref="U131:U194" si="5">TEXT(DATE(S131, T131, 1), "mmm")</f>
        <v>Aug</v>
      </c>
      <c r="V131">
        <v>20.239999999999998</v>
      </c>
      <c r="W131" t="s">
        <v>63</v>
      </c>
      <c r="X131">
        <v>0.39</v>
      </c>
      <c r="Y131" t="s">
        <v>44</v>
      </c>
      <c r="Z131">
        <v>0.19500000000000001</v>
      </c>
      <c r="AA131" t="s">
        <v>75</v>
      </c>
      <c r="AB131" t="s">
        <v>76</v>
      </c>
    </row>
    <row r="132" spans="1:28" x14ac:dyDescent="0.25">
      <c r="A132" t="s">
        <v>559</v>
      </c>
      <c r="B132" s="1">
        <v>42965</v>
      </c>
      <c r="C132" s="1">
        <v>42970</v>
      </c>
      <c r="D132" t="s">
        <v>27</v>
      </c>
      <c r="E132" t="s">
        <v>560</v>
      </c>
      <c r="F132" t="s">
        <v>91</v>
      </c>
      <c r="G132" t="s">
        <v>165</v>
      </c>
      <c r="H132" t="s">
        <v>117</v>
      </c>
      <c r="I132" t="s">
        <v>72</v>
      </c>
      <c r="J132" t="s">
        <v>563</v>
      </c>
      <c r="K132" t="s">
        <v>61</v>
      </c>
      <c r="L132" t="s">
        <v>564</v>
      </c>
      <c r="M132">
        <v>9.94</v>
      </c>
      <c r="N132">
        <v>2</v>
      </c>
      <c r="O132">
        <f t="shared" si="4"/>
        <v>0.14285714285714285</v>
      </c>
      <c r="P132">
        <v>0</v>
      </c>
      <c r="Q132">
        <v>3.0813999999999999</v>
      </c>
      <c r="R132">
        <v>5</v>
      </c>
      <c r="S132">
        <v>2017</v>
      </c>
      <c r="T132">
        <v>8</v>
      </c>
      <c r="U132" t="str">
        <f t="shared" si="5"/>
        <v>Aug</v>
      </c>
      <c r="V132">
        <v>4.97</v>
      </c>
      <c r="W132" t="s">
        <v>63</v>
      </c>
      <c r="X132">
        <v>0.31</v>
      </c>
      <c r="Y132" t="s">
        <v>44</v>
      </c>
      <c r="Z132">
        <v>0.155</v>
      </c>
      <c r="AA132" t="s">
        <v>75</v>
      </c>
      <c r="AB132" t="s">
        <v>76</v>
      </c>
    </row>
    <row r="133" spans="1:28" x14ac:dyDescent="0.25">
      <c r="A133" t="s">
        <v>559</v>
      </c>
      <c r="B133" s="1">
        <v>42965</v>
      </c>
      <c r="C133" s="1">
        <v>42970</v>
      </c>
      <c r="D133" t="s">
        <v>27</v>
      </c>
      <c r="E133" t="s">
        <v>560</v>
      </c>
      <c r="F133" t="s">
        <v>91</v>
      </c>
      <c r="G133" t="s">
        <v>165</v>
      </c>
      <c r="H133" t="s">
        <v>117</v>
      </c>
      <c r="I133" t="s">
        <v>72</v>
      </c>
      <c r="J133" t="s">
        <v>215</v>
      </c>
      <c r="K133" t="s">
        <v>61</v>
      </c>
      <c r="L133" t="s">
        <v>216</v>
      </c>
      <c r="M133">
        <v>88.02</v>
      </c>
      <c r="N133">
        <v>3</v>
      </c>
      <c r="O133">
        <f t="shared" si="4"/>
        <v>0.21428571428571427</v>
      </c>
      <c r="P133">
        <v>0</v>
      </c>
      <c r="Q133">
        <v>27.286200000000001</v>
      </c>
      <c r="R133">
        <v>5</v>
      </c>
      <c r="S133">
        <v>2017</v>
      </c>
      <c r="T133">
        <v>8</v>
      </c>
      <c r="U133" t="str">
        <f t="shared" si="5"/>
        <v>Aug</v>
      </c>
      <c r="V133">
        <v>29.34</v>
      </c>
      <c r="W133" t="s">
        <v>63</v>
      </c>
      <c r="X133">
        <v>0.31</v>
      </c>
      <c r="Y133" t="s">
        <v>44</v>
      </c>
      <c r="Z133">
        <v>0.103333333333333</v>
      </c>
      <c r="AA133" t="s">
        <v>75</v>
      </c>
      <c r="AB133" t="s">
        <v>76</v>
      </c>
    </row>
    <row r="134" spans="1:28" x14ac:dyDescent="0.25">
      <c r="A134" t="s">
        <v>565</v>
      </c>
      <c r="B134" s="1">
        <v>42337</v>
      </c>
      <c r="C134" s="1">
        <v>42341</v>
      </c>
      <c r="D134" t="s">
        <v>46</v>
      </c>
      <c r="E134" t="s">
        <v>566</v>
      </c>
      <c r="F134" t="s">
        <v>91</v>
      </c>
      <c r="G134" t="s">
        <v>567</v>
      </c>
      <c r="H134" t="s">
        <v>262</v>
      </c>
      <c r="I134" t="s">
        <v>94</v>
      </c>
      <c r="J134" t="s">
        <v>568</v>
      </c>
      <c r="K134" t="s">
        <v>41</v>
      </c>
      <c r="L134" t="s">
        <v>569</v>
      </c>
      <c r="M134">
        <v>301.95999999999998</v>
      </c>
      <c r="N134">
        <v>2</v>
      </c>
      <c r="O134">
        <f t="shared" si="4"/>
        <v>0.14285714285714285</v>
      </c>
      <c r="P134">
        <v>0</v>
      </c>
      <c r="Q134">
        <v>87.568399999999997</v>
      </c>
      <c r="R134">
        <v>4</v>
      </c>
      <c r="S134">
        <v>2015</v>
      </c>
      <c r="T134">
        <v>11</v>
      </c>
      <c r="U134" t="str">
        <f t="shared" si="5"/>
        <v>Nov</v>
      </c>
      <c r="V134">
        <v>150.97999999999999</v>
      </c>
      <c r="W134" t="s">
        <v>36</v>
      </c>
      <c r="X134">
        <v>0.28999999999999998</v>
      </c>
      <c r="Y134" t="s">
        <v>44</v>
      </c>
      <c r="Z134">
        <v>0.14499999999999999</v>
      </c>
      <c r="AA134" t="s">
        <v>38</v>
      </c>
      <c r="AB134" t="s">
        <v>54</v>
      </c>
    </row>
    <row r="135" spans="1:28" x14ac:dyDescent="0.25">
      <c r="A135" t="s">
        <v>570</v>
      </c>
      <c r="B135" s="1">
        <v>42993</v>
      </c>
      <c r="C135" s="1">
        <v>42997</v>
      </c>
      <c r="D135" t="s">
        <v>46</v>
      </c>
      <c r="E135" t="s">
        <v>571</v>
      </c>
      <c r="F135" t="s">
        <v>99</v>
      </c>
      <c r="G135" t="s">
        <v>165</v>
      </c>
      <c r="H135" t="s">
        <v>117</v>
      </c>
      <c r="I135" t="s">
        <v>72</v>
      </c>
      <c r="J135" t="s">
        <v>572</v>
      </c>
      <c r="K135" t="s">
        <v>61</v>
      </c>
      <c r="L135" t="s">
        <v>573</v>
      </c>
      <c r="M135">
        <v>35.56</v>
      </c>
      <c r="N135">
        <v>7</v>
      </c>
      <c r="O135">
        <f t="shared" si="4"/>
        <v>0.5</v>
      </c>
      <c r="P135">
        <v>0</v>
      </c>
      <c r="Q135">
        <v>12.090400000000001</v>
      </c>
      <c r="R135">
        <v>4</v>
      </c>
      <c r="S135">
        <v>2017</v>
      </c>
      <c r="T135">
        <v>9</v>
      </c>
      <c r="U135" t="str">
        <f t="shared" si="5"/>
        <v>Sep</v>
      </c>
      <c r="V135">
        <v>5.08</v>
      </c>
      <c r="W135" t="s">
        <v>63</v>
      </c>
      <c r="X135">
        <v>0.34</v>
      </c>
      <c r="Y135" t="s">
        <v>44</v>
      </c>
      <c r="Z135">
        <v>4.8571428571428502E-2</v>
      </c>
      <c r="AA135" t="s">
        <v>75</v>
      </c>
      <c r="AB135" t="s">
        <v>76</v>
      </c>
    </row>
    <row r="136" spans="1:28" x14ac:dyDescent="0.25">
      <c r="A136" t="s">
        <v>574</v>
      </c>
      <c r="B136" s="1">
        <v>42281</v>
      </c>
      <c r="C136" s="1">
        <v>42286</v>
      </c>
      <c r="D136" t="s">
        <v>27</v>
      </c>
      <c r="E136" t="s">
        <v>575</v>
      </c>
      <c r="F136" t="s">
        <v>91</v>
      </c>
      <c r="G136" t="s">
        <v>576</v>
      </c>
      <c r="H136" t="s">
        <v>577</v>
      </c>
      <c r="I136" t="s">
        <v>32</v>
      </c>
      <c r="J136" t="s">
        <v>578</v>
      </c>
      <c r="K136" t="s">
        <v>41</v>
      </c>
      <c r="L136" t="s">
        <v>579</v>
      </c>
      <c r="M136">
        <v>392.94</v>
      </c>
      <c r="N136">
        <v>3</v>
      </c>
      <c r="O136">
        <f t="shared" si="4"/>
        <v>0.21428571428571427</v>
      </c>
      <c r="P136">
        <v>0</v>
      </c>
      <c r="Q136">
        <v>43.223399999999998</v>
      </c>
      <c r="R136">
        <v>5</v>
      </c>
      <c r="S136">
        <v>2015</v>
      </c>
      <c r="T136">
        <v>10</v>
      </c>
      <c r="U136" t="str">
        <f t="shared" si="5"/>
        <v>Oct</v>
      </c>
      <c r="V136">
        <v>130.97999999999999</v>
      </c>
      <c r="W136" t="s">
        <v>36</v>
      </c>
      <c r="X136">
        <v>0.11</v>
      </c>
      <c r="Y136" t="s">
        <v>37</v>
      </c>
      <c r="Z136">
        <v>3.6666666666666597E-2</v>
      </c>
      <c r="AA136" t="s">
        <v>38</v>
      </c>
      <c r="AB136" t="s">
        <v>54</v>
      </c>
    </row>
    <row r="137" spans="1:28" x14ac:dyDescent="0.25">
      <c r="A137" t="s">
        <v>580</v>
      </c>
      <c r="B137" s="1">
        <v>42510</v>
      </c>
      <c r="C137" s="1">
        <v>42515</v>
      </c>
      <c r="D137" t="s">
        <v>46</v>
      </c>
      <c r="E137" t="s">
        <v>581</v>
      </c>
      <c r="F137" t="s">
        <v>99</v>
      </c>
      <c r="G137" t="s">
        <v>582</v>
      </c>
      <c r="H137" t="s">
        <v>58</v>
      </c>
      <c r="I137" t="s">
        <v>59</v>
      </c>
      <c r="J137" t="s">
        <v>282</v>
      </c>
      <c r="K137" t="s">
        <v>61</v>
      </c>
      <c r="L137" t="s">
        <v>283</v>
      </c>
      <c r="M137">
        <v>1049.2</v>
      </c>
      <c r="N137">
        <v>5</v>
      </c>
      <c r="O137">
        <f t="shared" si="4"/>
        <v>0.35714285714285715</v>
      </c>
      <c r="P137">
        <v>0</v>
      </c>
      <c r="Q137">
        <v>272.79199999999997</v>
      </c>
      <c r="R137">
        <v>5</v>
      </c>
      <c r="S137">
        <v>2016</v>
      </c>
      <c r="T137">
        <v>5</v>
      </c>
      <c r="U137" t="str">
        <f t="shared" si="5"/>
        <v>May</v>
      </c>
      <c r="V137">
        <v>209.84</v>
      </c>
      <c r="W137" t="s">
        <v>43</v>
      </c>
      <c r="X137">
        <v>0.25999999999999901</v>
      </c>
      <c r="Y137" t="s">
        <v>44</v>
      </c>
      <c r="Z137">
        <v>5.19999999999999E-2</v>
      </c>
      <c r="AA137" t="s">
        <v>64</v>
      </c>
      <c r="AB137" t="s">
        <v>120</v>
      </c>
    </row>
    <row r="138" spans="1:28" x14ac:dyDescent="0.25">
      <c r="A138" t="s">
        <v>583</v>
      </c>
      <c r="B138" s="1">
        <v>42722</v>
      </c>
      <c r="C138" s="1">
        <v>42726</v>
      </c>
      <c r="D138" t="s">
        <v>46</v>
      </c>
      <c r="E138" t="s">
        <v>584</v>
      </c>
      <c r="F138" t="s">
        <v>91</v>
      </c>
      <c r="G138" t="s">
        <v>157</v>
      </c>
      <c r="H138" t="s">
        <v>158</v>
      </c>
      <c r="I138" t="s">
        <v>94</v>
      </c>
      <c r="J138" t="s">
        <v>585</v>
      </c>
      <c r="K138" t="s">
        <v>61</v>
      </c>
      <c r="L138" t="s">
        <v>586</v>
      </c>
      <c r="M138">
        <v>18.84</v>
      </c>
      <c r="N138">
        <v>3</v>
      </c>
      <c r="O138">
        <f t="shared" si="4"/>
        <v>0.21428571428571427</v>
      </c>
      <c r="P138">
        <v>0</v>
      </c>
      <c r="Q138">
        <v>6.0288000000000004</v>
      </c>
      <c r="R138">
        <v>4</v>
      </c>
      <c r="S138">
        <v>2016</v>
      </c>
      <c r="T138">
        <v>12</v>
      </c>
      <c r="U138" t="str">
        <f t="shared" si="5"/>
        <v>Dec</v>
      </c>
      <c r="V138">
        <v>6.28</v>
      </c>
      <c r="W138" t="s">
        <v>63</v>
      </c>
      <c r="X138">
        <v>0.32</v>
      </c>
      <c r="Y138" t="s">
        <v>44</v>
      </c>
      <c r="Z138">
        <v>0.10666666666666599</v>
      </c>
      <c r="AA138" t="s">
        <v>38</v>
      </c>
      <c r="AB138" t="s">
        <v>39</v>
      </c>
    </row>
    <row r="139" spans="1:28" x14ac:dyDescent="0.25">
      <c r="A139" t="s">
        <v>587</v>
      </c>
      <c r="B139" s="1">
        <v>42715</v>
      </c>
      <c r="C139" s="1">
        <v>42720</v>
      </c>
      <c r="D139" t="s">
        <v>27</v>
      </c>
      <c r="E139" t="s">
        <v>588</v>
      </c>
      <c r="F139" t="s">
        <v>91</v>
      </c>
      <c r="G139" t="s">
        <v>589</v>
      </c>
      <c r="H139" t="s">
        <v>181</v>
      </c>
      <c r="I139" t="s">
        <v>59</v>
      </c>
      <c r="J139" t="s">
        <v>393</v>
      </c>
      <c r="K139" t="s">
        <v>61</v>
      </c>
      <c r="L139" t="s">
        <v>394</v>
      </c>
      <c r="M139">
        <v>14.8</v>
      </c>
      <c r="N139">
        <v>4</v>
      </c>
      <c r="O139">
        <f t="shared" si="4"/>
        <v>0.2857142857142857</v>
      </c>
      <c r="P139">
        <v>0</v>
      </c>
      <c r="Q139">
        <v>6.0679999999999996</v>
      </c>
      <c r="R139">
        <v>5</v>
      </c>
      <c r="S139">
        <v>2016</v>
      </c>
      <c r="T139">
        <v>12</v>
      </c>
      <c r="U139" t="str">
        <f t="shared" si="5"/>
        <v>Dec</v>
      </c>
      <c r="V139">
        <v>3.7</v>
      </c>
      <c r="W139" t="s">
        <v>63</v>
      </c>
      <c r="X139">
        <v>0.41</v>
      </c>
      <c r="Y139" t="s">
        <v>44</v>
      </c>
      <c r="Z139">
        <v>0.10249999999999999</v>
      </c>
      <c r="AA139" t="s">
        <v>38</v>
      </c>
      <c r="AB139" t="s">
        <v>39</v>
      </c>
    </row>
    <row r="140" spans="1:28" x14ac:dyDescent="0.25">
      <c r="A140" t="s">
        <v>590</v>
      </c>
      <c r="B140" s="1">
        <v>42632</v>
      </c>
      <c r="C140" s="1">
        <v>42632</v>
      </c>
      <c r="D140" t="s">
        <v>377</v>
      </c>
      <c r="E140" t="s">
        <v>591</v>
      </c>
      <c r="F140" t="s">
        <v>99</v>
      </c>
      <c r="G140" t="s">
        <v>170</v>
      </c>
      <c r="H140" t="s">
        <v>128</v>
      </c>
      <c r="I140" t="s">
        <v>94</v>
      </c>
      <c r="J140" t="s">
        <v>490</v>
      </c>
      <c r="K140" t="s">
        <v>41</v>
      </c>
      <c r="L140" t="s">
        <v>491</v>
      </c>
      <c r="M140">
        <v>701.37199999999996</v>
      </c>
      <c r="N140">
        <v>2</v>
      </c>
      <c r="O140">
        <f t="shared" si="4"/>
        <v>0.14285714285714285</v>
      </c>
      <c r="P140">
        <v>0.3</v>
      </c>
      <c r="Q140">
        <v>-50.097999999999999</v>
      </c>
      <c r="R140">
        <v>0</v>
      </c>
      <c r="S140">
        <v>2016</v>
      </c>
      <c r="T140">
        <v>9</v>
      </c>
      <c r="U140" t="str">
        <f t="shared" si="5"/>
        <v>Sep</v>
      </c>
      <c r="V140">
        <v>350.68599999999998</v>
      </c>
      <c r="W140" t="s">
        <v>43</v>
      </c>
      <c r="X140">
        <v>-7.1428571428571397E-2</v>
      </c>
      <c r="Y140" t="s">
        <v>53</v>
      </c>
      <c r="Z140">
        <v>-3.5714285714285698E-2</v>
      </c>
      <c r="AA140" t="s">
        <v>75</v>
      </c>
      <c r="AB140" t="s">
        <v>210</v>
      </c>
    </row>
    <row r="141" spans="1:28" x14ac:dyDescent="0.25">
      <c r="A141" t="s">
        <v>592</v>
      </c>
      <c r="B141" s="1">
        <v>42240</v>
      </c>
      <c r="C141" s="1">
        <v>42244</v>
      </c>
      <c r="D141" t="s">
        <v>46</v>
      </c>
      <c r="E141" t="s">
        <v>593</v>
      </c>
      <c r="F141" t="s">
        <v>29</v>
      </c>
      <c r="G141" t="s">
        <v>594</v>
      </c>
      <c r="H141" t="s">
        <v>93</v>
      </c>
      <c r="I141" t="s">
        <v>94</v>
      </c>
      <c r="J141" t="s">
        <v>182</v>
      </c>
      <c r="K141" t="s">
        <v>51</v>
      </c>
      <c r="L141" t="s">
        <v>183</v>
      </c>
      <c r="M141">
        <v>918.78499999999997</v>
      </c>
      <c r="N141">
        <v>5</v>
      </c>
      <c r="O141">
        <f t="shared" si="4"/>
        <v>0.35714285714285715</v>
      </c>
      <c r="P141">
        <v>0.3</v>
      </c>
      <c r="Q141">
        <v>-118.12949999999999</v>
      </c>
      <c r="R141">
        <v>4</v>
      </c>
      <c r="S141">
        <v>2015</v>
      </c>
      <c r="T141">
        <v>8</v>
      </c>
      <c r="U141" t="str">
        <f t="shared" si="5"/>
        <v>Aug</v>
      </c>
      <c r="V141">
        <v>183.75700000000001</v>
      </c>
      <c r="W141" t="s">
        <v>36</v>
      </c>
      <c r="X141">
        <v>-0.128571428571428</v>
      </c>
      <c r="Y141" t="s">
        <v>53</v>
      </c>
      <c r="Z141">
        <v>-2.57142857142857E-2</v>
      </c>
      <c r="AA141" t="s">
        <v>75</v>
      </c>
      <c r="AB141" t="s">
        <v>81</v>
      </c>
    </row>
    <row r="142" spans="1:28" x14ac:dyDescent="0.25">
      <c r="A142" t="s">
        <v>595</v>
      </c>
      <c r="B142" s="1">
        <v>41997</v>
      </c>
      <c r="C142" s="1">
        <v>41999</v>
      </c>
      <c r="D142" t="s">
        <v>89</v>
      </c>
      <c r="E142" t="s">
        <v>596</v>
      </c>
      <c r="F142" t="s">
        <v>29</v>
      </c>
      <c r="G142" t="s">
        <v>597</v>
      </c>
      <c r="H142" t="s">
        <v>214</v>
      </c>
      <c r="I142" t="s">
        <v>72</v>
      </c>
      <c r="J142" t="s">
        <v>598</v>
      </c>
      <c r="K142" t="s">
        <v>61</v>
      </c>
      <c r="L142" t="s">
        <v>599</v>
      </c>
      <c r="M142">
        <v>30.36</v>
      </c>
      <c r="N142">
        <v>5</v>
      </c>
      <c r="O142">
        <f t="shared" si="4"/>
        <v>0.35714285714285715</v>
      </c>
      <c r="P142">
        <v>0.2</v>
      </c>
      <c r="Q142">
        <v>8.7285000000000004</v>
      </c>
      <c r="R142">
        <v>2</v>
      </c>
      <c r="S142">
        <v>2014</v>
      </c>
      <c r="T142">
        <v>12</v>
      </c>
      <c r="U142" t="str">
        <f t="shared" si="5"/>
        <v>Dec</v>
      </c>
      <c r="V142">
        <v>6.0720000000000001</v>
      </c>
      <c r="W142" t="s">
        <v>63</v>
      </c>
      <c r="X142">
        <v>0.28749999999999998</v>
      </c>
      <c r="Y142" t="s">
        <v>44</v>
      </c>
      <c r="Z142">
        <v>5.7500000000000002E-2</v>
      </c>
      <c r="AA142" t="s">
        <v>38</v>
      </c>
      <c r="AB142" t="s">
        <v>147</v>
      </c>
    </row>
    <row r="143" spans="1:28" x14ac:dyDescent="0.25">
      <c r="A143" t="s">
        <v>600</v>
      </c>
      <c r="B143" s="1">
        <v>42895</v>
      </c>
      <c r="C143" s="1">
        <v>42899</v>
      </c>
      <c r="D143" t="s">
        <v>46</v>
      </c>
      <c r="E143" t="s">
        <v>571</v>
      </c>
      <c r="F143" t="s">
        <v>99</v>
      </c>
      <c r="G143" t="s">
        <v>127</v>
      </c>
      <c r="H143" t="s">
        <v>128</v>
      </c>
      <c r="I143" t="s">
        <v>94</v>
      </c>
      <c r="J143" t="s">
        <v>601</v>
      </c>
      <c r="K143" t="s">
        <v>61</v>
      </c>
      <c r="L143" t="s">
        <v>602</v>
      </c>
      <c r="M143">
        <v>23.975999999999999</v>
      </c>
      <c r="N143">
        <v>3</v>
      </c>
      <c r="O143">
        <f t="shared" si="4"/>
        <v>0.21428571428571427</v>
      </c>
      <c r="P143">
        <v>0.6</v>
      </c>
      <c r="Q143">
        <v>-14.3856</v>
      </c>
      <c r="R143">
        <v>4</v>
      </c>
      <c r="S143">
        <v>2017</v>
      </c>
      <c r="T143">
        <v>6</v>
      </c>
      <c r="U143" t="str">
        <f t="shared" si="5"/>
        <v>Jun</v>
      </c>
      <c r="V143">
        <v>7.992</v>
      </c>
      <c r="W143" t="s">
        <v>63</v>
      </c>
      <c r="X143">
        <v>-0.6</v>
      </c>
      <c r="Y143" t="s">
        <v>53</v>
      </c>
      <c r="Z143">
        <v>-0.19999999999999901</v>
      </c>
      <c r="AA143" t="s">
        <v>64</v>
      </c>
      <c r="AB143" t="s">
        <v>154</v>
      </c>
    </row>
    <row r="144" spans="1:28" x14ac:dyDescent="0.25">
      <c r="A144" t="s">
        <v>600</v>
      </c>
      <c r="B144" s="1">
        <v>42895</v>
      </c>
      <c r="C144" s="1">
        <v>42899</v>
      </c>
      <c r="D144" t="s">
        <v>46</v>
      </c>
      <c r="E144" t="s">
        <v>571</v>
      </c>
      <c r="F144" t="s">
        <v>99</v>
      </c>
      <c r="G144" t="s">
        <v>127</v>
      </c>
      <c r="H144" t="s">
        <v>128</v>
      </c>
      <c r="I144" t="s">
        <v>94</v>
      </c>
      <c r="J144" t="s">
        <v>603</v>
      </c>
      <c r="K144" t="s">
        <v>51</v>
      </c>
      <c r="L144" t="s">
        <v>604</v>
      </c>
      <c r="M144">
        <v>108.925</v>
      </c>
      <c r="N144">
        <v>1</v>
      </c>
      <c r="O144">
        <f t="shared" si="4"/>
        <v>7.1428571428571425E-2</v>
      </c>
      <c r="P144">
        <v>0.5</v>
      </c>
      <c r="Q144">
        <v>-71.890500000000003</v>
      </c>
      <c r="R144">
        <v>4</v>
      </c>
      <c r="S144">
        <v>2017</v>
      </c>
      <c r="T144">
        <v>6</v>
      </c>
      <c r="U144" t="str">
        <f t="shared" si="5"/>
        <v>Jun</v>
      </c>
      <c r="V144">
        <v>108.925</v>
      </c>
      <c r="W144" t="s">
        <v>36</v>
      </c>
      <c r="X144">
        <v>-0.66</v>
      </c>
      <c r="Y144" t="s">
        <v>53</v>
      </c>
      <c r="Z144">
        <v>-0.66</v>
      </c>
      <c r="AA144" t="s">
        <v>64</v>
      </c>
      <c r="AB144" t="s">
        <v>154</v>
      </c>
    </row>
    <row r="145" spans="1:28" x14ac:dyDescent="0.25">
      <c r="A145" t="s">
        <v>605</v>
      </c>
      <c r="B145" s="1">
        <v>42812</v>
      </c>
      <c r="C145" s="1">
        <v>42817</v>
      </c>
      <c r="D145" t="s">
        <v>46</v>
      </c>
      <c r="E145" t="s">
        <v>606</v>
      </c>
      <c r="F145" t="s">
        <v>29</v>
      </c>
      <c r="G145" t="s">
        <v>607</v>
      </c>
      <c r="H145" t="s">
        <v>93</v>
      </c>
      <c r="I145" t="s">
        <v>94</v>
      </c>
      <c r="J145" t="s">
        <v>608</v>
      </c>
      <c r="K145" t="s">
        <v>61</v>
      </c>
      <c r="L145" t="s">
        <v>609</v>
      </c>
      <c r="M145">
        <v>82.524000000000001</v>
      </c>
      <c r="N145">
        <v>3</v>
      </c>
      <c r="O145">
        <f t="shared" si="4"/>
        <v>0.21428571428571427</v>
      </c>
      <c r="P145">
        <v>0.6</v>
      </c>
      <c r="Q145">
        <v>-41.262</v>
      </c>
      <c r="R145">
        <v>5</v>
      </c>
      <c r="S145">
        <v>2017</v>
      </c>
      <c r="T145">
        <v>3</v>
      </c>
      <c r="U145" t="str">
        <f t="shared" si="5"/>
        <v>Mar</v>
      </c>
      <c r="V145">
        <v>27.507999999999999</v>
      </c>
      <c r="W145" t="s">
        <v>63</v>
      </c>
      <c r="X145">
        <v>-0.5</v>
      </c>
      <c r="Y145" t="s">
        <v>53</v>
      </c>
      <c r="Z145">
        <v>-0.16666666666666599</v>
      </c>
      <c r="AA145" t="s">
        <v>161</v>
      </c>
      <c r="AB145" t="s">
        <v>430</v>
      </c>
    </row>
    <row r="146" spans="1:28" x14ac:dyDescent="0.25">
      <c r="A146" t="s">
        <v>610</v>
      </c>
      <c r="B146" s="1">
        <v>43094</v>
      </c>
      <c r="C146" s="1">
        <v>43098</v>
      </c>
      <c r="D146" t="s">
        <v>46</v>
      </c>
      <c r="E146" t="s">
        <v>611</v>
      </c>
      <c r="F146" t="s">
        <v>29</v>
      </c>
      <c r="G146" t="s">
        <v>165</v>
      </c>
      <c r="H146" t="s">
        <v>117</v>
      </c>
      <c r="I146" t="s">
        <v>72</v>
      </c>
      <c r="J146" t="s">
        <v>612</v>
      </c>
      <c r="K146" t="s">
        <v>34</v>
      </c>
      <c r="L146" t="s">
        <v>613</v>
      </c>
      <c r="M146">
        <v>191.98400000000001</v>
      </c>
      <c r="N146">
        <v>2</v>
      </c>
      <c r="O146">
        <f t="shared" si="4"/>
        <v>0.14285714285714285</v>
      </c>
      <c r="P146">
        <v>0.2</v>
      </c>
      <c r="Q146">
        <v>4.7995999999999999</v>
      </c>
      <c r="R146">
        <v>4</v>
      </c>
      <c r="S146">
        <v>2017</v>
      </c>
      <c r="T146">
        <v>12</v>
      </c>
      <c r="U146" t="str">
        <f t="shared" si="5"/>
        <v>Dec</v>
      </c>
      <c r="V146">
        <v>95.992000000000004</v>
      </c>
      <c r="W146" t="s">
        <v>63</v>
      </c>
      <c r="X146">
        <v>2.4999999999999901E-2</v>
      </c>
      <c r="Y146" t="s">
        <v>37</v>
      </c>
      <c r="Z146">
        <v>1.24999999999999E-2</v>
      </c>
      <c r="AA146" t="s">
        <v>38</v>
      </c>
      <c r="AB146" t="s">
        <v>143</v>
      </c>
    </row>
    <row r="147" spans="1:28" x14ac:dyDescent="0.25">
      <c r="A147" t="s">
        <v>614</v>
      </c>
      <c r="B147" s="1">
        <v>41811</v>
      </c>
      <c r="C147" s="1">
        <v>41813</v>
      </c>
      <c r="D147" t="s">
        <v>27</v>
      </c>
      <c r="E147" t="s">
        <v>615</v>
      </c>
      <c r="F147" t="s">
        <v>29</v>
      </c>
      <c r="G147" t="s">
        <v>616</v>
      </c>
      <c r="H147" t="s">
        <v>617</v>
      </c>
      <c r="I147" t="s">
        <v>32</v>
      </c>
      <c r="J147" t="s">
        <v>618</v>
      </c>
      <c r="K147" t="s">
        <v>61</v>
      </c>
      <c r="L147" t="s">
        <v>619</v>
      </c>
      <c r="M147">
        <v>104.01</v>
      </c>
      <c r="N147">
        <v>1</v>
      </c>
      <c r="O147">
        <f t="shared" si="4"/>
        <v>7.1428571428571425E-2</v>
      </c>
      <c r="P147">
        <v>0</v>
      </c>
      <c r="Q147">
        <v>14.561400000000001</v>
      </c>
      <c r="R147">
        <v>2</v>
      </c>
      <c r="S147">
        <v>2014</v>
      </c>
      <c r="T147">
        <v>6</v>
      </c>
      <c r="U147" t="str">
        <f t="shared" si="5"/>
        <v>Jun</v>
      </c>
      <c r="V147">
        <v>104.01</v>
      </c>
      <c r="W147" t="s">
        <v>36</v>
      </c>
      <c r="X147">
        <v>0.14000000000000001</v>
      </c>
      <c r="Y147" t="s">
        <v>37</v>
      </c>
      <c r="Z147">
        <v>0.14000000000000001</v>
      </c>
      <c r="AA147" t="s">
        <v>64</v>
      </c>
      <c r="AB147" t="s">
        <v>65</v>
      </c>
    </row>
    <row r="148" spans="1:28" x14ac:dyDescent="0.25">
      <c r="A148" t="s">
        <v>620</v>
      </c>
      <c r="B148" s="1">
        <v>42980</v>
      </c>
      <c r="C148" s="1">
        <v>42986</v>
      </c>
      <c r="D148" t="s">
        <v>46</v>
      </c>
      <c r="E148" t="s">
        <v>621</v>
      </c>
      <c r="F148" t="s">
        <v>91</v>
      </c>
      <c r="G148" t="s">
        <v>597</v>
      </c>
      <c r="H148" t="s">
        <v>214</v>
      </c>
      <c r="I148" t="s">
        <v>72</v>
      </c>
      <c r="J148" t="s">
        <v>247</v>
      </c>
      <c r="K148" t="s">
        <v>61</v>
      </c>
      <c r="L148" t="s">
        <v>248</v>
      </c>
      <c r="M148">
        <v>15.071999999999999</v>
      </c>
      <c r="N148">
        <v>3</v>
      </c>
      <c r="O148">
        <f t="shared" si="4"/>
        <v>0.21428571428571427</v>
      </c>
      <c r="P148">
        <v>0.2</v>
      </c>
      <c r="Q148">
        <v>4.1448</v>
      </c>
      <c r="R148">
        <v>6</v>
      </c>
      <c r="S148">
        <v>2017</v>
      </c>
      <c r="T148">
        <v>9</v>
      </c>
      <c r="U148" t="str">
        <f t="shared" si="5"/>
        <v>Sep</v>
      </c>
      <c r="V148">
        <v>5.024</v>
      </c>
      <c r="W148" t="s">
        <v>63</v>
      </c>
      <c r="X148">
        <v>0.27500000000000002</v>
      </c>
      <c r="Y148" t="s">
        <v>44</v>
      </c>
      <c r="Z148">
        <v>9.1666666666666605E-2</v>
      </c>
      <c r="AA148" t="s">
        <v>75</v>
      </c>
      <c r="AB148" t="s">
        <v>76</v>
      </c>
    </row>
    <row r="149" spans="1:28" x14ac:dyDescent="0.25">
      <c r="A149" t="s">
        <v>622</v>
      </c>
      <c r="B149" s="1">
        <v>42678</v>
      </c>
      <c r="C149" s="1">
        <v>42682</v>
      </c>
      <c r="D149" t="s">
        <v>27</v>
      </c>
      <c r="E149" t="s">
        <v>623</v>
      </c>
      <c r="F149" t="s">
        <v>91</v>
      </c>
      <c r="G149" t="s">
        <v>180</v>
      </c>
      <c r="H149" t="s">
        <v>181</v>
      </c>
      <c r="I149" t="s">
        <v>59</v>
      </c>
      <c r="J149" t="s">
        <v>624</v>
      </c>
      <c r="K149" t="s">
        <v>61</v>
      </c>
      <c r="L149" t="s">
        <v>625</v>
      </c>
      <c r="M149">
        <v>209.88</v>
      </c>
      <c r="N149">
        <v>3</v>
      </c>
      <c r="O149">
        <f t="shared" si="4"/>
        <v>0.21428571428571427</v>
      </c>
      <c r="P149">
        <v>0</v>
      </c>
      <c r="Q149">
        <v>35.679600000000001</v>
      </c>
      <c r="R149">
        <v>4</v>
      </c>
      <c r="S149">
        <v>2016</v>
      </c>
      <c r="T149">
        <v>11</v>
      </c>
      <c r="U149" t="str">
        <f t="shared" si="5"/>
        <v>Nov</v>
      </c>
      <c r="V149">
        <v>69.959999999999994</v>
      </c>
      <c r="W149" t="s">
        <v>63</v>
      </c>
      <c r="X149">
        <v>0.17</v>
      </c>
      <c r="Y149" t="s">
        <v>37</v>
      </c>
      <c r="Z149">
        <v>5.6666666666666601E-2</v>
      </c>
      <c r="AA149" t="s">
        <v>38</v>
      </c>
      <c r="AB149" t="s">
        <v>39</v>
      </c>
    </row>
    <row r="150" spans="1:28" x14ac:dyDescent="0.25">
      <c r="A150" t="s">
        <v>626</v>
      </c>
      <c r="B150" s="1">
        <v>42103</v>
      </c>
      <c r="C150" s="1">
        <v>42108</v>
      </c>
      <c r="D150" t="s">
        <v>46</v>
      </c>
      <c r="E150" t="s">
        <v>627</v>
      </c>
      <c r="F150" t="s">
        <v>29</v>
      </c>
      <c r="G150" t="s">
        <v>628</v>
      </c>
      <c r="H150" t="s">
        <v>58</v>
      </c>
      <c r="I150" t="s">
        <v>59</v>
      </c>
      <c r="J150" t="s">
        <v>629</v>
      </c>
      <c r="K150" t="s">
        <v>51</v>
      </c>
      <c r="L150" t="s">
        <v>630</v>
      </c>
      <c r="M150">
        <v>369.91199999999998</v>
      </c>
      <c r="N150">
        <v>3</v>
      </c>
      <c r="O150">
        <f t="shared" si="4"/>
        <v>0.21428571428571427</v>
      </c>
      <c r="P150">
        <v>0.2</v>
      </c>
      <c r="Q150">
        <v>-13.871700000000001</v>
      </c>
      <c r="R150">
        <v>5</v>
      </c>
      <c r="S150">
        <v>2015</v>
      </c>
      <c r="T150">
        <v>4</v>
      </c>
      <c r="U150" t="str">
        <f t="shared" si="5"/>
        <v>Apr</v>
      </c>
      <c r="V150">
        <v>123.30399999999899</v>
      </c>
      <c r="W150" t="s">
        <v>36</v>
      </c>
      <c r="X150">
        <v>-3.7499999999999999E-2</v>
      </c>
      <c r="Y150" t="s">
        <v>53</v>
      </c>
      <c r="Z150">
        <v>-1.2500000000000001E-2</v>
      </c>
      <c r="AA150" t="s">
        <v>64</v>
      </c>
      <c r="AB150" t="s">
        <v>111</v>
      </c>
    </row>
    <row r="151" spans="1:28" x14ac:dyDescent="0.25">
      <c r="A151" t="s">
        <v>631</v>
      </c>
      <c r="B151" s="1">
        <v>41975</v>
      </c>
      <c r="C151" s="1">
        <v>41977</v>
      </c>
      <c r="D151" t="s">
        <v>89</v>
      </c>
      <c r="E151" t="s">
        <v>632</v>
      </c>
      <c r="F151" t="s">
        <v>29</v>
      </c>
      <c r="G151" t="s">
        <v>165</v>
      </c>
      <c r="H151" t="s">
        <v>117</v>
      </c>
      <c r="I151" t="s">
        <v>72</v>
      </c>
      <c r="J151" t="s">
        <v>633</v>
      </c>
      <c r="K151" t="s">
        <v>34</v>
      </c>
      <c r="L151" t="s">
        <v>634</v>
      </c>
      <c r="M151">
        <v>883.92</v>
      </c>
      <c r="N151">
        <v>5</v>
      </c>
      <c r="O151">
        <f t="shared" si="4"/>
        <v>0.35714285714285715</v>
      </c>
      <c r="P151">
        <v>0.2</v>
      </c>
      <c r="Q151">
        <v>-110.49</v>
      </c>
      <c r="R151">
        <v>2</v>
      </c>
      <c r="S151">
        <v>2014</v>
      </c>
      <c r="T151">
        <v>12</v>
      </c>
      <c r="U151" t="str">
        <f t="shared" si="5"/>
        <v>Dec</v>
      </c>
      <c r="V151">
        <v>176.78399999999999</v>
      </c>
      <c r="W151" t="s">
        <v>36</v>
      </c>
      <c r="X151">
        <v>-0.125</v>
      </c>
      <c r="Y151" t="s">
        <v>53</v>
      </c>
      <c r="Z151">
        <v>-2.5000000000000001E-2</v>
      </c>
      <c r="AA151" t="s">
        <v>38</v>
      </c>
      <c r="AB151" t="s">
        <v>147</v>
      </c>
    </row>
    <row r="152" spans="1:28" x14ac:dyDescent="0.25">
      <c r="A152" t="s">
        <v>635</v>
      </c>
      <c r="B152" s="1">
        <v>41650</v>
      </c>
      <c r="C152" s="1">
        <v>41653</v>
      </c>
      <c r="D152" t="s">
        <v>89</v>
      </c>
      <c r="E152" t="s">
        <v>636</v>
      </c>
      <c r="F152" t="s">
        <v>29</v>
      </c>
      <c r="G152" t="s">
        <v>637</v>
      </c>
      <c r="H152" t="s">
        <v>187</v>
      </c>
      <c r="I152" t="s">
        <v>72</v>
      </c>
      <c r="J152" t="s">
        <v>563</v>
      </c>
      <c r="K152" t="s">
        <v>61</v>
      </c>
      <c r="L152" t="s">
        <v>564</v>
      </c>
      <c r="M152">
        <v>9.94</v>
      </c>
      <c r="N152">
        <v>2</v>
      </c>
      <c r="O152">
        <f t="shared" si="4"/>
        <v>0.14285714285714285</v>
      </c>
      <c r="P152">
        <v>0</v>
      </c>
      <c r="Q152">
        <v>3.0813999999999999</v>
      </c>
      <c r="R152">
        <v>3</v>
      </c>
      <c r="S152">
        <v>2014</v>
      </c>
      <c r="T152">
        <v>1</v>
      </c>
      <c r="U152" t="str">
        <f t="shared" si="5"/>
        <v>Jan</v>
      </c>
      <c r="V152">
        <v>4.97</v>
      </c>
      <c r="W152" t="s">
        <v>63</v>
      </c>
      <c r="X152">
        <v>0.31</v>
      </c>
      <c r="Y152" t="s">
        <v>44</v>
      </c>
      <c r="Z152">
        <v>0.155</v>
      </c>
      <c r="AA152" t="s">
        <v>161</v>
      </c>
      <c r="AB152" t="s">
        <v>223</v>
      </c>
    </row>
    <row r="153" spans="1:28" x14ac:dyDescent="0.25">
      <c r="A153" t="s">
        <v>638</v>
      </c>
      <c r="B153" s="1">
        <v>43002</v>
      </c>
      <c r="C153" s="1">
        <v>43007</v>
      </c>
      <c r="D153" t="s">
        <v>46</v>
      </c>
      <c r="E153" t="s">
        <v>639</v>
      </c>
      <c r="F153" t="s">
        <v>29</v>
      </c>
      <c r="G153" t="s">
        <v>213</v>
      </c>
      <c r="H153" t="s">
        <v>214</v>
      </c>
      <c r="I153" t="s">
        <v>72</v>
      </c>
      <c r="J153" t="s">
        <v>640</v>
      </c>
      <c r="K153" t="s">
        <v>61</v>
      </c>
      <c r="L153" t="s">
        <v>641</v>
      </c>
      <c r="M153">
        <v>103.056</v>
      </c>
      <c r="N153">
        <v>3</v>
      </c>
      <c r="O153">
        <f t="shared" si="4"/>
        <v>0.21428571428571427</v>
      </c>
      <c r="P153">
        <v>0.2</v>
      </c>
      <c r="Q153">
        <v>24.4758</v>
      </c>
      <c r="R153">
        <v>5</v>
      </c>
      <c r="S153">
        <v>2017</v>
      </c>
      <c r="T153">
        <v>9</v>
      </c>
      <c r="U153" t="str">
        <f t="shared" si="5"/>
        <v>Sep</v>
      </c>
      <c r="V153">
        <v>34.351999999999997</v>
      </c>
      <c r="W153" t="s">
        <v>63</v>
      </c>
      <c r="X153">
        <v>0.23749999999999999</v>
      </c>
      <c r="Y153" t="s">
        <v>44</v>
      </c>
      <c r="Z153">
        <v>7.9166666666666594E-2</v>
      </c>
      <c r="AA153" t="s">
        <v>75</v>
      </c>
      <c r="AB153" t="s">
        <v>76</v>
      </c>
    </row>
    <row r="154" spans="1:28" x14ac:dyDescent="0.25">
      <c r="A154" t="s">
        <v>642</v>
      </c>
      <c r="B154" s="1">
        <v>41792</v>
      </c>
      <c r="C154" s="1">
        <v>41797</v>
      </c>
      <c r="D154" t="s">
        <v>46</v>
      </c>
      <c r="E154" t="s">
        <v>643</v>
      </c>
      <c r="F154" t="s">
        <v>99</v>
      </c>
      <c r="G154" t="s">
        <v>79</v>
      </c>
      <c r="H154" t="s">
        <v>80</v>
      </c>
      <c r="I154" t="s">
        <v>59</v>
      </c>
      <c r="J154" t="s">
        <v>433</v>
      </c>
      <c r="K154" t="s">
        <v>61</v>
      </c>
      <c r="L154" t="s">
        <v>434</v>
      </c>
      <c r="M154">
        <v>73.319999999999993</v>
      </c>
      <c r="N154">
        <v>6</v>
      </c>
      <c r="O154">
        <f t="shared" si="4"/>
        <v>0.42857142857142855</v>
      </c>
      <c r="P154">
        <v>0</v>
      </c>
      <c r="Q154">
        <v>21.995999999999999</v>
      </c>
      <c r="R154">
        <v>5</v>
      </c>
      <c r="S154">
        <v>2014</v>
      </c>
      <c r="T154">
        <v>6</v>
      </c>
      <c r="U154" t="str">
        <f t="shared" si="5"/>
        <v>Jun</v>
      </c>
      <c r="V154">
        <v>12.219999999999899</v>
      </c>
      <c r="W154" t="s">
        <v>63</v>
      </c>
      <c r="X154">
        <v>0.3</v>
      </c>
      <c r="Y154" t="s">
        <v>44</v>
      </c>
      <c r="Z154">
        <v>4.9999999999999899E-2</v>
      </c>
      <c r="AA154" t="s">
        <v>64</v>
      </c>
      <c r="AB154" t="s">
        <v>65</v>
      </c>
    </row>
    <row r="155" spans="1:28" x14ac:dyDescent="0.25">
      <c r="A155" t="s">
        <v>644</v>
      </c>
      <c r="B155" s="1">
        <v>42719</v>
      </c>
      <c r="C155" s="1">
        <v>42723</v>
      </c>
      <c r="D155" t="s">
        <v>46</v>
      </c>
      <c r="E155" t="s">
        <v>412</v>
      </c>
      <c r="F155" t="s">
        <v>91</v>
      </c>
      <c r="G155" t="s">
        <v>261</v>
      </c>
      <c r="H155" t="s">
        <v>262</v>
      </c>
      <c r="I155" t="s">
        <v>94</v>
      </c>
      <c r="J155" t="s">
        <v>645</v>
      </c>
      <c r="K155" t="s">
        <v>51</v>
      </c>
      <c r="L155" t="s">
        <v>646</v>
      </c>
      <c r="M155">
        <v>1652.94</v>
      </c>
      <c r="N155">
        <v>3</v>
      </c>
      <c r="O155">
        <f t="shared" si="4"/>
        <v>0.21428571428571427</v>
      </c>
      <c r="P155">
        <v>0</v>
      </c>
      <c r="Q155">
        <v>231.41159999999999</v>
      </c>
      <c r="R155">
        <v>4</v>
      </c>
      <c r="S155">
        <v>2016</v>
      </c>
      <c r="T155">
        <v>12</v>
      </c>
      <c r="U155" t="str">
        <f t="shared" si="5"/>
        <v>Dec</v>
      </c>
      <c r="V155">
        <v>550.98</v>
      </c>
      <c r="W155" t="s">
        <v>43</v>
      </c>
      <c r="X155">
        <v>0.13999999999999899</v>
      </c>
      <c r="Y155" t="s">
        <v>37</v>
      </c>
      <c r="Z155">
        <v>4.6666666666666599E-2</v>
      </c>
      <c r="AA155" t="s">
        <v>38</v>
      </c>
      <c r="AB155" t="s">
        <v>39</v>
      </c>
    </row>
    <row r="156" spans="1:28" x14ac:dyDescent="0.25">
      <c r="A156" t="s">
        <v>647</v>
      </c>
      <c r="B156" s="1">
        <v>41919</v>
      </c>
      <c r="C156" s="1">
        <v>41925</v>
      </c>
      <c r="D156" t="s">
        <v>46</v>
      </c>
      <c r="E156" t="s">
        <v>648</v>
      </c>
      <c r="F156" t="s">
        <v>99</v>
      </c>
      <c r="G156" t="s">
        <v>70</v>
      </c>
      <c r="H156" t="s">
        <v>71</v>
      </c>
      <c r="I156" t="s">
        <v>72</v>
      </c>
      <c r="J156" t="s">
        <v>649</v>
      </c>
      <c r="K156" t="s">
        <v>61</v>
      </c>
      <c r="L156" t="s">
        <v>650</v>
      </c>
      <c r="M156">
        <v>129.91999999999999</v>
      </c>
      <c r="N156">
        <v>5</v>
      </c>
      <c r="O156">
        <f t="shared" si="4"/>
        <v>0.35714285714285715</v>
      </c>
      <c r="P156">
        <v>0.2</v>
      </c>
      <c r="Q156">
        <v>21.111999999999998</v>
      </c>
      <c r="R156">
        <v>6</v>
      </c>
      <c r="S156">
        <v>2014</v>
      </c>
      <c r="T156">
        <v>10</v>
      </c>
      <c r="U156" t="str">
        <f t="shared" si="5"/>
        <v>Oct</v>
      </c>
      <c r="V156">
        <v>25.983999999999899</v>
      </c>
      <c r="W156" t="s">
        <v>63</v>
      </c>
      <c r="X156">
        <v>0.16250000000000001</v>
      </c>
      <c r="Y156" t="s">
        <v>37</v>
      </c>
      <c r="Z156">
        <v>3.2500000000000001E-2</v>
      </c>
      <c r="AA156" t="s">
        <v>38</v>
      </c>
      <c r="AB156" t="s">
        <v>147</v>
      </c>
    </row>
    <row r="157" spans="1:28" x14ac:dyDescent="0.25">
      <c r="A157" t="s">
        <v>651</v>
      </c>
      <c r="B157" s="1">
        <v>42707</v>
      </c>
      <c r="C157" s="1">
        <v>42710</v>
      </c>
      <c r="D157" t="s">
        <v>89</v>
      </c>
      <c r="E157" t="s">
        <v>652</v>
      </c>
      <c r="F157" t="s">
        <v>29</v>
      </c>
      <c r="G157" t="s">
        <v>653</v>
      </c>
      <c r="H157" t="s">
        <v>117</v>
      </c>
      <c r="I157" t="s">
        <v>72</v>
      </c>
      <c r="J157" t="s">
        <v>654</v>
      </c>
      <c r="K157" t="s">
        <v>51</v>
      </c>
      <c r="L157" t="s">
        <v>655</v>
      </c>
      <c r="M157">
        <v>400.03199999999998</v>
      </c>
      <c r="N157">
        <v>2</v>
      </c>
      <c r="O157">
        <f t="shared" si="4"/>
        <v>0.14285714285714285</v>
      </c>
      <c r="P157">
        <v>0.4</v>
      </c>
      <c r="Q157">
        <v>-153.34559999999999</v>
      </c>
      <c r="R157">
        <v>3</v>
      </c>
      <c r="S157">
        <v>2016</v>
      </c>
      <c r="T157">
        <v>12</v>
      </c>
      <c r="U157" t="str">
        <f t="shared" si="5"/>
        <v>Dec</v>
      </c>
      <c r="V157">
        <v>200.01599999999999</v>
      </c>
      <c r="W157" t="s">
        <v>43</v>
      </c>
      <c r="X157">
        <v>-0.38333333333333303</v>
      </c>
      <c r="Y157" t="s">
        <v>53</v>
      </c>
      <c r="Z157">
        <v>-0.19166666666666601</v>
      </c>
      <c r="AA157" t="s">
        <v>38</v>
      </c>
      <c r="AB157" t="s">
        <v>39</v>
      </c>
    </row>
    <row r="158" spans="1:28" x14ac:dyDescent="0.25">
      <c r="A158" t="s">
        <v>651</v>
      </c>
      <c r="B158" s="1">
        <v>42707</v>
      </c>
      <c r="C158" s="1">
        <v>42710</v>
      </c>
      <c r="D158" t="s">
        <v>89</v>
      </c>
      <c r="E158" t="s">
        <v>652</v>
      </c>
      <c r="F158" t="s">
        <v>29</v>
      </c>
      <c r="G158" t="s">
        <v>653</v>
      </c>
      <c r="H158" t="s">
        <v>117</v>
      </c>
      <c r="I158" t="s">
        <v>72</v>
      </c>
      <c r="J158" t="s">
        <v>296</v>
      </c>
      <c r="K158" t="s">
        <v>41</v>
      </c>
      <c r="L158" t="s">
        <v>297</v>
      </c>
      <c r="M158">
        <v>542.64599999999996</v>
      </c>
      <c r="N158">
        <v>3</v>
      </c>
      <c r="O158">
        <f t="shared" si="4"/>
        <v>0.21428571428571427</v>
      </c>
      <c r="P158">
        <v>0.1</v>
      </c>
      <c r="Q158">
        <v>102.49979999999999</v>
      </c>
      <c r="R158">
        <v>3</v>
      </c>
      <c r="S158">
        <v>2016</v>
      </c>
      <c r="T158">
        <v>12</v>
      </c>
      <c r="U158" t="str">
        <f t="shared" si="5"/>
        <v>Dec</v>
      </c>
      <c r="V158">
        <v>180.88199999999901</v>
      </c>
      <c r="W158" t="s">
        <v>36</v>
      </c>
      <c r="X158">
        <v>0.188888888888888</v>
      </c>
      <c r="Y158" t="s">
        <v>37</v>
      </c>
      <c r="Z158">
        <v>6.2962962962962901E-2</v>
      </c>
      <c r="AA158" t="s">
        <v>38</v>
      </c>
      <c r="AB158" t="s">
        <v>39</v>
      </c>
    </row>
    <row r="159" spans="1:28" x14ac:dyDescent="0.25">
      <c r="A159" t="s">
        <v>656</v>
      </c>
      <c r="B159" s="1">
        <v>42756</v>
      </c>
      <c r="C159" s="1">
        <v>42760</v>
      </c>
      <c r="D159" t="s">
        <v>46</v>
      </c>
      <c r="E159" t="s">
        <v>657</v>
      </c>
      <c r="F159" t="s">
        <v>99</v>
      </c>
      <c r="G159" t="s">
        <v>180</v>
      </c>
      <c r="H159" t="s">
        <v>181</v>
      </c>
      <c r="I159" t="s">
        <v>59</v>
      </c>
      <c r="J159" t="s">
        <v>658</v>
      </c>
      <c r="K159" t="s">
        <v>34</v>
      </c>
      <c r="L159" t="s">
        <v>659</v>
      </c>
      <c r="M159">
        <v>84.98</v>
      </c>
      <c r="N159">
        <v>1</v>
      </c>
      <c r="O159">
        <f t="shared" si="4"/>
        <v>7.1428571428571425E-2</v>
      </c>
      <c r="P159">
        <v>0</v>
      </c>
      <c r="Q159">
        <v>18.695599999999999</v>
      </c>
      <c r="R159">
        <v>4</v>
      </c>
      <c r="S159">
        <v>2017</v>
      </c>
      <c r="T159">
        <v>1</v>
      </c>
      <c r="U159" t="str">
        <f t="shared" si="5"/>
        <v>Jan</v>
      </c>
      <c r="V159">
        <v>84.98</v>
      </c>
      <c r="W159" t="s">
        <v>63</v>
      </c>
      <c r="X159">
        <v>0.219999999999999</v>
      </c>
      <c r="Y159" t="s">
        <v>44</v>
      </c>
      <c r="Z159">
        <v>0.219999999999999</v>
      </c>
      <c r="AA159" t="s">
        <v>161</v>
      </c>
      <c r="AB159" t="s">
        <v>430</v>
      </c>
    </row>
    <row r="160" spans="1:28" x14ac:dyDescent="0.25">
      <c r="A160" t="s">
        <v>660</v>
      </c>
      <c r="B160" s="1">
        <v>41786</v>
      </c>
      <c r="C160" s="1">
        <v>41786</v>
      </c>
      <c r="D160" t="s">
        <v>377</v>
      </c>
      <c r="E160" t="s">
        <v>661</v>
      </c>
      <c r="F160" t="s">
        <v>91</v>
      </c>
      <c r="G160" t="s">
        <v>554</v>
      </c>
      <c r="H160" t="s">
        <v>58</v>
      </c>
      <c r="I160" t="s">
        <v>59</v>
      </c>
      <c r="J160" t="s">
        <v>286</v>
      </c>
      <c r="K160" t="s">
        <v>51</v>
      </c>
      <c r="L160" t="s">
        <v>287</v>
      </c>
      <c r="M160">
        <v>567.12</v>
      </c>
      <c r="N160">
        <v>10</v>
      </c>
      <c r="O160">
        <f t="shared" si="4"/>
        <v>0.7142857142857143</v>
      </c>
      <c r="P160">
        <v>0.2</v>
      </c>
      <c r="Q160">
        <v>-28.356000000000002</v>
      </c>
      <c r="R160">
        <v>0</v>
      </c>
      <c r="S160">
        <v>2014</v>
      </c>
      <c r="T160">
        <v>5</v>
      </c>
      <c r="U160" t="str">
        <f t="shared" si="5"/>
        <v>May</v>
      </c>
      <c r="V160">
        <v>56.712000000000003</v>
      </c>
      <c r="W160" t="s">
        <v>63</v>
      </c>
      <c r="X160">
        <v>-0.05</v>
      </c>
      <c r="Y160" t="s">
        <v>53</v>
      </c>
      <c r="Z160">
        <v>-5.0000000000000001E-3</v>
      </c>
      <c r="AA160" t="s">
        <v>64</v>
      </c>
      <c r="AB160" t="s">
        <v>65</v>
      </c>
    </row>
    <row r="161" spans="1:28" x14ac:dyDescent="0.25">
      <c r="A161" t="s">
        <v>662</v>
      </c>
      <c r="B161" s="1">
        <v>43010</v>
      </c>
      <c r="C161" s="1">
        <v>43014</v>
      </c>
      <c r="D161" t="s">
        <v>46</v>
      </c>
      <c r="E161" t="s">
        <v>663</v>
      </c>
      <c r="F161" t="s">
        <v>29</v>
      </c>
      <c r="G161" t="s">
        <v>664</v>
      </c>
      <c r="H161" t="s">
        <v>262</v>
      </c>
      <c r="I161" t="s">
        <v>94</v>
      </c>
      <c r="J161" t="s">
        <v>665</v>
      </c>
      <c r="K161" t="s">
        <v>61</v>
      </c>
      <c r="L161" t="s">
        <v>666</v>
      </c>
      <c r="M161">
        <v>157.74</v>
      </c>
      <c r="N161">
        <v>11</v>
      </c>
      <c r="O161">
        <f t="shared" si="4"/>
        <v>0.7857142857142857</v>
      </c>
      <c r="P161">
        <v>0</v>
      </c>
      <c r="Q161">
        <v>56.7864</v>
      </c>
      <c r="R161">
        <v>4</v>
      </c>
      <c r="S161">
        <v>2017</v>
      </c>
      <c r="T161">
        <v>10</v>
      </c>
      <c r="U161" t="str">
        <f t="shared" si="5"/>
        <v>Oct</v>
      </c>
      <c r="V161">
        <v>14.34</v>
      </c>
      <c r="W161" t="s">
        <v>63</v>
      </c>
      <c r="X161">
        <v>0.36</v>
      </c>
      <c r="Y161" t="s">
        <v>44</v>
      </c>
      <c r="Z161">
        <v>3.2727272727272702E-2</v>
      </c>
      <c r="AA161" t="s">
        <v>38</v>
      </c>
      <c r="AB161" t="s">
        <v>143</v>
      </c>
    </row>
    <row r="162" spans="1:28" x14ac:dyDescent="0.25">
      <c r="A162" t="s">
        <v>667</v>
      </c>
      <c r="B162" s="1">
        <v>42345</v>
      </c>
      <c r="C162" s="1">
        <v>42350</v>
      </c>
      <c r="D162" t="s">
        <v>46</v>
      </c>
      <c r="E162" t="s">
        <v>668</v>
      </c>
      <c r="F162" t="s">
        <v>29</v>
      </c>
      <c r="G162" t="s">
        <v>57</v>
      </c>
      <c r="H162" t="s">
        <v>58</v>
      </c>
      <c r="I162" t="s">
        <v>59</v>
      </c>
      <c r="J162" t="s">
        <v>601</v>
      </c>
      <c r="K162" t="s">
        <v>61</v>
      </c>
      <c r="L162" t="s">
        <v>602</v>
      </c>
      <c r="M162">
        <v>79.92</v>
      </c>
      <c r="N162">
        <v>4</v>
      </c>
      <c r="O162">
        <f t="shared" si="4"/>
        <v>0.2857142857142857</v>
      </c>
      <c r="P162">
        <v>0</v>
      </c>
      <c r="Q162">
        <v>28.7712</v>
      </c>
      <c r="R162">
        <v>5</v>
      </c>
      <c r="S162">
        <v>2015</v>
      </c>
      <c r="T162">
        <v>12</v>
      </c>
      <c r="U162" t="str">
        <f t="shared" si="5"/>
        <v>Dec</v>
      </c>
      <c r="V162">
        <v>19.98</v>
      </c>
      <c r="W162" t="s">
        <v>63</v>
      </c>
      <c r="X162">
        <v>0.36</v>
      </c>
      <c r="Y162" t="s">
        <v>44</v>
      </c>
      <c r="Z162">
        <v>0.09</v>
      </c>
      <c r="AA162" t="s">
        <v>38</v>
      </c>
      <c r="AB162" t="s">
        <v>54</v>
      </c>
    </row>
    <row r="163" spans="1:28" x14ac:dyDescent="0.25">
      <c r="A163" t="s">
        <v>669</v>
      </c>
      <c r="B163" s="1">
        <v>42631</v>
      </c>
      <c r="C163" s="1">
        <v>42635</v>
      </c>
      <c r="D163" t="s">
        <v>46</v>
      </c>
      <c r="E163" t="s">
        <v>670</v>
      </c>
      <c r="F163" t="s">
        <v>91</v>
      </c>
      <c r="G163" t="s">
        <v>528</v>
      </c>
      <c r="H163" t="s">
        <v>49</v>
      </c>
      <c r="I163" t="s">
        <v>32</v>
      </c>
      <c r="J163" t="s">
        <v>671</v>
      </c>
      <c r="K163" t="s">
        <v>51</v>
      </c>
      <c r="L163" t="s">
        <v>672</v>
      </c>
      <c r="M163">
        <v>383.43799999999999</v>
      </c>
      <c r="N163">
        <v>4</v>
      </c>
      <c r="O163">
        <f t="shared" si="4"/>
        <v>0.2857142857142857</v>
      </c>
      <c r="P163">
        <v>0.45</v>
      </c>
      <c r="Q163">
        <v>-167.3184</v>
      </c>
      <c r="R163">
        <v>4</v>
      </c>
      <c r="S163">
        <v>2016</v>
      </c>
      <c r="T163">
        <v>9</v>
      </c>
      <c r="U163" t="str">
        <f t="shared" si="5"/>
        <v>Sep</v>
      </c>
      <c r="V163">
        <v>95.859499999999997</v>
      </c>
      <c r="W163" t="s">
        <v>63</v>
      </c>
      <c r="X163">
        <v>-0.43636363636363601</v>
      </c>
      <c r="Y163" t="s">
        <v>53</v>
      </c>
      <c r="Z163">
        <v>-0.109090909090909</v>
      </c>
      <c r="AA163" t="s">
        <v>75</v>
      </c>
      <c r="AB163" t="s">
        <v>210</v>
      </c>
    </row>
    <row r="164" spans="1:28" x14ac:dyDescent="0.25">
      <c r="A164" t="s">
        <v>673</v>
      </c>
      <c r="B164" s="1">
        <v>41773</v>
      </c>
      <c r="C164" s="1">
        <v>41779</v>
      </c>
      <c r="D164" t="s">
        <v>46</v>
      </c>
      <c r="E164" t="s">
        <v>674</v>
      </c>
      <c r="F164" t="s">
        <v>91</v>
      </c>
      <c r="G164" t="s">
        <v>675</v>
      </c>
      <c r="H164" t="s">
        <v>49</v>
      </c>
      <c r="I164" t="s">
        <v>32</v>
      </c>
      <c r="J164" t="s">
        <v>676</v>
      </c>
      <c r="K164" t="s">
        <v>61</v>
      </c>
      <c r="L164" t="s">
        <v>677</v>
      </c>
      <c r="M164">
        <v>310.88</v>
      </c>
      <c r="N164">
        <v>2</v>
      </c>
      <c r="O164">
        <f t="shared" si="4"/>
        <v>0.14285714285714285</v>
      </c>
      <c r="P164">
        <v>0.2</v>
      </c>
      <c r="Q164">
        <v>23.315999999999999</v>
      </c>
      <c r="R164">
        <v>6</v>
      </c>
      <c r="S164">
        <v>2014</v>
      </c>
      <c r="T164">
        <v>5</v>
      </c>
      <c r="U164" t="str">
        <f t="shared" si="5"/>
        <v>May</v>
      </c>
      <c r="V164">
        <v>155.44</v>
      </c>
      <c r="W164" t="s">
        <v>36</v>
      </c>
      <c r="X164">
        <v>7.4999999999999997E-2</v>
      </c>
      <c r="Y164" t="s">
        <v>37</v>
      </c>
      <c r="Z164">
        <v>3.7499999999999999E-2</v>
      </c>
      <c r="AA164" t="s">
        <v>64</v>
      </c>
      <c r="AB164" t="s">
        <v>65</v>
      </c>
    </row>
    <row r="165" spans="1:28" x14ac:dyDescent="0.25">
      <c r="A165" t="s">
        <v>678</v>
      </c>
      <c r="B165" s="1">
        <v>42509</v>
      </c>
      <c r="C165" s="1">
        <v>42514</v>
      </c>
      <c r="D165" t="s">
        <v>46</v>
      </c>
      <c r="E165" t="s">
        <v>679</v>
      </c>
      <c r="F165" t="s">
        <v>29</v>
      </c>
      <c r="G165" t="s">
        <v>594</v>
      </c>
      <c r="H165" t="s">
        <v>617</v>
      </c>
      <c r="I165" t="s">
        <v>32</v>
      </c>
      <c r="J165" t="s">
        <v>680</v>
      </c>
      <c r="K165" t="s">
        <v>41</v>
      </c>
      <c r="L165" t="s">
        <v>681</v>
      </c>
      <c r="M165">
        <v>641.96</v>
      </c>
      <c r="N165">
        <v>2</v>
      </c>
      <c r="O165">
        <f t="shared" si="4"/>
        <v>0.14285714285714285</v>
      </c>
      <c r="P165">
        <v>0</v>
      </c>
      <c r="Q165">
        <v>179.74879999999999</v>
      </c>
      <c r="R165">
        <v>5</v>
      </c>
      <c r="S165">
        <v>2016</v>
      </c>
      <c r="T165">
        <v>5</v>
      </c>
      <c r="U165" t="str">
        <f t="shared" si="5"/>
        <v>May</v>
      </c>
      <c r="V165">
        <v>320.98</v>
      </c>
      <c r="W165" t="s">
        <v>43</v>
      </c>
      <c r="X165">
        <v>0.27999999999999903</v>
      </c>
      <c r="Y165" t="s">
        <v>44</v>
      </c>
      <c r="Z165">
        <v>0.13999999999999899</v>
      </c>
      <c r="AA165" t="s">
        <v>64</v>
      </c>
      <c r="AB165" t="s">
        <v>120</v>
      </c>
    </row>
    <row r="166" spans="1:28" x14ac:dyDescent="0.25">
      <c r="A166" t="s">
        <v>682</v>
      </c>
      <c r="B166" s="1">
        <v>42765</v>
      </c>
      <c r="C166" s="1">
        <v>42771</v>
      </c>
      <c r="D166" t="s">
        <v>46</v>
      </c>
      <c r="E166" t="s">
        <v>683</v>
      </c>
      <c r="F166" t="s">
        <v>91</v>
      </c>
      <c r="G166" t="s">
        <v>684</v>
      </c>
      <c r="H166" t="s">
        <v>685</v>
      </c>
      <c r="I166" t="s">
        <v>94</v>
      </c>
      <c r="J166" t="s">
        <v>686</v>
      </c>
      <c r="K166" t="s">
        <v>61</v>
      </c>
      <c r="L166" t="s">
        <v>687</v>
      </c>
      <c r="M166">
        <v>34.58</v>
      </c>
      <c r="N166">
        <v>7</v>
      </c>
      <c r="O166">
        <f t="shared" si="4"/>
        <v>0.5</v>
      </c>
      <c r="P166">
        <v>0</v>
      </c>
      <c r="Q166">
        <v>14.5236</v>
      </c>
      <c r="R166">
        <v>6</v>
      </c>
      <c r="S166">
        <v>2017</v>
      </c>
      <c r="T166">
        <v>1</v>
      </c>
      <c r="U166" t="str">
        <f t="shared" si="5"/>
        <v>Jan</v>
      </c>
      <c r="V166">
        <v>4.9399999999999897</v>
      </c>
      <c r="W166" t="s">
        <v>63</v>
      </c>
      <c r="X166">
        <v>0.42</v>
      </c>
      <c r="Y166" t="s">
        <v>44</v>
      </c>
      <c r="Z166">
        <v>0.06</v>
      </c>
      <c r="AA166" t="s">
        <v>161</v>
      </c>
      <c r="AB166" t="s">
        <v>430</v>
      </c>
    </row>
    <row r="167" spans="1:28" x14ac:dyDescent="0.25">
      <c r="A167" t="s">
        <v>688</v>
      </c>
      <c r="B167" s="1">
        <v>42237</v>
      </c>
      <c r="C167" s="1">
        <v>42239</v>
      </c>
      <c r="D167" t="s">
        <v>89</v>
      </c>
      <c r="E167" t="s">
        <v>309</v>
      </c>
      <c r="F167" t="s">
        <v>99</v>
      </c>
      <c r="G167" t="s">
        <v>295</v>
      </c>
      <c r="H167" t="s">
        <v>58</v>
      </c>
      <c r="I167" t="s">
        <v>59</v>
      </c>
      <c r="J167" t="s">
        <v>689</v>
      </c>
      <c r="K167" t="s">
        <v>41</v>
      </c>
      <c r="L167" t="s">
        <v>690</v>
      </c>
      <c r="M167">
        <v>544.00800000000004</v>
      </c>
      <c r="N167">
        <v>3</v>
      </c>
      <c r="O167">
        <f t="shared" si="4"/>
        <v>0.21428571428571427</v>
      </c>
      <c r="P167">
        <v>0.2</v>
      </c>
      <c r="Q167">
        <v>40.800600000000003</v>
      </c>
      <c r="R167">
        <v>2</v>
      </c>
      <c r="S167">
        <v>2015</v>
      </c>
      <c r="T167">
        <v>8</v>
      </c>
      <c r="U167" t="str">
        <f t="shared" si="5"/>
        <v>Aug</v>
      </c>
      <c r="V167">
        <v>181.33600000000001</v>
      </c>
      <c r="W167" t="s">
        <v>36</v>
      </c>
      <c r="X167">
        <v>7.4999999999999997E-2</v>
      </c>
      <c r="Y167" t="s">
        <v>37</v>
      </c>
      <c r="Z167">
        <v>2.4999999999999901E-2</v>
      </c>
      <c r="AA167" t="s">
        <v>75</v>
      </c>
      <c r="AB167" t="s">
        <v>81</v>
      </c>
    </row>
    <row r="168" spans="1:28" x14ac:dyDescent="0.25">
      <c r="A168" t="s">
        <v>691</v>
      </c>
      <c r="B168" s="1">
        <v>42280</v>
      </c>
      <c r="C168" s="1">
        <v>42283</v>
      </c>
      <c r="D168" t="s">
        <v>27</v>
      </c>
      <c r="E168" t="s">
        <v>692</v>
      </c>
      <c r="F168" t="s">
        <v>29</v>
      </c>
      <c r="G168" t="s">
        <v>310</v>
      </c>
      <c r="H168" t="s">
        <v>214</v>
      </c>
      <c r="I168" t="s">
        <v>72</v>
      </c>
      <c r="J168" t="s">
        <v>693</v>
      </c>
      <c r="K168" t="s">
        <v>34</v>
      </c>
      <c r="L168" t="s">
        <v>694</v>
      </c>
      <c r="M168">
        <v>35.49</v>
      </c>
      <c r="N168">
        <v>1</v>
      </c>
      <c r="O168">
        <f t="shared" si="4"/>
        <v>7.1428571428571425E-2</v>
      </c>
      <c r="P168">
        <v>0.5</v>
      </c>
      <c r="Q168">
        <v>-15.615600000000001</v>
      </c>
      <c r="R168">
        <v>3</v>
      </c>
      <c r="S168">
        <v>2015</v>
      </c>
      <c r="T168">
        <v>10</v>
      </c>
      <c r="U168" t="str">
        <f t="shared" si="5"/>
        <v>Oct</v>
      </c>
      <c r="V168">
        <v>35.49</v>
      </c>
      <c r="W168" t="s">
        <v>63</v>
      </c>
      <c r="X168">
        <v>-0.44</v>
      </c>
      <c r="Y168" t="s">
        <v>53</v>
      </c>
      <c r="Z168">
        <v>-0.44</v>
      </c>
      <c r="AA168" t="s">
        <v>38</v>
      </c>
      <c r="AB168" t="s">
        <v>54</v>
      </c>
    </row>
    <row r="169" spans="1:28" x14ac:dyDescent="0.25">
      <c r="A169" t="s">
        <v>695</v>
      </c>
      <c r="B169" s="1">
        <v>42350</v>
      </c>
      <c r="C169" s="1">
        <v>42354</v>
      </c>
      <c r="D169" t="s">
        <v>46</v>
      </c>
      <c r="E169" t="s">
        <v>696</v>
      </c>
      <c r="F169" t="s">
        <v>29</v>
      </c>
      <c r="G169" t="s">
        <v>697</v>
      </c>
      <c r="H169" t="s">
        <v>58</v>
      </c>
      <c r="I169" t="s">
        <v>59</v>
      </c>
      <c r="J169" t="s">
        <v>698</v>
      </c>
      <c r="K169" t="s">
        <v>41</v>
      </c>
      <c r="L169" t="s">
        <v>699</v>
      </c>
      <c r="M169">
        <v>348.928</v>
      </c>
      <c r="N169">
        <v>2</v>
      </c>
      <c r="O169">
        <f t="shared" si="4"/>
        <v>0.14285714285714285</v>
      </c>
      <c r="P169">
        <v>0.2</v>
      </c>
      <c r="Q169">
        <v>34.892800000000001</v>
      </c>
      <c r="R169">
        <v>4</v>
      </c>
      <c r="S169">
        <v>2015</v>
      </c>
      <c r="T169">
        <v>12</v>
      </c>
      <c r="U169" t="str">
        <f t="shared" si="5"/>
        <v>Dec</v>
      </c>
      <c r="V169">
        <v>174.464</v>
      </c>
      <c r="W169" t="s">
        <v>36</v>
      </c>
      <c r="X169">
        <v>0.1</v>
      </c>
      <c r="Y169" t="s">
        <v>37</v>
      </c>
      <c r="Z169">
        <v>0.05</v>
      </c>
      <c r="AA169" t="s">
        <v>38</v>
      </c>
      <c r="AB169" t="s">
        <v>54</v>
      </c>
    </row>
    <row r="170" spans="1:28" x14ac:dyDescent="0.25">
      <c r="A170" t="s">
        <v>700</v>
      </c>
      <c r="B170" s="1">
        <v>42181</v>
      </c>
      <c r="C170" s="1">
        <v>42185</v>
      </c>
      <c r="D170" t="s">
        <v>46</v>
      </c>
      <c r="E170" t="s">
        <v>701</v>
      </c>
      <c r="F170" t="s">
        <v>29</v>
      </c>
      <c r="G170" t="s">
        <v>551</v>
      </c>
      <c r="H170" t="s">
        <v>617</v>
      </c>
      <c r="I170" t="s">
        <v>32</v>
      </c>
      <c r="J170" t="s">
        <v>702</v>
      </c>
      <c r="K170" t="s">
        <v>41</v>
      </c>
      <c r="L170" t="s">
        <v>703</v>
      </c>
      <c r="M170">
        <v>332.94</v>
      </c>
      <c r="N170">
        <v>3</v>
      </c>
      <c r="O170">
        <f t="shared" si="4"/>
        <v>0.21428571428571427</v>
      </c>
      <c r="P170">
        <v>0</v>
      </c>
      <c r="Q170">
        <v>79.905600000000007</v>
      </c>
      <c r="R170">
        <v>4</v>
      </c>
      <c r="S170">
        <v>2015</v>
      </c>
      <c r="T170">
        <v>6</v>
      </c>
      <c r="U170" t="str">
        <f t="shared" si="5"/>
        <v>Jun</v>
      </c>
      <c r="V170">
        <v>110.98</v>
      </c>
      <c r="W170" t="s">
        <v>36</v>
      </c>
      <c r="X170">
        <v>0.24</v>
      </c>
      <c r="Y170" t="s">
        <v>44</v>
      </c>
      <c r="Z170">
        <v>0.08</v>
      </c>
      <c r="AA170" t="s">
        <v>64</v>
      </c>
      <c r="AB170" t="s">
        <v>111</v>
      </c>
    </row>
    <row r="171" spans="1:28" x14ac:dyDescent="0.25">
      <c r="A171" t="s">
        <v>704</v>
      </c>
      <c r="B171" s="1">
        <v>42335</v>
      </c>
      <c r="C171" s="1">
        <v>42341</v>
      </c>
      <c r="D171" t="s">
        <v>46</v>
      </c>
      <c r="E171" t="s">
        <v>705</v>
      </c>
      <c r="F171" t="s">
        <v>29</v>
      </c>
      <c r="G171" t="s">
        <v>706</v>
      </c>
      <c r="H171" t="s">
        <v>58</v>
      </c>
      <c r="I171" t="s">
        <v>59</v>
      </c>
      <c r="J171" t="s">
        <v>515</v>
      </c>
      <c r="K171" t="s">
        <v>41</v>
      </c>
      <c r="L171" t="s">
        <v>516</v>
      </c>
      <c r="M171">
        <v>283.92</v>
      </c>
      <c r="N171">
        <v>5</v>
      </c>
      <c r="O171">
        <f t="shared" si="4"/>
        <v>0.35714285714285715</v>
      </c>
      <c r="P171">
        <v>0.2</v>
      </c>
      <c r="Q171">
        <v>17.745000000000001</v>
      </c>
      <c r="R171">
        <v>6</v>
      </c>
      <c r="S171">
        <v>2015</v>
      </c>
      <c r="T171">
        <v>11</v>
      </c>
      <c r="U171" t="str">
        <f t="shared" si="5"/>
        <v>Nov</v>
      </c>
      <c r="V171">
        <v>56.783999999999999</v>
      </c>
      <c r="W171" t="s">
        <v>63</v>
      </c>
      <c r="X171">
        <v>6.25E-2</v>
      </c>
      <c r="Y171" t="s">
        <v>37</v>
      </c>
      <c r="Z171">
        <v>1.2500000000000001E-2</v>
      </c>
      <c r="AA171" t="s">
        <v>38</v>
      </c>
      <c r="AB171" t="s">
        <v>54</v>
      </c>
    </row>
    <row r="172" spans="1:28" x14ac:dyDescent="0.25">
      <c r="A172" t="s">
        <v>707</v>
      </c>
      <c r="B172" s="1">
        <v>42786</v>
      </c>
      <c r="C172" s="1">
        <v>42789</v>
      </c>
      <c r="D172" t="s">
        <v>89</v>
      </c>
      <c r="E172" t="s">
        <v>708</v>
      </c>
      <c r="F172" t="s">
        <v>91</v>
      </c>
      <c r="G172" t="s">
        <v>554</v>
      </c>
      <c r="H172" t="s">
        <v>58</v>
      </c>
      <c r="I172" t="s">
        <v>59</v>
      </c>
      <c r="J172" t="s">
        <v>709</v>
      </c>
      <c r="K172" t="s">
        <v>61</v>
      </c>
      <c r="L172" t="s">
        <v>710</v>
      </c>
      <c r="M172">
        <v>22.23</v>
      </c>
      <c r="N172">
        <v>1</v>
      </c>
      <c r="O172">
        <f t="shared" si="4"/>
        <v>7.1428571428571425E-2</v>
      </c>
      <c r="P172">
        <v>0</v>
      </c>
      <c r="Q172">
        <v>7.3358999999999996</v>
      </c>
      <c r="R172">
        <v>3</v>
      </c>
      <c r="S172">
        <v>2017</v>
      </c>
      <c r="T172">
        <v>2</v>
      </c>
      <c r="U172" t="str">
        <f t="shared" si="5"/>
        <v>Feb</v>
      </c>
      <c r="V172">
        <v>22.23</v>
      </c>
      <c r="W172" t="s">
        <v>63</v>
      </c>
      <c r="X172">
        <v>0.32999999999999902</v>
      </c>
      <c r="Y172" t="s">
        <v>44</v>
      </c>
      <c r="Z172">
        <v>0.32999999999999902</v>
      </c>
      <c r="AA172" t="s">
        <v>161</v>
      </c>
      <c r="AB172" t="s">
        <v>430</v>
      </c>
    </row>
    <row r="173" spans="1:28" x14ac:dyDescent="0.25">
      <c r="A173" t="s">
        <v>711</v>
      </c>
      <c r="B173" s="1">
        <v>42847</v>
      </c>
      <c r="C173" s="1">
        <v>42849</v>
      </c>
      <c r="D173" t="s">
        <v>89</v>
      </c>
      <c r="E173" t="s">
        <v>712</v>
      </c>
      <c r="F173" t="s">
        <v>29</v>
      </c>
      <c r="G173" t="s">
        <v>295</v>
      </c>
      <c r="H173" t="s">
        <v>58</v>
      </c>
      <c r="I173" t="s">
        <v>59</v>
      </c>
      <c r="J173" t="s">
        <v>713</v>
      </c>
      <c r="K173" t="s">
        <v>61</v>
      </c>
      <c r="L173" t="s">
        <v>714</v>
      </c>
      <c r="M173">
        <v>18.28</v>
      </c>
      <c r="N173">
        <v>2</v>
      </c>
      <c r="O173">
        <f t="shared" si="4"/>
        <v>0.14285714285714285</v>
      </c>
      <c r="P173">
        <v>0</v>
      </c>
      <c r="Q173">
        <v>6.2152000000000003</v>
      </c>
      <c r="R173">
        <v>2</v>
      </c>
      <c r="S173">
        <v>2017</v>
      </c>
      <c r="T173">
        <v>4</v>
      </c>
      <c r="U173" t="str">
        <f t="shared" si="5"/>
        <v>Apr</v>
      </c>
      <c r="V173">
        <v>9.14</v>
      </c>
      <c r="W173" t="s">
        <v>63</v>
      </c>
      <c r="X173">
        <v>0.33999999999999903</v>
      </c>
      <c r="Y173" t="s">
        <v>44</v>
      </c>
      <c r="Z173">
        <v>0.16999999999999901</v>
      </c>
      <c r="AA173" t="s">
        <v>64</v>
      </c>
      <c r="AB173" t="s">
        <v>154</v>
      </c>
    </row>
    <row r="174" spans="1:28" x14ac:dyDescent="0.25">
      <c r="A174" t="s">
        <v>715</v>
      </c>
      <c r="B174" s="1">
        <v>42038</v>
      </c>
      <c r="C174" s="1">
        <v>42040</v>
      </c>
      <c r="D174" t="s">
        <v>89</v>
      </c>
      <c r="E174" t="s">
        <v>716</v>
      </c>
      <c r="F174" t="s">
        <v>29</v>
      </c>
      <c r="G174" t="s">
        <v>717</v>
      </c>
      <c r="H174" t="s">
        <v>718</v>
      </c>
      <c r="I174" t="s">
        <v>94</v>
      </c>
      <c r="J174" t="s">
        <v>425</v>
      </c>
      <c r="K174" t="s">
        <v>61</v>
      </c>
      <c r="L174" t="s">
        <v>426</v>
      </c>
      <c r="M174">
        <v>28.4</v>
      </c>
      <c r="N174">
        <v>2</v>
      </c>
      <c r="O174">
        <f t="shared" si="4"/>
        <v>0.14285714285714285</v>
      </c>
      <c r="P174">
        <v>0</v>
      </c>
      <c r="Q174">
        <v>11.076000000000001</v>
      </c>
      <c r="R174">
        <v>2</v>
      </c>
      <c r="S174">
        <v>2015</v>
      </c>
      <c r="T174">
        <v>2</v>
      </c>
      <c r="U174" t="str">
        <f t="shared" si="5"/>
        <v>Feb</v>
      </c>
      <c r="V174">
        <v>14.2</v>
      </c>
      <c r="W174" t="s">
        <v>63</v>
      </c>
      <c r="X174">
        <v>0.39</v>
      </c>
      <c r="Y174" t="s">
        <v>44</v>
      </c>
      <c r="Z174">
        <v>0.19500000000000001</v>
      </c>
      <c r="AA174" t="s">
        <v>161</v>
      </c>
      <c r="AB174" t="s">
        <v>162</v>
      </c>
    </row>
    <row r="175" spans="1:28" x14ac:dyDescent="0.25">
      <c r="A175" t="s">
        <v>719</v>
      </c>
      <c r="B175" s="1">
        <v>41925</v>
      </c>
      <c r="C175" s="1">
        <v>41927</v>
      </c>
      <c r="D175" t="s">
        <v>89</v>
      </c>
      <c r="E175" t="s">
        <v>720</v>
      </c>
      <c r="F175" t="s">
        <v>29</v>
      </c>
      <c r="G175" t="s">
        <v>721</v>
      </c>
      <c r="H175" t="s">
        <v>181</v>
      </c>
      <c r="I175" t="s">
        <v>59</v>
      </c>
      <c r="J175" t="s">
        <v>306</v>
      </c>
      <c r="K175" t="s">
        <v>51</v>
      </c>
      <c r="L175" t="s">
        <v>307</v>
      </c>
      <c r="M175">
        <v>1298.55</v>
      </c>
      <c r="N175">
        <v>5</v>
      </c>
      <c r="O175">
        <f t="shared" si="4"/>
        <v>0.35714285714285715</v>
      </c>
      <c r="P175">
        <v>0</v>
      </c>
      <c r="Q175">
        <v>311.65199999999999</v>
      </c>
      <c r="R175">
        <v>2</v>
      </c>
      <c r="S175">
        <v>2014</v>
      </c>
      <c r="T175">
        <v>10</v>
      </c>
      <c r="U175" t="str">
        <f t="shared" si="5"/>
        <v>Oct</v>
      </c>
      <c r="V175">
        <v>259.70999999999998</v>
      </c>
      <c r="W175" t="s">
        <v>43</v>
      </c>
      <c r="X175">
        <v>0.24</v>
      </c>
      <c r="Y175" t="s">
        <v>44</v>
      </c>
      <c r="Z175">
        <v>4.8000000000000001E-2</v>
      </c>
      <c r="AA175" t="s">
        <v>38</v>
      </c>
      <c r="AB175" t="s">
        <v>147</v>
      </c>
    </row>
    <row r="176" spans="1:28" x14ac:dyDescent="0.25">
      <c r="A176" t="s">
        <v>722</v>
      </c>
      <c r="B176" s="1">
        <v>42869</v>
      </c>
      <c r="C176" s="1">
        <v>42869</v>
      </c>
      <c r="D176" t="s">
        <v>377</v>
      </c>
      <c r="E176" t="s">
        <v>723</v>
      </c>
      <c r="F176" t="s">
        <v>29</v>
      </c>
      <c r="G176" t="s">
        <v>724</v>
      </c>
      <c r="H176" t="s">
        <v>58</v>
      </c>
      <c r="I176" t="s">
        <v>59</v>
      </c>
      <c r="J176" t="s">
        <v>713</v>
      </c>
      <c r="K176" t="s">
        <v>61</v>
      </c>
      <c r="L176" t="s">
        <v>714</v>
      </c>
      <c r="M176">
        <v>18.28</v>
      </c>
      <c r="N176">
        <v>2</v>
      </c>
      <c r="O176">
        <f t="shared" si="4"/>
        <v>0.14285714285714285</v>
      </c>
      <c r="P176">
        <v>0</v>
      </c>
      <c r="Q176">
        <v>6.2152000000000003</v>
      </c>
      <c r="R176">
        <v>0</v>
      </c>
      <c r="S176">
        <v>2017</v>
      </c>
      <c r="T176">
        <v>5</v>
      </c>
      <c r="U176" t="str">
        <f t="shared" si="5"/>
        <v>May</v>
      </c>
      <c r="V176">
        <v>9.14</v>
      </c>
      <c r="W176" t="s">
        <v>63</v>
      </c>
      <c r="X176">
        <v>0.33999999999999903</v>
      </c>
      <c r="Y176" t="s">
        <v>44</v>
      </c>
      <c r="Z176">
        <v>0.16999999999999901</v>
      </c>
      <c r="AA176" t="s">
        <v>64</v>
      </c>
      <c r="AB176" t="s">
        <v>154</v>
      </c>
    </row>
    <row r="177" spans="1:28" x14ac:dyDescent="0.25">
      <c r="A177" t="s">
        <v>725</v>
      </c>
      <c r="B177" s="1">
        <v>41818</v>
      </c>
      <c r="C177" s="1">
        <v>41822</v>
      </c>
      <c r="D177" t="s">
        <v>46</v>
      </c>
      <c r="E177" t="s">
        <v>538</v>
      </c>
      <c r="F177" t="s">
        <v>29</v>
      </c>
      <c r="G177" t="s">
        <v>70</v>
      </c>
      <c r="H177" t="s">
        <v>71</v>
      </c>
      <c r="I177" t="s">
        <v>72</v>
      </c>
      <c r="J177" t="s">
        <v>726</v>
      </c>
      <c r="K177" t="s">
        <v>41</v>
      </c>
      <c r="L177" t="s">
        <v>727</v>
      </c>
      <c r="M177">
        <v>1228.4649999999999</v>
      </c>
      <c r="N177">
        <v>5</v>
      </c>
      <c r="O177">
        <f t="shared" si="4"/>
        <v>0.35714285714285715</v>
      </c>
      <c r="P177">
        <v>0.3</v>
      </c>
      <c r="Q177">
        <v>0</v>
      </c>
      <c r="R177">
        <v>4</v>
      </c>
      <c r="S177">
        <v>2014</v>
      </c>
      <c r="T177">
        <v>6</v>
      </c>
      <c r="U177" t="str">
        <f t="shared" si="5"/>
        <v>Jun</v>
      </c>
      <c r="V177">
        <v>245.69299999999899</v>
      </c>
      <c r="W177" t="s">
        <v>43</v>
      </c>
      <c r="X177">
        <v>0</v>
      </c>
      <c r="Y177" t="s">
        <v>53</v>
      </c>
      <c r="Z177">
        <v>0</v>
      </c>
      <c r="AA177" t="s">
        <v>64</v>
      </c>
      <c r="AB177" t="s">
        <v>65</v>
      </c>
    </row>
    <row r="178" spans="1:28" x14ac:dyDescent="0.25">
      <c r="A178" t="s">
        <v>728</v>
      </c>
      <c r="B178" s="1">
        <v>42902</v>
      </c>
      <c r="C178" s="1">
        <v>42907</v>
      </c>
      <c r="D178" t="s">
        <v>27</v>
      </c>
      <c r="E178" t="s">
        <v>132</v>
      </c>
      <c r="F178" t="s">
        <v>29</v>
      </c>
      <c r="G178" t="s">
        <v>729</v>
      </c>
      <c r="H178" t="s">
        <v>31</v>
      </c>
      <c r="I178" t="s">
        <v>32</v>
      </c>
      <c r="J178" t="s">
        <v>730</v>
      </c>
      <c r="K178" t="s">
        <v>41</v>
      </c>
      <c r="L178" t="s">
        <v>731</v>
      </c>
      <c r="M178">
        <v>301.95999999999998</v>
      </c>
      <c r="N178">
        <v>2</v>
      </c>
      <c r="O178">
        <f t="shared" si="4"/>
        <v>0.14285714285714285</v>
      </c>
      <c r="P178">
        <v>0</v>
      </c>
      <c r="Q178">
        <v>90.587999999999994</v>
      </c>
      <c r="R178">
        <v>5</v>
      </c>
      <c r="S178">
        <v>2017</v>
      </c>
      <c r="T178">
        <v>6</v>
      </c>
      <c r="U178" t="str">
        <f t="shared" si="5"/>
        <v>Jun</v>
      </c>
      <c r="V178">
        <v>150.97999999999999</v>
      </c>
      <c r="W178" t="s">
        <v>36</v>
      </c>
      <c r="X178">
        <v>0.3</v>
      </c>
      <c r="Y178" t="s">
        <v>44</v>
      </c>
      <c r="Z178">
        <v>0.15</v>
      </c>
      <c r="AA178" t="s">
        <v>64</v>
      </c>
      <c r="AB178" t="s">
        <v>154</v>
      </c>
    </row>
    <row r="179" spans="1:28" x14ac:dyDescent="0.25">
      <c r="A179" t="s">
        <v>732</v>
      </c>
      <c r="B179" s="1">
        <v>42328</v>
      </c>
      <c r="C179" s="1">
        <v>42333</v>
      </c>
      <c r="D179" t="s">
        <v>46</v>
      </c>
      <c r="E179" t="s">
        <v>733</v>
      </c>
      <c r="F179" t="s">
        <v>91</v>
      </c>
      <c r="G179" t="s">
        <v>165</v>
      </c>
      <c r="H179" t="s">
        <v>117</v>
      </c>
      <c r="I179" t="s">
        <v>72</v>
      </c>
      <c r="J179" t="s">
        <v>734</v>
      </c>
      <c r="K179" t="s">
        <v>34</v>
      </c>
      <c r="L179" t="s">
        <v>735</v>
      </c>
      <c r="M179">
        <v>186.048</v>
      </c>
      <c r="N179">
        <v>4</v>
      </c>
      <c r="O179">
        <f t="shared" si="4"/>
        <v>0.2857142857142857</v>
      </c>
      <c r="P179">
        <v>0.2</v>
      </c>
      <c r="Q179">
        <v>9.3024000000000004</v>
      </c>
      <c r="R179">
        <v>5</v>
      </c>
      <c r="S179">
        <v>2015</v>
      </c>
      <c r="T179">
        <v>11</v>
      </c>
      <c r="U179" t="str">
        <f t="shared" si="5"/>
        <v>Nov</v>
      </c>
      <c r="V179">
        <v>46.512</v>
      </c>
      <c r="W179" t="s">
        <v>63</v>
      </c>
      <c r="X179">
        <v>0.05</v>
      </c>
      <c r="Y179" t="s">
        <v>37</v>
      </c>
      <c r="Z179">
        <v>1.2500000000000001E-2</v>
      </c>
      <c r="AA179" t="s">
        <v>38</v>
      </c>
      <c r="AB179" t="s">
        <v>54</v>
      </c>
    </row>
    <row r="180" spans="1:28" x14ac:dyDescent="0.25">
      <c r="A180" t="s">
        <v>736</v>
      </c>
      <c r="B180" s="1">
        <v>42290</v>
      </c>
      <c r="C180" s="1">
        <v>42294</v>
      </c>
      <c r="D180" t="s">
        <v>46</v>
      </c>
      <c r="E180" t="s">
        <v>737</v>
      </c>
      <c r="F180" t="s">
        <v>29</v>
      </c>
      <c r="G180" t="s">
        <v>738</v>
      </c>
      <c r="H180" t="s">
        <v>31</v>
      </c>
      <c r="I180" t="s">
        <v>32</v>
      </c>
      <c r="J180" t="s">
        <v>318</v>
      </c>
      <c r="K180" t="s">
        <v>41</v>
      </c>
      <c r="L180" t="s">
        <v>319</v>
      </c>
      <c r="M180">
        <v>287.94</v>
      </c>
      <c r="N180">
        <v>3</v>
      </c>
      <c r="O180">
        <f t="shared" si="4"/>
        <v>0.21428571428571427</v>
      </c>
      <c r="P180">
        <v>0</v>
      </c>
      <c r="Q180">
        <v>77.743799999999993</v>
      </c>
      <c r="R180">
        <v>4</v>
      </c>
      <c r="S180">
        <v>2015</v>
      </c>
      <c r="T180">
        <v>10</v>
      </c>
      <c r="U180" t="str">
        <f t="shared" si="5"/>
        <v>Oct</v>
      </c>
      <c r="V180">
        <v>95.98</v>
      </c>
      <c r="W180" t="s">
        <v>63</v>
      </c>
      <c r="X180">
        <v>0.26999999999999902</v>
      </c>
      <c r="Y180" t="s">
        <v>44</v>
      </c>
      <c r="Z180">
        <v>8.99999999999999E-2</v>
      </c>
      <c r="AA180" t="s">
        <v>38</v>
      </c>
      <c r="AB180" t="s">
        <v>54</v>
      </c>
    </row>
    <row r="181" spans="1:28" x14ac:dyDescent="0.25">
      <c r="A181" t="s">
        <v>739</v>
      </c>
      <c r="B181" s="1">
        <v>42736</v>
      </c>
      <c r="C181" s="1">
        <v>42741</v>
      </c>
      <c r="D181" t="s">
        <v>46</v>
      </c>
      <c r="E181" t="s">
        <v>740</v>
      </c>
      <c r="F181" t="s">
        <v>29</v>
      </c>
      <c r="G181" t="s">
        <v>741</v>
      </c>
      <c r="H181" t="s">
        <v>214</v>
      </c>
      <c r="I181" t="s">
        <v>72</v>
      </c>
      <c r="J181" t="s">
        <v>742</v>
      </c>
      <c r="K181" t="s">
        <v>61</v>
      </c>
      <c r="L181" t="s">
        <v>743</v>
      </c>
      <c r="M181">
        <v>48.896000000000001</v>
      </c>
      <c r="N181">
        <v>4</v>
      </c>
      <c r="O181">
        <f t="shared" si="4"/>
        <v>0.2857142857142857</v>
      </c>
      <c r="P181">
        <v>0.2</v>
      </c>
      <c r="Q181">
        <v>8.5568000000000008</v>
      </c>
      <c r="R181">
        <v>5</v>
      </c>
      <c r="S181">
        <v>2017</v>
      </c>
      <c r="T181">
        <v>1</v>
      </c>
      <c r="U181" t="str">
        <f t="shared" si="5"/>
        <v>Jan</v>
      </c>
      <c r="V181">
        <v>12.224</v>
      </c>
      <c r="W181" t="s">
        <v>63</v>
      </c>
      <c r="X181">
        <v>0.17499999999999999</v>
      </c>
      <c r="Y181" t="s">
        <v>37</v>
      </c>
      <c r="Z181">
        <v>4.3749999999999997E-2</v>
      </c>
      <c r="AA181" t="s">
        <v>161</v>
      </c>
      <c r="AB181" t="s">
        <v>430</v>
      </c>
    </row>
    <row r="182" spans="1:28" x14ac:dyDescent="0.25">
      <c r="A182" t="s">
        <v>744</v>
      </c>
      <c r="B182" s="1">
        <v>42419</v>
      </c>
      <c r="C182" s="1">
        <v>42424</v>
      </c>
      <c r="D182" t="s">
        <v>46</v>
      </c>
      <c r="E182" t="s">
        <v>745</v>
      </c>
      <c r="F182" t="s">
        <v>29</v>
      </c>
      <c r="G182" t="s">
        <v>165</v>
      </c>
      <c r="H182" t="s">
        <v>117</v>
      </c>
      <c r="I182" t="s">
        <v>72</v>
      </c>
      <c r="J182" t="s">
        <v>709</v>
      </c>
      <c r="K182" t="s">
        <v>61</v>
      </c>
      <c r="L182" t="s">
        <v>710</v>
      </c>
      <c r="M182">
        <v>44.46</v>
      </c>
      <c r="N182">
        <v>2</v>
      </c>
      <c r="O182">
        <f t="shared" si="4"/>
        <v>0.14285714285714285</v>
      </c>
      <c r="P182">
        <v>0</v>
      </c>
      <c r="Q182">
        <v>14.671799999999999</v>
      </c>
      <c r="R182">
        <v>5</v>
      </c>
      <c r="S182">
        <v>2016</v>
      </c>
      <c r="T182">
        <v>2</v>
      </c>
      <c r="U182" t="str">
        <f t="shared" si="5"/>
        <v>Feb</v>
      </c>
      <c r="V182">
        <v>22.23</v>
      </c>
      <c r="W182" t="s">
        <v>63</v>
      </c>
      <c r="X182">
        <v>0.32999999999999902</v>
      </c>
      <c r="Y182" t="s">
        <v>44</v>
      </c>
      <c r="Z182">
        <v>0.16499999999999901</v>
      </c>
      <c r="AA182" t="s">
        <v>161</v>
      </c>
      <c r="AB182" t="s">
        <v>480</v>
      </c>
    </row>
    <row r="183" spans="1:28" x14ac:dyDescent="0.25">
      <c r="A183" t="s">
        <v>746</v>
      </c>
      <c r="B183" s="1">
        <v>41649</v>
      </c>
      <c r="C183" s="1">
        <v>41654</v>
      </c>
      <c r="D183" t="s">
        <v>46</v>
      </c>
      <c r="E183" t="s">
        <v>747</v>
      </c>
      <c r="F183" t="s">
        <v>91</v>
      </c>
      <c r="G183" t="s">
        <v>748</v>
      </c>
      <c r="H183" t="s">
        <v>617</v>
      </c>
      <c r="I183" t="s">
        <v>32</v>
      </c>
      <c r="J183" t="s">
        <v>749</v>
      </c>
      <c r="K183" t="s">
        <v>61</v>
      </c>
      <c r="L183" t="s">
        <v>750</v>
      </c>
      <c r="M183">
        <v>51.94</v>
      </c>
      <c r="N183">
        <v>1</v>
      </c>
      <c r="O183">
        <f t="shared" si="4"/>
        <v>7.1428571428571425E-2</v>
      </c>
      <c r="P183">
        <v>0</v>
      </c>
      <c r="Q183">
        <v>21.295400000000001</v>
      </c>
      <c r="R183">
        <v>5</v>
      </c>
      <c r="S183">
        <v>2014</v>
      </c>
      <c r="T183">
        <v>1</v>
      </c>
      <c r="U183" t="str">
        <f t="shared" si="5"/>
        <v>Jan</v>
      </c>
      <c r="V183">
        <v>51.94</v>
      </c>
      <c r="W183" t="s">
        <v>63</v>
      </c>
      <c r="X183">
        <v>0.41</v>
      </c>
      <c r="Y183" t="s">
        <v>44</v>
      </c>
      <c r="Z183">
        <v>0.41</v>
      </c>
      <c r="AA183" t="s">
        <v>161</v>
      </c>
      <c r="AB183" t="s">
        <v>223</v>
      </c>
    </row>
    <row r="184" spans="1:28" x14ac:dyDescent="0.25">
      <c r="A184" t="s">
        <v>751</v>
      </c>
      <c r="B184" s="1">
        <v>42386</v>
      </c>
      <c r="C184" s="1">
        <v>42390</v>
      </c>
      <c r="D184" t="s">
        <v>46</v>
      </c>
      <c r="E184" t="s">
        <v>752</v>
      </c>
      <c r="F184" t="s">
        <v>99</v>
      </c>
      <c r="G184" t="s">
        <v>446</v>
      </c>
      <c r="H184" t="s">
        <v>753</v>
      </c>
      <c r="I184" t="s">
        <v>72</v>
      </c>
      <c r="J184" t="s">
        <v>278</v>
      </c>
      <c r="K184" t="s">
        <v>61</v>
      </c>
      <c r="L184" t="s">
        <v>279</v>
      </c>
      <c r="M184">
        <v>322.58999999999997</v>
      </c>
      <c r="N184">
        <v>3</v>
      </c>
      <c r="O184">
        <f t="shared" si="4"/>
        <v>0.21428571428571427</v>
      </c>
      <c r="P184">
        <v>0</v>
      </c>
      <c r="Q184">
        <v>64.518000000000001</v>
      </c>
      <c r="R184">
        <v>4</v>
      </c>
      <c r="S184">
        <v>2016</v>
      </c>
      <c r="T184">
        <v>1</v>
      </c>
      <c r="U184" t="str">
        <f t="shared" si="5"/>
        <v>Jan</v>
      </c>
      <c r="V184">
        <v>107.52999999999901</v>
      </c>
      <c r="W184" t="s">
        <v>36</v>
      </c>
      <c r="X184">
        <v>0.2</v>
      </c>
      <c r="Y184" t="s">
        <v>37</v>
      </c>
      <c r="Z184">
        <v>6.6666666666666596E-2</v>
      </c>
      <c r="AA184" t="s">
        <v>161</v>
      </c>
      <c r="AB184" t="s">
        <v>480</v>
      </c>
    </row>
    <row r="185" spans="1:28" x14ac:dyDescent="0.25">
      <c r="A185" t="s">
        <v>754</v>
      </c>
      <c r="B185" s="1">
        <v>43069</v>
      </c>
      <c r="C185" s="1">
        <v>43071</v>
      </c>
      <c r="D185" t="s">
        <v>27</v>
      </c>
      <c r="E185" t="s">
        <v>755</v>
      </c>
      <c r="F185" t="s">
        <v>99</v>
      </c>
      <c r="G185" t="s">
        <v>165</v>
      </c>
      <c r="H185" t="s">
        <v>117</v>
      </c>
      <c r="I185" t="s">
        <v>72</v>
      </c>
      <c r="J185" t="s">
        <v>227</v>
      </c>
      <c r="K185" t="s">
        <v>41</v>
      </c>
      <c r="L185" t="s">
        <v>228</v>
      </c>
      <c r="M185">
        <v>1242.9000000000001</v>
      </c>
      <c r="N185">
        <v>5</v>
      </c>
      <c r="O185">
        <f t="shared" si="4"/>
        <v>0.35714285714285715</v>
      </c>
      <c r="P185">
        <v>0.1</v>
      </c>
      <c r="Q185">
        <v>262.39</v>
      </c>
      <c r="R185">
        <v>2</v>
      </c>
      <c r="S185">
        <v>2017</v>
      </c>
      <c r="T185">
        <v>11</v>
      </c>
      <c r="U185" t="str">
        <f t="shared" si="5"/>
        <v>Nov</v>
      </c>
      <c r="V185">
        <v>248.58</v>
      </c>
      <c r="W185" t="s">
        <v>43</v>
      </c>
      <c r="X185">
        <v>0.211111111111111</v>
      </c>
      <c r="Y185" t="s">
        <v>44</v>
      </c>
      <c r="Z185">
        <v>4.2222222222222203E-2</v>
      </c>
      <c r="AA185" t="s">
        <v>38</v>
      </c>
      <c r="AB185" t="s">
        <v>143</v>
      </c>
    </row>
    <row r="186" spans="1:28" x14ac:dyDescent="0.25">
      <c r="A186" t="s">
        <v>756</v>
      </c>
      <c r="B186" s="1">
        <v>42665</v>
      </c>
      <c r="C186" s="1">
        <v>42667</v>
      </c>
      <c r="D186" t="s">
        <v>89</v>
      </c>
      <c r="E186" t="s">
        <v>757</v>
      </c>
      <c r="F186" t="s">
        <v>99</v>
      </c>
      <c r="G186" t="s">
        <v>261</v>
      </c>
      <c r="H186" t="s">
        <v>262</v>
      </c>
      <c r="I186" t="s">
        <v>94</v>
      </c>
      <c r="J186" t="s">
        <v>585</v>
      </c>
      <c r="K186" t="s">
        <v>61</v>
      </c>
      <c r="L186" t="s">
        <v>586</v>
      </c>
      <c r="M186">
        <v>31.4</v>
      </c>
      <c r="N186">
        <v>5</v>
      </c>
      <c r="O186">
        <f t="shared" si="4"/>
        <v>0.35714285714285715</v>
      </c>
      <c r="P186">
        <v>0</v>
      </c>
      <c r="Q186">
        <v>10.048</v>
      </c>
      <c r="R186">
        <v>2</v>
      </c>
      <c r="S186">
        <v>2016</v>
      </c>
      <c r="T186">
        <v>10</v>
      </c>
      <c r="U186" t="str">
        <f t="shared" si="5"/>
        <v>Oct</v>
      </c>
      <c r="V186">
        <v>6.2799999999999896</v>
      </c>
      <c r="W186" t="s">
        <v>63</v>
      </c>
      <c r="X186">
        <v>0.32</v>
      </c>
      <c r="Y186" t="s">
        <v>44</v>
      </c>
      <c r="Z186">
        <v>6.4000000000000001E-2</v>
      </c>
      <c r="AA186" t="s">
        <v>38</v>
      </c>
      <c r="AB186" t="s">
        <v>39</v>
      </c>
    </row>
    <row r="187" spans="1:28" x14ac:dyDescent="0.25">
      <c r="A187" t="s">
        <v>758</v>
      </c>
      <c r="B187" s="1">
        <v>41758</v>
      </c>
      <c r="C187" s="1">
        <v>41763</v>
      </c>
      <c r="D187" t="s">
        <v>46</v>
      </c>
      <c r="E187" t="s">
        <v>759</v>
      </c>
      <c r="F187" t="s">
        <v>29</v>
      </c>
      <c r="G187" t="s">
        <v>760</v>
      </c>
      <c r="H187" t="s">
        <v>117</v>
      </c>
      <c r="I187" t="s">
        <v>72</v>
      </c>
      <c r="J187" t="s">
        <v>761</v>
      </c>
      <c r="K187" t="s">
        <v>61</v>
      </c>
      <c r="L187" t="s">
        <v>762</v>
      </c>
      <c r="M187">
        <v>17.46</v>
      </c>
      <c r="N187">
        <v>2</v>
      </c>
      <c r="O187">
        <f t="shared" si="4"/>
        <v>0.14285714285714285</v>
      </c>
      <c r="P187">
        <v>0</v>
      </c>
      <c r="Q187">
        <v>5.9363999999999999</v>
      </c>
      <c r="R187">
        <v>5</v>
      </c>
      <c r="S187">
        <v>2014</v>
      </c>
      <c r="T187">
        <v>4</v>
      </c>
      <c r="U187" t="str">
        <f t="shared" si="5"/>
        <v>Apr</v>
      </c>
      <c r="V187">
        <v>8.73</v>
      </c>
      <c r="W187" t="s">
        <v>63</v>
      </c>
      <c r="X187">
        <v>0.33999999999999903</v>
      </c>
      <c r="Y187" t="s">
        <v>44</v>
      </c>
      <c r="Z187">
        <v>0.16999999999999901</v>
      </c>
      <c r="AA187" t="s">
        <v>64</v>
      </c>
      <c r="AB187" t="s">
        <v>65</v>
      </c>
    </row>
    <row r="188" spans="1:28" x14ac:dyDescent="0.25">
      <c r="A188" t="s">
        <v>763</v>
      </c>
      <c r="B188" s="1">
        <v>43099</v>
      </c>
      <c r="C188" s="1">
        <v>43103</v>
      </c>
      <c r="D188" t="s">
        <v>46</v>
      </c>
      <c r="E188" t="s">
        <v>149</v>
      </c>
      <c r="F188" t="s">
        <v>29</v>
      </c>
      <c r="G188" t="s">
        <v>165</v>
      </c>
      <c r="H188" t="s">
        <v>117</v>
      </c>
      <c r="I188" t="s">
        <v>72</v>
      </c>
      <c r="J188" t="s">
        <v>764</v>
      </c>
      <c r="K188" t="s">
        <v>34</v>
      </c>
      <c r="L188" t="s">
        <v>765</v>
      </c>
      <c r="M188">
        <v>323.13600000000002</v>
      </c>
      <c r="N188">
        <v>4</v>
      </c>
      <c r="O188">
        <f t="shared" si="4"/>
        <v>0.2857142857142857</v>
      </c>
      <c r="P188">
        <v>0.2</v>
      </c>
      <c r="Q188">
        <v>12.117599999999999</v>
      </c>
      <c r="R188">
        <v>4</v>
      </c>
      <c r="S188">
        <v>2017</v>
      </c>
      <c r="T188">
        <v>12</v>
      </c>
      <c r="U188" t="str">
        <f t="shared" si="5"/>
        <v>Dec</v>
      </c>
      <c r="V188">
        <v>80.784000000000006</v>
      </c>
      <c r="W188" t="s">
        <v>63</v>
      </c>
      <c r="X188">
        <v>3.7499999999999999E-2</v>
      </c>
      <c r="Y188" t="s">
        <v>37</v>
      </c>
      <c r="Z188">
        <v>9.3749999999999997E-3</v>
      </c>
      <c r="AA188" t="s">
        <v>38</v>
      </c>
      <c r="AB188" t="s">
        <v>143</v>
      </c>
    </row>
    <row r="189" spans="1:28" x14ac:dyDescent="0.25">
      <c r="A189" t="s">
        <v>766</v>
      </c>
      <c r="B189" s="1">
        <v>42155</v>
      </c>
      <c r="C189" s="1">
        <v>42162</v>
      </c>
      <c r="D189" t="s">
        <v>46</v>
      </c>
      <c r="E189" t="s">
        <v>767</v>
      </c>
      <c r="F189" t="s">
        <v>99</v>
      </c>
      <c r="G189" t="s">
        <v>768</v>
      </c>
      <c r="H189" t="s">
        <v>380</v>
      </c>
      <c r="I189" t="s">
        <v>72</v>
      </c>
      <c r="J189" t="s">
        <v>393</v>
      </c>
      <c r="K189" t="s">
        <v>61</v>
      </c>
      <c r="L189" t="s">
        <v>394</v>
      </c>
      <c r="M189">
        <v>22.2</v>
      </c>
      <c r="N189">
        <v>6</v>
      </c>
      <c r="O189">
        <f t="shared" si="4"/>
        <v>0.42857142857142855</v>
      </c>
      <c r="P189">
        <v>0</v>
      </c>
      <c r="Q189">
        <v>9.1020000000000003</v>
      </c>
      <c r="R189">
        <v>7</v>
      </c>
      <c r="S189">
        <v>2015</v>
      </c>
      <c r="T189">
        <v>5</v>
      </c>
      <c r="U189" t="str">
        <f t="shared" si="5"/>
        <v>May</v>
      </c>
      <c r="V189">
        <v>3.69999999999999</v>
      </c>
      <c r="W189" t="s">
        <v>63</v>
      </c>
      <c r="X189">
        <v>0.41</v>
      </c>
      <c r="Y189" t="s">
        <v>44</v>
      </c>
      <c r="Z189">
        <v>6.8333333333333302E-2</v>
      </c>
      <c r="AA189" t="s">
        <v>64</v>
      </c>
      <c r="AB189" t="s">
        <v>111</v>
      </c>
    </row>
    <row r="190" spans="1:28" x14ac:dyDescent="0.25">
      <c r="A190" t="s">
        <v>769</v>
      </c>
      <c r="B190" s="1">
        <v>43066</v>
      </c>
      <c r="C190" s="1">
        <v>43068</v>
      </c>
      <c r="D190" t="s">
        <v>89</v>
      </c>
      <c r="E190" t="s">
        <v>733</v>
      </c>
      <c r="F190" t="s">
        <v>91</v>
      </c>
      <c r="G190" t="s">
        <v>770</v>
      </c>
      <c r="H190" t="s">
        <v>220</v>
      </c>
      <c r="I190" t="s">
        <v>94</v>
      </c>
      <c r="J190" t="s">
        <v>316</v>
      </c>
      <c r="K190" t="s">
        <v>61</v>
      </c>
      <c r="L190" t="s">
        <v>317</v>
      </c>
      <c r="M190">
        <v>46.94</v>
      </c>
      <c r="N190">
        <v>1</v>
      </c>
      <c r="O190">
        <f t="shared" si="4"/>
        <v>7.1428571428571425E-2</v>
      </c>
      <c r="P190">
        <v>0</v>
      </c>
      <c r="Q190">
        <v>19.2454</v>
      </c>
      <c r="R190">
        <v>2</v>
      </c>
      <c r="S190">
        <v>2017</v>
      </c>
      <c r="T190">
        <v>11</v>
      </c>
      <c r="U190" t="str">
        <f t="shared" si="5"/>
        <v>Nov</v>
      </c>
      <c r="V190">
        <v>46.94</v>
      </c>
      <c r="W190" t="s">
        <v>63</v>
      </c>
      <c r="X190">
        <v>0.41</v>
      </c>
      <c r="Y190" t="s">
        <v>44</v>
      </c>
      <c r="Z190">
        <v>0.41</v>
      </c>
      <c r="AA190" t="s">
        <v>38</v>
      </c>
      <c r="AB190" t="s">
        <v>143</v>
      </c>
    </row>
    <row r="191" spans="1:28" x14ac:dyDescent="0.25">
      <c r="A191" t="s">
        <v>771</v>
      </c>
      <c r="B191" s="1">
        <v>41805</v>
      </c>
      <c r="C191" s="1">
        <v>41811</v>
      </c>
      <c r="D191" t="s">
        <v>46</v>
      </c>
      <c r="E191" t="s">
        <v>314</v>
      </c>
      <c r="F191" t="s">
        <v>91</v>
      </c>
      <c r="G191" t="s">
        <v>226</v>
      </c>
      <c r="H191" t="s">
        <v>93</v>
      </c>
      <c r="I191" t="s">
        <v>94</v>
      </c>
      <c r="J191" t="s">
        <v>772</v>
      </c>
      <c r="K191" t="s">
        <v>51</v>
      </c>
      <c r="L191" t="s">
        <v>773</v>
      </c>
      <c r="M191">
        <v>99.918000000000006</v>
      </c>
      <c r="N191">
        <v>2</v>
      </c>
      <c r="O191">
        <f t="shared" si="4"/>
        <v>0.14285714285714285</v>
      </c>
      <c r="P191">
        <v>0.3</v>
      </c>
      <c r="Q191">
        <v>-18.5562</v>
      </c>
      <c r="R191">
        <v>6</v>
      </c>
      <c r="S191">
        <v>2014</v>
      </c>
      <c r="T191">
        <v>6</v>
      </c>
      <c r="U191" t="str">
        <f t="shared" si="5"/>
        <v>Jun</v>
      </c>
      <c r="V191">
        <v>49.959000000000003</v>
      </c>
      <c r="W191" t="s">
        <v>63</v>
      </c>
      <c r="X191">
        <v>-0.185714285714285</v>
      </c>
      <c r="Y191" t="s">
        <v>53</v>
      </c>
      <c r="Z191">
        <v>-9.2857142857142805E-2</v>
      </c>
      <c r="AA191" t="s">
        <v>64</v>
      </c>
      <c r="AB191" t="s">
        <v>65</v>
      </c>
    </row>
    <row r="192" spans="1:28" x14ac:dyDescent="0.25">
      <c r="A192" t="s">
        <v>771</v>
      </c>
      <c r="B192" s="1">
        <v>41805</v>
      </c>
      <c r="C192" s="1">
        <v>41811</v>
      </c>
      <c r="D192" t="s">
        <v>46</v>
      </c>
      <c r="E192" t="s">
        <v>314</v>
      </c>
      <c r="F192" t="s">
        <v>91</v>
      </c>
      <c r="G192" t="s">
        <v>226</v>
      </c>
      <c r="H192" t="s">
        <v>93</v>
      </c>
      <c r="I192" t="s">
        <v>94</v>
      </c>
      <c r="J192" t="s">
        <v>503</v>
      </c>
      <c r="K192" t="s">
        <v>41</v>
      </c>
      <c r="L192" t="s">
        <v>504</v>
      </c>
      <c r="M192">
        <v>797.94399999999996</v>
      </c>
      <c r="N192">
        <v>4</v>
      </c>
      <c r="O192">
        <f t="shared" si="4"/>
        <v>0.2857142857142857</v>
      </c>
      <c r="P192">
        <v>0.3</v>
      </c>
      <c r="Q192">
        <v>-56.996000000000002</v>
      </c>
      <c r="R192">
        <v>6</v>
      </c>
      <c r="S192">
        <v>2014</v>
      </c>
      <c r="T192">
        <v>6</v>
      </c>
      <c r="U192" t="str">
        <f t="shared" si="5"/>
        <v>Jun</v>
      </c>
      <c r="V192">
        <v>199.48599999999999</v>
      </c>
      <c r="W192" t="s">
        <v>36</v>
      </c>
      <c r="X192">
        <v>-7.1428571428571397E-2</v>
      </c>
      <c r="Y192" t="s">
        <v>53</v>
      </c>
      <c r="Z192">
        <v>-1.7857142857142801E-2</v>
      </c>
      <c r="AA192" t="s">
        <v>64</v>
      </c>
      <c r="AB192" t="s">
        <v>65</v>
      </c>
    </row>
    <row r="193" spans="1:28" x14ac:dyDescent="0.25">
      <c r="A193" t="s">
        <v>774</v>
      </c>
      <c r="B193" s="1">
        <v>42717</v>
      </c>
      <c r="C193" s="1">
        <v>42724</v>
      </c>
      <c r="D193" t="s">
        <v>46</v>
      </c>
      <c r="E193" t="s">
        <v>775</v>
      </c>
      <c r="F193" t="s">
        <v>91</v>
      </c>
      <c r="G193" t="s">
        <v>776</v>
      </c>
      <c r="H193" t="s">
        <v>58</v>
      </c>
      <c r="I193" t="s">
        <v>59</v>
      </c>
      <c r="J193" t="s">
        <v>50</v>
      </c>
      <c r="K193" t="s">
        <v>51</v>
      </c>
      <c r="L193" t="s">
        <v>52</v>
      </c>
      <c r="M193">
        <v>1114.2719999999999</v>
      </c>
      <c r="N193">
        <v>4</v>
      </c>
      <c r="O193">
        <f t="shared" si="4"/>
        <v>0.2857142857142857</v>
      </c>
      <c r="P193">
        <v>0.2</v>
      </c>
      <c r="Q193">
        <v>41.785200000000003</v>
      </c>
      <c r="R193">
        <v>7</v>
      </c>
      <c r="S193">
        <v>2016</v>
      </c>
      <c r="T193">
        <v>12</v>
      </c>
      <c r="U193" t="str">
        <f t="shared" si="5"/>
        <v>Dec</v>
      </c>
      <c r="V193">
        <v>278.56799999999998</v>
      </c>
      <c r="W193" t="s">
        <v>43</v>
      </c>
      <c r="X193">
        <v>3.7499999999999999E-2</v>
      </c>
      <c r="Y193" t="s">
        <v>37</v>
      </c>
      <c r="Z193">
        <v>9.3749999999999997E-3</v>
      </c>
      <c r="AA193" t="s">
        <v>38</v>
      </c>
      <c r="AB193" t="s">
        <v>39</v>
      </c>
    </row>
    <row r="194" spans="1:28" x14ac:dyDescent="0.25">
      <c r="A194" t="s">
        <v>777</v>
      </c>
      <c r="B194" s="1">
        <v>42211</v>
      </c>
      <c r="C194" s="1">
        <v>42213</v>
      </c>
      <c r="D194" t="s">
        <v>89</v>
      </c>
      <c r="E194" t="s">
        <v>538</v>
      </c>
      <c r="F194" t="s">
        <v>29</v>
      </c>
      <c r="G194" t="s">
        <v>778</v>
      </c>
      <c r="H194" t="s">
        <v>456</v>
      </c>
      <c r="I194" t="s">
        <v>59</v>
      </c>
      <c r="J194" t="s">
        <v>779</v>
      </c>
      <c r="K194" t="s">
        <v>51</v>
      </c>
      <c r="L194" t="s">
        <v>780</v>
      </c>
      <c r="M194">
        <v>393.16500000000002</v>
      </c>
      <c r="N194">
        <v>3</v>
      </c>
      <c r="O194">
        <f t="shared" si="4"/>
        <v>0.21428571428571427</v>
      </c>
      <c r="P194">
        <v>0.5</v>
      </c>
      <c r="Q194">
        <v>-204.44579999999999</v>
      </c>
      <c r="R194">
        <v>2</v>
      </c>
      <c r="S194">
        <v>2015</v>
      </c>
      <c r="T194">
        <v>7</v>
      </c>
      <c r="U194" t="str">
        <f t="shared" si="5"/>
        <v>Jul</v>
      </c>
      <c r="V194">
        <v>131.05500000000001</v>
      </c>
      <c r="W194" t="s">
        <v>36</v>
      </c>
      <c r="X194">
        <v>-0.51999999999999902</v>
      </c>
      <c r="Y194" t="s">
        <v>53</v>
      </c>
      <c r="Z194">
        <v>-0.17333333333333301</v>
      </c>
      <c r="AA194" t="s">
        <v>75</v>
      </c>
      <c r="AB194" t="s">
        <v>81</v>
      </c>
    </row>
    <row r="195" spans="1:28" x14ac:dyDescent="0.25">
      <c r="A195" t="s">
        <v>781</v>
      </c>
      <c r="B195" s="1">
        <v>43067</v>
      </c>
      <c r="C195" s="1">
        <v>43071</v>
      </c>
      <c r="D195" t="s">
        <v>46</v>
      </c>
      <c r="E195" t="s">
        <v>782</v>
      </c>
      <c r="F195" t="s">
        <v>99</v>
      </c>
      <c r="G195" t="s">
        <v>70</v>
      </c>
      <c r="H195" t="s">
        <v>71</v>
      </c>
      <c r="I195" t="s">
        <v>72</v>
      </c>
      <c r="J195" t="s">
        <v>783</v>
      </c>
      <c r="K195" t="s">
        <v>61</v>
      </c>
      <c r="L195" t="s">
        <v>784</v>
      </c>
      <c r="M195">
        <v>516.48800000000006</v>
      </c>
      <c r="N195">
        <v>7</v>
      </c>
      <c r="O195">
        <f t="shared" ref="O195:O258" si="6">N195/MAX($N$2:$N$2122)</f>
        <v>0.5</v>
      </c>
      <c r="P195">
        <v>0.2</v>
      </c>
      <c r="Q195">
        <v>-12.9122</v>
      </c>
      <c r="R195">
        <v>4</v>
      </c>
      <c r="S195">
        <v>2017</v>
      </c>
      <c r="T195">
        <v>11</v>
      </c>
      <c r="U195" t="str">
        <f t="shared" ref="U195:U258" si="7">TEXT(DATE(S195, T195, 1), "mmm")</f>
        <v>Nov</v>
      </c>
      <c r="V195">
        <v>73.784000000000006</v>
      </c>
      <c r="W195" t="s">
        <v>63</v>
      </c>
      <c r="X195">
        <v>-2.4999999999999901E-2</v>
      </c>
      <c r="Y195" t="s">
        <v>53</v>
      </c>
      <c r="Z195">
        <v>-3.57142857142857E-3</v>
      </c>
      <c r="AA195" t="s">
        <v>38</v>
      </c>
      <c r="AB195" t="s">
        <v>143</v>
      </c>
    </row>
    <row r="196" spans="1:28" x14ac:dyDescent="0.25">
      <c r="A196" t="s">
        <v>781</v>
      </c>
      <c r="B196" s="1">
        <v>43067</v>
      </c>
      <c r="C196" s="1">
        <v>43071</v>
      </c>
      <c r="D196" t="s">
        <v>46</v>
      </c>
      <c r="E196" t="s">
        <v>782</v>
      </c>
      <c r="F196" t="s">
        <v>99</v>
      </c>
      <c r="G196" t="s">
        <v>70</v>
      </c>
      <c r="H196" t="s">
        <v>71</v>
      </c>
      <c r="I196" t="s">
        <v>72</v>
      </c>
      <c r="J196" t="s">
        <v>282</v>
      </c>
      <c r="K196" t="s">
        <v>61</v>
      </c>
      <c r="L196" t="s">
        <v>283</v>
      </c>
      <c r="M196">
        <v>1007.232</v>
      </c>
      <c r="N196">
        <v>6</v>
      </c>
      <c r="O196">
        <f t="shared" si="6"/>
        <v>0.42857142857142855</v>
      </c>
      <c r="P196">
        <v>0.2</v>
      </c>
      <c r="Q196">
        <v>75.542400000000001</v>
      </c>
      <c r="R196">
        <v>4</v>
      </c>
      <c r="S196">
        <v>2017</v>
      </c>
      <c r="T196">
        <v>11</v>
      </c>
      <c r="U196" t="str">
        <f t="shared" si="7"/>
        <v>Nov</v>
      </c>
      <c r="V196">
        <v>167.87199999999899</v>
      </c>
      <c r="W196" t="s">
        <v>36</v>
      </c>
      <c r="X196">
        <v>7.4999999999999997E-2</v>
      </c>
      <c r="Y196" t="s">
        <v>37</v>
      </c>
      <c r="Z196">
        <v>1.24999999999999E-2</v>
      </c>
      <c r="AA196" t="s">
        <v>38</v>
      </c>
      <c r="AB196" t="s">
        <v>143</v>
      </c>
    </row>
    <row r="197" spans="1:28" x14ac:dyDescent="0.25">
      <c r="A197" t="s">
        <v>781</v>
      </c>
      <c r="B197" s="1">
        <v>43067</v>
      </c>
      <c r="C197" s="1">
        <v>43071</v>
      </c>
      <c r="D197" t="s">
        <v>46</v>
      </c>
      <c r="E197" t="s">
        <v>782</v>
      </c>
      <c r="F197" t="s">
        <v>99</v>
      </c>
      <c r="G197" t="s">
        <v>70</v>
      </c>
      <c r="H197" t="s">
        <v>71</v>
      </c>
      <c r="I197" t="s">
        <v>72</v>
      </c>
      <c r="J197" t="s">
        <v>785</v>
      </c>
      <c r="K197" t="s">
        <v>51</v>
      </c>
      <c r="L197" t="s">
        <v>786</v>
      </c>
      <c r="M197">
        <v>2065.3200000000002</v>
      </c>
      <c r="N197">
        <v>12</v>
      </c>
      <c r="O197">
        <f t="shared" si="6"/>
        <v>0.8571428571428571</v>
      </c>
      <c r="P197">
        <v>0.4</v>
      </c>
      <c r="Q197">
        <v>-619.596</v>
      </c>
      <c r="R197">
        <v>4</v>
      </c>
      <c r="S197">
        <v>2017</v>
      </c>
      <c r="T197">
        <v>11</v>
      </c>
      <c r="U197" t="str">
        <f t="shared" si="7"/>
        <v>Nov</v>
      </c>
      <c r="V197">
        <v>172.11</v>
      </c>
      <c r="W197" t="s">
        <v>36</v>
      </c>
      <c r="X197">
        <v>-0.3</v>
      </c>
      <c r="Y197" t="s">
        <v>53</v>
      </c>
      <c r="Z197">
        <v>-2.4999999999999901E-2</v>
      </c>
      <c r="AA197" t="s">
        <v>38</v>
      </c>
      <c r="AB197" t="s">
        <v>143</v>
      </c>
    </row>
    <row r="198" spans="1:28" x14ac:dyDescent="0.25">
      <c r="A198" t="s">
        <v>787</v>
      </c>
      <c r="B198" s="1">
        <v>42828</v>
      </c>
      <c r="C198" s="1">
        <v>42832</v>
      </c>
      <c r="D198" t="s">
        <v>46</v>
      </c>
      <c r="E198" t="s">
        <v>788</v>
      </c>
      <c r="F198" t="s">
        <v>29</v>
      </c>
      <c r="G198" t="s">
        <v>70</v>
      </c>
      <c r="H198" t="s">
        <v>71</v>
      </c>
      <c r="I198" t="s">
        <v>72</v>
      </c>
      <c r="J198" t="s">
        <v>789</v>
      </c>
      <c r="K198" t="s">
        <v>61</v>
      </c>
      <c r="L198" t="s">
        <v>285</v>
      </c>
      <c r="M198">
        <v>25.472000000000001</v>
      </c>
      <c r="N198">
        <v>4</v>
      </c>
      <c r="O198">
        <f t="shared" si="6"/>
        <v>0.2857142857142857</v>
      </c>
      <c r="P198">
        <v>0.2</v>
      </c>
      <c r="Q198">
        <v>7.6416000000000004</v>
      </c>
      <c r="R198">
        <v>4</v>
      </c>
      <c r="S198">
        <v>2017</v>
      </c>
      <c r="T198">
        <v>4</v>
      </c>
      <c r="U198" t="str">
        <f t="shared" si="7"/>
        <v>Apr</v>
      </c>
      <c r="V198">
        <v>6.3680000000000003</v>
      </c>
      <c r="W198" t="s">
        <v>63</v>
      </c>
      <c r="X198">
        <v>0.3</v>
      </c>
      <c r="Y198" t="s">
        <v>44</v>
      </c>
      <c r="Z198">
        <v>7.4999999999999997E-2</v>
      </c>
      <c r="AA198" t="s">
        <v>64</v>
      </c>
      <c r="AB198" t="s">
        <v>154</v>
      </c>
    </row>
    <row r="199" spans="1:28" x14ac:dyDescent="0.25">
      <c r="A199" t="s">
        <v>790</v>
      </c>
      <c r="B199" s="1">
        <v>43097</v>
      </c>
      <c r="C199" s="1">
        <v>43101</v>
      </c>
      <c r="D199" t="s">
        <v>46</v>
      </c>
      <c r="E199" t="s">
        <v>791</v>
      </c>
      <c r="F199" t="s">
        <v>29</v>
      </c>
      <c r="G199" t="s">
        <v>792</v>
      </c>
      <c r="H199" t="s">
        <v>93</v>
      </c>
      <c r="I199" t="s">
        <v>94</v>
      </c>
      <c r="J199" t="s">
        <v>311</v>
      </c>
      <c r="K199" t="s">
        <v>34</v>
      </c>
      <c r="L199" t="s">
        <v>312</v>
      </c>
      <c r="M199">
        <v>78.852800000000002</v>
      </c>
      <c r="N199">
        <v>2</v>
      </c>
      <c r="O199">
        <f t="shared" si="6"/>
        <v>0.14285714285714285</v>
      </c>
      <c r="P199">
        <v>0.32</v>
      </c>
      <c r="Q199">
        <v>-11.596</v>
      </c>
      <c r="R199">
        <v>4</v>
      </c>
      <c r="S199">
        <v>2017</v>
      </c>
      <c r="T199">
        <v>12</v>
      </c>
      <c r="U199" t="str">
        <f t="shared" si="7"/>
        <v>Dec</v>
      </c>
      <c r="V199">
        <v>39.426400000000001</v>
      </c>
      <c r="W199" t="s">
        <v>63</v>
      </c>
      <c r="X199">
        <v>-0.14705882352941099</v>
      </c>
      <c r="Y199" t="s">
        <v>53</v>
      </c>
      <c r="Z199">
        <v>-7.3529411764705802E-2</v>
      </c>
      <c r="AA199" t="s">
        <v>38</v>
      </c>
      <c r="AB199" t="s">
        <v>143</v>
      </c>
    </row>
    <row r="200" spans="1:28" x14ac:dyDescent="0.25">
      <c r="A200" t="s">
        <v>793</v>
      </c>
      <c r="B200" s="1">
        <v>42269</v>
      </c>
      <c r="C200" s="1">
        <v>42269</v>
      </c>
      <c r="D200" t="s">
        <v>377</v>
      </c>
      <c r="E200" t="s">
        <v>794</v>
      </c>
      <c r="F200" t="s">
        <v>29</v>
      </c>
      <c r="G200" t="s">
        <v>653</v>
      </c>
      <c r="H200" t="s">
        <v>58</v>
      </c>
      <c r="I200" t="s">
        <v>59</v>
      </c>
      <c r="J200" t="s">
        <v>795</v>
      </c>
      <c r="K200" t="s">
        <v>61</v>
      </c>
      <c r="L200" t="s">
        <v>796</v>
      </c>
      <c r="M200">
        <v>204.6</v>
      </c>
      <c r="N200">
        <v>2</v>
      </c>
      <c r="O200">
        <f t="shared" si="6"/>
        <v>0.14285714285714285</v>
      </c>
      <c r="P200">
        <v>0</v>
      </c>
      <c r="Q200">
        <v>53.195999999999998</v>
      </c>
      <c r="R200">
        <v>0</v>
      </c>
      <c r="S200">
        <v>2015</v>
      </c>
      <c r="T200">
        <v>9</v>
      </c>
      <c r="U200" t="str">
        <f t="shared" si="7"/>
        <v>Sep</v>
      </c>
      <c r="V200">
        <v>102.3</v>
      </c>
      <c r="W200" t="s">
        <v>36</v>
      </c>
      <c r="X200">
        <v>0.26</v>
      </c>
      <c r="Y200" t="s">
        <v>44</v>
      </c>
      <c r="Z200">
        <v>0.13</v>
      </c>
      <c r="AA200" t="s">
        <v>75</v>
      </c>
      <c r="AB200" t="s">
        <v>81</v>
      </c>
    </row>
    <row r="201" spans="1:28" x14ac:dyDescent="0.25">
      <c r="A201" t="s">
        <v>797</v>
      </c>
      <c r="B201" s="1">
        <v>43053</v>
      </c>
      <c r="C201" s="1">
        <v>43058</v>
      </c>
      <c r="D201" t="s">
        <v>46</v>
      </c>
      <c r="E201" t="s">
        <v>798</v>
      </c>
      <c r="F201" t="s">
        <v>91</v>
      </c>
      <c r="G201" t="s">
        <v>295</v>
      </c>
      <c r="H201" t="s">
        <v>58</v>
      </c>
      <c r="I201" t="s">
        <v>59</v>
      </c>
      <c r="J201" t="s">
        <v>296</v>
      </c>
      <c r="K201" t="s">
        <v>41</v>
      </c>
      <c r="L201" t="s">
        <v>297</v>
      </c>
      <c r="M201">
        <v>321.56799999999998</v>
      </c>
      <c r="N201">
        <v>2</v>
      </c>
      <c r="O201">
        <f t="shared" si="6"/>
        <v>0.14285714285714285</v>
      </c>
      <c r="P201">
        <v>0.2</v>
      </c>
      <c r="Q201">
        <v>28.1372</v>
      </c>
      <c r="R201">
        <v>5</v>
      </c>
      <c r="S201">
        <v>2017</v>
      </c>
      <c r="T201">
        <v>11</v>
      </c>
      <c r="U201" t="str">
        <f t="shared" si="7"/>
        <v>Nov</v>
      </c>
      <c r="V201">
        <v>160.78399999999999</v>
      </c>
      <c r="W201" t="s">
        <v>36</v>
      </c>
      <c r="X201">
        <v>8.7499999999999994E-2</v>
      </c>
      <c r="Y201" t="s">
        <v>37</v>
      </c>
      <c r="Z201">
        <v>4.3749999999999997E-2</v>
      </c>
      <c r="AA201" t="s">
        <v>38</v>
      </c>
      <c r="AB201" t="s">
        <v>143</v>
      </c>
    </row>
    <row r="202" spans="1:28" x14ac:dyDescent="0.25">
      <c r="A202" t="s">
        <v>799</v>
      </c>
      <c r="B202" s="1">
        <v>41655</v>
      </c>
      <c r="C202" s="1">
        <v>41657</v>
      </c>
      <c r="D202" t="s">
        <v>27</v>
      </c>
      <c r="E202" t="s">
        <v>800</v>
      </c>
      <c r="F202" t="s">
        <v>29</v>
      </c>
      <c r="G202" t="s">
        <v>70</v>
      </c>
      <c r="H202" t="s">
        <v>71</v>
      </c>
      <c r="I202" t="s">
        <v>72</v>
      </c>
      <c r="J202" t="s">
        <v>801</v>
      </c>
      <c r="K202" t="s">
        <v>61</v>
      </c>
      <c r="L202" t="s">
        <v>802</v>
      </c>
      <c r="M202">
        <v>127.104</v>
      </c>
      <c r="N202">
        <v>6</v>
      </c>
      <c r="O202">
        <f t="shared" si="6"/>
        <v>0.42857142857142855</v>
      </c>
      <c r="P202">
        <v>0.2</v>
      </c>
      <c r="Q202">
        <v>28.598400000000002</v>
      </c>
      <c r="R202">
        <v>2</v>
      </c>
      <c r="S202">
        <v>2014</v>
      </c>
      <c r="T202">
        <v>1</v>
      </c>
      <c r="U202" t="str">
        <f t="shared" si="7"/>
        <v>Jan</v>
      </c>
      <c r="V202">
        <v>21.184000000000001</v>
      </c>
      <c r="W202" t="s">
        <v>63</v>
      </c>
      <c r="X202">
        <v>0.22500000000000001</v>
      </c>
      <c r="Y202" t="s">
        <v>44</v>
      </c>
      <c r="Z202">
        <v>3.7499999999999999E-2</v>
      </c>
      <c r="AA202" t="s">
        <v>161</v>
      </c>
      <c r="AB202" t="s">
        <v>223</v>
      </c>
    </row>
    <row r="203" spans="1:28" x14ac:dyDescent="0.25">
      <c r="A203" t="s">
        <v>803</v>
      </c>
      <c r="B203" s="1">
        <v>42646</v>
      </c>
      <c r="C203" s="1">
        <v>42651</v>
      </c>
      <c r="D203" t="s">
        <v>46</v>
      </c>
      <c r="E203" t="s">
        <v>78</v>
      </c>
      <c r="F203" t="s">
        <v>29</v>
      </c>
      <c r="G203" t="s">
        <v>165</v>
      </c>
      <c r="H203" t="s">
        <v>117</v>
      </c>
      <c r="I203" t="s">
        <v>72</v>
      </c>
      <c r="J203" t="s">
        <v>702</v>
      </c>
      <c r="K203" t="s">
        <v>41</v>
      </c>
      <c r="L203" t="s">
        <v>703</v>
      </c>
      <c r="M203">
        <v>599.29200000000003</v>
      </c>
      <c r="N203">
        <v>6</v>
      </c>
      <c r="O203">
        <f t="shared" si="6"/>
        <v>0.42857142857142855</v>
      </c>
      <c r="P203">
        <v>0.1</v>
      </c>
      <c r="Q203">
        <v>93.223200000000006</v>
      </c>
      <c r="R203">
        <v>5</v>
      </c>
      <c r="S203">
        <v>2016</v>
      </c>
      <c r="T203">
        <v>10</v>
      </c>
      <c r="U203" t="str">
        <f t="shared" si="7"/>
        <v>Oct</v>
      </c>
      <c r="V203">
        <v>99.882000000000005</v>
      </c>
      <c r="W203" t="s">
        <v>63</v>
      </c>
      <c r="X203">
        <v>0.155555555555555</v>
      </c>
      <c r="Y203" t="s">
        <v>37</v>
      </c>
      <c r="Z203">
        <v>2.5925925925925901E-2</v>
      </c>
      <c r="AA203" t="s">
        <v>38</v>
      </c>
      <c r="AB203" t="s">
        <v>39</v>
      </c>
    </row>
    <row r="204" spans="1:28" x14ac:dyDescent="0.25">
      <c r="A204" t="s">
        <v>804</v>
      </c>
      <c r="B204" s="1">
        <v>41954</v>
      </c>
      <c r="C204" s="1">
        <v>41957</v>
      </c>
      <c r="D204" t="s">
        <v>27</v>
      </c>
      <c r="E204" t="s">
        <v>805</v>
      </c>
      <c r="F204" t="s">
        <v>29</v>
      </c>
      <c r="G204" t="s">
        <v>738</v>
      </c>
      <c r="H204" t="s">
        <v>171</v>
      </c>
      <c r="I204" t="s">
        <v>59</v>
      </c>
      <c r="J204" t="s">
        <v>730</v>
      </c>
      <c r="K204" t="s">
        <v>41</v>
      </c>
      <c r="L204" t="s">
        <v>731</v>
      </c>
      <c r="M204">
        <v>603.91999999999996</v>
      </c>
      <c r="N204">
        <v>5</v>
      </c>
      <c r="O204">
        <f t="shared" si="6"/>
        <v>0.35714285714285715</v>
      </c>
      <c r="P204">
        <v>0.2</v>
      </c>
      <c r="Q204">
        <v>75.489999999999995</v>
      </c>
      <c r="R204">
        <v>3</v>
      </c>
      <c r="S204">
        <v>2014</v>
      </c>
      <c r="T204">
        <v>11</v>
      </c>
      <c r="U204" t="str">
        <f t="shared" si="7"/>
        <v>Nov</v>
      </c>
      <c r="V204">
        <v>120.783999999999</v>
      </c>
      <c r="W204" t="s">
        <v>36</v>
      </c>
      <c r="X204">
        <v>0.125</v>
      </c>
      <c r="Y204" t="s">
        <v>37</v>
      </c>
      <c r="Z204">
        <v>2.5000000000000001E-2</v>
      </c>
      <c r="AA204" t="s">
        <v>38</v>
      </c>
      <c r="AB204" t="s">
        <v>147</v>
      </c>
    </row>
    <row r="205" spans="1:28" x14ac:dyDescent="0.25">
      <c r="A205" t="s">
        <v>806</v>
      </c>
      <c r="B205" s="1">
        <v>42876</v>
      </c>
      <c r="C205" s="1">
        <v>42881</v>
      </c>
      <c r="D205" t="s">
        <v>46</v>
      </c>
      <c r="E205" t="s">
        <v>807</v>
      </c>
      <c r="F205" t="s">
        <v>91</v>
      </c>
      <c r="G205" t="s">
        <v>808</v>
      </c>
      <c r="H205" t="s">
        <v>117</v>
      </c>
      <c r="I205" t="s">
        <v>72</v>
      </c>
      <c r="J205" t="s">
        <v>618</v>
      </c>
      <c r="K205" t="s">
        <v>61</v>
      </c>
      <c r="L205" t="s">
        <v>619</v>
      </c>
      <c r="M205">
        <v>520.04999999999995</v>
      </c>
      <c r="N205">
        <v>5</v>
      </c>
      <c r="O205">
        <f t="shared" si="6"/>
        <v>0.35714285714285715</v>
      </c>
      <c r="P205">
        <v>0</v>
      </c>
      <c r="Q205">
        <v>72.807000000000002</v>
      </c>
      <c r="R205">
        <v>5</v>
      </c>
      <c r="S205">
        <v>2017</v>
      </c>
      <c r="T205">
        <v>5</v>
      </c>
      <c r="U205" t="str">
        <f t="shared" si="7"/>
        <v>May</v>
      </c>
      <c r="V205">
        <v>104.009999999999</v>
      </c>
      <c r="W205" t="s">
        <v>36</v>
      </c>
      <c r="X205">
        <v>0.14000000000000001</v>
      </c>
      <c r="Y205" t="s">
        <v>37</v>
      </c>
      <c r="Z205">
        <v>2.8000000000000001E-2</v>
      </c>
      <c r="AA205" t="s">
        <v>64</v>
      </c>
      <c r="AB205" t="s">
        <v>154</v>
      </c>
    </row>
    <row r="206" spans="1:28" x14ac:dyDescent="0.25">
      <c r="A206" t="s">
        <v>809</v>
      </c>
      <c r="B206" s="1">
        <v>42092</v>
      </c>
      <c r="C206" s="1">
        <v>42094</v>
      </c>
      <c r="D206" t="s">
        <v>27</v>
      </c>
      <c r="E206" t="s">
        <v>810</v>
      </c>
      <c r="F206" t="s">
        <v>99</v>
      </c>
      <c r="G206" t="s">
        <v>528</v>
      </c>
      <c r="H206" t="s">
        <v>49</v>
      </c>
      <c r="I206" t="s">
        <v>32</v>
      </c>
      <c r="J206" t="s">
        <v>340</v>
      </c>
      <c r="K206" t="s">
        <v>41</v>
      </c>
      <c r="L206" t="s">
        <v>341</v>
      </c>
      <c r="M206">
        <v>1166.92</v>
      </c>
      <c r="N206">
        <v>5</v>
      </c>
      <c r="O206">
        <f t="shared" si="6"/>
        <v>0.35714285714285715</v>
      </c>
      <c r="P206">
        <v>0.2</v>
      </c>
      <c r="Q206">
        <v>131.27850000000001</v>
      </c>
      <c r="R206">
        <v>2</v>
      </c>
      <c r="S206">
        <v>2015</v>
      </c>
      <c r="T206">
        <v>3</v>
      </c>
      <c r="U206" t="str">
        <f t="shared" si="7"/>
        <v>Mar</v>
      </c>
      <c r="V206">
        <v>233.38399999999999</v>
      </c>
      <c r="W206" t="s">
        <v>43</v>
      </c>
      <c r="X206">
        <v>0.1125</v>
      </c>
      <c r="Y206" t="s">
        <v>37</v>
      </c>
      <c r="Z206">
        <v>2.2499999999999999E-2</v>
      </c>
      <c r="AA206" t="s">
        <v>161</v>
      </c>
      <c r="AB206" t="s">
        <v>162</v>
      </c>
    </row>
    <row r="207" spans="1:28" x14ac:dyDescent="0.25">
      <c r="A207" t="s">
        <v>811</v>
      </c>
      <c r="B207" s="1">
        <v>42305</v>
      </c>
      <c r="C207" s="1">
        <v>42311</v>
      </c>
      <c r="D207" t="s">
        <v>46</v>
      </c>
      <c r="E207" t="s">
        <v>812</v>
      </c>
      <c r="F207" t="s">
        <v>29</v>
      </c>
      <c r="G207" t="s">
        <v>30</v>
      </c>
      <c r="H207" t="s">
        <v>31</v>
      </c>
      <c r="I207" t="s">
        <v>32</v>
      </c>
      <c r="J207" t="s">
        <v>813</v>
      </c>
      <c r="K207" t="s">
        <v>61</v>
      </c>
      <c r="L207" t="s">
        <v>814</v>
      </c>
      <c r="M207">
        <v>24.1</v>
      </c>
      <c r="N207">
        <v>5</v>
      </c>
      <c r="O207">
        <f t="shared" si="6"/>
        <v>0.35714285714285715</v>
      </c>
      <c r="P207">
        <v>0</v>
      </c>
      <c r="Q207">
        <v>9.1579999999999995</v>
      </c>
      <c r="R207">
        <v>6</v>
      </c>
      <c r="S207">
        <v>2015</v>
      </c>
      <c r="T207">
        <v>10</v>
      </c>
      <c r="U207" t="str">
        <f t="shared" si="7"/>
        <v>Oct</v>
      </c>
      <c r="V207">
        <v>4.82</v>
      </c>
      <c r="W207" t="s">
        <v>63</v>
      </c>
      <c r="X207">
        <v>0.37999999999999901</v>
      </c>
      <c r="Y207" t="s">
        <v>44</v>
      </c>
      <c r="Z207">
        <v>7.5999999999999901E-2</v>
      </c>
      <c r="AA207" t="s">
        <v>38</v>
      </c>
      <c r="AB207" t="s">
        <v>54</v>
      </c>
    </row>
    <row r="208" spans="1:28" x14ac:dyDescent="0.25">
      <c r="A208" t="s">
        <v>811</v>
      </c>
      <c r="B208" s="1">
        <v>42305</v>
      </c>
      <c r="C208" s="1">
        <v>42311</v>
      </c>
      <c r="D208" t="s">
        <v>46</v>
      </c>
      <c r="E208" t="s">
        <v>812</v>
      </c>
      <c r="F208" t="s">
        <v>29</v>
      </c>
      <c r="G208" t="s">
        <v>30</v>
      </c>
      <c r="H208" t="s">
        <v>31</v>
      </c>
      <c r="I208" t="s">
        <v>32</v>
      </c>
      <c r="J208" t="s">
        <v>338</v>
      </c>
      <c r="K208" t="s">
        <v>61</v>
      </c>
      <c r="L208" t="s">
        <v>339</v>
      </c>
      <c r="M208">
        <v>33.11</v>
      </c>
      <c r="N208">
        <v>7</v>
      </c>
      <c r="O208">
        <f t="shared" si="6"/>
        <v>0.5</v>
      </c>
      <c r="P208">
        <v>0</v>
      </c>
      <c r="Q208">
        <v>12.9129</v>
      </c>
      <c r="R208">
        <v>6</v>
      </c>
      <c r="S208">
        <v>2015</v>
      </c>
      <c r="T208">
        <v>10</v>
      </c>
      <c r="U208" t="str">
        <f t="shared" si="7"/>
        <v>Oct</v>
      </c>
      <c r="V208">
        <v>4.7299999999999898</v>
      </c>
      <c r="W208" t="s">
        <v>63</v>
      </c>
      <c r="X208">
        <v>0.39</v>
      </c>
      <c r="Y208" t="s">
        <v>44</v>
      </c>
      <c r="Z208">
        <v>5.5714285714285702E-2</v>
      </c>
      <c r="AA208" t="s">
        <v>38</v>
      </c>
      <c r="AB208" t="s">
        <v>54</v>
      </c>
    </row>
    <row r="209" spans="1:28" x14ac:dyDescent="0.25">
      <c r="A209" t="s">
        <v>815</v>
      </c>
      <c r="B209" s="1">
        <v>42216</v>
      </c>
      <c r="C209" s="1">
        <v>42216</v>
      </c>
      <c r="D209" t="s">
        <v>377</v>
      </c>
      <c r="E209" t="s">
        <v>816</v>
      </c>
      <c r="F209" t="s">
        <v>29</v>
      </c>
      <c r="G209" t="s">
        <v>165</v>
      </c>
      <c r="H209" t="s">
        <v>117</v>
      </c>
      <c r="I209" t="s">
        <v>72</v>
      </c>
      <c r="J209" t="s">
        <v>306</v>
      </c>
      <c r="K209" t="s">
        <v>51</v>
      </c>
      <c r="L209" t="s">
        <v>307</v>
      </c>
      <c r="M209">
        <v>1090.7819999999999</v>
      </c>
      <c r="N209">
        <v>7</v>
      </c>
      <c r="O209">
        <f t="shared" si="6"/>
        <v>0.5</v>
      </c>
      <c r="P209">
        <v>0.4</v>
      </c>
      <c r="Q209">
        <v>-290.87520000000001</v>
      </c>
      <c r="R209">
        <v>0</v>
      </c>
      <c r="S209">
        <v>2015</v>
      </c>
      <c r="T209">
        <v>7</v>
      </c>
      <c r="U209" t="str">
        <f t="shared" si="7"/>
        <v>Jul</v>
      </c>
      <c r="V209">
        <v>155.82599999999999</v>
      </c>
      <c r="W209" t="s">
        <v>36</v>
      </c>
      <c r="X209">
        <v>-0.266666666666666</v>
      </c>
      <c r="Y209" t="s">
        <v>53</v>
      </c>
      <c r="Z209">
        <v>-3.8095238095238099E-2</v>
      </c>
      <c r="AA209" t="s">
        <v>75</v>
      </c>
      <c r="AB209" t="s">
        <v>81</v>
      </c>
    </row>
    <row r="210" spans="1:28" x14ac:dyDescent="0.25">
      <c r="A210" t="s">
        <v>817</v>
      </c>
      <c r="B210" s="1">
        <v>41967</v>
      </c>
      <c r="C210" s="1">
        <v>41969</v>
      </c>
      <c r="D210" t="s">
        <v>89</v>
      </c>
      <c r="E210" t="s">
        <v>818</v>
      </c>
      <c r="F210" t="s">
        <v>29</v>
      </c>
      <c r="G210" t="s">
        <v>554</v>
      </c>
      <c r="H210" t="s">
        <v>58</v>
      </c>
      <c r="I210" t="s">
        <v>59</v>
      </c>
      <c r="J210" t="s">
        <v>819</v>
      </c>
      <c r="K210" t="s">
        <v>61</v>
      </c>
      <c r="L210" t="s">
        <v>820</v>
      </c>
      <c r="M210">
        <v>151.72</v>
      </c>
      <c r="N210">
        <v>4</v>
      </c>
      <c r="O210">
        <f t="shared" si="6"/>
        <v>0.2857142857142857</v>
      </c>
      <c r="P210">
        <v>0</v>
      </c>
      <c r="Q210">
        <v>27.3096</v>
      </c>
      <c r="R210">
        <v>2</v>
      </c>
      <c r="S210">
        <v>2014</v>
      </c>
      <c r="T210">
        <v>11</v>
      </c>
      <c r="U210" t="str">
        <f t="shared" si="7"/>
        <v>Nov</v>
      </c>
      <c r="V210">
        <v>37.93</v>
      </c>
      <c r="W210" t="s">
        <v>63</v>
      </c>
      <c r="X210">
        <v>0.18</v>
      </c>
      <c r="Y210" t="s">
        <v>37</v>
      </c>
      <c r="Z210">
        <v>4.4999999999999998E-2</v>
      </c>
      <c r="AA210" t="s">
        <v>38</v>
      </c>
      <c r="AB210" t="s">
        <v>147</v>
      </c>
    </row>
    <row r="211" spans="1:28" x14ac:dyDescent="0.25">
      <c r="A211" t="s">
        <v>821</v>
      </c>
      <c r="B211" s="1">
        <v>42903</v>
      </c>
      <c r="C211" s="1">
        <v>42907</v>
      </c>
      <c r="D211" t="s">
        <v>27</v>
      </c>
      <c r="E211" t="s">
        <v>195</v>
      </c>
      <c r="F211" t="s">
        <v>29</v>
      </c>
      <c r="G211" t="s">
        <v>822</v>
      </c>
      <c r="H211" t="s">
        <v>181</v>
      </c>
      <c r="I211" t="s">
        <v>59</v>
      </c>
      <c r="J211" t="s">
        <v>86</v>
      </c>
      <c r="K211" t="s">
        <v>61</v>
      </c>
      <c r="L211" t="s">
        <v>87</v>
      </c>
      <c r="M211">
        <v>155.25</v>
      </c>
      <c r="N211">
        <v>3</v>
      </c>
      <c r="O211">
        <f t="shared" si="6"/>
        <v>0.21428571428571427</v>
      </c>
      <c r="P211">
        <v>0</v>
      </c>
      <c r="Q211">
        <v>46.575000000000003</v>
      </c>
      <c r="R211">
        <v>4</v>
      </c>
      <c r="S211">
        <v>2017</v>
      </c>
      <c r="T211">
        <v>6</v>
      </c>
      <c r="U211" t="str">
        <f t="shared" si="7"/>
        <v>Jun</v>
      </c>
      <c r="V211">
        <v>51.75</v>
      </c>
      <c r="W211" t="s">
        <v>63</v>
      </c>
      <c r="X211">
        <v>0.3</v>
      </c>
      <c r="Y211" t="s">
        <v>44</v>
      </c>
      <c r="Z211">
        <v>0.1</v>
      </c>
      <c r="AA211" t="s">
        <v>64</v>
      </c>
      <c r="AB211" t="s">
        <v>154</v>
      </c>
    </row>
    <row r="212" spans="1:28" x14ac:dyDescent="0.25">
      <c r="A212" t="s">
        <v>823</v>
      </c>
      <c r="B212" s="1">
        <v>42359</v>
      </c>
      <c r="C212" s="1">
        <v>42362</v>
      </c>
      <c r="D212" t="s">
        <v>27</v>
      </c>
      <c r="E212" t="s">
        <v>824</v>
      </c>
      <c r="F212" t="s">
        <v>29</v>
      </c>
      <c r="G212" t="s">
        <v>180</v>
      </c>
      <c r="H212" t="s">
        <v>181</v>
      </c>
      <c r="I212" t="s">
        <v>59</v>
      </c>
      <c r="J212" t="s">
        <v>263</v>
      </c>
      <c r="K212" t="s">
        <v>51</v>
      </c>
      <c r="L212" t="s">
        <v>264</v>
      </c>
      <c r="M212">
        <v>1618.37</v>
      </c>
      <c r="N212">
        <v>13</v>
      </c>
      <c r="O212">
        <f t="shared" si="6"/>
        <v>0.9285714285714286</v>
      </c>
      <c r="P212">
        <v>0</v>
      </c>
      <c r="Q212">
        <v>356.04140000000001</v>
      </c>
      <c r="R212">
        <v>3</v>
      </c>
      <c r="S212">
        <v>2015</v>
      </c>
      <c r="T212">
        <v>12</v>
      </c>
      <c r="U212" t="str">
        <f t="shared" si="7"/>
        <v>Dec</v>
      </c>
      <c r="V212">
        <v>124.49</v>
      </c>
      <c r="W212" t="s">
        <v>36</v>
      </c>
      <c r="X212">
        <v>0.22</v>
      </c>
      <c r="Y212" t="s">
        <v>44</v>
      </c>
      <c r="Z212">
        <v>1.6923076923076898E-2</v>
      </c>
      <c r="AA212" t="s">
        <v>38</v>
      </c>
      <c r="AB212" t="s">
        <v>54</v>
      </c>
    </row>
    <row r="213" spans="1:28" x14ac:dyDescent="0.25">
      <c r="A213" t="s">
        <v>825</v>
      </c>
      <c r="B213" s="1">
        <v>42191</v>
      </c>
      <c r="C213" s="1">
        <v>42195</v>
      </c>
      <c r="D213" t="s">
        <v>46</v>
      </c>
      <c r="E213" t="s">
        <v>826</v>
      </c>
      <c r="F213" t="s">
        <v>91</v>
      </c>
      <c r="G213" t="s">
        <v>165</v>
      </c>
      <c r="H213" t="s">
        <v>117</v>
      </c>
      <c r="I213" t="s">
        <v>72</v>
      </c>
      <c r="J213" t="s">
        <v>827</v>
      </c>
      <c r="K213" t="s">
        <v>61</v>
      </c>
      <c r="L213" t="s">
        <v>828</v>
      </c>
      <c r="M213">
        <v>13.96</v>
      </c>
      <c r="N213">
        <v>2</v>
      </c>
      <c r="O213">
        <f t="shared" si="6"/>
        <v>0.14285714285714285</v>
      </c>
      <c r="P213">
        <v>0</v>
      </c>
      <c r="Q213">
        <v>6.7008000000000001</v>
      </c>
      <c r="R213">
        <v>4</v>
      </c>
      <c r="S213">
        <v>2015</v>
      </c>
      <c r="T213">
        <v>7</v>
      </c>
      <c r="U213" t="str">
        <f t="shared" si="7"/>
        <v>Jul</v>
      </c>
      <c r="V213">
        <v>6.98</v>
      </c>
      <c r="W213" t="s">
        <v>63</v>
      </c>
      <c r="X213">
        <v>0.48</v>
      </c>
      <c r="Y213" t="s">
        <v>44</v>
      </c>
      <c r="Z213">
        <v>0.24</v>
      </c>
      <c r="AA213" t="s">
        <v>75</v>
      </c>
      <c r="AB213" t="s">
        <v>81</v>
      </c>
    </row>
    <row r="214" spans="1:28" x14ac:dyDescent="0.25">
      <c r="A214" t="s">
        <v>825</v>
      </c>
      <c r="B214" s="1">
        <v>42191</v>
      </c>
      <c r="C214" s="1">
        <v>42195</v>
      </c>
      <c r="D214" t="s">
        <v>46</v>
      </c>
      <c r="E214" t="s">
        <v>826</v>
      </c>
      <c r="F214" t="s">
        <v>91</v>
      </c>
      <c r="G214" t="s">
        <v>165</v>
      </c>
      <c r="H214" t="s">
        <v>117</v>
      </c>
      <c r="I214" t="s">
        <v>72</v>
      </c>
      <c r="J214" t="s">
        <v>749</v>
      </c>
      <c r="K214" t="s">
        <v>61</v>
      </c>
      <c r="L214" t="s">
        <v>750</v>
      </c>
      <c r="M214">
        <v>155.82</v>
      </c>
      <c r="N214">
        <v>3</v>
      </c>
      <c r="O214">
        <f t="shared" si="6"/>
        <v>0.21428571428571427</v>
      </c>
      <c r="P214">
        <v>0</v>
      </c>
      <c r="Q214">
        <v>63.886200000000002</v>
      </c>
      <c r="R214">
        <v>4</v>
      </c>
      <c r="S214">
        <v>2015</v>
      </c>
      <c r="T214">
        <v>7</v>
      </c>
      <c r="U214" t="str">
        <f t="shared" si="7"/>
        <v>Jul</v>
      </c>
      <c r="V214">
        <v>51.94</v>
      </c>
      <c r="W214" t="s">
        <v>63</v>
      </c>
      <c r="X214">
        <v>0.41</v>
      </c>
      <c r="Y214" t="s">
        <v>44</v>
      </c>
      <c r="Z214">
        <v>0.13666666666666599</v>
      </c>
      <c r="AA214" t="s">
        <v>75</v>
      </c>
      <c r="AB214" t="s">
        <v>81</v>
      </c>
    </row>
    <row r="215" spans="1:28" x14ac:dyDescent="0.25">
      <c r="A215" t="s">
        <v>829</v>
      </c>
      <c r="B215" s="1">
        <v>42121</v>
      </c>
      <c r="C215" s="1">
        <v>42127</v>
      </c>
      <c r="D215" t="s">
        <v>46</v>
      </c>
      <c r="E215" t="s">
        <v>745</v>
      </c>
      <c r="F215" t="s">
        <v>29</v>
      </c>
      <c r="G215" t="s">
        <v>181</v>
      </c>
      <c r="H215" t="s">
        <v>830</v>
      </c>
      <c r="I215" t="s">
        <v>72</v>
      </c>
      <c r="J215" t="s">
        <v>831</v>
      </c>
      <c r="K215" t="s">
        <v>41</v>
      </c>
      <c r="L215" t="s">
        <v>832</v>
      </c>
      <c r="M215">
        <v>1267.53</v>
      </c>
      <c r="N215">
        <v>3</v>
      </c>
      <c r="O215">
        <f t="shared" si="6"/>
        <v>0.21428571428571427</v>
      </c>
      <c r="P215">
        <v>0</v>
      </c>
      <c r="Q215">
        <v>316.88249999999999</v>
      </c>
      <c r="R215">
        <v>6</v>
      </c>
      <c r="S215">
        <v>2015</v>
      </c>
      <c r="T215">
        <v>4</v>
      </c>
      <c r="U215" t="str">
        <f t="shared" si="7"/>
        <v>Apr</v>
      </c>
      <c r="V215">
        <v>422.51</v>
      </c>
      <c r="W215" t="s">
        <v>43</v>
      </c>
      <c r="X215">
        <v>0.25</v>
      </c>
      <c r="Y215" t="s">
        <v>44</v>
      </c>
      <c r="Z215">
        <v>8.3333333333333301E-2</v>
      </c>
      <c r="AA215" t="s">
        <v>64</v>
      </c>
      <c r="AB215" t="s">
        <v>111</v>
      </c>
    </row>
    <row r="216" spans="1:28" x14ac:dyDescent="0.25">
      <c r="A216" t="s">
        <v>833</v>
      </c>
      <c r="B216" s="1">
        <v>41831</v>
      </c>
      <c r="C216" s="1">
        <v>41835</v>
      </c>
      <c r="D216" t="s">
        <v>46</v>
      </c>
      <c r="E216" t="s">
        <v>834</v>
      </c>
      <c r="F216" t="s">
        <v>91</v>
      </c>
      <c r="G216" t="s">
        <v>346</v>
      </c>
      <c r="H216" t="s">
        <v>324</v>
      </c>
      <c r="I216" t="s">
        <v>72</v>
      </c>
      <c r="J216" t="s">
        <v>503</v>
      </c>
      <c r="K216" t="s">
        <v>41</v>
      </c>
      <c r="L216" t="s">
        <v>504</v>
      </c>
      <c r="M216">
        <v>854.94</v>
      </c>
      <c r="N216">
        <v>3</v>
      </c>
      <c r="O216">
        <f t="shared" si="6"/>
        <v>0.21428571428571427</v>
      </c>
      <c r="P216">
        <v>0</v>
      </c>
      <c r="Q216">
        <v>213.73500000000001</v>
      </c>
      <c r="R216">
        <v>4</v>
      </c>
      <c r="S216">
        <v>2014</v>
      </c>
      <c r="T216">
        <v>7</v>
      </c>
      <c r="U216" t="str">
        <f t="shared" si="7"/>
        <v>Jul</v>
      </c>
      <c r="V216">
        <v>284.98</v>
      </c>
      <c r="W216" t="s">
        <v>43</v>
      </c>
      <c r="X216">
        <v>0.25</v>
      </c>
      <c r="Y216" t="s">
        <v>44</v>
      </c>
      <c r="Z216">
        <v>8.3333333333333301E-2</v>
      </c>
      <c r="AA216" t="s">
        <v>75</v>
      </c>
      <c r="AB216" t="s">
        <v>199</v>
      </c>
    </row>
    <row r="217" spans="1:28" x14ac:dyDescent="0.25">
      <c r="A217" t="s">
        <v>833</v>
      </c>
      <c r="B217" s="1">
        <v>41831</v>
      </c>
      <c r="C217" s="1">
        <v>41835</v>
      </c>
      <c r="D217" t="s">
        <v>46</v>
      </c>
      <c r="E217" t="s">
        <v>834</v>
      </c>
      <c r="F217" t="s">
        <v>91</v>
      </c>
      <c r="G217" t="s">
        <v>346</v>
      </c>
      <c r="H217" t="s">
        <v>324</v>
      </c>
      <c r="I217" t="s">
        <v>72</v>
      </c>
      <c r="J217" t="s">
        <v>166</v>
      </c>
      <c r="K217" t="s">
        <v>61</v>
      </c>
      <c r="L217" t="s">
        <v>167</v>
      </c>
      <c r="M217">
        <v>124.11</v>
      </c>
      <c r="N217">
        <v>9</v>
      </c>
      <c r="O217">
        <f t="shared" si="6"/>
        <v>0.6428571428571429</v>
      </c>
      <c r="P217">
        <v>0</v>
      </c>
      <c r="Q217">
        <v>52.126199999999997</v>
      </c>
      <c r="R217">
        <v>4</v>
      </c>
      <c r="S217">
        <v>2014</v>
      </c>
      <c r="T217">
        <v>7</v>
      </c>
      <c r="U217" t="str">
        <f t="shared" si="7"/>
        <v>Jul</v>
      </c>
      <c r="V217">
        <v>13.79</v>
      </c>
      <c r="W217" t="s">
        <v>63</v>
      </c>
      <c r="X217">
        <v>0.42</v>
      </c>
      <c r="Y217" t="s">
        <v>44</v>
      </c>
      <c r="Z217">
        <v>4.6666666666666599E-2</v>
      </c>
      <c r="AA217" t="s">
        <v>75</v>
      </c>
      <c r="AB217" t="s">
        <v>199</v>
      </c>
    </row>
    <row r="218" spans="1:28" x14ac:dyDescent="0.25">
      <c r="A218" t="s">
        <v>835</v>
      </c>
      <c r="B218" s="1">
        <v>42482</v>
      </c>
      <c r="C218" s="1">
        <v>42486</v>
      </c>
      <c r="D218" t="s">
        <v>46</v>
      </c>
      <c r="E218" t="s">
        <v>836</v>
      </c>
      <c r="F218" t="s">
        <v>99</v>
      </c>
      <c r="G218" t="s">
        <v>837</v>
      </c>
      <c r="H218" t="s">
        <v>495</v>
      </c>
      <c r="I218" t="s">
        <v>94</v>
      </c>
      <c r="J218" t="s">
        <v>838</v>
      </c>
      <c r="K218" t="s">
        <v>61</v>
      </c>
      <c r="L218" t="s">
        <v>839</v>
      </c>
      <c r="M218">
        <v>86.62</v>
      </c>
      <c r="N218">
        <v>2</v>
      </c>
      <c r="O218">
        <f t="shared" si="6"/>
        <v>0.14285714285714285</v>
      </c>
      <c r="P218">
        <v>0</v>
      </c>
      <c r="Q218">
        <v>8.6620000000000008</v>
      </c>
      <c r="R218">
        <v>4</v>
      </c>
      <c r="S218">
        <v>2016</v>
      </c>
      <c r="T218">
        <v>4</v>
      </c>
      <c r="U218" t="str">
        <f t="shared" si="7"/>
        <v>Apr</v>
      </c>
      <c r="V218">
        <v>43.31</v>
      </c>
      <c r="W218" t="s">
        <v>63</v>
      </c>
      <c r="X218">
        <v>0.1</v>
      </c>
      <c r="Y218" t="s">
        <v>37</v>
      </c>
      <c r="Z218">
        <v>0.05</v>
      </c>
      <c r="AA218" t="s">
        <v>64</v>
      </c>
      <c r="AB218" t="s">
        <v>120</v>
      </c>
    </row>
    <row r="219" spans="1:28" x14ac:dyDescent="0.25">
      <c r="A219" t="s">
        <v>840</v>
      </c>
      <c r="B219" s="1">
        <v>42449</v>
      </c>
      <c r="C219" s="1">
        <v>42453</v>
      </c>
      <c r="D219" t="s">
        <v>46</v>
      </c>
      <c r="E219" t="s">
        <v>841</v>
      </c>
      <c r="F219" t="s">
        <v>99</v>
      </c>
      <c r="G219" t="s">
        <v>842</v>
      </c>
      <c r="H219" t="s">
        <v>495</v>
      </c>
      <c r="I219" t="s">
        <v>94</v>
      </c>
      <c r="J219" t="s">
        <v>671</v>
      </c>
      <c r="K219" t="s">
        <v>51</v>
      </c>
      <c r="L219" t="s">
        <v>672</v>
      </c>
      <c r="M219">
        <v>697.16</v>
      </c>
      <c r="N219">
        <v>4</v>
      </c>
      <c r="O219">
        <f t="shared" si="6"/>
        <v>0.2857142857142857</v>
      </c>
      <c r="P219">
        <v>0</v>
      </c>
      <c r="Q219">
        <v>146.40360000000001</v>
      </c>
      <c r="R219">
        <v>4</v>
      </c>
      <c r="S219">
        <v>2016</v>
      </c>
      <c r="T219">
        <v>3</v>
      </c>
      <c r="U219" t="str">
        <f t="shared" si="7"/>
        <v>Mar</v>
      </c>
      <c r="V219">
        <v>174.29</v>
      </c>
      <c r="W219" t="s">
        <v>36</v>
      </c>
      <c r="X219">
        <v>0.21</v>
      </c>
      <c r="Y219" t="s">
        <v>44</v>
      </c>
      <c r="Z219">
        <v>5.2499999999999998E-2</v>
      </c>
      <c r="AA219" t="s">
        <v>161</v>
      </c>
      <c r="AB219" t="s">
        <v>480</v>
      </c>
    </row>
    <row r="220" spans="1:28" x14ac:dyDescent="0.25">
      <c r="A220" t="s">
        <v>843</v>
      </c>
      <c r="B220" s="1">
        <v>42619</v>
      </c>
      <c r="C220" s="1">
        <v>42622</v>
      </c>
      <c r="D220" t="s">
        <v>27</v>
      </c>
      <c r="E220" t="s">
        <v>844</v>
      </c>
      <c r="F220" t="s">
        <v>29</v>
      </c>
      <c r="G220" t="s">
        <v>165</v>
      </c>
      <c r="H220" t="s">
        <v>117</v>
      </c>
      <c r="I220" t="s">
        <v>72</v>
      </c>
      <c r="J220" t="s">
        <v>845</v>
      </c>
      <c r="K220" t="s">
        <v>34</v>
      </c>
      <c r="L220" t="s">
        <v>846</v>
      </c>
      <c r="M220">
        <v>722.35199999999998</v>
      </c>
      <c r="N220">
        <v>3</v>
      </c>
      <c r="O220">
        <f t="shared" si="6"/>
        <v>0.21428571428571427</v>
      </c>
      <c r="P220">
        <v>0.2</v>
      </c>
      <c r="Q220">
        <v>90.293999999999997</v>
      </c>
      <c r="R220">
        <v>3</v>
      </c>
      <c r="S220">
        <v>2016</v>
      </c>
      <c r="T220">
        <v>9</v>
      </c>
      <c r="U220" t="str">
        <f t="shared" si="7"/>
        <v>Sep</v>
      </c>
      <c r="V220">
        <v>240.78399999999999</v>
      </c>
      <c r="W220" t="s">
        <v>43</v>
      </c>
      <c r="X220">
        <v>0.125</v>
      </c>
      <c r="Y220" t="s">
        <v>37</v>
      </c>
      <c r="Z220">
        <v>4.1666666666666602E-2</v>
      </c>
      <c r="AA220" t="s">
        <v>75</v>
      </c>
      <c r="AB220" t="s">
        <v>210</v>
      </c>
    </row>
    <row r="221" spans="1:28" x14ac:dyDescent="0.25">
      <c r="A221" t="s">
        <v>847</v>
      </c>
      <c r="B221" s="1">
        <v>43020</v>
      </c>
      <c r="C221" s="1">
        <v>43024</v>
      </c>
      <c r="D221" t="s">
        <v>46</v>
      </c>
      <c r="E221" t="s">
        <v>98</v>
      </c>
      <c r="F221" t="s">
        <v>99</v>
      </c>
      <c r="G221" t="s">
        <v>848</v>
      </c>
      <c r="H221" t="s">
        <v>128</v>
      </c>
      <c r="I221" t="s">
        <v>94</v>
      </c>
      <c r="J221" t="s">
        <v>849</v>
      </c>
      <c r="K221" t="s">
        <v>41</v>
      </c>
      <c r="L221" t="s">
        <v>850</v>
      </c>
      <c r="M221">
        <v>254.60400000000001</v>
      </c>
      <c r="N221">
        <v>14</v>
      </c>
      <c r="O221">
        <f t="shared" si="6"/>
        <v>1</v>
      </c>
      <c r="P221">
        <v>0.3</v>
      </c>
      <c r="Q221">
        <v>-18.186</v>
      </c>
      <c r="R221">
        <v>4</v>
      </c>
      <c r="S221">
        <v>2017</v>
      </c>
      <c r="T221">
        <v>10</v>
      </c>
      <c r="U221" t="str">
        <f t="shared" si="7"/>
        <v>Oct</v>
      </c>
      <c r="V221">
        <v>18.186</v>
      </c>
      <c r="W221" t="s">
        <v>63</v>
      </c>
      <c r="X221">
        <v>-7.1428571428571397E-2</v>
      </c>
      <c r="Y221" t="s">
        <v>53</v>
      </c>
      <c r="Z221">
        <v>-5.1020408163265302E-3</v>
      </c>
      <c r="AA221" t="s">
        <v>38</v>
      </c>
      <c r="AB221" t="s">
        <v>143</v>
      </c>
    </row>
    <row r="222" spans="1:28" x14ac:dyDescent="0.25">
      <c r="A222" t="s">
        <v>851</v>
      </c>
      <c r="B222" s="1">
        <v>42437</v>
      </c>
      <c r="C222" s="1">
        <v>42442</v>
      </c>
      <c r="D222" t="s">
        <v>46</v>
      </c>
      <c r="E222" t="s">
        <v>720</v>
      </c>
      <c r="F222" t="s">
        <v>29</v>
      </c>
      <c r="G222" t="s">
        <v>852</v>
      </c>
      <c r="H222" t="s">
        <v>49</v>
      </c>
      <c r="I222" t="s">
        <v>32</v>
      </c>
      <c r="J222" t="s">
        <v>172</v>
      </c>
      <c r="K222" t="s">
        <v>61</v>
      </c>
      <c r="L222" t="s">
        <v>173</v>
      </c>
      <c r="M222">
        <v>102.36</v>
      </c>
      <c r="N222">
        <v>3</v>
      </c>
      <c r="O222">
        <f t="shared" si="6"/>
        <v>0.21428571428571427</v>
      </c>
      <c r="P222">
        <v>0.2</v>
      </c>
      <c r="Q222">
        <v>-3.8384999999999998</v>
      </c>
      <c r="R222">
        <v>5</v>
      </c>
      <c r="S222">
        <v>2016</v>
      </c>
      <c r="T222">
        <v>3</v>
      </c>
      <c r="U222" t="str">
        <f t="shared" si="7"/>
        <v>Mar</v>
      </c>
      <c r="V222">
        <v>34.119999999999997</v>
      </c>
      <c r="W222" t="s">
        <v>63</v>
      </c>
      <c r="X222">
        <v>-3.7499999999999999E-2</v>
      </c>
      <c r="Y222" t="s">
        <v>53</v>
      </c>
      <c r="Z222">
        <v>-1.24999999999999E-2</v>
      </c>
      <c r="AA222" t="s">
        <v>161</v>
      </c>
      <c r="AB222" t="s">
        <v>480</v>
      </c>
    </row>
    <row r="223" spans="1:28" x14ac:dyDescent="0.25">
      <c r="A223" t="s">
        <v>853</v>
      </c>
      <c r="B223" s="1">
        <v>42188</v>
      </c>
      <c r="C223" s="1">
        <v>42190</v>
      </c>
      <c r="D223" t="s">
        <v>89</v>
      </c>
      <c r="E223" t="s">
        <v>854</v>
      </c>
      <c r="F223" t="s">
        <v>91</v>
      </c>
      <c r="G223" t="s">
        <v>70</v>
      </c>
      <c r="H223" t="s">
        <v>71</v>
      </c>
      <c r="I223" t="s">
        <v>72</v>
      </c>
      <c r="J223" t="s">
        <v>855</v>
      </c>
      <c r="K223" t="s">
        <v>61</v>
      </c>
      <c r="L223" t="s">
        <v>856</v>
      </c>
      <c r="M223">
        <v>168.464</v>
      </c>
      <c r="N223">
        <v>2</v>
      </c>
      <c r="O223">
        <f t="shared" si="6"/>
        <v>0.14285714285714285</v>
      </c>
      <c r="P223">
        <v>0.2</v>
      </c>
      <c r="Q223">
        <v>-29.481200000000001</v>
      </c>
      <c r="R223">
        <v>2</v>
      </c>
      <c r="S223">
        <v>2015</v>
      </c>
      <c r="T223">
        <v>7</v>
      </c>
      <c r="U223" t="str">
        <f t="shared" si="7"/>
        <v>Jul</v>
      </c>
      <c r="V223">
        <v>84.231999999999999</v>
      </c>
      <c r="W223" t="s">
        <v>63</v>
      </c>
      <c r="X223">
        <v>-0.17499999999999999</v>
      </c>
      <c r="Y223" t="s">
        <v>53</v>
      </c>
      <c r="Z223">
        <v>-8.7499999999999994E-2</v>
      </c>
      <c r="AA223" t="s">
        <v>75</v>
      </c>
      <c r="AB223" t="s">
        <v>81</v>
      </c>
    </row>
    <row r="224" spans="1:28" x14ac:dyDescent="0.25">
      <c r="A224" t="s">
        <v>853</v>
      </c>
      <c r="B224" s="1">
        <v>42188</v>
      </c>
      <c r="C224" s="1">
        <v>42190</v>
      </c>
      <c r="D224" t="s">
        <v>89</v>
      </c>
      <c r="E224" t="s">
        <v>854</v>
      </c>
      <c r="F224" t="s">
        <v>91</v>
      </c>
      <c r="G224" t="s">
        <v>70</v>
      </c>
      <c r="H224" t="s">
        <v>71</v>
      </c>
      <c r="I224" t="s">
        <v>72</v>
      </c>
      <c r="J224" t="s">
        <v>857</v>
      </c>
      <c r="K224" t="s">
        <v>61</v>
      </c>
      <c r="L224" t="s">
        <v>858</v>
      </c>
      <c r="M224">
        <v>282.88799999999998</v>
      </c>
      <c r="N224">
        <v>9</v>
      </c>
      <c r="O224">
        <f t="shared" si="6"/>
        <v>0.6428571428571429</v>
      </c>
      <c r="P224">
        <v>0.2</v>
      </c>
      <c r="Q224">
        <v>56.577599999999997</v>
      </c>
      <c r="R224">
        <v>2</v>
      </c>
      <c r="S224">
        <v>2015</v>
      </c>
      <c r="T224">
        <v>7</v>
      </c>
      <c r="U224" t="str">
        <f t="shared" si="7"/>
        <v>Jul</v>
      </c>
      <c r="V224">
        <v>31.431999999999999</v>
      </c>
      <c r="W224" t="s">
        <v>63</v>
      </c>
      <c r="X224">
        <v>0.2</v>
      </c>
      <c r="Y224" t="s">
        <v>37</v>
      </c>
      <c r="Z224">
        <v>2.2222222222222199E-2</v>
      </c>
      <c r="AA224" t="s">
        <v>75</v>
      </c>
      <c r="AB224" t="s">
        <v>81</v>
      </c>
    </row>
    <row r="225" spans="1:28" x14ac:dyDescent="0.25">
      <c r="A225" t="s">
        <v>859</v>
      </c>
      <c r="B225" s="1">
        <v>42098</v>
      </c>
      <c r="C225" s="1">
        <v>42102</v>
      </c>
      <c r="D225" t="s">
        <v>46</v>
      </c>
      <c r="E225" t="s">
        <v>860</v>
      </c>
      <c r="F225" t="s">
        <v>99</v>
      </c>
      <c r="G225" t="s">
        <v>165</v>
      </c>
      <c r="H225" t="s">
        <v>117</v>
      </c>
      <c r="I225" t="s">
        <v>72</v>
      </c>
      <c r="J225" t="s">
        <v>861</v>
      </c>
      <c r="K225" t="s">
        <v>61</v>
      </c>
      <c r="L225" t="s">
        <v>862</v>
      </c>
      <c r="M225">
        <v>108.4</v>
      </c>
      <c r="N225">
        <v>2</v>
      </c>
      <c r="O225">
        <f t="shared" si="6"/>
        <v>0.14285714285714285</v>
      </c>
      <c r="P225">
        <v>0</v>
      </c>
      <c r="Q225">
        <v>22.763999999999999</v>
      </c>
      <c r="R225">
        <v>4</v>
      </c>
      <c r="S225">
        <v>2015</v>
      </c>
      <c r="T225">
        <v>4</v>
      </c>
      <c r="U225" t="str">
        <f t="shared" si="7"/>
        <v>Apr</v>
      </c>
      <c r="V225">
        <v>54.2</v>
      </c>
      <c r="W225" t="s">
        <v>63</v>
      </c>
      <c r="X225">
        <v>0.21</v>
      </c>
      <c r="Y225" t="s">
        <v>44</v>
      </c>
      <c r="Z225">
        <v>0.105</v>
      </c>
      <c r="AA225" t="s">
        <v>64</v>
      </c>
      <c r="AB225" t="s">
        <v>111</v>
      </c>
    </row>
    <row r="226" spans="1:28" x14ac:dyDescent="0.25">
      <c r="A226" t="s">
        <v>863</v>
      </c>
      <c r="B226" s="1">
        <v>42086</v>
      </c>
      <c r="C226" s="1">
        <v>42092</v>
      </c>
      <c r="D226" t="s">
        <v>46</v>
      </c>
      <c r="E226" t="s">
        <v>864</v>
      </c>
      <c r="F226" t="s">
        <v>29</v>
      </c>
      <c r="G226" t="s">
        <v>100</v>
      </c>
      <c r="H226" t="s">
        <v>93</v>
      </c>
      <c r="I226" t="s">
        <v>94</v>
      </c>
      <c r="J226" t="s">
        <v>428</v>
      </c>
      <c r="K226" t="s">
        <v>41</v>
      </c>
      <c r="L226" t="s">
        <v>429</v>
      </c>
      <c r="M226">
        <v>107.77200000000001</v>
      </c>
      <c r="N226">
        <v>2</v>
      </c>
      <c r="O226">
        <f t="shared" si="6"/>
        <v>0.14285714285714285</v>
      </c>
      <c r="P226">
        <v>0.3</v>
      </c>
      <c r="Q226">
        <v>-29.252400000000002</v>
      </c>
      <c r="R226">
        <v>6</v>
      </c>
      <c r="S226">
        <v>2015</v>
      </c>
      <c r="T226">
        <v>3</v>
      </c>
      <c r="U226" t="str">
        <f t="shared" si="7"/>
        <v>Mar</v>
      </c>
      <c r="V226">
        <v>53.886000000000003</v>
      </c>
      <c r="W226" t="s">
        <v>63</v>
      </c>
      <c r="X226">
        <v>-0.27142857142857102</v>
      </c>
      <c r="Y226" t="s">
        <v>53</v>
      </c>
      <c r="Z226">
        <v>-0.13571428571428501</v>
      </c>
      <c r="AA226" t="s">
        <v>161</v>
      </c>
      <c r="AB226" t="s">
        <v>162</v>
      </c>
    </row>
    <row r="227" spans="1:28" x14ac:dyDescent="0.25">
      <c r="A227" t="s">
        <v>865</v>
      </c>
      <c r="B227" s="1">
        <v>42644</v>
      </c>
      <c r="C227" s="1">
        <v>42645</v>
      </c>
      <c r="D227" t="s">
        <v>89</v>
      </c>
      <c r="E227" t="s">
        <v>866</v>
      </c>
      <c r="F227" t="s">
        <v>29</v>
      </c>
      <c r="G227" t="s">
        <v>295</v>
      </c>
      <c r="H227" t="s">
        <v>58</v>
      </c>
      <c r="I227" t="s">
        <v>59</v>
      </c>
      <c r="J227" t="s">
        <v>129</v>
      </c>
      <c r="K227" t="s">
        <v>41</v>
      </c>
      <c r="L227" t="s">
        <v>130</v>
      </c>
      <c r="M227">
        <v>194.84800000000001</v>
      </c>
      <c r="N227">
        <v>4</v>
      </c>
      <c r="O227">
        <f t="shared" si="6"/>
        <v>0.2857142857142857</v>
      </c>
      <c r="P227">
        <v>0.2</v>
      </c>
      <c r="Q227">
        <v>12.178000000000001</v>
      </c>
      <c r="R227">
        <v>1</v>
      </c>
      <c r="S227">
        <v>2016</v>
      </c>
      <c r="T227">
        <v>10</v>
      </c>
      <c r="U227" t="str">
        <f t="shared" si="7"/>
        <v>Oct</v>
      </c>
      <c r="V227">
        <v>48.712000000000003</v>
      </c>
      <c r="W227" t="s">
        <v>63</v>
      </c>
      <c r="X227">
        <v>6.25E-2</v>
      </c>
      <c r="Y227" t="s">
        <v>37</v>
      </c>
      <c r="Z227">
        <v>1.5625E-2</v>
      </c>
      <c r="AA227" t="s">
        <v>38</v>
      </c>
      <c r="AB227" t="s">
        <v>39</v>
      </c>
    </row>
    <row r="228" spans="1:28" x14ac:dyDescent="0.25">
      <c r="A228" t="s">
        <v>867</v>
      </c>
      <c r="B228" s="1">
        <v>42337</v>
      </c>
      <c r="C228" s="1">
        <v>42342</v>
      </c>
      <c r="D228" t="s">
        <v>46</v>
      </c>
      <c r="E228" t="s">
        <v>868</v>
      </c>
      <c r="F228" t="s">
        <v>91</v>
      </c>
      <c r="G228" t="s">
        <v>261</v>
      </c>
      <c r="H228" t="s">
        <v>262</v>
      </c>
      <c r="I228" t="s">
        <v>94</v>
      </c>
      <c r="J228" t="s">
        <v>869</v>
      </c>
      <c r="K228" t="s">
        <v>41</v>
      </c>
      <c r="L228" t="s">
        <v>870</v>
      </c>
      <c r="M228">
        <v>1106.9100000000001</v>
      </c>
      <c r="N228">
        <v>9</v>
      </c>
      <c r="O228">
        <f t="shared" si="6"/>
        <v>0.6428571428571429</v>
      </c>
      <c r="P228">
        <v>0</v>
      </c>
      <c r="Q228">
        <v>121.76009999999999</v>
      </c>
      <c r="R228">
        <v>5</v>
      </c>
      <c r="S228">
        <v>2015</v>
      </c>
      <c r="T228">
        <v>11</v>
      </c>
      <c r="U228" t="str">
        <f t="shared" si="7"/>
        <v>Nov</v>
      </c>
      <c r="V228">
        <v>122.99</v>
      </c>
      <c r="W228" t="s">
        <v>36</v>
      </c>
      <c r="X228">
        <v>0.109999999999999</v>
      </c>
      <c r="Y228" t="s">
        <v>37</v>
      </c>
      <c r="Z228">
        <v>1.22222222222222E-2</v>
      </c>
      <c r="AA228" t="s">
        <v>38</v>
      </c>
      <c r="AB228" t="s">
        <v>54</v>
      </c>
    </row>
    <row r="229" spans="1:28" x14ac:dyDescent="0.25">
      <c r="A229" t="s">
        <v>871</v>
      </c>
      <c r="B229" s="1">
        <v>42430</v>
      </c>
      <c r="C229" s="1">
        <v>42434</v>
      </c>
      <c r="D229" t="s">
        <v>46</v>
      </c>
      <c r="E229" t="s">
        <v>872</v>
      </c>
      <c r="F229" t="s">
        <v>29</v>
      </c>
      <c r="G229" t="s">
        <v>873</v>
      </c>
      <c r="H229" t="s">
        <v>117</v>
      </c>
      <c r="I229" t="s">
        <v>72</v>
      </c>
      <c r="J229" t="s">
        <v>671</v>
      </c>
      <c r="K229" t="s">
        <v>51</v>
      </c>
      <c r="L229" t="s">
        <v>672</v>
      </c>
      <c r="M229">
        <v>836.59199999999998</v>
      </c>
      <c r="N229">
        <v>8</v>
      </c>
      <c r="O229">
        <f t="shared" si="6"/>
        <v>0.5714285714285714</v>
      </c>
      <c r="P229">
        <v>0.4</v>
      </c>
      <c r="Q229">
        <v>-264.92079999999999</v>
      </c>
      <c r="R229">
        <v>4</v>
      </c>
      <c r="S229">
        <v>2016</v>
      </c>
      <c r="T229">
        <v>3</v>
      </c>
      <c r="U229" t="str">
        <f t="shared" si="7"/>
        <v>Mar</v>
      </c>
      <c r="V229">
        <v>104.574</v>
      </c>
      <c r="W229" t="s">
        <v>36</v>
      </c>
      <c r="X229">
        <v>-0.31666666666666599</v>
      </c>
      <c r="Y229" t="s">
        <v>53</v>
      </c>
      <c r="Z229">
        <v>-3.9583333333333297E-2</v>
      </c>
      <c r="AA229" t="s">
        <v>161</v>
      </c>
      <c r="AB229" t="s">
        <v>480</v>
      </c>
    </row>
    <row r="230" spans="1:28" x14ac:dyDescent="0.25">
      <c r="A230" t="s">
        <v>874</v>
      </c>
      <c r="B230" s="1">
        <v>42890</v>
      </c>
      <c r="C230" s="1">
        <v>42896</v>
      </c>
      <c r="D230" t="s">
        <v>46</v>
      </c>
      <c r="E230" t="s">
        <v>798</v>
      </c>
      <c r="F230" t="s">
        <v>91</v>
      </c>
      <c r="G230" t="s">
        <v>875</v>
      </c>
      <c r="H230" t="s">
        <v>876</v>
      </c>
      <c r="I230" t="s">
        <v>32</v>
      </c>
      <c r="J230" t="s">
        <v>356</v>
      </c>
      <c r="K230" t="s">
        <v>61</v>
      </c>
      <c r="L230" t="s">
        <v>357</v>
      </c>
      <c r="M230">
        <v>31.984000000000002</v>
      </c>
      <c r="N230">
        <v>2</v>
      </c>
      <c r="O230">
        <f t="shared" si="6"/>
        <v>0.14285714285714285</v>
      </c>
      <c r="P230">
        <v>0.2</v>
      </c>
      <c r="Q230">
        <v>1.9990000000000001</v>
      </c>
      <c r="R230">
        <v>6</v>
      </c>
      <c r="S230">
        <v>2017</v>
      </c>
      <c r="T230">
        <v>6</v>
      </c>
      <c r="U230" t="str">
        <f t="shared" si="7"/>
        <v>Jun</v>
      </c>
      <c r="V230">
        <v>15.992000000000001</v>
      </c>
      <c r="W230" t="s">
        <v>63</v>
      </c>
      <c r="X230">
        <v>6.25E-2</v>
      </c>
      <c r="Y230" t="s">
        <v>37</v>
      </c>
      <c r="Z230">
        <v>3.125E-2</v>
      </c>
      <c r="AA230" t="s">
        <v>64</v>
      </c>
      <c r="AB230" t="s">
        <v>154</v>
      </c>
    </row>
    <row r="231" spans="1:28" x14ac:dyDescent="0.25">
      <c r="A231" t="s">
        <v>877</v>
      </c>
      <c r="B231" s="1">
        <v>41815</v>
      </c>
      <c r="C231" s="1">
        <v>41818</v>
      </c>
      <c r="D231" t="s">
        <v>89</v>
      </c>
      <c r="E231" t="s">
        <v>878</v>
      </c>
      <c r="F231" t="s">
        <v>91</v>
      </c>
      <c r="G231" t="s">
        <v>57</v>
      </c>
      <c r="H231" t="s">
        <v>58</v>
      </c>
      <c r="I231" t="s">
        <v>59</v>
      </c>
      <c r="J231" t="s">
        <v>879</v>
      </c>
      <c r="K231" t="s">
        <v>51</v>
      </c>
      <c r="L231" t="s">
        <v>880</v>
      </c>
      <c r="M231">
        <v>447.84</v>
      </c>
      <c r="N231">
        <v>5</v>
      </c>
      <c r="O231">
        <f t="shared" si="6"/>
        <v>0.35714285714285715</v>
      </c>
      <c r="P231">
        <v>0.2</v>
      </c>
      <c r="Q231">
        <v>11.196</v>
      </c>
      <c r="R231">
        <v>3</v>
      </c>
      <c r="S231">
        <v>2014</v>
      </c>
      <c r="T231">
        <v>6</v>
      </c>
      <c r="U231" t="str">
        <f t="shared" si="7"/>
        <v>Jun</v>
      </c>
      <c r="V231">
        <v>89.567999999999998</v>
      </c>
      <c r="W231" t="s">
        <v>63</v>
      </c>
      <c r="X231">
        <v>2.5000000000000001E-2</v>
      </c>
      <c r="Y231" t="s">
        <v>37</v>
      </c>
      <c r="Z231">
        <v>5.0000000000000001E-3</v>
      </c>
      <c r="AA231" t="s">
        <v>64</v>
      </c>
      <c r="AB231" t="s">
        <v>65</v>
      </c>
    </row>
    <row r="232" spans="1:28" x14ac:dyDescent="0.25">
      <c r="A232" t="s">
        <v>881</v>
      </c>
      <c r="B232" s="1">
        <v>42535</v>
      </c>
      <c r="C232" s="1">
        <v>42538</v>
      </c>
      <c r="D232" t="s">
        <v>89</v>
      </c>
      <c r="E232" t="s">
        <v>882</v>
      </c>
      <c r="F232" t="s">
        <v>99</v>
      </c>
      <c r="G232" t="s">
        <v>295</v>
      </c>
      <c r="H232" t="s">
        <v>58</v>
      </c>
      <c r="I232" t="s">
        <v>59</v>
      </c>
      <c r="J232" t="s">
        <v>439</v>
      </c>
      <c r="K232" t="s">
        <v>61</v>
      </c>
      <c r="L232" t="s">
        <v>440</v>
      </c>
      <c r="M232">
        <v>8.73</v>
      </c>
      <c r="N232">
        <v>3</v>
      </c>
      <c r="O232">
        <f t="shared" si="6"/>
        <v>0.21428571428571427</v>
      </c>
      <c r="P232">
        <v>0</v>
      </c>
      <c r="Q232">
        <v>4.1031000000000004</v>
      </c>
      <c r="R232">
        <v>3</v>
      </c>
      <c r="S232">
        <v>2016</v>
      </c>
      <c r="T232">
        <v>6</v>
      </c>
      <c r="U232" t="str">
        <f t="shared" si="7"/>
        <v>Jun</v>
      </c>
      <c r="V232">
        <v>2.91</v>
      </c>
      <c r="W232" t="s">
        <v>63</v>
      </c>
      <c r="X232">
        <v>0.47</v>
      </c>
      <c r="Y232" t="s">
        <v>44</v>
      </c>
      <c r="Z232">
        <v>0.15666666666666601</v>
      </c>
      <c r="AA232" t="s">
        <v>64</v>
      </c>
      <c r="AB232" t="s">
        <v>120</v>
      </c>
    </row>
    <row r="233" spans="1:28" x14ac:dyDescent="0.25">
      <c r="A233" t="s">
        <v>883</v>
      </c>
      <c r="B233" s="1">
        <v>42693</v>
      </c>
      <c r="C233" s="1">
        <v>42698</v>
      </c>
      <c r="D233" t="s">
        <v>46</v>
      </c>
      <c r="E233" t="s">
        <v>884</v>
      </c>
      <c r="F233" t="s">
        <v>29</v>
      </c>
      <c r="G233" t="s">
        <v>100</v>
      </c>
      <c r="H233" t="s">
        <v>93</v>
      </c>
      <c r="I233" t="s">
        <v>94</v>
      </c>
      <c r="J233" t="s">
        <v>439</v>
      </c>
      <c r="K233" t="s">
        <v>61</v>
      </c>
      <c r="L233" t="s">
        <v>440</v>
      </c>
      <c r="M233">
        <v>2.3279999999999998</v>
      </c>
      <c r="N233">
        <v>2</v>
      </c>
      <c r="O233">
        <f t="shared" si="6"/>
        <v>0.14285714285714285</v>
      </c>
      <c r="P233">
        <v>0.6</v>
      </c>
      <c r="Q233">
        <v>-0.75660000000000005</v>
      </c>
      <c r="R233">
        <v>5</v>
      </c>
      <c r="S233">
        <v>2016</v>
      </c>
      <c r="T233">
        <v>11</v>
      </c>
      <c r="U233" t="str">
        <f t="shared" si="7"/>
        <v>Nov</v>
      </c>
      <c r="V233">
        <v>1.1639999999999999</v>
      </c>
      <c r="W233" t="s">
        <v>63</v>
      </c>
      <c r="X233">
        <v>-0.32500000000000001</v>
      </c>
      <c r="Y233" t="s">
        <v>53</v>
      </c>
      <c r="Z233">
        <v>-0.16250000000000001</v>
      </c>
      <c r="AA233" t="s">
        <v>38</v>
      </c>
      <c r="AB233" t="s">
        <v>39</v>
      </c>
    </row>
    <row r="234" spans="1:28" x14ac:dyDescent="0.25">
      <c r="A234" t="s">
        <v>885</v>
      </c>
      <c r="B234" s="1">
        <v>43087</v>
      </c>
      <c r="C234" s="1">
        <v>43092</v>
      </c>
      <c r="D234" t="s">
        <v>27</v>
      </c>
      <c r="E234" t="s">
        <v>886</v>
      </c>
      <c r="F234" t="s">
        <v>29</v>
      </c>
      <c r="G234" t="s">
        <v>887</v>
      </c>
      <c r="H234" t="s">
        <v>58</v>
      </c>
      <c r="I234" t="s">
        <v>59</v>
      </c>
      <c r="J234" t="s">
        <v>888</v>
      </c>
      <c r="K234" t="s">
        <v>34</v>
      </c>
      <c r="L234" t="s">
        <v>889</v>
      </c>
      <c r="M234">
        <v>119.833</v>
      </c>
      <c r="N234">
        <v>1</v>
      </c>
      <c r="O234">
        <f t="shared" si="6"/>
        <v>7.1428571428571425E-2</v>
      </c>
      <c r="P234">
        <v>0.15</v>
      </c>
      <c r="Q234">
        <v>-12.6882</v>
      </c>
      <c r="R234">
        <v>5</v>
      </c>
      <c r="S234">
        <v>2017</v>
      </c>
      <c r="T234">
        <v>12</v>
      </c>
      <c r="U234" t="str">
        <f t="shared" si="7"/>
        <v>Dec</v>
      </c>
      <c r="V234">
        <v>119.833</v>
      </c>
      <c r="W234" t="s">
        <v>36</v>
      </c>
      <c r="X234">
        <v>-0.105882352941176</v>
      </c>
      <c r="Y234" t="s">
        <v>53</v>
      </c>
      <c r="Z234">
        <v>-0.105882352941176</v>
      </c>
      <c r="AA234" t="s">
        <v>38</v>
      </c>
      <c r="AB234" t="s">
        <v>143</v>
      </c>
    </row>
    <row r="235" spans="1:28" x14ac:dyDescent="0.25">
      <c r="A235" t="s">
        <v>890</v>
      </c>
      <c r="B235" s="1">
        <v>41659</v>
      </c>
      <c r="C235" s="1">
        <v>41665</v>
      </c>
      <c r="D235" t="s">
        <v>46</v>
      </c>
      <c r="E235" t="s">
        <v>891</v>
      </c>
      <c r="F235" t="s">
        <v>29</v>
      </c>
      <c r="G235" t="s">
        <v>892</v>
      </c>
      <c r="H235" t="s">
        <v>893</v>
      </c>
      <c r="I235" t="s">
        <v>32</v>
      </c>
      <c r="J235" t="s">
        <v>145</v>
      </c>
      <c r="K235" t="s">
        <v>61</v>
      </c>
      <c r="L235" t="s">
        <v>146</v>
      </c>
      <c r="M235">
        <v>38.6</v>
      </c>
      <c r="N235">
        <v>4</v>
      </c>
      <c r="O235">
        <f t="shared" si="6"/>
        <v>0.2857142857142857</v>
      </c>
      <c r="P235">
        <v>0</v>
      </c>
      <c r="Q235">
        <v>11.58</v>
      </c>
      <c r="R235">
        <v>6</v>
      </c>
      <c r="S235">
        <v>2014</v>
      </c>
      <c r="T235">
        <v>1</v>
      </c>
      <c r="U235" t="str">
        <f t="shared" si="7"/>
        <v>Jan</v>
      </c>
      <c r="V235">
        <v>9.65</v>
      </c>
      <c r="W235" t="s">
        <v>63</v>
      </c>
      <c r="X235">
        <v>0.3</v>
      </c>
      <c r="Y235" t="s">
        <v>44</v>
      </c>
      <c r="Z235">
        <v>7.4999999999999997E-2</v>
      </c>
      <c r="AA235" t="s">
        <v>161</v>
      </c>
      <c r="AB235" t="s">
        <v>223</v>
      </c>
    </row>
    <row r="236" spans="1:28" x14ac:dyDescent="0.25">
      <c r="A236" t="s">
        <v>890</v>
      </c>
      <c r="B236" s="1">
        <v>41659</v>
      </c>
      <c r="C236" s="1">
        <v>41665</v>
      </c>
      <c r="D236" t="s">
        <v>46</v>
      </c>
      <c r="E236" t="s">
        <v>891</v>
      </c>
      <c r="F236" t="s">
        <v>29</v>
      </c>
      <c r="G236" t="s">
        <v>892</v>
      </c>
      <c r="H236" t="s">
        <v>893</v>
      </c>
      <c r="I236" t="s">
        <v>32</v>
      </c>
      <c r="J236" t="s">
        <v>451</v>
      </c>
      <c r="K236" t="s">
        <v>41</v>
      </c>
      <c r="L236" t="s">
        <v>452</v>
      </c>
      <c r="M236">
        <v>1067.94</v>
      </c>
      <c r="N236">
        <v>3</v>
      </c>
      <c r="O236">
        <f t="shared" si="6"/>
        <v>0.21428571428571427</v>
      </c>
      <c r="P236">
        <v>0</v>
      </c>
      <c r="Q236">
        <v>224.26740000000001</v>
      </c>
      <c r="R236">
        <v>6</v>
      </c>
      <c r="S236">
        <v>2014</v>
      </c>
      <c r="T236">
        <v>1</v>
      </c>
      <c r="U236" t="str">
        <f t="shared" si="7"/>
        <v>Jan</v>
      </c>
      <c r="V236">
        <v>355.98</v>
      </c>
      <c r="W236" t="s">
        <v>43</v>
      </c>
      <c r="X236">
        <v>0.21</v>
      </c>
      <c r="Y236" t="s">
        <v>44</v>
      </c>
      <c r="Z236">
        <v>6.9999999999999896E-2</v>
      </c>
      <c r="AA236" t="s">
        <v>161</v>
      </c>
      <c r="AB236" t="s">
        <v>223</v>
      </c>
    </row>
    <row r="237" spans="1:28" x14ac:dyDescent="0.25">
      <c r="A237" t="s">
        <v>894</v>
      </c>
      <c r="B237" s="1">
        <v>42472</v>
      </c>
      <c r="C237" s="1">
        <v>42476</v>
      </c>
      <c r="D237" t="s">
        <v>46</v>
      </c>
      <c r="E237" t="s">
        <v>895</v>
      </c>
      <c r="F237" t="s">
        <v>29</v>
      </c>
      <c r="G237" t="s">
        <v>748</v>
      </c>
      <c r="H237" t="s">
        <v>617</v>
      </c>
      <c r="I237" t="s">
        <v>32</v>
      </c>
      <c r="J237" t="s">
        <v>896</v>
      </c>
      <c r="K237" t="s">
        <v>51</v>
      </c>
      <c r="L237" t="s">
        <v>897</v>
      </c>
      <c r="M237">
        <v>343.92</v>
      </c>
      <c r="N237">
        <v>4</v>
      </c>
      <c r="O237">
        <f t="shared" si="6"/>
        <v>0.2857142857142857</v>
      </c>
      <c r="P237">
        <v>0</v>
      </c>
      <c r="Q237">
        <v>75.662400000000005</v>
      </c>
      <c r="R237">
        <v>4</v>
      </c>
      <c r="S237">
        <v>2016</v>
      </c>
      <c r="T237">
        <v>4</v>
      </c>
      <c r="U237" t="str">
        <f t="shared" si="7"/>
        <v>Apr</v>
      </c>
      <c r="V237">
        <v>85.98</v>
      </c>
      <c r="W237" t="s">
        <v>63</v>
      </c>
      <c r="X237">
        <v>0.22</v>
      </c>
      <c r="Y237" t="s">
        <v>44</v>
      </c>
      <c r="Z237">
        <v>5.5E-2</v>
      </c>
      <c r="AA237" t="s">
        <v>64</v>
      </c>
      <c r="AB237" t="s">
        <v>120</v>
      </c>
    </row>
    <row r="238" spans="1:28" x14ac:dyDescent="0.25">
      <c r="A238" t="s">
        <v>898</v>
      </c>
      <c r="B238" s="1">
        <v>41911</v>
      </c>
      <c r="C238" s="1">
        <v>41915</v>
      </c>
      <c r="D238" t="s">
        <v>46</v>
      </c>
      <c r="E238" t="s">
        <v>899</v>
      </c>
      <c r="F238" t="s">
        <v>29</v>
      </c>
      <c r="G238" t="s">
        <v>57</v>
      </c>
      <c r="H238" t="s">
        <v>58</v>
      </c>
      <c r="I238" t="s">
        <v>59</v>
      </c>
      <c r="J238" t="s">
        <v>795</v>
      </c>
      <c r="K238" t="s">
        <v>61</v>
      </c>
      <c r="L238" t="s">
        <v>796</v>
      </c>
      <c r="M238">
        <v>204.6</v>
      </c>
      <c r="N238">
        <v>2</v>
      </c>
      <c r="O238">
        <f t="shared" si="6"/>
        <v>0.14285714285714285</v>
      </c>
      <c r="P238">
        <v>0</v>
      </c>
      <c r="Q238">
        <v>53.195999999999998</v>
      </c>
      <c r="R238">
        <v>4</v>
      </c>
      <c r="S238">
        <v>2014</v>
      </c>
      <c r="T238">
        <v>9</v>
      </c>
      <c r="U238" t="str">
        <f t="shared" si="7"/>
        <v>Sep</v>
      </c>
      <c r="V238">
        <v>102.3</v>
      </c>
      <c r="W238" t="s">
        <v>36</v>
      </c>
      <c r="X238">
        <v>0.26</v>
      </c>
      <c r="Y238" t="s">
        <v>44</v>
      </c>
      <c r="Z238">
        <v>0.13</v>
      </c>
      <c r="AA238" t="s">
        <v>75</v>
      </c>
      <c r="AB238" t="s">
        <v>199</v>
      </c>
    </row>
    <row r="239" spans="1:28" x14ac:dyDescent="0.25">
      <c r="A239" t="s">
        <v>900</v>
      </c>
      <c r="B239" s="1">
        <v>42132</v>
      </c>
      <c r="C239" s="1">
        <v>42138</v>
      </c>
      <c r="D239" t="s">
        <v>46</v>
      </c>
      <c r="E239" t="s">
        <v>901</v>
      </c>
      <c r="F239" t="s">
        <v>91</v>
      </c>
      <c r="G239" t="s">
        <v>902</v>
      </c>
      <c r="H239" t="s">
        <v>214</v>
      </c>
      <c r="I239" t="s">
        <v>72</v>
      </c>
      <c r="J239" t="s">
        <v>903</v>
      </c>
      <c r="K239" t="s">
        <v>61</v>
      </c>
      <c r="L239" t="s">
        <v>904</v>
      </c>
      <c r="M239">
        <v>8.3520000000000003</v>
      </c>
      <c r="N239">
        <v>6</v>
      </c>
      <c r="O239">
        <f t="shared" si="6"/>
        <v>0.42857142857142855</v>
      </c>
      <c r="P239">
        <v>0.2</v>
      </c>
      <c r="Q239">
        <v>1.2527999999999999</v>
      </c>
      <c r="R239">
        <v>6</v>
      </c>
      <c r="S239">
        <v>2015</v>
      </c>
      <c r="T239">
        <v>5</v>
      </c>
      <c r="U239" t="str">
        <f t="shared" si="7"/>
        <v>May</v>
      </c>
      <c r="V239">
        <v>1.3919999999999999</v>
      </c>
      <c r="W239" t="s">
        <v>63</v>
      </c>
      <c r="X239">
        <v>0.15</v>
      </c>
      <c r="Y239" t="s">
        <v>37</v>
      </c>
      <c r="Z239">
        <v>2.4999999999999901E-2</v>
      </c>
      <c r="AA239" t="s">
        <v>64</v>
      </c>
      <c r="AB239" t="s">
        <v>111</v>
      </c>
    </row>
    <row r="240" spans="1:28" x14ac:dyDescent="0.25">
      <c r="A240" t="s">
        <v>905</v>
      </c>
      <c r="B240" s="1">
        <v>41993</v>
      </c>
      <c r="C240" s="1">
        <v>41994</v>
      </c>
      <c r="D240" t="s">
        <v>89</v>
      </c>
      <c r="E240" t="s">
        <v>906</v>
      </c>
      <c r="F240" t="s">
        <v>99</v>
      </c>
      <c r="G240" t="s">
        <v>907</v>
      </c>
      <c r="H240" t="s">
        <v>617</v>
      </c>
      <c r="I240" t="s">
        <v>32</v>
      </c>
      <c r="J240" t="s">
        <v>908</v>
      </c>
      <c r="K240" t="s">
        <v>51</v>
      </c>
      <c r="L240" t="s">
        <v>909</v>
      </c>
      <c r="M240">
        <v>2244.48</v>
      </c>
      <c r="N240">
        <v>7</v>
      </c>
      <c r="O240">
        <f t="shared" si="6"/>
        <v>0.5</v>
      </c>
      <c r="P240">
        <v>0</v>
      </c>
      <c r="Q240">
        <v>493.78559999999999</v>
      </c>
      <c r="R240">
        <v>1</v>
      </c>
      <c r="S240">
        <v>2014</v>
      </c>
      <c r="T240">
        <v>12</v>
      </c>
      <c r="U240" t="str">
        <f t="shared" si="7"/>
        <v>Dec</v>
      </c>
      <c r="V240">
        <v>320.64</v>
      </c>
      <c r="W240" t="s">
        <v>43</v>
      </c>
      <c r="X240">
        <v>0.22</v>
      </c>
      <c r="Y240" t="s">
        <v>44</v>
      </c>
      <c r="Z240">
        <v>3.1428571428571403E-2</v>
      </c>
      <c r="AA240" t="s">
        <v>38</v>
      </c>
      <c r="AB240" t="s">
        <v>147</v>
      </c>
    </row>
    <row r="241" spans="1:28" x14ac:dyDescent="0.25">
      <c r="A241" t="s">
        <v>905</v>
      </c>
      <c r="B241" s="1">
        <v>41993</v>
      </c>
      <c r="C241" s="1">
        <v>41994</v>
      </c>
      <c r="D241" t="s">
        <v>89</v>
      </c>
      <c r="E241" t="s">
        <v>906</v>
      </c>
      <c r="F241" t="s">
        <v>99</v>
      </c>
      <c r="G241" t="s">
        <v>907</v>
      </c>
      <c r="H241" t="s">
        <v>617</v>
      </c>
      <c r="I241" t="s">
        <v>32</v>
      </c>
      <c r="J241" t="s">
        <v>389</v>
      </c>
      <c r="K241" t="s">
        <v>51</v>
      </c>
      <c r="L241" t="s">
        <v>390</v>
      </c>
      <c r="M241">
        <v>455.1</v>
      </c>
      <c r="N241">
        <v>2</v>
      </c>
      <c r="O241">
        <f t="shared" si="6"/>
        <v>0.14285714285714285</v>
      </c>
      <c r="P241">
        <v>0</v>
      </c>
      <c r="Q241">
        <v>100.122</v>
      </c>
      <c r="R241">
        <v>1</v>
      </c>
      <c r="S241">
        <v>2014</v>
      </c>
      <c r="T241">
        <v>12</v>
      </c>
      <c r="U241" t="str">
        <f t="shared" si="7"/>
        <v>Dec</v>
      </c>
      <c r="V241">
        <v>227.55</v>
      </c>
      <c r="W241" t="s">
        <v>43</v>
      </c>
      <c r="X241">
        <v>0.22</v>
      </c>
      <c r="Y241" t="s">
        <v>44</v>
      </c>
      <c r="Z241">
        <v>0.11</v>
      </c>
      <c r="AA241" t="s">
        <v>38</v>
      </c>
      <c r="AB241" t="s">
        <v>147</v>
      </c>
    </row>
    <row r="242" spans="1:28" x14ac:dyDescent="0.25">
      <c r="A242" t="s">
        <v>910</v>
      </c>
      <c r="B242" s="1">
        <v>42553</v>
      </c>
      <c r="C242" s="1">
        <v>42558</v>
      </c>
      <c r="D242" t="s">
        <v>27</v>
      </c>
      <c r="E242" t="s">
        <v>911</v>
      </c>
      <c r="F242" t="s">
        <v>91</v>
      </c>
      <c r="G242" t="s">
        <v>57</v>
      </c>
      <c r="H242" t="s">
        <v>58</v>
      </c>
      <c r="I242" t="s">
        <v>59</v>
      </c>
      <c r="J242" t="s">
        <v>912</v>
      </c>
      <c r="K242" t="s">
        <v>41</v>
      </c>
      <c r="L242" t="s">
        <v>913</v>
      </c>
      <c r="M242">
        <v>195.184</v>
      </c>
      <c r="N242">
        <v>1</v>
      </c>
      <c r="O242">
        <f t="shared" si="6"/>
        <v>7.1428571428571425E-2</v>
      </c>
      <c r="P242">
        <v>0.2</v>
      </c>
      <c r="Q242">
        <v>19.5184</v>
      </c>
      <c r="R242">
        <v>5</v>
      </c>
      <c r="S242">
        <v>2016</v>
      </c>
      <c r="T242">
        <v>7</v>
      </c>
      <c r="U242" t="str">
        <f t="shared" si="7"/>
        <v>Jul</v>
      </c>
      <c r="V242">
        <v>195.184</v>
      </c>
      <c r="W242" t="s">
        <v>36</v>
      </c>
      <c r="X242">
        <v>0.1</v>
      </c>
      <c r="Y242" t="s">
        <v>37</v>
      </c>
      <c r="Z242">
        <v>0.1</v>
      </c>
      <c r="AA242" t="s">
        <v>75</v>
      </c>
      <c r="AB242" t="s">
        <v>210</v>
      </c>
    </row>
    <row r="243" spans="1:28" x14ac:dyDescent="0.25">
      <c r="A243" t="s">
        <v>914</v>
      </c>
      <c r="B243" s="1">
        <v>43077</v>
      </c>
      <c r="C243" s="1">
        <v>43079</v>
      </c>
      <c r="D243" t="s">
        <v>27</v>
      </c>
      <c r="E243" t="s">
        <v>800</v>
      </c>
      <c r="F243" t="s">
        <v>29</v>
      </c>
      <c r="G243" t="s">
        <v>165</v>
      </c>
      <c r="H243" t="s">
        <v>117</v>
      </c>
      <c r="I243" t="s">
        <v>72</v>
      </c>
      <c r="J243" t="s">
        <v>915</v>
      </c>
      <c r="K243" t="s">
        <v>61</v>
      </c>
      <c r="L243" t="s">
        <v>916</v>
      </c>
      <c r="M243">
        <v>109.48</v>
      </c>
      <c r="N243">
        <v>2</v>
      </c>
      <c r="O243">
        <f t="shared" si="6"/>
        <v>0.14285714285714285</v>
      </c>
      <c r="P243">
        <v>0</v>
      </c>
      <c r="Q243">
        <v>33.938800000000001</v>
      </c>
      <c r="R243">
        <v>2</v>
      </c>
      <c r="S243">
        <v>2017</v>
      </c>
      <c r="T243">
        <v>12</v>
      </c>
      <c r="U243" t="str">
        <f t="shared" si="7"/>
        <v>Dec</v>
      </c>
      <c r="V243">
        <v>54.74</v>
      </c>
      <c r="W243" t="s">
        <v>63</v>
      </c>
      <c r="X243">
        <v>0.31</v>
      </c>
      <c r="Y243" t="s">
        <v>44</v>
      </c>
      <c r="Z243">
        <v>0.155</v>
      </c>
      <c r="AA243" t="s">
        <v>38</v>
      </c>
      <c r="AB243" t="s">
        <v>143</v>
      </c>
    </row>
    <row r="244" spans="1:28" x14ac:dyDescent="0.25">
      <c r="A244" t="s">
        <v>917</v>
      </c>
      <c r="B244" s="1">
        <v>42705</v>
      </c>
      <c r="C244" s="1">
        <v>42709</v>
      </c>
      <c r="D244" t="s">
        <v>46</v>
      </c>
      <c r="E244" t="s">
        <v>132</v>
      </c>
      <c r="F244" t="s">
        <v>29</v>
      </c>
      <c r="G244" t="s">
        <v>918</v>
      </c>
      <c r="H244" t="s">
        <v>919</v>
      </c>
      <c r="I244" t="s">
        <v>72</v>
      </c>
      <c r="J244" t="s">
        <v>920</v>
      </c>
      <c r="K244" t="s">
        <v>41</v>
      </c>
      <c r="L244" t="s">
        <v>921</v>
      </c>
      <c r="M244">
        <v>172.5</v>
      </c>
      <c r="N244">
        <v>2</v>
      </c>
      <c r="O244">
        <f t="shared" si="6"/>
        <v>0.14285714285714285</v>
      </c>
      <c r="P244">
        <v>0</v>
      </c>
      <c r="Q244">
        <v>51.75</v>
      </c>
      <c r="R244">
        <v>4</v>
      </c>
      <c r="S244">
        <v>2016</v>
      </c>
      <c r="T244">
        <v>12</v>
      </c>
      <c r="U244" t="str">
        <f t="shared" si="7"/>
        <v>Dec</v>
      </c>
      <c r="V244">
        <v>86.25</v>
      </c>
      <c r="W244" t="s">
        <v>63</v>
      </c>
      <c r="X244">
        <v>0.3</v>
      </c>
      <c r="Y244" t="s">
        <v>44</v>
      </c>
      <c r="Z244">
        <v>0.15</v>
      </c>
      <c r="AA244" t="s">
        <v>38</v>
      </c>
      <c r="AB244" t="s">
        <v>39</v>
      </c>
    </row>
    <row r="245" spans="1:28" x14ac:dyDescent="0.25">
      <c r="A245" t="s">
        <v>922</v>
      </c>
      <c r="B245" s="1">
        <v>42792</v>
      </c>
      <c r="C245" s="1">
        <v>42794</v>
      </c>
      <c r="D245" t="s">
        <v>27</v>
      </c>
      <c r="E245" t="s">
        <v>923</v>
      </c>
      <c r="F245" t="s">
        <v>99</v>
      </c>
      <c r="G245" t="s">
        <v>57</v>
      </c>
      <c r="H245" t="s">
        <v>58</v>
      </c>
      <c r="I245" t="s">
        <v>59</v>
      </c>
      <c r="J245" t="s">
        <v>924</v>
      </c>
      <c r="K245" t="s">
        <v>41</v>
      </c>
      <c r="L245" t="s">
        <v>925</v>
      </c>
      <c r="M245">
        <v>892.22400000000005</v>
      </c>
      <c r="N245">
        <v>3</v>
      </c>
      <c r="O245">
        <f t="shared" si="6"/>
        <v>0.21428571428571427</v>
      </c>
      <c r="P245">
        <v>0.2</v>
      </c>
      <c r="Q245">
        <v>89.222399999999993</v>
      </c>
      <c r="R245">
        <v>2</v>
      </c>
      <c r="S245">
        <v>2017</v>
      </c>
      <c r="T245">
        <v>2</v>
      </c>
      <c r="U245" t="str">
        <f t="shared" si="7"/>
        <v>Feb</v>
      </c>
      <c r="V245">
        <v>297.40800000000002</v>
      </c>
      <c r="W245" t="s">
        <v>43</v>
      </c>
      <c r="X245">
        <v>9.9999999999999895E-2</v>
      </c>
      <c r="Y245" t="s">
        <v>37</v>
      </c>
      <c r="Z245">
        <v>3.3333333333333298E-2</v>
      </c>
      <c r="AA245" t="s">
        <v>161</v>
      </c>
      <c r="AB245" t="s">
        <v>430</v>
      </c>
    </row>
    <row r="246" spans="1:28" x14ac:dyDescent="0.25">
      <c r="A246" t="s">
        <v>926</v>
      </c>
      <c r="B246" s="1">
        <v>42262</v>
      </c>
      <c r="C246" s="1">
        <v>42262</v>
      </c>
      <c r="D246" t="s">
        <v>377</v>
      </c>
      <c r="E246" t="s">
        <v>560</v>
      </c>
      <c r="F246" t="s">
        <v>91</v>
      </c>
      <c r="G246" t="s">
        <v>927</v>
      </c>
      <c r="H246" t="s">
        <v>49</v>
      </c>
      <c r="I246" t="s">
        <v>32</v>
      </c>
      <c r="J246" t="s">
        <v>928</v>
      </c>
      <c r="K246" t="s">
        <v>61</v>
      </c>
      <c r="L246" t="s">
        <v>929</v>
      </c>
      <c r="M246">
        <v>15.712</v>
      </c>
      <c r="N246">
        <v>4</v>
      </c>
      <c r="O246">
        <f t="shared" si="6"/>
        <v>0.2857142857142857</v>
      </c>
      <c r="P246">
        <v>0.2</v>
      </c>
      <c r="Q246">
        <v>2.5531999999999999</v>
      </c>
      <c r="R246">
        <v>0</v>
      </c>
      <c r="S246">
        <v>2015</v>
      </c>
      <c r="T246">
        <v>9</v>
      </c>
      <c r="U246" t="str">
        <f t="shared" si="7"/>
        <v>Sep</v>
      </c>
      <c r="V246">
        <v>3.9279999999999999</v>
      </c>
      <c r="W246" t="s">
        <v>63</v>
      </c>
      <c r="X246">
        <v>0.16250000000000001</v>
      </c>
      <c r="Y246" t="s">
        <v>37</v>
      </c>
      <c r="Z246">
        <v>4.0625000000000001E-2</v>
      </c>
      <c r="AA246" t="s">
        <v>75</v>
      </c>
      <c r="AB246" t="s">
        <v>81</v>
      </c>
    </row>
    <row r="247" spans="1:28" x14ac:dyDescent="0.25">
      <c r="A247" t="s">
        <v>926</v>
      </c>
      <c r="B247" s="1">
        <v>42262</v>
      </c>
      <c r="C247" s="1">
        <v>42262</v>
      </c>
      <c r="D247" t="s">
        <v>377</v>
      </c>
      <c r="E247" t="s">
        <v>560</v>
      </c>
      <c r="F247" t="s">
        <v>91</v>
      </c>
      <c r="G247" t="s">
        <v>927</v>
      </c>
      <c r="H247" t="s">
        <v>49</v>
      </c>
      <c r="I247" t="s">
        <v>32</v>
      </c>
      <c r="J247" t="s">
        <v>624</v>
      </c>
      <c r="K247" t="s">
        <v>61</v>
      </c>
      <c r="L247" t="s">
        <v>625</v>
      </c>
      <c r="M247">
        <v>55.968000000000004</v>
      </c>
      <c r="N247">
        <v>1</v>
      </c>
      <c r="O247">
        <f t="shared" si="6"/>
        <v>7.1428571428571425E-2</v>
      </c>
      <c r="P247">
        <v>0.2</v>
      </c>
      <c r="Q247">
        <v>-2.0988000000000002</v>
      </c>
      <c r="R247">
        <v>0</v>
      </c>
      <c r="S247">
        <v>2015</v>
      </c>
      <c r="T247">
        <v>9</v>
      </c>
      <c r="U247" t="str">
        <f t="shared" si="7"/>
        <v>Sep</v>
      </c>
      <c r="V247">
        <v>55.968000000000004</v>
      </c>
      <c r="W247" t="s">
        <v>63</v>
      </c>
      <c r="X247">
        <v>-3.7499999999999999E-2</v>
      </c>
      <c r="Y247" t="s">
        <v>53</v>
      </c>
      <c r="Z247">
        <v>-3.7499999999999999E-2</v>
      </c>
      <c r="AA247" t="s">
        <v>75</v>
      </c>
      <c r="AB247" t="s">
        <v>81</v>
      </c>
    </row>
    <row r="248" spans="1:28" x14ac:dyDescent="0.25">
      <c r="A248" t="s">
        <v>930</v>
      </c>
      <c r="B248" s="1">
        <v>42468</v>
      </c>
      <c r="C248" s="1">
        <v>42472</v>
      </c>
      <c r="D248" t="s">
        <v>46</v>
      </c>
      <c r="E248" t="s">
        <v>720</v>
      </c>
      <c r="F248" t="s">
        <v>29</v>
      </c>
      <c r="G248" t="s">
        <v>100</v>
      </c>
      <c r="H248" t="s">
        <v>93</v>
      </c>
      <c r="I248" t="s">
        <v>94</v>
      </c>
      <c r="J248" t="s">
        <v>931</v>
      </c>
      <c r="K248" t="s">
        <v>41</v>
      </c>
      <c r="L248" t="s">
        <v>932</v>
      </c>
      <c r="M248">
        <v>95.983999999999995</v>
      </c>
      <c r="N248">
        <v>4</v>
      </c>
      <c r="O248">
        <f t="shared" si="6"/>
        <v>0.2857142857142857</v>
      </c>
      <c r="P248">
        <v>0.3</v>
      </c>
      <c r="Q248">
        <v>-4.1135999999999999</v>
      </c>
      <c r="R248">
        <v>4</v>
      </c>
      <c r="S248">
        <v>2016</v>
      </c>
      <c r="T248">
        <v>4</v>
      </c>
      <c r="U248" t="str">
        <f t="shared" si="7"/>
        <v>Apr</v>
      </c>
      <c r="V248">
        <v>23.995999999999999</v>
      </c>
      <c r="W248" t="s">
        <v>63</v>
      </c>
      <c r="X248">
        <v>-4.2857142857142802E-2</v>
      </c>
      <c r="Y248" t="s">
        <v>53</v>
      </c>
      <c r="Z248">
        <v>-1.0714285714285701E-2</v>
      </c>
      <c r="AA248" t="s">
        <v>64</v>
      </c>
      <c r="AB248" t="s">
        <v>120</v>
      </c>
    </row>
    <row r="249" spans="1:28" x14ac:dyDescent="0.25">
      <c r="A249" t="s">
        <v>933</v>
      </c>
      <c r="B249" s="1">
        <v>42569</v>
      </c>
      <c r="C249" s="1">
        <v>42575</v>
      </c>
      <c r="D249" t="s">
        <v>46</v>
      </c>
      <c r="E249" t="s">
        <v>934</v>
      </c>
      <c r="F249" t="s">
        <v>91</v>
      </c>
      <c r="G249" t="s">
        <v>242</v>
      </c>
      <c r="H249" t="s">
        <v>171</v>
      </c>
      <c r="I249" t="s">
        <v>59</v>
      </c>
      <c r="J249" t="s">
        <v>689</v>
      </c>
      <c r="K249" t="s">
        <v>41</v>
      </c>
      <c r="L249" t="s">
        <v>690</v>
      </c>
      <c r="M249">
        <v>544.00800000000004</v>
      </c>
      <c r="N249">
        <v>3</v>
      </c>
      <c r="O249">
        <f t="shared" si="6"/>
        <v>0.21428571428571427</v>
      </c>
      <c r="P249">
        <v>0.2</v>
      </c>
      <c r="Q249">
        <v>40.800600000000003</v>
      </c>
      <c r="R249">
        <v>6</v>
      </c>
      <c r="S249">
        <v>2016</v>
      </c>
      <c r="T249">
        <v>7</v>
      </c>
      <c r="U249" t="str">
        <f t="shared" si="7"/>
        <v>Jul</v>
      </c>
      <c r="V249">
        <v>181.33600000000001</v>
      </c>
      <c r="W249" t="s">
        <v>36</v>
      </c>
      <c r="X249">
        <v>7.4999999999999997E-2</v>
      </c>
      <c r="Y249" t="s">
        <v>37</v>
      </c>
      <c r="Z249">
        <v>2.4999999999999901E-2</v>
      </c>
      <c r="AA249" t="s">
        <v>75</v>
      </c>
      <c r="AB249" t="s">
        <v>210</v>
      </c>
    </row>
    <row r="250" spans="1:28" x14ac:dyDescent="0.25">
      <c r="A250" t="s">
        <v>933</v>
      </c>
      <c r="B250" s="1">
        <v>42569</v>
      </c>
      <c r="C250" s="1">
        <v>42575</v>
      </c>
      <c r="D250" t="s">
        <v>46</v>
      </c>
      <c r="E250" t="s">
        <v>934</v>
      </c>
      <c r="F250" t="s">
        <v>91</v>
      </c>
      <c r="G250" t="s">
        <v>242</v>
      </c>
      <c r="H250" t="s">
        <v>171</v>
      </c>
      <c r="I250" t="s">
        <v>59</v>
      </c>
      <c r="J250" t="s">
        <v>451</v>
      </c>
      <c r="K250" t="s">
        <v>41</v>
      </c>
      <c r="L250" t="s">
        <v>452</v>
      </c>
      <c r="M250">
        <v>854.35199999999998</v>
      </c>
      <c r="N250">
        <v>3</v>
      </c>
      <c r="O250">
        <f t="shared" si="6"/>
        <v>0.21428571428571427</v>
      </c>
      <c r="P250">
        <v>0.2</v>
      </c>
      <c r="Q250">
        <v>10.679399999999999</v>
      </c>
      <c r="R250">
        <v>6</v>
      </c>
      <c r="S250">
        <v>2016</v>
      </c>
      <c r="T250">
        <v>7</v>
      </c>
      <c r="U250" t="str">
        <f t="shared" si="7"/>
        <v>Jul</v>
      </c>
      <c r="V250">
        <v>284.78399999999999</v>
      </c>
      <c r="W250" t="s">
        <v>43</v>
      </c>
      <c r="X250">
        <v>1.24999999999999E-2</v>
      </c>
      <c r="Y250" t="s">
        <v>37</v>
      </c>
      <c r="Z250">
        <v>4.1666666666666597E-3</v>
      </c>
      <c r="AA250" t="s">
        <v>75</v>
      </c>
      <c r="AB250" t="s">
        <v>210</v>
      </c>
    </row>
    <row r="251" spans="1:28" x14ac:dyDescent="0.25">
      <c r="A251" t="s">
        <v>935</v>
      </c>
      <c r="B251" s="1">
        <v>42565</v>
      </c>
      <c r="C251" s="1">
        <v>42569</v>
      </c>
      <c r="D251" t="s">
        <v>27</v>
      </c>
      <c r="E251" t="s">
        <v>936</v>
      </c>
      <c r="F251" t="s">
        <v>91</v>
      </c>
      <c r="G251" t="s">
        <v>165</v>
      </c>
      <c r="H251" t="s">
        <v>117</v>
      </c>
      <c r="I251" t="s">
        <v>72</v>
      </c>
      <c r="J251" t="s">
        <v>252</v>
      </c>
      <c r="K251" t="s">
        <v>34</v>
      </c>
      <c r="L251" t="s">
        <v>253</v>
      </c>
      <c r="M251">
        <v>579.13599999999997</v>
      </c>
      <c r="N251">
        <v>4</v>
      </c>
      <c r="O251">
        <f t="shared" si="6"/>
        <v>0.2857142857142857</v>
      </c>
      <c r="P251">
        <v>0.2</v>
      </c>
      <c r="Q251">
        <v>21.717600000000001</v>
      </c>
      <c r="R251">
        <v>4</v>
      </c>
      <c r="S251">
        <v>2016</v>
      </c>
      <c r="T251">
        <v>7</v>
      </c>
      <c r="U251" t="str">
        <f t="shared" si="7"/>
        <v>Jul</v>
      </c>
      <c r="V251">
        <v>144.78399999999999</v>
      </c>
      <c r="W251" t="s">
        <v>36</v>
      </c>
      <c r="X251">
        <v>3.7499999999999999E-2</v>
      </c>
      <c r="Y251" t="s">
        <v>37</v>
      </c>
      <c r="Z251">
        <v>9.3749999999999997E-3</v>
      </c>
      <c r="AA251" t="s">
        <v>75</v>
      </c>
      <c r="AB251" t="s">
        <v>210</v>
      </c>
    </row>
    <row r="252" spans="1:28" x14ac:dyDescent="0.25">
      <c r="A252" t="s">
        <v>937</v>
      </c>
      <c r="B252" s="1">
        <v>42987</v>
      </c>
      <c r="C252" s="1">
        <v>42991</v>
      </c>
      <c r="D252" t="s">
        <v>46</v>
      </c>
      <c r="E252" t="s">
        <v>938</v>
      </c>
      <c r="F252" t="s">
        <v>91</v>
      </c>
      <c r="G252" t="s">
        <v>70</v>
      </c>
      <c r="H252" t="s">
        <v>71</v>
      </c>
      <c r="I252" t="s">
        <v>72</v>
      </c>
      <c r="J252" t="s">
        <v>267</v>
      </c>
      <c r="K252" t="s">
        <v>41</v>
      </c>
      <c r="L252" t="s">
        <v>268</v>
      </c>
      <c r="M252">
        <v>141.37200000000001</v>
      </c>
      <c r="N252">
        <v>2</v>
      </c>
      <c r="O252">
        <f t="shared" si="6"/>
        <v>0.14285714285714285</v>
      </c>
      <c r="P252">
        <v>0.3</v>
      </c>
      <c r="Q252">
        <v>-48.470399999999998</v>
      </c>
      <c r="R252">
        <v>4</v>
      </c>
      <c r="S252">
        <v>2017</v>
      </c>
      <c r="T252">
        <v>9</v>
      </c>
      <c r="U252" t="str">
        <f t="shared" si="7"/>
        <v>Sep</v>
      </c>
      <c r="V252">
        <v>70.686000000000007</v>
      </c>
      <c r="W252" t="s">
        <v>63</v>
      </c>
      <c r="X252">
        <v>-0.34285714285714203</v>
      </c>
      <c r="Y252" t="s">
        <v>53</v>
      </c>
      <c r="Z252">
        <v>-0.17142857142857101</v>
      </c>
      <c r="AA252" t="s">
        <v>75</v>
      </c>
      <c r="AB252" t="s">
        <v>76</v>
      </c>
    </row>
    <row r="253" spans="1:28" x14ac:dyDescent="0.25">
      <c r="A253" t="s">
        <v>937</v>
      </c>
      <c r="B253" s="1">
        <v>42987</v>
      </c>
      <c r="C253" s="1">
        <v>42991</v>
      </c>
      <c r="D253" t="s">
        <v>46</v>
      </c>
      <c r="E253" t="s">
        <v>938</v>
      </c>
      <c r="F253" t="s">
        <v>91</v>
      </c>
      <c r="G253" t="s">
        <v>70</v>
      </c>
      <c r="H253" t="s">
        <v>71</v>
      </c>
      <c r="I253" t="s">
        <v>72</v>
      </c>
      <c r="J253" t="s">
        <v>939</v>
      </c>
      <c r="K253" t="s">
        <v>61</v>
      </c>
      <c r="L253" t="s">
        <v>940</v>
      </c>
      <c r="M253">
        <v>17.024000000000001</v>
      </c>
      <c r="N253">
        <v>2</v>
      </c>
      <c r="O253">
        <f t="shared" si="6"/>
        <v>0.14285714285714285</v>
      </c>
      <c r="P253">
        <v>0.2</v>
      </c>
      <c r="Q253">
        <v>1.7023999999999999</v>
      </c>
      <c r="R253">
        <v>4</v>
      </c>
      <c r="S253">
        <v>2017</v>
      </c>
      <c r="T253">
        <v>9</v>
      </c>
      <c r="U253" t="str">
        <f t="shared" si="7"/>
        <v>Sep</v>
      </c>
      <c r="V253">
        <v>8.5120000000000005</v>
      </c>
      <c r="W253" t="s">
        <v>63</v>
      </c>
      <c r="X253">
        <v>9.9999999999999895E-2</v>
      </c>
      <c r="Y253" t="s">
        <v>37</v>
      </c>
      <c r="Z253">
        <v>4.9999999999999899E-2</v>
      </c>
      <c r="AA253" t="s">
        <v>75</v>
      </c>
      <c r="AB253" t="s">
        <v>76</v>
      </c>
    </row>
    <row r="254" spans="1:28" x14ac:dyDescent="0.25">
      <c r="A254" t="s">
        <v>941</v>
      </c>
      <c r="B254" s="1">
        <v>42708</v>
      </c>
      <c r="C254" s="1">
        <v>42709</v>
      </c>
      <c r="D254" t="s">
        <v>89</v>
      </c>
      <c r="E254" t="s">
        <v>225</v>
      </c>
      <c r="F254" t="s">
        <v>29</v>
      </c>
      <c r="G254" t="s">
        <v>165</v>
      </c>
      <c r="H254" t="s">
        <v>117</v>
      </c>
      <c r="I254" t="s">
        <v>72</v>
      </c>
      <c r="J254" t="s">
        <v>819</v>
      </c>
      <c r="K254" t="s">
        <v>61</v>
      </c>
      <c r="L254" t="s">
        <v>820</v>
      </c>
      <c r="M254">
        <v>113.79</v>
      </c>
      <c r="N254">
        <v>3</v>
      </c>
      <c r="O254">
        <f t="shared" si="6"/>
        <v>0.21428571428571427</v>
      </c>
      <c r="P254">
        <v>0</v>
      </c>
      <c r="Q254">
        <v>20.482199999999999</v>
      </c>
      <c r="R254">
        <v>1</v>
      </c>
      <c r="S254">
        <v>2016</v>
      </c>
      <c r="T254">
        <v>12</v>
      </c>
      <c r="U254" t="str">
        <f t="shared" si="7"/>
        <v>Dec</v>
      </c>
      <c r="V254">
        <v>37.93</v>
      </c>
      <c r="W254" t="s">
        <v>63</v>
      </c>
      <c r="X254">
        <v>0.18</v>
      </c>
      <c r="Y254" t="s">
        <v>37</v>
      </c>
      <c r="Z254">
        <v>0.06</v>
      </c>
      <c r="AA254" t="s">
        <v>38</v>
      </c>
      <c r="AB254" t="s">
        <v>39</v>
      </c>
    </row>
    <row r="255" spans="1:28" x14ac:dyDescent="0.25">
      <c r="A255" t="s">
        <v>942</v>
      </c>
      <c r="B255" s="1">
        <v>43045</v>
      </c>
      <c r="C255" s="1">
        <v>43050</v>
      </c>
      <c r="D255" t="s">
        <v>46</v>
      </c>
      <c r="E255" t="s">
        <v>720</v>
      </c>
      <c r="F255" t="s">
        <v>29</v>
      </c>
      <c r="G255" t="s">
        <v>57</v>
      </c>
      <c r="H255" t="s">
        <v>58</v>
      </c>
      <c r="I255" t="s">
        <v>59</v>
      </c>
      <c r="J255" t="s">
        <v>761</v>
      </c>
      <c r="K255" t="s">
        <v>61</v>
      </c>
      <c r="L255" t="s">
        <v>762</v>
      </c>
      <c r="M255">
        <v>8.73</v>
      </c>
      <c r="N255">
        <v>1</v>
      </c>
      <c r="O255">
        <f t="shared" si="6"/>
        <v>7.1428571428571425E-2</v>
      </c>
      <c r="P255">
        <v>0</v>
      </c>
      <c r="Q255">
        <v>2.9681999999999999</v>
      </c>
      <c r="R255">
        <v>5</v>
      </c>
      <c r="S255">
        <v>2017</v>
      </c>
      <c r="T255">
        <v>11</v>
      </c>
      <c r="U255" t="str">
        <f t="shared" si="7"/>
        <v>Nov</v>
      </c>
      <c r="V255">
        <v>8.73</v>
      </c>
      <c r="W255" t="s">
        <v>63</v>
      </c>
      <c r="X255">
        <v>0.33999999999999903</v>
      </c>
      <c r="Y255" t="s">
        <v>44</v>
      </c>
      <c r="Z255">
        <v>0.33999999999999903</v>
      </c>
      <c r="AA255" t="s">
        <v>38</v>
      </c>
      <c r="AB255" t="s">
        <v>143</v>
      </c>
    </row>
    <row r="256" spans="1:28" x14ac:dyDescent="0.25">
      <c r="A256" t="s">
        <v>943</v>
      </c>
      <c r="B256" s="1">
        <v>42671</v>
      </c>
      <c r="C256" s="1">
        <v>42671</v>
      </c>
      <c r="D256" t="s">
        <v>377</v>
      </c>
      <c r="E256" t="s">
        <v>944</v>
      </c>
      <c r="F256" t="s">
        <v>29</v>
      </c>
      <c r="G256" t="s">
        <v>945</v>
      </c>
      <c r="H256" t="s">
        <v>49</v>
      </c>
      <c r="I256" t="s">
        <v>32</v>
      </c>
      <c r="J256" t="s">
        <v>946</v>
      </c>
      <c r="K256" t="s">
        <v>61</v>
      </c>
      <c r="L256" t="s">
        <v>947</v>
      </c>
      <c r="M256">
        <v>47.951999999999998</v>
      </c>
      <c r="N256">
        <v>3</v>
      </c>
      <c r="O256">
        <f t="shared" si="6"/>
        <v>0.21428571428571427</v>
      </c>
      <c r="P256">
        <v>0.2</v>
      </c>
      <c r="Q256">
        <v>13.786199999999999</v>
      </c>
      <c r="R256">
        <v>0</v>
      </c>
      <c r="S256">
        <v>2016</v>
      </c>
      <c r="T256">
        <v>10</v>
      </c>
      <c r="U256" t="str">
        <f t="shared" si="7"/>
        <v>Oct</v>
      </c>
      <c r="V256">
        <v>15.984</v>
      </c>
      <c r="W256" t="s">
        <v>63</v>
      </c>
      <c r="X256">
        <v>0.28749999999999998</v>
      </c>
      <c r="Y256" t="s">
        <v>44</v>
      </c>
      <c r="Z256">
        <v>9.5833333333333298E-2</v>
      </c>
      <c r="AA256" t="s">
        <v>38</v>
      </c>
      <c r="AB256" t="s">
        <v>39</v>
      </c>
    </row>
    <row r="257" spans="1:28" x14ac:dyDescent="0.25">
      <c r="A257" t="s">
        <v>943</v>
      </c>
      <c r="B257" s="1">
        <v>42671</v>
      </c>
      <c r="C257" s="1">
        <v>42671</v>
      </c>
      <c r="D257" t="s">
        <v>377</v>
      </c>
      <c r="E257" t="s">
        <v>944</v>
      </c>
      <c r="F257" t="s">
        <v>29</v>
      </c>
      <c r="G257" t="s">
        <v>945</v>
      </c>
      <c r="H257" t="s">
        <v>49</v>
      </c>
      <c r="I257" t="s">
        <v>32</v>
      </c>
      <c r="J257" t="s">
        <v>948</v>
      </c>
      <c r="K257" t="s">
        <v>61</v>
      </c>
      <c r="L257" t="s">
        <v>949</v>
      </c>
      <c r="M257">
        <v>63.968000000000004</v>
      </c>
      <c r="N257">
        <v>2</v>
      </c>
      <c r="O257">
        <f t="shared" si="6"/>
        <v>0.14285714285714285</v>
      </c>
      <c r="P257">
        <v>0.2</v>
      </c>
      <c r="Q257">
        <v>0</v>
      </c>
      <c r="R257">
        <v>0</v>
      </c>
      <c r="S257">
        <v>2016</v>
      </c>
      <c r="T257">
        <v>10</v>
      </c>
      <c r="U257" t="str">
        <f t="shared" si="7"/>
        <v>Oct</v>
      </c>
      <c r="V257">
        <v>31.984000000000002</v>
      </c>
      <c r="W257" t="s">
        <v>63</v>
      </c>
      <c r="X257">
        <v>0</v>
      </c>
      <c r="Y257" t="s">
        <v>53</v>
      </c>
      <c r="Z257">
        <v>0</v>
      </c>
      <c r="AA257" t="s">
        <v>38</v>
      </c>
      <c r="AB257" t="s">
        <v>39</v>
      </c>
    </row>
    <row r="258" spans="1:28" x14ac:dyDescent="0.25">
      <c r="A258" t="s">
        <v>943</v>
      </c>
      <c r="B258" s="1">
        <v>42671</v>
      </c>
      <c r="C258" s="1">
        <v>42671</v>
      </c>
      <c r="D258" t="s">
        <v>377</v>
      </c>
      <c r="E258" t="s">
        <v>944</v>
      </c>
      <c r="F258" t="s">
        <v>29</v>
      </c>
      <c r="G258" t="s">
        <v>945</v>
      </c>
      <c r="H258" t="s">
        <v>49</v>
      </c>
      <c r="I258" t="s">
        <v>32</v>
      </c>
      <c r="J258" t="s">
        <v>608</v>
      </c>
      <c r="K258" t="s">
        <v>61</v>
      </c>
      <c r="L258" t="s">
        <v>609</v>
      </c>
      <c r="M258">
        <v>165.048</v>
      </c>
      <c r="N258">
        <v>3</v>
      </c>
      <c r="O258">
        <f t="shared" si="6"/>
        <v>0.21428571428571427</v>
      </c>
      <c r="P258">
        <v>0.2</v>
      </c>
      <c r="Q258">
        <v>41.262</v>
      </c>
      <c r="R258">
        <v>0</v>
      </c>
      <c r="S258">
        <v>2016</v>
      </c>
      <c r="T258">
        <v>10</v>
      </c>
      <c r="U258" t="str">
        <f t="shared" si="7"/>
        <v>Oct</v>
      </c>
      <c r="V258">
        <v>55.015999999999998</v>
      </c>
      <c r="W258" t="s">
        <v>63</v>
      </c>
      <c r="X258">
        <v>0.25</v>
      </c>
      <c r="Y258" t="s">
        <v>44</v>
      </c>
      <c r="Z258">
        <v>8.3333333333333301E-2</v>
      </c>
      <c r="AA258" t="s">
        <v>38</v>
      </c>
      <c r="AB258" t="s">
        <v>39</v>
      </c>
    </row>
    <row r="259" spans="1:28" x14ac:dyDescent="0.25">
      <c r="A259" t="s">
        <v>950</v>
      </c>
      <c r="B259" s="1">
        <v>41862</v>
      </c>
      <c r="C259" s="1">
        <v>41866</v>
      </c>
      <c r="D259" t="s">
        <v>46</v>
      </c>
      <c r="E259" t="s">
        <v>951</v>
      </c>
      <c r="F259" t="s">
        <v>29</v>
      </c>
      <c r="G259" t="s">
        <v>180</v>
      </c>
      <c r="H259" t="s">
        <v>181</v>
      </c>
      <c r="I259" t="s">
        <v>59</v>
      </c>
      <c r="J259" t="s">
        <v>952</v>
      </c>
      <c r="K259" t="s">
        <v>61</v>
      </c>
      <c r="L259" t="s">
        <v>953</v>
      </c>
      <c r="M259">
        <v>12.35</v>
      </c>
      <c r="N259">
        <v>1</v>
      </c>
      <c r="O259">
        <f t="shared" ref="O259:O322" si="8">N259/MAX($N$2:$N$2122)</f>
        <v>7.1428571428571425E-2</v>
      </c>
      <c r="P259">
        <v>0</v>
      </c>
      <c r="Q259">
        <v>5.4340000000000002</v>
      </c>
      <c r="R259">
        <v>4</v>
      </c>
      <c r="S259">
        <v>2014</v>
      </c>
      <c r="T259">
        <v>8</v>
      </c>
      <c r="U259" t="str">
        <f t="shared" ref="U259:U322" si="9">TEXT(DATE(S259, T259, 1), "mmm")</f>
        <v>Aug</v>
      </c>
      <c r="V259">
        <v>12.35</v>
      </c>
      <c r="W259" t="s">
        <v>63</v>
      </c>
      <c r="X259">
        <v>0.44</v>
      </c>
      <c r="Y259" t="s">
        <v>44</v>
      </c>
      <c r="Z259">
        <v>0.44</v>
      </c>
      <c r="AA259" t="s">
        <v>75</v>
      </c>
      <c r="AB259" t="s">
        <v>199</v>
      </c>
    </row>
    <row r="260" spans="1:28" x14ac:dyDescent="0.25">
      <c r="A260" t="s">
        <v>954</v>
      </c>
      <c r="B260" s="1">
        <v>41985</v>
      </c>
      <c r="C260" s="1">
        <v>41987</v>
      </c>
      <c r="D260" t="s">
        <v>27</v>
      </c>
      <c r="E260" t="s">
        <v>955</v>
      </c>
      <c r="F260" t="s">
        <v>29</v>
      </c>
      <c r="G260" t="s">
        <v>956</v>
      </c>
      <c r="H260" t="s">
        <v>58</v>
      </c>
      <c r="I260" t="s">
        <v>59</v>
      </c>
      <c r="J260" t="s">
        <v>957</v>
      </c>
      <c r="K260" t="s">
        <v>51</v>
      </c>
      <c r="L260" t="s">
        <v>958</v>
      </c>
      <c r="M260">
        <v>764.68799999999999</v>
      </c>
      <c r="N260">
        <v>6</v>
      </c>
      <c r="O260">
        <f t="shared" si="8"/>
        <v>0.42857142857142855</v>
      </c>
      <c r="P260">
        <v>0.2</v>
      </c>
      <c r="Q260">
        <v>95.585999999999999</v>
      </c>
      <c r="R260">
        <v>2</v>
      </c>
      <c r="S260">
        <v>2014</v>
      </c>
      <c r="T260">
        <v>12</v>
      </c>
      <c r="U260" t="str">
        <f t="shared" si="9"/>
        <v>Dec</v>
      </c>
      <c r="V260">
        <v>127.44799999999999</v>
      </c>
      <c r="W260" t="s">
        <v>36</v>
      </c>
      <c r="X260">
        <v>0.125</v>
      </c>
      <c r="Y260" t="s">
        <v>37</v>
      </c>
      <c r="Z260">
        <v>2.0833333333333301E-2</v>
      </c>
      <c r="AA260" t="s">
        <v>38</v>
      </c>
      <c r="AB260" t="s">
        <v>147</v>
      </c>
    </row>
    <row r="261" spans="1:28" x14ac:dyDescent="0.25">
      <c r="A261" t="s">
        <v>954</v>
      </c>
      <c r="B261" s="1">
        <v>41985</v>
      </c>
      <c r="C261" s="1">
        <v>41987</v>
      </c>
      <c r="D261" t="s">
        <v>27</v>
      </c>
      <c r="E261" t="s">
        <v>955</v>
      </c>
      <c r="F261" t="s">
        <v>29</v>
      </c>
      <c r="G261" t="s">
        <v>956</v>
      </c>
      <c r="H261" t="s">
        <v>58</v>
      </c>
      <c r="I261" t="s">
        <v>59</v>
      </c>
      <c r="J261" t="s">
        <v>276</v>
      </c>
      <c r="K261" t="s">
        <v>51</v>
      </c>
      <c r="L261" t="s">
        <v>277</v>
      </c>
      <c r="M261">
        <v>3610.848</v>
      </c>
      <c r="N261">
        <v>12</v>
      </c>
      <c r="O261">
        <f t="shared" si="8"/>
        <v>0.8571428571428571</v>
      </c>
      <c r="P261">
        <v>0.2</v>
      </c>
      <c r="Q261">
        <v>135.4068</v>
      </c>
      <c r="R261">
        <v>2</v>
      </c>
      <c r="S261">
        <v>2014</v>
      </c>
      <c r="T261">
        <v>12</v>
      </c>
      <c r="U261" t="str">
        <f t="shared" si="9"/>
        <v>Dec</v>
      </c>
      <c r="V261">
        <v>300.904</v>
      </c>
      <c r="W261" t="s">
        <v>43</v>
      </c>
      <c r="X261">
        <v>3.7499999999999999E-2</v>
      </c>
      <c r="Y261" t="s">
        <v>37</v>
      </c>
      <c r="Z261">
        <v>3.1249999999999902E-3</v>
      </c>
      <c r="AA261" t="s">
        <v>38</v>
      </c>
      <c r="AB261" t="s">
        <v>147</v>
      </c>
    </row>
    <row r="262" spans="1:28" x14ac:dyDescent="0.25">
      <c r="A262" t="s">
        <v>954</v>
      </c>
      <c r="B262" s="1">
        <v>41985</v>
      </c>
      <c r="C262" s="1">
        <v>41987</v>
      </c>
      <c r="D262" t="s">
        <v>27</v>
      </c>
      <c r="E262" t="s">
        <v>955</v>
      </c>
      <c r="F262" t="s">
        <v>29</v>
      </c>
      <c r="G262" t="s">
        <v>956</v>
      </c>
      <c r="H262" t="s">
        <v>58</v>
      </c>
      <c r="I262" t="s">
        <v>59</v>
      </c>
      <c r="J262" t="s">
        <v>959</v>
      </c>
      <c r="K262" t="s">
        <v>34</v>
      </c>
      <c r="L262" t="s">
        <v>960</v>
      </c>
      <c r="M262">
        <v>254.97450000000001</v>
      </c>
      <c r="N262">
        <v>3</v>
      </c>
      <c r="O262">
        <f t="shared" si="8"/>
        <v>0.21428571428571427</v>
      </c>
      <c r="P262">
        <v>0.15</v>
      </c>
      <c r="Q262">
        <v>11.998799999999999</v>
      </c>
      <c r="R262">
        <v>2</v>
      </c>
      <c r="S262">
        <v>2014</v>
      </c>
      <c r="T262">
        <v>12</v>
      </c>
      <c r="U262" t="str">
        <f t="shared" si="9"/>
        <v>Dec</v>
      </c>
      <c r="V262">
        <v>84.991500000000002</v>
      </c>
      <c r="W262" t="s">
        <v>63</v>
      </c>
      <c r="X262">
        <v>4.7058823529411702E-2</v>
      </c>
      <c r="Y262" t="s">
        <v>37</v>
      </c>
      <c r="Z262">
        <v>1.5686274509803901E-2</v>
      </c>
      <c r="AA262" t="s">
        <v>38</v>
      </c>
      <c r="AB262" t="s">
        <v>147</v>
      </c>
    </row>
    <row r="263" spans="1:28" x14ac:dyDescent="0.25">
      <c r="A263" t="s">
        <v>961</v>
      </c>
      <c r="B263" s="1">
        <v>43087</v>
      </c>
      <c r="C263" s="1">
        <v>43093</v>
      </c>
      <c r="D263" t="s">
        <v>46</v>
      </c>
      <c r="E263" t="s">
        <v>962</v>
      </c>
      <c r="F263" t="s">
        <v>29</v>
      </c>
      <c r="G263" t="s">
        <v>165</v>
      </c>
      <c r="H263" t="s">
        <v>117</v>
      </c>
      <c r="I263" t="s">
        <v>72</v>
      </c>
      <c r="J263" t="s">
        <v>963</v>
      </c>
      <c r="K263" t="s">
        <v>41</v>
      </c>
      <c r="L263" t="s">
        <v>964</v>
      </c>
      <c r="M263">
        <v>1141.9380000000001</v>
      </c>
      <c r="N263">
        <v>9</v>
      </c>
      <c r="O263">
        <f t="shared" si="8"/>
        <v>0.6428571428571429</v>
      </c>
      <c r="P263">
        <v>0.1</v>
      </c>
      <c r="Q263">
        <v>139.5702</v>
      </c>
      <c r="R263">
        <v>6</v>
      </c>
      <c r="S263">
        <v>2017</v>
      </c>
      <c r="T263">
        <v>12</v>
      </c>
      <c r="U263" t="str">
        <f t="shared" si="9"/>
        <v>Dec</v>
      </c>
      <c r="V263">
        <v>126.88200000000001</v>
      </c>
      <c r="W263" t="s">
        <v>36</v>
      </c>
      <c r="X263">
        <v>0.122222222222222</v>
      </c>
      <c r="Y263" t="s">
        <v>37</v>
      </c>
      <c r="Z263">
        <v>1.35802469135802E-2</v>
      </c>
      <c r="AA263" t="s">
        <v>38</v>
      </c>
      <c r="AB263" t="s">
        <v>143</v>
      </c>
    </row>
    <row r="264" spans="1:28" x14ac:dyDescent="0.25">
      <c r="A264" t="s">
        <v>965</v>
      </c>
      <c r="B264" s="1">
        <v>42804</v>
      </c>
      <c r="C264" s="1">
        <v>42808</v>
      </c>
      <c r="D264" t="s">
        <v>46</v>
      </c>
      <c r="E264" t="s">
        <v>966</v>
      </c>
      <c r="F264" t="s">
        <v>99</v>
      </c>
      <c r="G264" t="s">
        <v>967</v>
      </c>
      <c r="H264" t="s">
        <v>71</v>
      </c>
      <c r="I264" t="s">
        <v>72</v>
      </c>
      <c r="J264" t="s">
        <v>968</v>
      </c>
      <c r="K264" t="s">
        <v>61</v>
      </c>
      <c r="L264" t="s">
        <v>969</v>
      </c>
      <c r="M264">
        <v>6.6959999999999997</v>
      </c>
      <c r="N264">
        <v>1</v>
      </c>
      <c r="O264">
        <f t="shared" si="8"/>
        <v>7.1428571428571425E-2</v>
      </c>
      <c r="P264">
        <v>0.2</v>
      </c>
      <c r="Q264">
        <v>0.50219999999999998</v>
      </c>
      <c r="R264">
        <v>4</v>
      </c>
      <c r="S264">
        <v>2017</v>
      </c>
      <c r="T264">
        <v>3</v>
      </c>
      <c r="U264" t="str">
        <f t="shared" si="9"/>
        <v>Mar</v>
      </c>
      <c r="V264">
        <v>6.6959999999999997</v>
      </c>
      <c r="W264" t="s">
        <v>63</v>
      </c>
      <c r="X264">
        <v>7.4999999999999997E-2</v>
      </c>
      <c r="Y264" t="s">
        <v>37</v>
      </c>
      <c r="Z264">
        <v>7.4999999999999997E-2</v>
      </c>
      <c r="AA264" t="s">
        <v>161</v>
      </c>
      <c r="AB264" t="s">
        <v>430</v>
      </c>
    </row>
    <row r="265" spans="1:28" x14ac:dyDescent="0.25">
      <c r="A265" t="s">
        <v>965</v>
      </c>
      <c r="B265" s="1">
        <v>42804</v>
      </c>
      <c r="C265" s="1">
        <v>42808</v>
      </c>
      <c r="D265" t="s">
        <v>46</v>
      </c>
      <c r="E265" t="s">
        <v>966</v>
      </c>
      <c r="F265" t="s">
        <v>99</v>
      </c>
      <c r="G265" t="s">
        <v>967</v>
      </c>
      <c r="H265" t="s">
        <v>71</v>
      </c>
      <c r="I265" t="s">
        <v>72</v>
      </c>
      <c r="J265" t="s">
        <v>970</v>
      </c>
      <c r="K265" t="s">
        <v>61</v>
      </c>
      <c r="L265" t="s">
        <v>971</v>
      </c>
      <c r="M265">
        <v>43.872</v>
      </c>
      <c r="N265">
        <v>2</v>
      </c>
      <c r="O265">
        <f t="shared" si="8"/>
        <v>0.14285714285714285</v>
      </c>
      <c r="P265">
        <v>0.2</v>
      </c>
      <c r="Q265">
        <v>11.516400000000001</v>
      </c>
      <c r="R265">
        <v>4</v>
      </c>
      <c r="S265">
        <v>2017</v>
      </c>
      <c r="T265">
        <v>3</v>
      </c>
      <c r="U265" t="str">
        <f t="shared" si="9"/>
        <v>Mar</v>
      </c>
      <c r="V265">
        <v>21.936</v>
      </c>
      <c r="W265" t="s">
        <v>63</v>
      </c>
      <c r="X265">
        <v>0.26250000000000001</v>
      </c>
      <c r="Y265" t="s">
        <v>44</v>
      </c>
      <c r="Z265">
        <v>0.13125000000000001</v>
      </c>
      <c r="AA265" t="s">
        <v>161</v>
      </c>
      <c r="AB265" t="s">
        <v>430</v>
      </c>
    </row>
    <row r="266" spans="1:28" x14ac:dyDescent="0.25">
      <c r="A266" t="s">
        <v>972</v>
      </c>
      <c r="B266" s="1">
        <v>42644</v>
      </c>
      <c r="C266" s="1">
        <v>42645</v>
      </c>
      <c r="D266" t="s">
        <v>89</v>
      </c>
      <c r="E266" t="s">
        <v>973</v>
      </c>
      <c r="F266" t="s">
        <v>29</v>
      </c>
      <c r="G266" t="s">
        <v>974</v>
      </c>
      <c r="H266" t="s">
        <v>108</v>
      </c>
      <c r="I266" t="s">
        <v>94</v>
      </c>
      <c r="J266" t="s">
        <v>968</v>
      </c>
      <c r="K266" t="s">
        <v>61</v>
      </c>
      <c r="L266" t="s">
        <v>969</v>
      </c>
      <c r="M266">
        <v>41.85</v>
      </c>
      <c r="N266">
        <v>5</v>
      </c>
      <c r="O266">
        <f t="shared" si="8"/>
        <v>0.35714285714285715</v>
      </c>
      <c r="P266">
        <v>0</v>
      </c>
      <c r="Q266">
        <v>10.881</v>
      </c>
      <c r="R266">
        <v>1</v>
      </c>
      <c r="S266">
        <v>2016</v>
      </c>
      <c r="T266">
        <v>10</v>
      </c>
      <c r="U266" t="str">
        <f t="shared" si="9"/>
        <v>Oct</v>
      </c>
      <c r="V266">
        <v>8.3699999999999992</v>
      </c>
      <c r="W266" t="s">
        <v>63</v>
      </c>
      <c r="X266">
        <v>0.26</v>
      </c>
      <c r="Y266" t="s">
        <v>44</v>
      </c>
      <c r="Z266">
        <v>5.1999999999999998E-2</v>
      </c>
      <c r="AA266" t="s">
        <v>38</v>
      </c>
      <c r="AB266" t="s">
        <v>39</v>
      </c>
    </row>
    <row r="267" spans="1:28" x14ac:dyDescent="0.25">
      <c r="A267" t="s">
        <v>975</v>
      </c>
      <c r="B267" s="1">
        <v>41997</v>
      </c>
      <c r="C267" s="1">
        <v>42002</v>
      </c>
      <c r="D267" t="s">
        <v>46</v>
      </c>
      <c r="E267" t="s">
        <v>976</v>
      </c>
      <c r="F267" t="s">
        <v>91</v>
      </c>
      <c r="G267" t="s">
        <v>57</v>
      </c>
      <c r="H267" t="s">
        <v>58</v>
      </c>
      <c r="I267" t="s">
        <v>59</v>
      </c>
      <c r="J267" t="s">
        <v>129</v>
      </c>
      <c r="K267" t="s">
        <v>41</v>
      </c>
      <c r="L267" t="s">
        <v>130</v>
      </c>
      <c r="M267">
        <v>292.27199999999999</v>
      </c>
      <c r="N267">
        <v>6</v>
      </c>
      <c r="O267">
        <f t="shared" si="8"/>
        <v>0.42857142857142855</v>
      </c>
      <c r="P267">
        <v>0.2</v>
      </c>
      <c r="Q267">
        <v>18.266999999999999</v>
      </c>
      <c r="R267">
        <v>5</v>
      </c>
      <c r="S267">
        <v>2014</v>
      </c>
      <c r="T267">
        <v>12</v>
      </c>
      <c r="U267" t="str">
        <f t="shared" si="9"/>
        <v>Dec</v>
      </c>
      <c r="V267">
        <v>48.711999999999897</v>
      </c>
      <c r="W267" t="s">
        <v>63</v>
      </c>
      <c r="X267">
        <v>6.25E-2</v>
      </c>
      <c r="Y267" t="s">
        <v>37</v>
      </c>
      <c r="Z267">
        <v>1.04166666666666E-2</v>
      </c>
      <c r="AA267" t="s">
        <v>38</v>
      </c>
      <c r="AB267" t="s">
        <v>147</v>
      </c>
    </row>
    <row r="268" spans="1:28" x14ac:dyDescent="0.25">
      <c r="A268" t="s">
        <v>977</v>
      </c>
      <c r="B268" s="1">
        <v>43001</v>
      </c>
      <c r="C268" s="1">
        <v>43005</v>
      </c>
      <c r="D268" t="s">
        <v>46</v>
      </c>
      <c r="E268" t="s">
        <v>978</v>
      </c>
      <c r="F268" t="s">
        <v>91</v>
      </c>
      <c r="G268" t="s">
        <v>738</v>
      </c>
      <c r="H268" t="s">
        <v>171</v>
      </c>
      <c r="I268" t="s">
        <v>59</v>
      </c>
      <c r="J268" t="s">
        <v>433</v>
      </c>
      <c r="K268" t="s">
        <v>61</v>
      </c>
      <c r="L268" t="s">
        <v>434</v>
      </c>
      <c r="M268">
        <v>29.327999999999999</v>
      </c>
      <c r="N268">
        <v>3</v>
      </c>
      <c r="O268">
        <f t="shared" si="8"/>
        <v>0.21428571428571427</v>
      </c>
      <c r="P268">
        <v>0.2</v>
      </c>
      <c r="Q268">
        <v>3.6659999999999999</v>
      </c>
      <c r="R268">
        <v>4</v>
      </c>
      <c r="S268">
        <v>2017</v>
      </c>
      <c r="T268">
        <v>9</v>
      </c>
      <c r="U268" t="str">
        <f t="shared" si="9"/>
        <v>Sep</v>
      </c>
      <c r="V268">
        <v>9.7759999999999998</v>
      </c>
      <c r="W268" t="s">
        <v>63</v>
      </c>
      <c r="X268">
        <v>0.125</v>
      </c>
      <c r="Y268" t="s">
        <v>37</v>
      </c>
      <c r="Z268">
        <v>4.1666666666666602E-2</v>
      </c>
      <c r="AA268" t="s">
        <v>75</v>
      </c>
      <c r="AB268" t="s">
        <v>76</v>
      </c>
    </row>
    <row r="269" spans="1:28" x14ac:dyDescent="0.25">
      <c r="A269" t="s">
        <v>979</v>
      </c>
      <c r="B269" s="1">
        <v>42516</v>
      </c>
      <c r="C269" s="1">
        <v>42516</v>
      </c>
      <c r="D269" t="s">
        <v>377</v>
      </c>
      <c r="E269" t="s">
        <v>980</v>
      </c>
      <c r="F269" t="s">
        <v>29</v>
      </c>
      <c r="G269" t="s">
        <v>519</v>
      </c>
      <c r="H269" t="s">
        <v>93</v>
      </c>
      <c r="I269" t="s">
        <v>94</v>
      </c>
      <c r="J269" t="s">
        <v>981</v>
      </c>
      <c r="K269" t="s">
        <v>41</v>
      </c>
      <c r="L269" t="s">
        <v>982</v>
      </c>
      <c r="M269">
        <v>388.43</v>
      </c>
      <c r="N269">
        <v>5</v>
      </c>
      <c r="O269">
        <f t="shared" si="8"/>
        <v>0.35714285714285715</v>
      </c>
      <c r="P269">
        <v>0.3</v>
      </c>
      <c r="Q269">
        <v>-88.784000000000006</v>
      </c>
      <c r="R269">
        <v>0</v>
      </c>
      <c r="S269">
        <v>2016</v>
      </c>
      <c r="T269">
        <v>5</v>
      </c>
      <c r="U269" t="str">
        <f t="shared" si="9"/>
        <v>May</v>
      </c>
      <c r="V269">
        <v>77.686000000000007</v>
      </c>
      <c r="W269" t="s">
        <v>63</v>
      </c>
      <c r="X269">
        <v>-0.22857142857142801</v>
      </c>
      <c r="Y269" t="s">
        <v>53</v>
      </c>
      <c r="Z269">
        <v>-4.57142857142857E-2</v>
      </c>
      <c r="AA269" t="s">
        <v>64</v>
      </c>
      <c r="AB269" t="s">
        <v>120</v>
      </c>
    </row>
    <row r="270" spans="1:28" x14ac:dyDescent="0.25">
      <c r="A270" t="s">
        <v>983</v>
      </c>
      <c r="B270" s="1">
        <v>42696</v>
      </c>
      <c r="C270" s="1">
        <v>42700</v>
      </c>
      <c r="D270" t="s">
        <v>46</v>
      </c>
      <c r="E270" t="s">
        <v>984</v>
      </c>
      <c r="F270" t="s">
        <v>91</v>
      </c>
      <c r="G270" t="s">
        <v>165</v>
      </c>
      <c r="H270" t="s">
        <v>117</v>
      </c>
      <c r="I270" t="s">
        <v>72</v>
      </c>
      <c r="J270" t="s">
        <v>123</v>
      </c>
      <c r="K270" t="s">
        <v>61</v>
      </c>
      <c r="L270" t="s">
        <v>124</v>
      </c>
      <c r="M270">
        <v>39.880000000000003</v>
      </c>
      <c r="N270">
        <v>2</v>
      </c>
      <c r="O270">
        <f t="shared" si="8"/>
        <v>0.14285714285714285</v>
      </c>
      <c r="P270">
        <v>0</v>
      </c>
      <c r="Q270">
        <v>11.166399999999999</v>
      </c>
      <c r="R270">
        <v>4</v>
      </c>
      <c r="S270">
        <v>2016</v>
      </c>
      <c r="T270">
        <v>11</v>
      </c>
      <c r="U270" t="str">
        <f t="shared" si="9"/>
        <v>Nov</v>
      </c>
      <c r="V270">
        <v>19.940000000000001</v>
      </c>
      <c r="W270" t="s">
        <v>63</v>
      </c>
      <c r="X270">
        <v>0.27999999999999903</v>
      </c>
      <c r="Y270" t="s">
        <v>44</v>
      </c>
      <c r="Z270">
        <v>0.13999999999999899</v>
      </c>
      <c r="AA270" t="s">
        <v>38</v>
      </c>
      <c r="AB270" t="s">
        <v>39</v>
      </c>
    </row>
    <row r="271" spans="1:28" x14ac:dyDescent="0.25">
      <c r="A271" t="s">
        <v>985</v>
      </c>
      <c r="B271" s="1">
        <v>42727</v>
      </c>
      <c r="C271" s="1">
        <v>42729</v>
      </c>
      <c r="D271" t="s">
        <v>27</v>
      </c>
      <c r="E271" t="s">
        <v>986</v>
      </c>
      <c r="F271" t="s">
        <v>29</v>
      </c>
      <c r="G271" t="s">
        <v>748</v>
      </c>
      <c r="H271" t="s">
        <v>617</v>
      </c>
      <c r="I271" t="s">
        <v>32</v>
      </c>
      <c r="J271" t="s">
        <v>95</v>
      </c>
      <c r="K271" t="s">
        <v>61</v>
      </c>
      <c r="L271" t="s">
        <v>96</v>
      </c>
      <c r="M271">
        <v>572.76</v>
      </c>
      <c r="N271">
        <v>6</v>
      </c>
      <c r="O271">
        <f t="shared" si="8"/>
        <v>0.42857142857142855</v>
      </c>
      <c r="P271">
        <v>0</v>
      </c>
      <c r="Q271">
        <v>166.10040000000001</v>
      </c>
      <c r="R271">
        <v>2</v>
      </c>
      <c r="S271">
        <v>2016</v>
      </c>
      <c r="T271">
        <v>12</v>
      </c>
      <c r="U271" t="str">
        <f t="shared" si="9"/>
        <v>Dec</v>
      </c>
      <c r="V271">
        <v>95.46</v>
      </c>
      <c r="W271" t="s">
        <v>63</v>
      </c>
      <c r="X271">
        <v>0.28999999999999998</v>
      </c>
      <c r="Y271" t="s">
        <v>44</v>
      </c>
      <c r="Z271">
        <v>4.8333333333333298E-2</v>
      </c>
      <c r="AA271" t="s">
        <v>38</v>
      </c>
      <c r="AB271" t="s">
        <v>39</v>
      </c>
    </row>
    <row r="272" spans="1:28" x14ac:dyDescent="0.25">
      <c r="A272" t="s">
        <v>985</v>
      </c>
      <c r="B272" s="1">
        <v>42727</v>
      </c>
      <c r="C272" s="1">
        <v>42729</v>
      </c>
      <c r="D272" t="s">
        <v>27</v>
      </c>
      <c r="E272" t="s">
        <v>986</v>
      </c>
      <c r="F272" t="s">
        <v>29</v>
      </c>
      <c r="G272" t="s">
        <v>748</v>
      </c>
      <c r="H272" t="s">
        <v>617</v>
      </c>
      <c r="I272" t="s">
        <v>32</v>
      </c>
      <c r="J272" t="s">
        <v>95</v>
      </c>
      <c r="K272" t="s">
        <v>61</v>
      </c>
      <c r="L272" t="s">
        <v>96</v>
      </c>
      <c r="M272">
        <v>286.38</v>
      </c>
      <c r="N272">
        <v>3</v>
      </c>
      <c r="O272">
        <f t="shared" si="8"/>
        <v>0.21428571428571427</v>
      </c>
      <c r="P272">
        <v>0</v>
      </c>
      <c r="Q272">
        <v>83.050200000000004</v>
      </c>
      <c r="R272">
        <v>2</v>
      </c>
      <c r="S272">
        <v>2016</v>
      </c>
      <c r="T272">
        <v>12</v>
      </c>
      <c r="U272" t="str">
        <f t="shared" si="9"/>
        <v>Dec</v>
      </c>
      <c r="V272">
        <v>95.46</v>
      </c>
      <c r="W272" t="s">
        <v>63</v>
      </c>
      <c r="X272">
        <v>0.28999999999999998</v>
      </c>
      <c r="Y272" t="s">
        <v>44</v>
      </c>
      <c r="Z272">
        <v>9.6666666666666595E-2</v>
      </c>
      <c r="AA272" t="s">
        <v>38</v>
      </c>
      <c r="AB272" t="s">
        <v>39</v>
      </c>
    </row>
    <row r="273" spans="1:28" x14ac:dyDescent="0.25">
      <c r="A273" t="s">
        <v>987</v>
      </c>
      <c r="B273" s="1">
        <v>42266</v>
      </c>
      <c r="C273" s="1">
        <v>42271</v>
      </c>
      <c r="D273" t="s">
        <v>27</v>
      </c>
      <c r="E273" t="s">
        <v>988</v>
      </c>
      <c r="F273" t="s">
        <v>99</v>
      </c>
      <c r="G273" t="s">
        <v>594</v>
      </c>
      <c r="H273" t="s">
        <v>617</v>
      </c>
      <c r="I273" t="s">
        <v>32</v>
      </c>
      <c r="J273" t="s">
        <v>989</v>
      </c>
      <c r="K273" t="s">
        <v>34</v>
      </c>
      <c r="L273" t="s">
        <v>990</v>
      </c>
      <c r="M273">
        <v>61.96</v>
      </c>
      <c r="N273">
        <v>2</v>
      </c>
      <c r="O273">
        <f t="shared" si="8"/>
        <v>0.14285714285714285</v>
      </c>
      <c r="P273">
        <v>0</v>
      </c>
      <c r="Q273">
        <v>4.3372000000000002</v>
      </c>
      <c r="R273">
        <v>5</v>
      </c>
      <c r="S273">
        <v>2015</v>
      </c>
      <c r="T273">
        <v>9</v>
      </c>
      <c r="U273" t="str">
        <f t="shared" si="9"/>
        <v>Sep</v>
      </c>
      <c r="V273">
        <v>30.98</v>
      </c>
      <c r="W273" t="s">
        <v>63</v>
      </c>
      <c r="X273">
        <v>7.0000000000000007E-2</v>
      </c>
      <c r="Y273" t="s">
        <v>37</v>
      </c>
      <c r="Z273">
        <v>3.5000000000000003E-2</v>
      </c>
      <c r="AA273" t="s">
        <v>75</v>
      </c>
      <c r="AB273" t="s">
        <v>81</v>
      </c>
    </row>
    <row r="274" spans="1:28" x14ac:dyDescent="0.25">
      <c r="A274" t="s">
        <v>991</v>
      </c>
      <c r="B274" s="1">
        <v>42919</v>
      </c>
      <c r="C274" s="1">
        <v>42923</v>
      </c>
      <c r="D274" t="s">
        <v>46</v>
      </c>
      <c r="E274" t="s">
        <v>992</v>
      </c>
      <c r="F274" t="s">
        <v>29</v>
      </c>
      <c r="G274" t="s">
        <v>310</v>
      </c>
      <c r="H274" t="s">
        <v>577</v>
      </c>
      <c r="I274" t="s">
        <v>32</v>
      </c>
      <c r="J274" t="s">
        <v>993</v>
      </c>
      <c r="K274" t="s">
        <v>61</v>
      </c>
      <c r="L274" t="s">
        <v>994</v>
      </c>
      <c r="M274">
        <v>23.99</v>
      </c>
      <c r="N274">
        <v>1</v>
      </c>
      <c r="O274">
        <f t="shared" si="8"/>
        <v>7.1428571428571425E-2</v>
      </c>
      <c r="P274">
        <v>0</v>
      </c>
      <c r="Q274">
        <v>5.5176999999999996</v>
      </c>
      <c r="R274">
        <v>4</v>
      </c>
      <c r="S274">
        <v>2017</v>
      </c>
      <c r="T274">
        <v>7</v>
      </c>
      <c r="U274" t="str">
        <f t="shared" si="9"/>
        <v>Jul</v>
      </c>
      <c r="V274">
        <v>23.99</v>
      </c>
      <c r="W274" t="s">
        <v>63</v>
      </c>
      <c r="X274">
        <v>0.23</v>
      </c>
      <c r="Y274" t="s">
        <v>44</v>
      </c>
      <c r="Z274">
        <v>0.23</v>
      </c>
      <c r="AA274" t="s">
        <v>75</v>
      </c>
      <c r="AB274" t="s">
        <v>76</v>
      </c>
    </row>
    <row r="275" spans="1:28" x14ac:dyDescent="0.25">
      <c r="A275" t="s">
        <v>995</v>
      </c>
      <c r="B275" s="1">
        <v>42541</v>
      </c>
      <c r="C275" s="1">
        <v>42542</v>
      </c>
      <c r="D275" t="s">
        <v>89</v>
      </c>
      <c r="E275" t="s">
        <v>996</v>
      </c>
      <c r="F275" t="s">
        <v>29</v>
      </c>
      <c r="G275" t="s">
        <v>997</v>
      </c>
      <c r="H275" t="s">
        <v>58</v>
      </c>
      <c r="I275" t="s">
        <v>59</v>
      </c>
      <c r="J275" t="s">
        <v>998</v>
      </c>
      <c r="K275" t="s">
        <v>41</v>
      </c>
      <c r="L275" t="s">
        <v>999</v>
      </c>
      <c r="M275">
        <v>161.56800000000001</v>
      </c>
      <c r="N275">
        <v>2</v>
      </c>
      <c r="O275">
        <f t="shared" si="8"/>
        <v>0.14285714285714285</v>
      </c>
      <c r="P275">
        <v>0.2</v>
      </c>
      <c r="Q275">
        <v>-8.0784000000000002</v>
      </c>
      <c r="R275">
        <v>1</v>
      </c>
      <c r="S275">
        <v>2016</v>
      </c>
      <c r="T275">
        <v>6</v>
      </c>
      <c r="U275" t="str">
        <f t="shared" si="9"/>
        <v>Jun</v>
      </c>
      <c r="V275">
        <v>80.784000000000006</v>
      </c>
      <c r="W275" t="s">
        <v>63</v>
      </c>
      <c r="X275">
        <v>-4.9999999999999899E-2</v>
      </c>
      <c r="Y275" t="s">
        <v>53</v>
      </c>
      <c r="Z275">
        <v>-2.4999999999999901E-2</v>
      </c>
      <c r="AA275" t="s">
        <v>64</v>
      </c>
      <c r="AB275" t="s">
        <v>120</v>
      </c>
    </row>
    <row r="276" spans="1:28" x14ac:dyDescent="0.25">
      <c r="A276" t="s">
        <v>1000</v>
      </c>
      <c r="B276" s="1">
        <v>42637</v>
      </c>
      <c r="C276" s="1">
        <v>42644</v>
      </c>
      <c r="D276" t="s">
        <v>46</v>
      </c>
      <c r="E276" t="s">
        <v>432</v>
      </c>
      <c r="F276" t="s">
        <v>29</v>
      </c>
      <c r="G276" t="s">
        <v>310</v>
      </c>
      <c r="H276" t="s">
        <v>214</v>
      </c>
      <c r="I276" t="s">
        <v>72</v>
      </c>
      <c r="J276" t="s">
        <v>702</v>
      </c>
      <c r="K276" t="s">
        <v>41</v>
      </c>
      <c r="L276" t="s">
        <v>703</v>
      </c>
      <c r="M276">
        <v>155.37200000000001</v>
      </c>
      <c r="N276">
        <v>2</v>
      </c>
      <c r="O276">
        <f t="shared" si="8"/>
        <v>0.14285714285714285</v>
      </c>
      <c r="P276">
        <v>0.3</v>
      </c>
      <c r="Q276">
        <v>-13.317600000000001</v>
      </c>
      <c r="R276">
        <v>7</v>
      </c>
      <c r="S276">
        <v>2016</v>
      </c>
      <c r="T276">
        <v>9</v>
      </c>
      <c r="U276" t="str">
        <f t="shared" si="9"/>
        <v>Sep</v>
      </c>
      <c r="V276">
        <v>77.686000000000007</v>
      </c>
      <c r="W276" t="s">
        <v>63</v>
      </c>
      <c r="X276">
        <v>-8.5714285714285701E-2</v>
      </c>
      <c r="Y276" t="s">
        <v>53</v>
      </c>
      <c r="Z276">
        <v>-4.2857142857142802E-2</v>
      </c>
      <c r="AA276" t="s">
        <v>75</v>
      </c>
      <c r="AB276" t="s">
        <v>210</v>
      </c>
    </row>
    <row r="277" spans="1:28" x14ac:dyDescent="0.25">
      <c r="A277" t="s">
        <v>1001</v>
      </c>
      <c r="B277" s="1">
        <v>42722</v>
      </c>
      <c r="C277" s="1">
        <v>42727</v>
      </c>
      <c r="D277" t="s">
        <v>46</v>
      </c>
      <c r="E277" t="s">
        <v>1002</v>
      </c>
      <c r="F277" t="s">
        <v>91</v>
      </c>
      <c r="G277" t="s">
        <v>57</v>
      </c>
      <c r="H277" t="s">
        <v>58</v>
      </c>
      <c r="I277" t="s">
        <v>59</v>
      </c>
      <c r="J277" t="s">
        <v>1003</v>
      </c>
      <c r="K277" t="s">
        <v>61</v>
      </c>
      <c r="L277" t="s">
        <v>1004</v>
      </c>
      <c r="M277">
        <v>183.84</v>
      </c>
      <c r="N277">
        <v>8</v>
      </c>
      <c r="O277">
        <f t="shared" si="8"/>
        <v>0.5714285714285714</v>
      </c>
      <c r="P277">
        <v>0</v>
      </c>
      <c r="Q277">
        <v>62.505600000000001</v>
      </c>
      <c r="R277">
        <v>5</v>
      </c>
      <c r="S277">
        <v>2016</v>
      </c>
      <c r="T277">
        <v>12</v>
      </c>
      <c r="U277" t="str">
        <f t="shared" si="9"/>
        <v>Dec</v>
      </c>
      <c r="V277">
        <v>22.98</v>
      </c>
      <c r="W277" t="s">
        <v>63</v>
      </c>
      <c r="X277">
        <v>0.34</v>
      </c>
      <c r="Y277" t="s">
        <v>44</v>
      </c>
      <c r="Z277">
        <v>4.2500000000000003E-2</v>
      </c>
      <c r="AA277" t="s">
        <v>38</v>
      </c>
      <c r="AB277" t="s">
        <v>39</v>
      </c>
    </row>
    <row r="278" spans="1:28" x14ac:dyDescent="0.25">
      <c r="A278" t="s">
        <v>1005</v>
      </c>
      <c r="B278" s="1">
        <v>42169</v>
      </c>
      <c r="C278" s="1">
        <v>42173</v>
      </c>
      <c r="D278" t="s">
        <v>46</v>
      </c>
      <c r="E278" t="s">
        <v>191</v>
      </c>
      <c r="F278" t="s">
        <v>99</v>
      </c>
      <c r="G278" t="s">
        <v>70</v>
      </c>
      <c r="H278" t="s">
        <v>71</v>
      </c>
      <c r="I278" t="s">
        <v>72</v>
      </c>
      <c r="J278" t="s">
        <v>939</v>
      </c>
      <c r="K278" t="s">
        <v>61</v>
      </c>
      <c r="L278" t="s">
        <v>940</v>
      </c>
      <c r="M278">
        <v>51.072000000000003</v>
      </c>
      <c r="N278">
        <v>6</v>
      </c>
      <c r="O278">
        <f t="shared" si="8"/>
        <v>0.42857142857142855</v>
      </c>
      <c r="P278">
        <v>0.2</v>
      </c>
      <c r="Q278">
        <v>5.1071999999999997</v>
      </c>
      <c r="R278">
        <v>4</v>
      </c>
      <c r="S278">
        <v>2015</v>
      </c>
      <c r="T278">
        <v>6</v>
      </c>
      <c r="U278" t="str">
        <f t="shared" si="9"/>
        <v>Jun</v>
      </c>
      <c r="V278">
        <v>8.5120000000000005</v>
      </c>
      <c r="W278" t="s">
        <v>63</v>
      </c>
      <c r="X278">
        <v>9.9999999999999895E-2</v>
      </c>
      <c r="Y278" t="s">
        <v>37</v>
      </c>
      <c r="Z278">
        <v>1.6666666666666601E-2</v>
      </c>
      <c r="AA278" t="s">
        <v>64</v>
      </c>
      <c r="AB278" t="s">
        <v>111</v>
      </c>
    </row>
    <row r="279" spans="1:28" x14ac:dyDescent="0.25">
      <c r="A279" t="s">
        <v>1006</v>
      </c>
      <c r="B279" s="1">
        <v>42513</v>
      </c>
      <c r="C279" s="1">
        <v>42517</v>
      </c>
      <c r="D279" t="s">
        <v>46</v>
      </c>
      <c r="E279" t="s">
        <v>1007</v>
      </c>
      <c r="F279" t="s">
        <v>29</v>
      </c>
      <c r="G279" t="s">
        <v>295</v>
      </c>
      <c r="H279" t="s">
        <v>58</v>
      </c>
      <c r="I279" t="s">
        <v>59</v>
      </c>
      <c r="J279" t="s">
        <v>952</v>
      </c>
      <c r="K279" t="s">
        <v>61</v>
      </c>
      <c r="L279" t="s">
        <v>953</v>
      </c>
      <c r="M279">
        <v>37.049999999999997</v>
      </c>
      <c r="N279">
        <v>3</v>
      </c>
      <c r="O279">
        <f t="shared" si="8"/>
        <v>0.21428571428571427</v>
      </c>
      <c r="P279">
        <v>0</v>
      </c>
      <c r="Q279">
        <v>16.302</v>
      </c>
      <c r="R279">
        <v>4</v>
      </c>
      <c r="S279">
        <v>2016</v>
      </c>
      <c r="T279">
        <v>5</v>
      </c>
      <c r="U279" t="str">
        <f t="shared" si="9"/>
        <v>May</v>
      </c>
      <c r="V279">
        <v>12.35</v>
      </c>
      <c r="W279" t="s">
        <v>63</v>
      </c>
      <c r="X279">
        <v>0.44</v>
      </c>
      <c r="Y279" t="s">
        <v>44</v>
      </c>
      <c r="Z279">
        <v>0.146666666666666</v>
      </c>
      <c r="AA279" t="s">
        <v>64</v>
      </c>
      <c r="AB279" t="s">
        <v>120</v>
      </c>
    </row>
    <row r="280" spans="1:28" x14ac:dyDescent="0.25">
      <c r="A280" t="s">
        <v>1008</v>
      </c>
      <c r="B280" s="1">
        <v>42827</v>
      </c>
      <c r="C280" s="1">
        <v>42832</v>
      </c>
      <c r="D280" t="s">
        <v>46</v>
      </c>
      <c r="E280" t="s">
        <v>1009</v>
      </c>
      <c r="F280" t="s">
        <v>29</v>
      </c>
      <c r="G280" t="s">
        <v>57</v>
      </c>
      <c r="H280" t="s">
        <v>58</v>
      </c>
      <c r="I280" t="s">
        <v>59</v>
      </c>
      <c r="J280" t="s">
        <v>968</v>
      </c>
      <c r="K280" t="s">
        <v>61</v>
      </c>
      <c r="L280" t="s">
        <v>969</v>
      </c>
      <c r="M280">
        <v>25.11</v>
      </c>
      <c r="N280">
        <v>3</v>
      </c>
      <c r="O280">
        <f t="shared" si="8"/>
        <v>0.21428571428571427</v>
      </c>
      <c r="P280">
        <v>0</v>
      </c>
      <c r="Q280">
        <v>6.5286</v>
      </c>
      <c r="R280">
        <v>5</v>
      </c>
      <c r="S280">
        <v>2017</v>
      </c>
      <c r="T280">
        <v>4</v>
      </c>
      <c r="U280" t="str">
        <f t="shared" si="9"/>
        <v>Apr</v>
      </c>
      <c r="V280">
        <v>8.3699999999999992</v>
      </c>
      <c r="W280" t="s">
        <v>63</v>
      </c>
      <c r="X280">
        <v>0.26</v>
      </c>
      <c r="Y280" t="s">
        <v>44</v>
      </c>
      <c r="Z280">
        <v>8.66666666666666E-2</v>
      </c>
      <c r="AA280" t="s">
        <v>64</v>
      </c>
      <c r="AB280" t="s">
        <v>154</v>
      </c>
    </row>
    <row r="281" spans="1:28" x14ac:dyDescent="0.25">
      <c r="A281" t="s">
        <v>1010</v>
      </c>
      <c r="B281" s="1">
        <v>42825</v>
      </c>
      <c r="C281" s="1">
        <v>42827</v>
      </c>
      <c r="D281" t="s">
        <v>27</v>
      </c>
      <c r="E281" t="s">
        <v>1011</v>
      </c>
      <c r="F281" t="s">
        <v>29</v>
      </c>
      <c r="G281" t="s">
        <v>165</v>
      </c>
      <c r="H281" t="s">
        <v>117</v>
      </c>
      <c r="I281" t="s">
        <v>72</v>
      </c>
      <c r="J281" t="s">
        <v>1012</v>
      </c>
      <c r="K281" t="s">
        <v>61</v>
      </c>
      <c r="L281" t="s">
        <v>1013</v>
      </c>
      <c r="M281">
        <v>29.78</v>
      </c>
      <c r="N281">
        <v>2</v>
      </c>
      <c r="O281">
        <f t="shared" si="8"/>
        <v>0.14285714285714285</v>
      </c>
      <c r="P281">
        <v>0</v>
      </c>
      <c r="Q281">
        <v>8.0405999999999995</v>
      </c>
      <c r="R281">
        <v>2</v>
      </c>
      <c r="S281">
        <v>2017</v>
      </c>
      <c r="T281">
        <v>3</v>
      </c>
      <c r="U281" t="str">
        <f t="shared" si="9"/>
        <v>Mar</v>
      </c>
      <c r="V281">
        <v>14.89</v>
      </c>
      <c r="W281" t="s">
        <v>63</v>
      </c>
      <c r="X281">
        <v>0.26999999999999902</v>
      </c>
      <c r="Y281" t="s">
        <v>44</v>
      </c>
      <c r="Z281">
        <v>0.13499999999999901</v>
      </c>
      <c r="AA281" t="s">
        <v>161</v>
      </c>
      <c r="AB281" t="s">
        <v>430</v>
      </c>
    </row>
    <row r="282" spans="1:28" x14ac:dyDescent="0.25">
      <c r="A282" t="s">
        <v>1014</v>
      </c>
      <c r="B282" s="1">
        <v>41915</v>
      </c>
      <c r="C282" s="1">
        <v>41920</v>
      </c>
      <c r="D282" t="s">
        <v>27</v>
      </c>
      <c r="E282" t="s">
        <v>1015</v>
      </c>
      <c r="F282" t="s">
        <v>29</v>
      </c>
      <c r="G282" t="s">
        <v>1016</v>
      </c>
      <c r="H282" t="s">
        <v>128</v>
      </c>
      <c r="I282" t="s">
        <v>94</v>
      </c>
      <c r="J282" t="s">
        <v>869</v>
      </c>
      <c r="K282" t="s">
        <v>41</v>
      </c>
      <c r="L282" t="s">
        <v>870</v>
      </c>
      <c r="M282">
        <v>258.279</v>
      </c>
      <c r="N282">
        <v>3</v>
      </c>
      <c r="O282">
        <f t="shared" si="8"/>
        <v>0.21428571428571427</v>
      </c>
      <c r="P282">
        <v>0.3</v>
      </c>
      <c r="Q282">
        <v>-70.104299999999995</v>
      </c>
      <c r="R282">
        <v>5</v>
      </c>
      <c r="S282">
        <v>2014</v>
      </c>
      <c r="T282">
        <v>10</v>
      </c>
      <c r="U282" t="str">
        <f t="shared" si="9"/>
        <v>Oct</v>
      </c>
      <c r="V282">
        <v>86.093000000000004</v>
      </c>
      <c r="W282" t="s">
        <v>63</v>
      </c>
      <c r="X282">
        <v>-0.27142857142857102</v>
      </c>
      <c r="Y282" t="s">
        <v>53</v>
      </c>
      <c r="Z282">
        <v>-9.0476190476190405E-2</v>
      </c>
      <c r="AA282" t="s">
        <v>38</v>
      </c>
      <c r="AB282" t="s">
        <v>147</v>
      </c>
    </row>
    <row r="283" spans="1:28" x14ac:dyDescent="0.25">
      <c r="A283" t="s">
        <v>1017</v>
      </c>
      <c r="B283" s="1">
        <v>42859</v>
      </c>
      <c r="C283" s="1">
        <v>42864</v>
      </c>
      <c r="D283" t="s">
        <v>46</v>
      </c>
      <c r="E283" t="s">
        <v>798</v>
      </c>
      <c r="F283" t="s">
        <v>91</v>
      </c>
      <c r="G283" t="s">
        <v>295</v>
      </c>
      <c r="H283" t="s">
        <v>58</v>
      </c>
      <c r="I283" t="s">
        <v>59</v>
      </c>
      <c r="J283" t="s">
        <v>276</v>
      </c>
      <c r="K283" t="s">
        <v>51</v>
      </c>
      <c r="L283" t="s">
        <v>277</v>
      </c>
      <c r="M283">
        <v>300.904</v>
      </c>
      <c r="N283">
        <v>1</v>
      </c>
      <c r="O283">
        <f t="shared" si="8"/>
        <v>7.1428571428571425E-2</v>
      </c>
      <c r="P283">
        <v>0.2</v>
      </c>
      <c r="Q283">
        <v>11.283899999999999</v>
      </c>
      <c r="R283">
        <v>5</v>
      </c>
      <c r="S283">
        <v>2017</v>
      </c>
      <c r="T283">
        <v>5</v>
      </c>
      <c r="U283" t="str">
        <f t="shared" si="9"/>
        <v>May</v>
      </c>
      <c r="V283">
        <v>300.904</v>
      </c>
      <c r="W283" t="s">
        <v>43</v>
      </c>
      <c r="X283">
        <v>3.7499999999999999E-2</v>
      </c>
      <c r="Y283" t="s">
        <v>37</v>
      </c>
      <c r="Z283">
        <v>3.7499999999999999E-2</v>
      </c>
      <c r="AA283" t="s">
        <v>64</v>
      </c>
      <c r="AB283" t="s">
        <v>154</v>
      </c>
    </row>
    <row r="284" spans="1:28" x14ac:dyDescent="0.25">
      <c r="A284" t="s">
        <v>1018</v>
      </c>
      <c r="B284" s="1">
        <v>42851</v>
      </c>
      <c r="C284" s="1">
        <v>42852</v>
      </c>
      <c r="D284" t="s">
        <v>89</v>
      </c>
      <c r="E284" t="s">
        <v>1019</v>
      </c>
      <c r="F284" t="s">
        <v>29</v>
      </c>
      <c r="G284" t="s">
        <v>519</v>
      </c>
      <c r="H284" t="s">
        <v>93</v>
      </c>
      <c r="I284" t="s">
        <v>94</v>
      </c>
      <c r="J284" t="s">
        <v>563</v>
      </c>
      <c r="K284" t="s">
        <v>61</v>
      </c>
      <c r="L284" t="s">
        <v>564</v>
      </c>
      <c r="M284">
        <v>1.988</v>
      </c>
      <c r="N284">
        <v>1</v>
      </c>
      <c r="O284">
        <f t="shared" si="8"/>
        <v>7.1428571428571425E-2</v>
      </c>
      <c r="P284">
        <v>0.6</v>
      </c>
      <c r="Q284">
        <v>-1.4413</v>
      </c>
      <c r="R284">
        <v>1</v>
      </c>
      <c r="S284">
        <v>2017</v>
      </c>
      <c r="T284">
        <v>4</v>
      </c>
      <c r="U284" t="str">
        <f t="shared" si="9"/>
        <v>Apr</v>
      </c>
      <c r="V284">
        <v>1.988</v>
      </c>
      <c r="W284" t="s">
        <v>63</v>
      </c>
      <c r="X284">
        <v>-0.72499999999999998</v>
      </c>
      <c r="Y284" t="s">
        <v>53</v>
      </c>
      <c r="Z284">
        <v>-0.72499999999999998</v>
      </c>
      <c r="AA284" t="s">
        <v>64</v>
      </c>
      <c r="AB284" t="s">
        <v>154</v>
      </c>
    </row>
    <row r="285" spans="1:28" x14ac:dyDescent="0.25">
      <c r="A285" t="s">
        <v>1020</v>
      </c>
      <c r="B285" s="1">
        <v>41908</v>
      </c>
      <c r="C285" s="1">
        <v>41913</v>
      </c>
      <c r="D285" t="s">
        <v>27</v>
      </c>
      <c r="E285" t="s">
        <v>1021</v>
      </c>
      <c r="F285" t="s">
        <v>29</v>
      </c>
      <c r="G285" t="s">
        <v>57</v>
      </c>
      <c r="H285" t="s">
        <v>58</v>
      </c>
      <c r="I285" t="s">
        <v>59</v>
      </c>
      <c r="J285" t="s">
        <v>1022</v>
      </c>
      <c r="K285" t="s">
        <v>41</v>
      </c>
      <c r="L285" t="s">
        <v>1023</v>
      </c>
      <c r="M285">
        <v>145.56800000000001</v>
      </c>
      <c r="N285">
        <v>2</v>
      </c>
      <c r="O285">
        <f t="shared" si="8"/>
        <v>0.14285714285714285</v>
      </c>
      <c r="P285">
        <v>0.2</v>
      </c>
      <c r="Q285">
        <v>0</v>
      </c>
      <c r="R285">
        <v>5</v>
      </c>
      <c r="S285">
        <v>2014</v>
      </c>
      <c r="T285">
        <v>9</v>
      </c>
      <c r="U285" t="str">
        <f t="shared" si="9"/>
        <v>Sep</v>
      </c>
      <c r="V285">
        <v>72.784000000000006</v>
      </c>
      <c r="W285" t="s">
        <v>63</v>
      </c>
      <c r="X285">
        <v>0</v>
      </c>
      <c r="Y285" t="s">
        <v>53</v>
      </c>
      <c r="Z285">
        <v>0</v>
      </c>
      <c r="AA285" t="s">
        <v>75</v>
      </c>
      <c r="AB285" t="s">
        <v>199</v>
      </c>
    </row>
    <row r="286" spans="1:28" x14ac:dyDescent="0.25">
      <c r="A286" t="s">
        <v>1024</v>
      </c>
      <c r="B286" s="1">
        <v>43049</v>
      </c>
      <c r="C286" s="1">
        <v>43050</v>
      </c>
      <c r="D286" t="s">
        <v>89</v>
      </c>
      <c r="E286" t="s">
        <v>1025</v>
      </c>
      <c r="F286" t="s">
        <v>91</v>
      </c>
      <c r="G286" t="s">
        <v>1026</v>
      </c>
      <c r="H286" t="s">
        <v>456</v>
      </c>
      <c r="I286" t="s">
        <v>59</v>
      </c>
      <c r="J286" t="s">
        <v>360</v>
      </c>
      <c r="K286" t="s">
        <v>41</v>
      </c>
      <c r="L286" t="s">
        <v>361</v>
      </c>
      <c r="M286">
        <v>899.13599999999997</v>
      </c>
      <c r="N286">
        <v>4</v>
      </c>
      <c r="O286">
        <f t="shared" si="8"/>
        <v>0.2857142857142857</v>
      </c>
      <c r="P286">
        <v>0.2</v>
      </c>
      <c r="Q286">
        <v>-146.1096</v>
      </c>
      <c r="R286">
        <v>1</v>
      </c>
      <c r="S286">
        <v>2017</v>
      </c>
      <c r="T286">
        <v>11</v>
      </c>
      <c r="U286" t="str">
        <f t="shared" si="9"/>
        <v>Nov</v>
      </c>
      <c r="V286">
        <v>224.78399999999999</v>
      </c>
      <c r="W286" t="s">
        <v>43</v>
      </c>
      <c r="X286">
        <v>-0.16250000000000001</v>
      </c>
      <c r="Y286" t="s">
        <v>53</v>
      </c>
      <c r="Z286">
        <v>-4.0625000000000001E-2</v>
      </c>
      <c r="AA286" t="s">
        <v>38</v>
      </c>
      <c r="AB286" t="s">
        <v>143</v>
      </c>
    </row>
    <row r="287" spans="1:28" x14ac:dyDescent="0.25">
      <c r="A287" t="s">
        <v>1027</v>
      </c>
      <c r="B287" s="1">
        <v>42924</v>
      </c>
      <c r="C287" s="1">
        <v>42927</v>
      </c>
      <c r="D287" t="s">
        <v>89</v>
      </c>
      <c r="E287" t="s">
        <v>1028</v>
      </c>
      <c r="F287" t="s">
        <v>99</v>
      </c>
      <c r="G287" t="s">
        <v>1029</v>
      </c>
      <c r="H287" t="s">
        <v>58</v>
      </c>
      <c r="I287" t="s">
        <v>59</v>
      </c>
      <c r="J287" t="s">
        <v>347</v>
      </c>
      <c r="K287" t="s">
        <v>61</v>
      </c>
      <c r="L287" t="s">
        <v>348</v>
      </c>
      <c r="M287">
        <v>145.9</v>
      </c>
      <c r="N287">
        <v>5</v>
      </c>
      <c r="O287">
        <f t="shared" si="8"/>
        <v>0.35714285714285715</v>
      </c>
      <c r="P287">
        <v>0</v>
      </c>
      <c r="Q287">
        <v>62.737000000000002</v>
      </c>
      <c r="R287">
        <v>3</v>
      </c>
      <c r="S287">
        <v>2017</v>
      </c>
      <c r="T287">
        <v>7</v>
      </c>
      <c r="U287" t="str">
        <f t="shared" si="9"/>
        <v>Jul</v>
      </c>
      <c r="V287">
        <v>29.18</v>
      </c>
      <c r="W287" t="s">
        <v>63</v>
      </c>
      <c r="X287">
        <v>0.43</v>
      </c>
      <c r="Y287" t="s">
        <v>44</v>
      </c>
      <c r="Z287">
        <v>8.5999999999999993E-2</v>
      </c>
      <c r="AA287" t="s">
        <v>75</v>
      </c>
      <c r="AB287" t="s">
        <v>76</v>
      </c>
    </row>
    <row r="288" spans="1:28" x14ac:dyDescent="0.25">
      <c r="A288" t="s">
        <v>1030</v>
      </c>
      <c r="B288" s="1">
        <v>42362</v>
      </c>
      <c r="C288" s="1">
        <v>42366</v>
      </c>
      <c r="D288" t="s">
        <v>46</v>
      </c>
      <c r="E288" t="s">
        <v>1031</v>
      </c>
      <c r="F288" t="s">
        <v>29</v>
      </c>
      <c r="G288" t="s">
        <v>315</v>
      </c>
      <c r="H288" t="s">
        <v>171</v>
      </c>
      <c r="I288" t="s">
        <v>59</v>
      </c>
      <c r="J288" t="s">
        <v>238</v>
      </c>
      <c r="K288" t="s">
        <v>34</v>
      </c>
      <c r="L288" t="s">
        <v>239</v>
      </c>
      <c r="M288">
        <v>590.05799999999999</v>
      </c>
      <c r="N288">
        <v>7</v>
      </c>
      <c r="O288">
        <f t="shared" si="8"/>
        <v>0.5</v>
      </c>
      <c r="P288">
        <v>0.7</v>
      </c>
      <c r="Q288">
        <v>-786.74400000000003</v>
      </c>
      <c r="R288">
        <v>4</v>
      </c>
      <c r="S288">
        <v>2015</v>
      </c>
      <c r="T288">
        <v>12</v>
      </c>
      <c r="U288" t="str">
        <f t="shared" si="9"/>
        <v>Dec</v>
      </c>
      <c r="V288">
        <v>84.293999999999997</v>
      </c>
      <c r="W288" t="s">
        <v>63</v>
      </c>
      <c r="X288">
        <v>-1.3333333333333299</v>
      </c>
      <c r="Y288" t="s">
        <v>53</v>
      </c>
      <c r="Z288">
        <v>-0.19047619047618999</v>
      </c>
      <c r="AA288" t="s">
        <v>38</v>
      </c>
      <c r="AB288" t="s">
        <v>54</v>
      </c>
    </row>
    <row r="289" spans="1:28" x14ac:dyDescent="0.25">
      <c r="A289" t="s">
        <v>1032</v>
      </c>
      <c r="B289" s="1">
        <v>42261</v>
      </c>
      <c r="C289" s="1">
        <v>42266</v>
      </c>
      <c r="D289" t="s">
        <v>46</v>
      </c>
      <c r="E289" t="s">
        <v>1033</v>
      </c>
      <c r="F289" t="s">
        <v>29</v>
      </c>
      <c r="G289" t="s">
        <v>1034</v>
      </c>
      <c r="H289" t="s">
        <v>80</v>
      </c>
      <c r="I289" t="s">
        <v>59</v>
      </c>
      <c r="J289" t="s">
        <v>1035</v>
      </c>
      <c r="K289" t="s">
        <v>51</v>
      </c>
      <c r="L289" t="s">
        <v>1036</v>
      </c>
      <c r="M289">
        <v>912.75</v>
      </c>
      <c r="N289">
        <v>5</v>
      </c>
      <c r="O289">
        <f t="shared" si="8"/>
        <v>0.35714285714285715</v>
      </c>
      <c r="P289">
        <v>0</v>
      </c>
      <c r="Q289">
        <v>118.6575</v>
      </c>
      <c r="R289">
        <v>5</v>
      </c>
      <c r="S289">
        <v>2015</v>
      </c>
      <c r="T289">
        <v>9</v>
      </c>
      <c r="U289" t="str">
        <f t="shared" si="9"/>
        <v>Sep</v>
      </c>
      <c r="V289">
        <v>182.55</v>
      </c>
      <c r="W289" t="s">
        <v>36</v>
      </c>
      <c r="X289">
        <v>0.13</v>
      </c>
      <c r="Y289" t="s">
        <v>37</v>
      </c>
      <c r="Z289">
        <v>2.5999999999999999E-2</v>
      </c>
      <c r="AA289" t="s">
        <v>75</v>
      </c>
      <c r="AB289" t="s">
        <v>81</v>
      </c>
    </row>
    <row r="290" spans="1:28" x14ac:dyDescent="0.25">
      <c r="A290" t="s">
        <v>1037</v>
      </c>
      <c r="B290" s="1">
        <v>42616</v>
      </c>
      <c r="C290" s="1">
        <v>42622</v>
      </c>
      <c r="D290" t="s">
        <v>46</v>
      </c>
      <c r="E290" t="s">
        <v>1038</v>
      </c>
      <c r="F290" t="s">
        <v>99</v>
      </c>
      <c r="G290" t="s">
        <v>170</v>
      </c>
      <c r="H290" t="s">
        <v>128</v>
      </c>
      <c r="I290" t="s">
        <v>94</v>
      </c>
      <c r="J290" t="s">
        <v>624</v>
      </c>
      <c r="K290" t="s">
        <v>61</v>
      </c>
      <c r="L290" t="s">
        <v>625</v>
      </c>
      <c r="M290">
        <v>83.951999999999998</v>
      </c>
      <c r="N290">
        <v>3</v>
      </c>
      <c r="O290">
        <f t="shared" si="8"/>
        <v>0.21428571428571427</v>
      </c>
      <c r="P290">
        <v>0.6</v>
      </c>
      <c r="Q290">
        <v>-90.248400000000004</v>
      </c>
      <c r="R290">
        <v>6</v>
      </c>
      <c r="S290">
        <v>2016</v>
      </c>
      <c r="T290">
        <v>9</v>
      </c>
      <c r="U290" t="str">
        <f t="shared" si="9"/>
        <v>Sep</v>
      </c>
      <c r="V290">
        <v>27.983999999999899</v>
      </c>
      <c r="W290" t="s">
        <v>63</v>
      </c>
      <c r="X290">
        <v>-1.075</v>
      </c>
      <c r="Y290" t="s">
        <v>53</v>
      </c>
      <c r="Z290">
        <v>-0.358333333333333</v>
      </c>
      <c r="AA290" t="s">
        <v>75</v>
      </c>
      <c r="AB290" t="s">
        <v>210</v>
      </c>
    </row>
    <row r="291" spans="1:28" x14ac:dyDescent="0.25">
      <c r="A291" t="s">
        <v>1039</v>
      </c>
      <c r="B291" s="1">
        <v>42405</v>
      </c>
      <c r="C291" s="1">
        <v>42405</v>
      </c>
      <c r="D291" t="s">
        <v>377</v>
      </c>
      <c r="E291" t="s">
        <v>1040</v>
      </c>
      <c r="F291" t="s">
        <v>99</v>
      </c>
      <c r="G291" t="s">
        <v>1041</v>
      </c>
      <c r="H291" t="s">
        <v>577</v>
      </c>
      <c r="I291" t="s">
        <v>32</v>
      </c>
      <c r="J291" t="s">
        <v>316</v>
      </c>
      <c r="K291" t="s">
        <v>61</v>
      </c>
      <c r="L291" t="s">
        <v>1042</v>
      </c>
      <c r="M291">
        <v>18.84</v>
      </c>
      <c r="N291">
        <v>3</v>
      </c>
      <c r="O291">
        <f t="shared" si="8"/>
        <v>0.21428571428571427</v>
      </c>
      <c r="P291">
        <v>0</v>
      </c>
      <c r="Q291">
        <v>7.1592000000000002</v>
      </c>
      <c r="R291">
        <v>0</v>
      </c>
      <c r="S291">
        <v>2016</v>
      </c>
      <c r="T291">
        <v>2</v>
      </c>
      <c r="U291" t="str">
        <f t="shared" si="9"/>
        <v>Feb</v>
      </c>
      <c r="V291">
        <v>6.28</v>
      </c>
      <c r="W291" t="s">
        <v>63</v>
      </c>
      <c r="X291">
        <v>0.38</v>
      </c>
      <c r="Y291" t="s">
        <v>44</v>
      </c>
      <c r="Z291">
        <v>0.12666666666666601</v>
      </c>
      <c r="AA291" t="s">
        <v>161</v>
      </c>
      <c r="AB291" t="s">
        <v>480</v>
      </c>
    </row>
    <row r="292" spans="1:28" x14ac:dyDescent="0.25">
      <c r="A292" t="s">
        <v>1039</v>
      </c>
      <c r="B292" s="1">
        <v>42405</v>
      </c>
      <c r="C292" s="1">
        <v>42405</v>
      </c>
      <c r="D292" t="s">
        <v>377</v>
      </c>
      <c r="E292" t="s">
        <v>1040</v>
      </c>
      <c r="F292" t="s">
        <v>99</v>
      </c>
      <c r="G292" t="s">
        <v>1041</v>
      </c>
      <c r="H292" t="s">
        <v>577</v>
      </c>
      <c r="I292" t="s">
        <v>32</v>
      </c>
      <c r="J292" t="s">
        <v>612</v>
      </c>
      <c r="K292" t="s">
        <v>34</v>
      </c>
      <c r="L292" t="s">
        <v>613</v>
      </c>
      <c r="M292">
        <v>239.98</v>
      </c>
      <c r="N292">
        <v>2</v>
      </c>
      <c r="O292">
        <f t="shared" si="8"/>
        <v>0.14285714285714285</v>
      </c>
      <c r="P292">
        <v>0</v>
      </c>
      <c r="Q292">
        <v>52.7956</v>
      </c>
      <c r="R292">
        <v>0</v>
      </c>
      <c r="S292">
        <v>2016</v>
      </c>
      <c r="T292">
        <v>2</v>
      </c>
      <c r="U292" t="str">
        <f t="shared" si="9"/>
        <v>Feb</v>
      </c>
      <c r="V292">
        <v>119.99</v>
      </c>
      <c r="W292" t="s">
        <v>36</v>
      </c>
      <c r="X292">
        <v>0.22</v>
      </c>
      <c r="Y292" t="s">
        <v>44</v>
      </c>
      <c r="Z292">
        <v>0.11</v>
      </c>
      <c r="AA292" t="s">
        <v>161</v>
      </c>
      <c r="AB292" t="s">
        <v>480</v>
      </c>
    </row>
    <row r="293" spans="1:28" x14ac:dyDescent="0.25">
      <c r="A293" t="s">
        <v>1043</v>
      </c>
      <c r="B293" s="1">
        <v>43017</v>
      </c>
      <c r="C293" s="1">
        <v>43022</v>
      </c>
      <c r="D293" t="s">
        <v>46</v>
      </c>
      <c r="E293" t="s">
        <v>1044</v>
      </c>
      <c r="F293" t="s">
        <v>91</v>
      </c>
      <c r="G293" t="s">
        <v>170</v>
      </c>
      <c r="H293" t="s">
        <v>128</v>
      </c>
      <c r="I293" t="s">
        <v>94</v>
      </c>
      <c r="J293" t="s">
        <v>1045</v>
      </c>
      <c r="K293" t="s">
        <v>51</v>
      </c>
      <c r="L293" t="s">
        <v>1046</v>
      </c>
      <c r="M293">
        <v>652.45000000000005</v>
      </c>
      <c r="N293">
        <v>5</v>
      </c>
      <c r="O293">
        <f t="shared" si="8"/>
        <v>0.35714285714285715</v>
      </c>
      <c r="P293">
        <v>0.5</v>
      </c>
      <c r="Q293">
        <v>-430.61700000000002</v>
      </c>
      <c r="R293">
        <v>5</v>
      </c>
      <c r="S293">
        <v>2017</v>
      </c>
      <c r="T293">
        <v>10</v>
      </c>
      <c r="U293" t="str">
        <f t="shared" si="9"/>
        <v>Oct</v>
      </c>
      <c r="V293">
        <v>130.49</v>
      </c>
      <c r="W293" t="s">
        <v>36</v>
      </c>
      <c r="X293">
        <v>-0.66</v>
      </c>
      <c r="Y293" t="s">
        <v>53</v>
      </c>
      <c r="Z293">
        <v>-0.13200000000000001</v>
      </c>
      <c r="AA293" t="s">
        <v>38</v>
      </c>
      <c r="AB293" t="s">
        <v>143</v>
      </c>
    </row>
    <row r="294" spans="1:28" x14ac:dyDescent="0.25">
      <c r="A294" t="s">
        <v>1043</v>
      </c>
      <c r="B294" s="1">
        <v>43017</v>
      </c>
      <c r="C294" s="1">
        <v>43022</v>
      </c>
      <c r="D294" t="s">
        <v>46</v>
      </c>
      <c r="E294" t="s">
        <v>1044</v>
      </c>
      <c r="F294" t="s">
        <v>91</v>
      </c>
      <c r="G294" t="s">
        <v>170</v>
      </c>
      <c r="H294" t="s">
        <v>128</v>
      </c>
      <c r="I294" t="s">
        <v>94</v>
      </c>
      <c r="J294" t="s">
        <v>1047</v>
      </c>
      <c r="K294" t="s">
        <v>51</v>
      </c>
      <c r="L294" t="s">
        <v>1048</v>
      </c>
      <c r="M294">
        <v>66.644999999999996</v>
      </c>
      <c r="N294">
        <v>3</v>
      </c>
      <c r="O294">
        <f t="shared" si="8"/>
        <v>0.21428571428571427</v>
      </c>
      <c r="P294">
        <v>0.5</v>
      </c>
      <c r="Q294">
        <v>-42.652799999999999</v>
      </c>
      <c r="R294">
        <v>5</v>
      </c>
      <c r="S294">
        <v>2017</v>
      </c>
      <c r="T294">
        <v>10</v>
      </c>
      <c r="U294" t="str">
        <f t="shared" si="9"/>
        <v>Oct</v>
      </c>
      <c r="V294">
        <v>22.215</v>
      </c>
      <c r="W294" t="s">
        <v>63</v>
      </c>
      <c r="X294">
        <v>-0.64</v>
      </c>
      <c r="Y294" t="s">
        <v>53</v>
      </c>
      <c r="Z294">
        <v>-0.21333333333333299</v>
      </c>
      <c r="AA294" t="s">
        <v>38</v>
      </c>
      <c r="AB294" t="s">
        <v>143</v>
      </c>
    </row>
    <row r="295" spans="1:28" x14ac:dyDescent="0.25">
      <c r="A295" t="s">
        <v>1049</v>
      </c>
      <c r="B295" s="1">
        <v>42479</v>
      </c>
      <c r="C295" s="1">
        <v>42485</v>
      </c>
      <c r="D295" t="s">
        <v>46</v>
      </c>
      <c r="E295" t="s">
        <v>1050</v>
      </c>
      <c r="F295" t="s">
        <v>99</v>
      </c>
      <c r="G295" t="s">
        <v>310</v>
      </c>
      <c r="H295" t="s">
        <v>214</v>
      </c>
      <c r="I295" t="s">
        <v>72</v>
      </c>
      <c r="J295" t="s">
        <v>1051</v>
      </c>
      <c r="K295" t="s">
        <v>51</v>
      </c>
      <c r="L295" t="s">
        <v>1052</v>
      </c>
      <c r="M295">
        <v>205.17599999999999</v>
      </c>
      <c r="N295">
        <v>2</v>
      </c>
      <c r="O295">
        <f t="shared" si="8"/>
        <v>0.14285714285714285</v>
      </c>
      <c r="P295">
        <v>0.4</v>
      </c>
      <c r="Q295">
        <v>-58.133200000000002</v>
      </c>
      <c r="R295">
        <v>6</v>
      </c>
      <c r="S295">
        <v>2016</v>
      </c>
      <c r="T295">
        <v>4</v>
      </c>
      <c r="U295" t="str">
        <f t="shared" si="9"/>
        <v>Apr</v>
      </c>
      <c r="V295">
        <v>102.58799999999999</v>
      </c>
      <c r="W295" t="s">
        <v>36</v>
      </c>
      <c r="X295">
        <v>-0.28333333333333299</v>
      </c>
      <c r="Y295" t="s">
        <v>53</v>
      </c>
      <c r="Z295">
        <v>-0.141666666666666</v>
      </c>
      <c r="AA295" t="s">
        <v>64</v>
      </c>
      <c r="AB295" t="s">
        <v>120</v>
      </c>
    </row>
    <row r="296" spans="1:28" x14ac:dyDescent="0.25">
      <c r="A296" t="s">
        <v>1053</v>
      </c>
      <c r="B296" s="1">
        <v>41735</v>
      </c>
      <c r="C296" s="1">
        <v>41737</v>
      </c>
      <c r="D296" t="s">
        <v>89</v>
      </c>
      <c r="E296" t="s">
        <v>1054</v>
      </c>
      <c r="F296" t="s">
        <v>99</v>
      </c>
      <c r="G296" t="s">
        <v>70</v>
      </c>
      <c r="H296" t="s">
        <v>71</v>
      </c>
      <c r="I296" t="s">
        <v>72</v>
      </c>
      <c r="J296" t="s">
        <v>1055</v>
      </c>
      <c r="K296" t="s">
        <v>51</v>
      </c>
      <c r="L296" t="s">
        <v>897</v>
      </c>
      <c r="M296">
        <v>154.76400000000001</v>
      </c>
      <c r="N296">
        <v>3</v>
      </c>
      <c r="O296">
        <f t="shared" si="8"/>
        <v>0.21428571428571427</v>
      </c>
      <c r="P296">
        <v>0.4</v>
      </c>
      <c r="Q296">
        <v>-36.111600000000003</v>
      </c>
      <c r="R296">
        <v>2</v>
      </c>
      <c r="S296">
        <v>2014</v>
      </c>
      <c r="T296">
        <v>4</v>
      </c>
      <c r="U296" t="str">
        <f t="shared" si="9"/>
        <v>Apr</v>
      </c>
      <c r="V296">
        <v>51.588000000000001</v>
      </c>
      <c r="W296" t="s">
        <v>63</v>
      </c>
      <c r="X296">
        <v>-0.233333333333333</v>
      </c>
      <c r="Y296" t="s">
        <v>53</v>
      </c>
      <c r="Z296">
        <v>-7.7777777777777696E-2</v>
      </c>
      <c r="AA296" t="s">
        <v>64</v>
      </c>
      <c r="AB296" t="s">
        <v>65</v>
      </c>
    </row>
    <row r="297" spans="1:28" x14ac:dyDescent="0.25">
      <c r="A297" t="s">
        <v>1056</v>
      </c>
      <c r="B297" s="1">
        <v>42615</v>
      </c>
      <c r="C297" s="1">
        <v>42619</v>
      </c>
      <c r="D297" t="s">
        <v>46</v>
      </c>
      <c r="E297" t="s">
        <v>872</v>
      </c>
      <c r="F297" t="s">
        <v>29</v>
      </c>
      <c r="G297" t="s">
        <v>165</v>
      </c>
      <c r="H297" t="s">
        <v>117</v>
      </c>
      <c r="I297" t="s">
        <v>72</v>
      </c>
      <c r="J297" t="s">
        <v>356</v>
      </c>
      <c r="K297" t="s">
        <v>61</v>
      </c>
      <c r="L297" t="s">
        <v>357</v>
      </c>
      <c r="M297">
        <v>39.979999999999997</v>
      </c>
      <c r="N297">
        <v>2</v>
      </c>
      <c r="O297">
        <f t="shared" si="8"/>
        <v>0.14285714285714285</v>
      </c>
      <c r="P297">
        <v>0</v>
      </c>
      <c r="Q297">
        <v>9.9949999999999992</v>
      </c>
      <c r="R297">
        <v>4</v>
      </c>
      <c r="S297">
        <v>2016</v>
      </c>
      <c r="T297">
        <v>9</v>
      </c>
      <c r="U297" t="str">
        <f t="shared" si="9"/>
        <v>Sep</v>
      </c>
      <c r="V297">
        <v>19.989999999999998</v>
      </c>
      <c r="W297" t="s">
        <v>63</v>
      </c>
      <c r="X297">
        <v>0.25</v>
      </c>
      <c r="Y297" t="s">
        <v>44</v>
      </c>
      <c r="Z297">
        <v>0.125</v>
      </c>
      <c r="AA297" t="s">
        <v>75</v>
      </c>
      <c r="AB297" t="s">
        <v>210</v>
      </c>
    </row>
    <row r="298" spans="1:28" x14ac:dyDescent="0.25">
      <c r="A298" t="s">
        <v>1057</v>
      </c>
      <c r="B298" s="1">
        <v>42638</v>
      </c>
      <c r="C298" s="1">
        <v>42643</v>
      </c>
      <c r="D298" t="s">
        <v>46</v>
      </c>
      <c r="E298" t="s">
        <v>1058</v>
      </c>
      <c r="F298" t="s">
        <v>29</v>
      </c>
      <c r="G298" t="s">
        <v>455</v>
      </c>
      <c r="H298" t="s">
        <v>456</v>
      </c>
      <c r="I298" t="s">
        <v>59</v>
      </c>
      <c r="J298" t="s">
        <v>779</v>
      </c>
      <c r="K298" t="s">
        <v>51</v>
      </c>
      <c r="L298" t="s">
        <v>780</v>
      </c>
      <c r="M298">
        <v>393.16500000000002</v>
      </c>
      <c r="N298">
        <v>3</v>
      </c>
      <c r="O298">
        <f t="shared" si="8"/>
        <v>0.21428571428571427</v>
      </c>
      <c r="P298">
        <v>0.5</v>
      </c>
      <c r="Q298">
        <v>-204.44579999999999</v>
      </c>
      <c r="R298">
        <v>5</v>
      </c>
      <c r="S298">
        <v>2016</v>
      </c>
      <c r="T298">
        <v>9</v>
      </c>
      <c r="U298" t="str">
        <f t="shared" si="9"/>
        <v>Sep</v>
      </c>
      <c r="V298">
        <v>131.05500000000001</v>
      </c>
      <c r="W298" t="s">
        <v>36</v>
      </c>
      <c r="X298">
        <v>-0.51999999999999902</v>
      </c>
      <c r="Y298" t="s">
        <v>53</v>
      </c>
      <c r="Z298">
        <v>-0.17333333333333301</v>
      </c>
      <c r="AA298" t="s">
        <v>75</v>
      </c>
      <c r="AB298" t="s">
        <v>210</v>
      </c>
    </row>
    <row r="299" spans="1:28" x14ac:dyDescent="0.25">
      <c r="A299" t="s">
        <v>1059</v>
      </c>
      <c r="B299" s="1">
        <v>42560</v>
      </c>
      <c r="C299" s="1">
        <v>42564</v>
      </c>
      <c r="D299" t="s">
        <v>46</v>
      </c>
      <c r="E299" t="s">
        <v>209</v>
      </c>
      <c r="F299" t="s">
        <v>91</v>
      </c>
      <c r="G299" t="s">
        <v>165</v>
      </c>
      <c r="H299" t="s">
        <v>117</v>
      </c>
      <c r="I299" t="s">
        <v>72</v>
      </c>
      <c r="J299" t="s">
        <v>689</v>
      </c>
      <c r="K299" t="s">
        <v>41</v>
      </c>
      <c r="L299" t="s">
        <v>690</v>
      </c>
      <c r="M299">
        <v>408.00599999999997</v>
      </c>
      <c r="N299">
        <v>2</v>
      </c>
      <c r="O299">
        <f t="shared" si="8"/>
        <v>0.14285714285714285</v>
      </c>
      <c r="P299">
        <v>0.1</v>
      </c>
      <c r="Q299">
        <v>72.534400000000005</v>
      </c>
      <c r="R299">
        <v>4</v>
      </c>
      <c r="S299">
        <v>2016</v>
      </c>
      <c r="T299">
        <v>7</v>
      </c>
      <c r="U299" t="str">
        <f t="shared" si="9"/>
        <v>Jul</v>
      </c>
      <c r="V299">
        <v>204.00299999999999</v>
      </c>
      <c r="W299" t="s">
        <v>43</v>
      </c>
      <c r="X299">
        <v>0.17777777777777701</v>
      </c>
      <c r="Y299" t="s">
        <v>37</v>
      </c>
      <c r="Z299">
        <v>8.8888888888888906E-2</v>
      </c>
      <c r="AA299" t="s">
        <v>75</v>
      </c>
      <c r="AB299" t="s">
        <v>210</v>
      </c>
    </row>
    <row r="300" spans="1:28" x14ac:dyDescent="0.25">
      <c r="A300" t="s">
        <v>1059</v>
      </c>
      <c r="B300" s="1">
        <v>42560</v>
      </c>
      <c r="C300" s="1">
        <v>42564</v>
      </c>
      <c r="D300" t="s">
        <v>46</v>
      </c>
      <c r="E300" t="s">
        <v>209</v>
      </c>
      <c r="F300" t="s">
        <v>91</v>
      </c>
      <c r="G300" t="s">
        <v>165</v>
      </c>
      <c r="H300" t="s">
        <v>117</v>
      </c>
      <c r="I300" t="s">
        <v>72</v>
      </c>
      <c r="J300" t="s">
        <v>520</v>
      </c>
      <c r="K300" t="s">
        <v>61</v>
      </c>
      <c r="L300" t="s">
        <v>521</v>
      </c>
      <c r="M300">
        <v>165.28</v>
      </c>
      <c r="N300">
        <v>4</v>
      </c>
      <c r="O300">
        <f t="shared" si="8"/>
        <v>0.2857142857142857</v>
      </c>
      <c r="P300">
        <v>0</v>
      </c>
      <c r="Q300">
        <v>14.8752</v>
      </c>
      <c r="R300">
        <v>4</v>
      </c>
      <c r="S300">
        <v>2016</v>
      </c>
      <c r="T300">
        <v>7</v>
      </c>
      <c r="U300" t="str">
        <f t="shared" si="9"/>
        <v>Jul</v>
      </c>
      <c r="V300">
        <v>41.32</v>
      </c>
      <c r="W300" t="s">
        <v>63</v>
      </c>
      <c r="X300">
        <v>0.09</v>
      </c>
      <c r="Y300" t="s">
        <v>37</v>
      </c>
      <c r="Z300">
        <v>2.2499999999999999E-2</v>
      </c>
      <c r="AA300" t="s">
        <v>75</v>
      </c>
      <c r="AB300" t="s">
        <v>210</v>
      </c>
    </row>
    <row r="301" spans="1:28" x14ac:dyDescent="0.25">
      <c r="A301" t="s">
        <v>1060</v>
      </c>
      <c r="B301" s="1">
        <v>42763</v>
      </c>
      <c r="C301" s="1">
        <v>42766</v>
      </c>
      <c r="D301" t="s">
        <v>27</v>
      </c>
      <c r="E301" t="s">
        <v>1061</v>
      </c>
      <c r="F301" t="s">
        <v>99</v>
      </c>
      <c r="G301" t="s">
        <v>482</v>
      </c>
      <c r="H301" t="s">
        <v>58</v>
      </c>
      <c r="I301" t="s">
        <v>59</v>
      </c>
      <c r="J301" t="s">
        <v>1062</v>
      </c>
      <c r="K301" t="s">
        <v>61</v>
      </c>
      <c r="L301" t="s">
        <v>1063</v>
      </c>
      <c r="M301">
        <v>37.74</v>
      </c>
      <c r="N301">
        <v>3</v>
      </c>
      <c r="O301">
        <f t="shared" si="8"/>
        <v>0.21428571428571427</v>
      </c>
      <c r="P301">
        <v>0</v>
      </c>
      <c r="Q301">
        <v>12.8316</v>
      </c>
      <c r="R301">
        <v>3</v>
      </c>
      <c r="S301">
        <v>2017</v>
      </c>
      <c r="T301">
        <v>1</v>
      </c>
      <c r="U301" t="str">
        <f t="shared" si="9"/>
        <v>Jan</v>
      </c>
      <c r="V301">
        <v>12.58</v>
      </c>
      <c r="W301" t="s">
        <v>63</v>
      </c>
      <c r="X301">
        <v>0.33999999999999903</v>
      </c>
      <c r="Y301" t="s">
        <v>44</v>
      </c>
      <c r="Z301">
        <v>0.11333333333333299</v>
      </c>
      <c r="AA301" t="s">
        <v>161</v>
      </c>
      <c r="AB301" t="s">
        <v>430</v>
      </c>
    </row>
    <row r="302" spans="1:28" x14ac:dyDescent="0.25">
      <c r="A302" t="s">
        <v>1064</v>
      </c>
      <c r="B302" s="1">
        <v>42268</v>
      </c>
      <c r="C302" s="1">
        <v>42271</v>
      </c>
      <c r="D302" t="s">
        <v>89</v>
      </c>
      <c r="E302" t="s">
        <v>1065</v>
      </c>
      <c r="F302" t="s">
        <v>91</v>
      </c>
      <c r="G302" t="s">
        <v>100</v>
      </c>
      <c r="H302" t="s">
        <v>93</v>
      </c>
      <c r="I302" t="s">
        <v>94</v>
      </c>
      <c r="J302" t="s">
        <v>109</v>
      </c>
      <c r="K302" t="s">
        <v>61</v>
      </c>
      <c r="L302" t="s">
        <v>110</v>
      </c>
      <c r="M302">
        <v>4.9279999999999999</v>
      </c>
      <c r="N302">
        <v>4</v>
      </c>
      <c r="O302">
        <f t="shared" si="8"/>
        <v>0.2857142857142857</v>
      </c>
      <c r="P302">
        <v>0.6</v>
      </c>
      <c r="Q302">
        <v>-1.4783999999999999</v>
      </c>
      <c r="R302">
        <v>3</v>
      </c>
      <c r="S302">
        <v>2015</v>
      </c>
      <c r="T302">
        <v>9</v>
      </c>
      <c r="U302" t="str">
        <f t="shared" si="9"/>
        <v>Sep</v>
      </c>
      <c r="V302">
        <v>1.232</v>
      </c>
      <c r="W302" t="s">
        <v>63</v>
      </c>
      <c r="X302">
        <v>-0.3</v>
      </c>
      <c r="Y302" t="s">
        <v>53</v>
      </c>
      <c r="Z302">
        <v>-7.4999999999999997E-2</v>
      </c>
      <c r="AA302" t="s">
        <v>75</v>
      </c>
      <c r="AB302" t="s">
        <v>81</v>
      </c>
    </row>
    <row r="303" spans="1:28" x14ac:dyDescent="0.25">
      <c r="A303" t="s">
        <v>1066</v>
      </c>
      <c r="B303" s="1">
        <v>41992</v>
      </c>
      <c r="C303" s="1">
        <v>41994</v>
      </c>
      <c r="D303" t="s">
        <v>27</v>
      </c>
      <c r="E303" t="s">
        <v>1067</v>
      </c>
      <c r="F303" t="s">
        <v>29</v>
      </c>
      <c r="G303" t="s">
        <v>729</v>
      </c>
      <c r="H303" t="s">
        <v>1068</v>
      </c>
      <c r="I303" t="s">
        <v>32</v>
      </c>
      <c r="J303" t="s">
        <v>135</v>
      </c>
      <c r="K303" t="s">
        <v>41</v>
      </c>
      <c r="L303" t="s">
        <v>136</v>
      </c>
      <c r="M303">
        <v>1819.86</v>
      </c>
      <c r="N303">
        <v>14</v>
      </c>
      <c r="O303">
        <f t="shared" si="8"/>
        <v>1</v>
      </c>
      <c r="P303">
        <v>0</v>
      </c>
      <c r="Q303">
        <v>163.78739999999999</v>
      </c>
      <c r="R303">
        <v>2</v>
      </c>
      <c r="S303">
        <v>2014</v>
      </c>
      <c r="T303">
        <v>12</v>
      </c>
      <c r="U303" t="str">
        <f t="shared" si="9"/>
        <v>Dec</v>
      </c>
      <c r="V303">
        <v>129.98999999999899</v>
      </c>
      <c r="W303" t="s">
        <v>36</v>
      </c>
      <c r="X303">
        <v>0.09</v>
      </c>
      <c r="Y303" t="s">
        <v>37</v>
      </c>
      <c r="Z303">
        <v>6.4285714285714198E-3</v>
      </c>
      <c r="AA303" t="s">
        <v>38</v>
      </c>
      <c r="AB303" t="s">
        <v>147</v>
      </c>
    </row>
    <row r="304" spans="1:28" x14ac:dyDescent="0.25">
      <c r="A304" t="s">
        <v>1069</v>
      </c>
      <c r="B304" s="1">
        <v>42292</v>
      </c>
      <c r="C304" s="1">
        <v>42292</v>
      </c>
      <c r="D304" t="s">
        <v>377</v>
      </c>
      <c r="E304" t="s">
        <v>132</v>
      </c>
      <c r="F304" t="s">
        <v>29</v>
      </c>
      <c r="G304" t="s">
        <v>463</v>
      </c>
      <c r="H304" t="s">
        <v>93</v>
      </c>
      <c r="I304" t="s">
        <v>94</v>
      </c>
      <c r="J304" t="s">
        <v>524</v>
      </c>
      <c r="K304" t="s">
        <v>41</v>
      </c>
      <c r="L304" t="s">
        <v>525</v>
      </c>
      <c r="M304">
        <v>2453.4299999999998</v>
      </c>
      <c r="N304">
        <v>5</v>
      </c>
      <c r="O304">
        <f t="shared" si="8"/>
        <v>0.35714285714285715</v>
      </c>
      <c r="P304">
        <v>0.3</v>
      </c>
      <c r="Q304">
        <v>-350.49</v>
      </c>
      <c r="R304">
        <v>0</v>
      </c>
      <c r="S304">
        <v>2015</v>
      </c>
      <c r="T304">
        <v>10</v>
      </c>
      <c r="U304" t="str">
        <f t="shared" si="9"/>
        <v>Oct</v>
      </c>
      <c r="V304">
        <v>490.68599999999998</v>
      </c>
      <c r="W304" t="s">
        <v>43</v>
      </c>
      <c r="X304">
        <v>-0.14285714285714199</v>
      </c>
      <c r="Y304" t="s">
        <v>53</v>
      </c>
      <c r="Z304">
        <v>-2.8571428571428501E-2</v>
      </c>
      <c r="AA304" t="s">
        <v>38</v>
      </c>
      <c r="AB304" t="s">
        <v>54</v>
      </c>
    </row>
    <row r="305" spans="1:28" x14ac:dyDescent="0.25">
      <c r="A305" t="s">
        <v>1070</v>
      </c>
      <c r="B305" s="1">
        <v>42899</v>
      </c>
      <c r="C305" s="1">
        <v>42902</v>
      </c>
      <c r="D305" t="s">
        <v>89</v>
      </c>
      <c r="E305" t="s">
        <v>1054</v>
      </c>
      <c r="F305" t="s">
        <v>99</v>
      </c>
      <c r="G305" t="s">
        <v>127</v>
      </c>
      <c r="H305" t="s">
        <v>128</v>
      </c>
      <c r="I305" t="s">
        <v>94</v>
      </c>
      <c r="J305" t="s">
        <v>1071</v>
      </c>
      <c r="K305" t="s">
        <v>41</v>
      </c>
      <c r="L305" t="s">
        <v>1072</v>
      </c>
      <c r="M305">
        <v>470.30200000000002</v>
      </c>
      <c r="N305">
        <v>7</v>
      </c>
      <c r="O305">
        <f t="shared" si="8"/>
        <v>0.5</v>
      </c>
      <c r="P305">
        <v>0.3</v>
      </c>
      <c r="Q305">
        <v>-87.341800000000006</v>
      </c>
      <c r="R305">
        <v>3</v>
      </c>
      <c r="S305">
        <v>2017</v>
      </c>
      <c r="T305">
        <v>6</v>
      </c>
      <c r="U305" t="str">
        <f t="shared" si="9"/>
        <v>Jun</v>
      </c>
      <c r="V305">
        <v>67.186000000000007</v>
      </c>
      <c r="W305" t="s">
        <v>63</v>
      </c>
      <c r="X305">
        <v>-0.185714285714285</v>
      </c>
      <c r="Y305" t="s">
        <v>53</v>
      </c>
      <c r="Z305">
        <v>-2.6530612244897899E-2</v>
      </c>
      <c r="AA305" t="s">
        <v>64</v>
      </c>
      <c r="AB305" t="s">
        <v>154</v>
      </c>
    </row>
    <row r="306" spans="1:28" x14ac:dyDescent="0.25">
      <c r="A306" t="s">
        <v>1073</v>
      </c>
      <c r="B306" s="1">
        <v>42898</v>
      </c>
      <c r="C306" s="1">
        <v>42905</v>
      </c>
      <c r="D306" t="s">
        <v>46</v>
      </c>
      <c r="E306" t="s">
        <v>1074</v>
      </c>
      <c r="F306" t="s">
        <v>99</v>
      </c>
      <c r="G306" t="s">
        <v>310</v>
      </c>
      <c r="H306" t="s">
        <v>577</v>
      </c>
      <c r="I306" t="s">
        <v>32</v>
      </c>
      <c r="J306" t="s">
        <v>1075</v>
      </c>
      <c r="K306" t="s">
        <v>51</v>
      </c>
      <c r="L306" t="s">
        <v>1076</v>
      </c>
      <c r="M306">
        <v>452.94</v>
      </c>
      <c r="N306">
        <v>3</v>
      </c>
      <c r="O306">
        <f t="shared" si="8"/>
        <v>0.21428571428571427</v>
      </c>
      <c r="P306">
        <v>0</v>
      </c>
      <c r="Q306">
        <v>67.941000000000003</v>
      </c>
      <c r="R306">
        <v>7</v>
      </c>
      <c r="S306">
        <v>2017</v>
      </c>
      <c r="T306">
        <v>6</v>
      </c>
      <c r="U306" t="str">
        <f t="shared" si="9"/>
        <v>Jun</v>
      </c>
      <c r="V306">
        <v>150.97999999999999</v>
      </c>
      <c r="W306" t="s">
        <v>36</v>
      </c>
      <c r="X306">
        <v>0.15</v>
      </c>
      <c r="Y306" t="s">
        <v>37</v>
      </c>
      <c r="Z306">
        <v>4.9999999999999899E-2</v>
      </c>
      <c r="AA306" t="s">
        <v>64</v>
      </c>
      <c r="AB306" t="s">
        <v>154</v>
      </c>
    </row>
    <row r="307" spans="1:28" x14ac:dyDescent="0.25">
      <c r="A307" t="s">
        <v>1077</v>
      </c>
      <c r="B307" s="1">
        <v>41763</v>
      </c>
      <c r="C307" s="1">
        <v>41763</v>
      </c>
      <c r="D307" t="s">
        <v>377</v>
      </c>
      <c r="E307" t="s">
        <v>1078</v>
      </c>
      <c r="F307" t="s">
        <v>29</v>
      </c>
      <c r="G307" t="s">
        <v>1079</v>
      </c>
      <c r="H307" t="s">
        <v>380</v>
      </c>
      <c r="I307" t="s">
        <v>72</v>
      </c>
      <c r="J307" t="s">
        <v>1080</v>
      </c>
      <c r="K307" t="s">
        <v>61</v>
      </c>
      <c r="L307" t="s">
        <v>1081</v>
      </c>
      <c r="M307">
        <v>27.46</v>
      </c>
      <c r="N307">
        <v>2</v>
      </c>
      <c r="O307">
        <f t="shared" si="8"/>
        <v>0.14285714285714285</v>
      </c>
      <c r="P307">
        <v>0</v>
      </c>
      <c r="Q307">
        <v>9.8856000000000002</v>
      </c>
      <c r="R307">
        <v>0</v>
      </c>
      <c r="S307">
        <v>2014</v>
      </c>
      <c r="T307">
        <v>5</v>
      </c>
      <c r="U307" t="str">
        <f t="shared" si="9"/>
        <v>May</v>
      </c>
      <c r="V307">
        <v>13.73</v>
      </c>
      <c r="W307" t="s">
        <v>63</v>
      </c>
      <c r="X307">
        <v>0.36</v>
      </c>
      <c r="Y307" t="s">
        <v>44</v>
      </c>
      <c r="Z307">
        <v>0.18</v>
      </c>
      <c r="AA307" t="s">
        <v>64</v>
      </c>
      <c r="AB307" t="s">
        <v>65</v>
      </c>
    </row>
    <row r="308" spans="1:28" x14ac:dyDescent="0.25">
      <c r="A308" t="s">
        <v>1082</v>
      </c>
      <c r="B308" s="1">
        <v>42440</v>
      </c>
      <c r="C308" s="1">
        <v>42444</v>
      </c>
      <c r="D308" t="s">
        <v>46</v>
      </c>
      <c r="E308" t="s">
        <v>1083</v>
      </c>
      <c r="F308" t="s">
        <v>29</v>
      </c>
      <c r="G308" t="s">
        <v>1084</v>
      </c>
      <c r="H308" t="s">
        <v>324</v>
      </c>
      <c r="I308" t="s">
        <v>72</v>
      </c>
      <c r="J308" t="s">
        <v>671</v>
      </c>
      <c r="K308" t="s">
        <v>51</v>
      </c>
      <c r="L308" t="s">
        <v>672</v>
      </c>
      <c r="M308">
        <v>244.006</v>
      </c>
      <c r="N308">
        <v>2</v>
      </c>
      <c r="O308">
        <f t="shared" si="8"/>
        <v>0.14285714285714285</v>
      </c>
      <c r="P308">
        <v>0.3</v>
      </c>
      <c r="Q308">
        <v>-31.372199999999999</v>
      </c>
      <c r="R308">
        <v>4</v>
      </c>
      <c r="S308">
        <v>2016</v>
      </c>
      <c r="T308">
        <v>3</v>
      </c>
      <c r="U308" t="str">
        <f t="shared" si="9"/>
        <v>Mar</v>
      </c>
      <c r="V308">
        <v>122.003</v>
      </c>
      <c r="W308" t="s">
        <v>36</v>
      </c>
      <c r="X308">
        <v>-0.128571428571428</v>
      </c>
      <c r="Y308" t="s">
        <v>53</v>
      </c>
      <c r="Z308">
        <v>-6.4285714285714196E-2</v>
      </c>
      <c r="AA308" t="s">
        <v>161</v>
      </c>
      <c r="AB308" t="s">
        <v>480</v>
      </c>
    </row>
    <row r="309" spans="1:28" x14ac:dyDescent="0.25">
      <c r="A309" t="s">
        <v>1085</v>
      </c>
      <c r="B309" s="1">
        <v>42608</v>
      </c>
      <c r="C309" s="1">
        <v>42610</v>
      </c>
      <c r="D309" t="s">
        <v>89</v>
      </c>
      <c r="E309" t="s">
        <v>1086</v>
      </c>
      <c r="F309" t="s">
        <v>91</v>
      </c>
      <c r="G309" t="s">
        <v>997</v>
      </c>
      <c r="H309" t="s">
        <v>93</v>
      </c>
      <c r="I309" t="s">
        <v>94</v>
      </c>
      <c r="J309" t="s">
        <v>912</v>
      </c>
      <c r="K309" t="s">
        <v>41</v>
      </c>
      <c r="L309" t="s">
        <v>913</v>
      </c>
      <c r="M309">
        <v>1024.7159999999999</v>
      </c>
      <c r="N309">
        <v>6</v>
      </c>
      <c r="O309">
        <f t="shared" si="8"/>
        <v>0.42857142857142855</v>
      </c>
      <c r="P309">
        <v>0.3</v>
      </c>
      <c r="Q309">
        <v>-29.2776</v>
      </c>
      <c r="R309">
        <v>2</v>
      </c>
      <c r="S309">
        <v>2016</v>
      </c>
      <c r="T309">
        <v>8</v>
      </c>
      <c r="U309" t="str">
        <f t="shared" si="9"/>
        <v>Aug</v>
      </c>
      <c r="V309">
        <v>170.78599999999901</v>
      </c>
      <c r="W309" t="s">
        <v>36</v>
      </c>
      <c r="X309">
        <v>-2.8571428571428501E-2</v>
      </c>
      <c r="Y309" t="s">
        <v>53</v>
      </c>
      <c r="Z309">
        <v>-4.7619047619047597E-3</v>
      </c>
      <c r="AA309" t="s">
        <v>75</v>
      </c>
      <c r="AB309" t="s">
        <v>210</v>
      </c>
    </row>
    <row r="310" spans="1:28" x14ac:dyDescent="0.25">
      <c r="A310" t="s">
        <v>1087</v>
      </c>
      <c r="B310" s="1">
        <v>41859</v>
      </c>
      <c r="C310" s="1">
        <v>41865</v>
      </c>
      <c r="D310" t="s">
        <v>46</v>
      </c>
      <c r="E310" t="s">
        <v>1088</v>
      </c>
      <c r="F310" t="s">
        <v>29</v>
      </c>
      <c r="G310" t="s">
        <v>1089</v>
      </c>
      <c r="H310" t="s">
        <v>456</v>
      </c>
      <c r="I310" t="s">
        <v>59</v>
      </c>
      <c r="J310" t="s">
        <v>819</v>
      </c>
      <c r="K310" t="s">
        <v>61</v>
      </c>
      <c r="L310" t="s">
        <v>820</v>
      </c>
      <c r="M310">
        <v>121.376</v>
      </c>
      <c r="N310">
        <v>4</v>
      </c>
      <c r="O310">
        <f t="shared" si="8"/>
        <v>0.2857142857142857</v>
      </c>
      <c r="P310">
        <v>0.2</v>
      </c>
      <c r="Q310">
        <v>-3.0344000000000002</v>
      </c>
      <c r="R310">
        <v>6</v>
      </c>
      <c r="S310">
        <v>2014</v>
      </c>
      <c r="T310">
        <v>8</v>
      </c>
      <c r="U310" t="str">
        <f t="shared" si="9"/>
        <v>Aug</v>
      </c>
      <c r="V310">
        <v>30.344000000000001</v>
      </c>
      <c r="W310" t="s">
        <v>63</v>
      </c>
      <c r="X310">
        <v>-2.5000000000000001E-2</v>
      </c>
      <c r="Y310" t="s">
        <v>53</v>
      </c>
      <c r="Z310">
        <v>-6.2500000000000003E-3</v>
      </c>
      <c r="AA310" t="s">
        <v>75</v>
      </c>
      <c r="AB310" t="s">
        <v>199</v>
      </c>
    </row>
    <row r="311" spans="1:28" x14ac:dyDescent="0.25">
      <c r="A311" t="s">
        <v>1090</v>
      </c>
      <c r="B311" s="1">
        <v>43078</v>
      </c>
      <c r="C311" s="1">
        <v>43082</v>
      </c>
      <c r="D311" t="s">
        <v>46</v>
      </c>
      <c r="E311" t="s">
        <v>1091</v>
      </c>
      <c r="F311" t="s">
        <v>91</v>
      </c>
      <c r="G311" t="s">
        <v>261</v>
      </c>
      <c r="H311" t="s">
        <v>262</v>
      </c>
      <c r="I311" t="s">
        <v>94</v>
      </c>
      <c r="J311" t="s">
        <v>1092</v>
      </c>
      <c r="K311" t="s">
        <v>41</v>
      </c>
      <c r="L311" t="s">
        <v>1093</v>
      </c>
      <c r="M311">
        <v>872.94</v>
      </c>
      <c r="N311">
        <v>3</v>
      </c>
      <c r="O311">
        <f t="shared" si="8"/>
        <v>0.21428571428571427</v>
      </c>
      <c r="P311">
        <v>0</v>
      </c>
      <c r="Q311">
        <v>226.96440000000001</v>
      </c>
      <c r="R311">
        <v>4</v>
      </c>
      <c r="S311">
        <v>2017</v>
      </c>
      <c r="T311">
        <v>12</v>
      </c>
      <c r="U311" t="str">
        <f t="shared" si="9"/>
        <v>Dec</v>
      </c>
      <c r="V311">
        <v>290.98</v>
      </c>
      <c r="W311" t="s">
        <v>43</v>
      </c>
      <c r="X311">
        <v>0.26</v>
      </c>
      <c r="Y311" t="s">
        <v>44</v>
      </c>
      <c r="Z311">
        <v>8.66666666666666E-2</v>
      </c>
      <c r="AA311" t="s">
        <v>38</v>
      </c>
      <c r="AB311" t="s">
        <v>143</v>
      </c>
    </row>
    <row r="312" spans="1:28" x14ac:dyDescent="0.25">
      <c r="A312" t="s">
        <v>1094</v>
      </c>
      <c r="B312" s="1">
        <v>42339</v>
      </c>
      <c r="C312" s="1">
        <v>42340</v>
      </c>
      <c r="D312" t="s">
        <v>377</v>
      </c>
      <c r="E312" t="s">
        <v>1095</v>
      </c>
      <c r="F312" t="s">
        <v>29</v>
      </c>
      <c r="G312" t="s">
        <v>100</v>
      </c>
      <c r="H312" t="s">
        <v>93</v>
      </c>
      <c r="I312" t="s">
        <v>94</v>
      </c>
      <c r="J312" t="s">
        <v>1096</v>
      </c>
      <c r="K312" t="s">
        <v>61</v>
      </c>
      <c r="L312" t="s">
        <v>1097</v>
      </c>
      <c r="M312">
        <v>6.6879999999999997</v>
      </c>
      <c r="N312">
        <v>4</v>
      </c>
      <c r="O312">
        <f t="shared" si="8"/>
        <v>0.2857142857142857</v>
      </c>
      <c r="P312">
        <v>0.6</v>
      </c>
      <c r="Q312">
        <v>-4.0128000000000004</v>
      </c>
      <c r="R312">
        <v>1</v>
      </c>
      <c r="S312">
        <v>2015</v>
      </c>
      <c r="T312">
        <v>12</v>
      </c>
      <c r="U312" t="str">
        <f t="shared" si="9"/>
        <v>Dec</v>
      </c>
      <c r="V312">
        <v>1.6719999999999999</v>
      </c>
      <c r="W312" t="s">
        <v>63</v>
      </c>
      <c r="X312">
        <v>-0.6</v>
      </c>
      <c r="Y312" t="s">
        <v>53</v>
      </c>
      <c r="Z312">
        <v>-0.15</v>
      </c>
      <c r="AA312" t="s">
        <v>38</v>
      </c>
      <c r="AB312" t="s">
        <v>54</v>
      </c>
    </row>
    <row r="313" spans="1:28" x14ac:dyDescent="0.25">
      <c r="A313" t="s">
        <v>1098</v>
      </c>
      <c r="B313" s="1">
        <v>42311</v>
      </c>
      <c r="C313" s="1">
        <v>42315</v>
      </c>
      <c r="D313" t="s">
        <v>46</v>
      </c>
      <c r="E313" t="s">
        <v>1099</v>
      </c>
      <c r="F313" t="s">
        <v>99</v>
      </c>
      <c r="G313" t="s">
        <v>57</v>
      </c>
      <c r="H313" t="s">
        <v>58</v>
      </c>
      <c r="I313" t="s">
        <v>59</v>
      </c>
      <c r="J313" t="s">
        <v>425</v>
      </c>
      <c r="K313" t="s">
        <v>61</v>
      </c>
      <c r="L313" t="s">
        <v>426</v>
      </c>
      <c r="M313">
        <v>42.6</v>
      </c>
      <c r="N313">
        <v>3</v>
      </c>
      <c r="O313">
        <f t="shared" si="8"/>
        <v>0.21428571428571427</v>
      </c>
      <c r="P313">
        <v>0</v>
      </c>
      <c r="Q313">
        <v>16.614000000000001</v>
      </c>
      <c r="R313">
        <v>4</v>
      </c>
      <c r="S313">
        <v>2015</v>
      </c>
      <c r="T313">
        <v>11</v>
      </c>
      <c r="U313" t="str">
        <f t="shared" si="9"/>
        <v>Nov</v>
      </c>
      <c r="V313">
        <v>14.2</v>
      </c>
      <c r="W313" t="s">
        <v>63</v>
      </c>
      <c r="X313">
        <v>0.39</v>
      </c>
      <c r="Y313" t="s">
        <v>44</v>
      </c>
      <c r="Z313">
        <v>0.13</v>
      </c>
      <c r="AA313" t="s">
        <v>38</v>
      </c>
      <c r="AB313" t="s">
        <v>54</v>
      </c>
    </row>
    <row r="314" spans="1:28" x14ac:dyDescent="0.25">
      <c r="A314" t="s">
        <v>1100</v>
      </c>
      <c r="B314" s="1">
        <v>43063</v>
      </c>
      <c r="C314" s="1">
        <v>43067</v>
      </c>
      <c r="D314" t="s">
        <v>46</v>
      </c>
      <c r="E314" t="s">
        <v>1101</v>
      </c>
      <c r="F314" t="s">
        <v>91</v>
      </c>
      <c r="G314" t="s">
        <v>165</v>
      </c>
      <c r="H314" t="s">
        <v>117</v>
      </c>
      <c r="I314" t="s">
        <v>72</v>
      </c>
      <c r="J314" t="s">
        <v>372</v>
      </c>
      <c r="K314" t="s">
        <v>41</v>
      </c>
      <c r="L314" t="s">
        <v>373</v>
      </c>
      <c r="M314">
        <v>977.29200000000003</v>
      </c>
      <c r="N314">
        <v>6</v>
      </c>
      <c r="O314">
        <f t="shared" si="8"/>
        <v>0.42857142857142855</v>
      </c>
      <c r="P314">
        <v>0.1</v>
      </c>
      <c r="Q314">
        <v>173.74080000000001</v>
      </c>
      <c r="R314">
        <v>4</v>
      </c>
      <c r="S314">
        <v>2017</v>
      </c>
      <c r="T314">
        <v>11</v>
      </c>
      <c r="U314" t="str">
        <f t="shared" si="9"/>
        <v>Nov</v>
      </c>
      <c r="V314">
        <v>162.88200000000001</v>
      </c>
      <c r="W314" t="s">
        <v>36</v>
      </c>
      <c r="X314">
        <v>0.17777777777777701</v>
      </c>
      <c r="Y314" t="s">
        <v>37</v>
      </c>
      <c r="Z314">
        <v>2.96296296296296E-2</v>
      </c>
      <c r="AA314" t="s">
        <v>38</v>
      </c>
      <c r="AB314" t="s">
        <v>143</v>
      </c>
    </row>
    <row r="315" spans="1:28" x14ac:dyDescent="0.25">
      <c r="A315" t="s">
        <v>1102</v>
      </c>
      <c r="B315" s="1">
        <v>43038</v>
      </c>
      <c r="C315" s="1">
        <v>43042</v>
      </c>
      <c r="D315" t="s">
        <v>46</v>
      </c>
      <c r="E315" t="s">
        <v>1103</v>
      </c>
      <c r="F315" t="s">
        <v>91</v>
      </c>
      <c r="G315" t="s">
        <v>589</v>
      </c>
      <c r="H315" t="s">
        <v>181</v>
      </c>
      <c r="I315" t="s">
        <v>59</v>
      </c>
      <c r="J315" t="s">
        <v>813</v>
      </c>
      <c r="K315" t="s">
        <v>61</v>
      </c>
      <c r="L315" t="s">
        <v>814</v>
      </c>
      <c r="M315">
        <v>9.64</v>
      </c>
      <c r="N315">
        <v>2</v>
      </c>
      <c r="O315">
        <f t="shared" si="8"/>
        <v>0.14285714285714285</v>
      </c>
      <c r="P315">
        <v>0</v>
      </c>
      <c r="Q315">
        <v>3.6631999999999998</v>
      </c>
      <c r="R315">
        <v>4</v>
      </c>
      <c r="S315">
        <v>2017</v>
      </c>
      <c r="T315">
        <v>10</v>
      </c>
      <c r="U315" t="str">
        <f t="shared" si="9"/>
        <v>Oct</v>
      </c>
      <c r="V315">
        <v>4.82</v>
      </c>
      <c r="W315" t="s">
        <v>63</v>
      </c>
      <c r="X315">
        <v>0.37999999999999901</v>
      </c>
      <c r="Y315" t="s">
        <v>44</v>
      </c>
      <c r="Z315">
        <v>0.189999999999999</v>
      </c>
      <c r="AA315" t="s">
        <v>38</v>
      </c>
      <c r="AB315" t="s">
        <v>143</v>
      </c>
    </row>
    <row r="316" spans="1:28" x14ac:dyDescent="0.25">
      <c r="A316" t="s">
        <v>1104</v>
      </c>
      <c r="B316" s="1">
        <v>42698</v>
      </c>
      <c r="C316" s="1">
        <v>42705</v>
      </c>
      <c r="D316" t="s">
        <v>46</v>
      </c>
      <c r="E316" t="s">
        <v>1105</v>
      </c>
      <c r="F316" t="s">
        <v>99</v>
      </c>
      <c r="G316" t="s">
        <v>57</v>
      </c>
      <c r="H316" t="s">
        <v>58</v>
      </c>
      <c r="I316" t="s">
        <v>59</v>
      </c>
      <c r="J316" t="s">
        <v>563</v>
      </c>
      <c r="K316" t="s">
        <v>61</v>
      </c>
      <c r="L316" t="s">
        <v>564</v>
      </c>
      <c r="M316">
        <v>9.94</v>
      </c>
      <c r="N316">
        <v>2</v>
      </c>
      <c r="O316">
        <f t="shared" si="8"/>
        <v>0.14285714285714285</v>
      </c>
      <c r="P316">
        <v>0</v>
      </c>
      <c r="Q316">
        <v>3.0813999999999999</v>
      </c>
      <c r="R316">
        <v>7</v>
      </c>
      <c r="S316">
        <v>2016</v>
      </c>
      <c r="T316">
        <v>11</v>
      </c>
      <c r="U316" t="str">
        <f t="shared" si="9"/>
        <v>Nov</v>
      </c>
      <c r="V316">
        <v>4.97</v>
      </c>
      <c r="W316" t="s">
        <v>63</v>
      </c>
      <c r="X316">
        <v>0.31</v>
      </c>
      <c r="Y316" t="s">
        <v>44</v>
      </c>
      <c r="Z316">
        <v>0.155</v>
      </c>
      <c r="AA316" t="s">
        <v>38</v>
      </c>
      <c r="AB316" t="s">
        <v>39</v>
      </c>
    </row>
    <row r="317" spans="1:28" x14ac:dyDescent="0.25">
      <c r="A317" t="s">
        <v>1106</v>
      </c>
      <c r="B317" s="1">
        <v>42217</v>
      </c>
      <c r="C317" s="1">
        <v>42223</v>
      </c>
      <c r="D317" t="s">
        <v>46</v>
      </c>
      <c r="E317" t="s">
        <v>1107</v>
      </c>
      <c r="F317" t="s">
        <v>99</v>
      </c>
      <c r="G317" t="s">
        <v>57</v>
      </c>
      <c r="H317" t="s">
        <v>58</v>
      </c>
      <c r="I317" t="s">
        <v>59</v>
      </c>
      <c r="J317" t="s">
        <v>1108</v>
      </c>
      <c r="K317" t="s">
        <v>51</v>
      </c>
      <c r="L317" t="s">
        <v>1109</v>
      </c>
      <c r="M317">
        <v>1004.976</v>
      </c>
      <c r="N317">
        <v>6</v>
      </c>
      <c r="O317">
        <f t="shared" si="8"/>
        <v>0.42857142857142855</v>
      </c>
      <c r="P317">
        <v>0.2</v>
      </c>
      <c r="Q317">
        <v>-175.8708</v>
      </c>
      <c r="R317">
        <v>6</v>
      </c>
      <c r="S317">
        <v>2015</v>
      </c>
      <c r="T317">
        <v>8</v>
      </c>
      <c r="U317" t="str">
        <f t="shared" si="9"/>
        <v>Aug</v>
      </c>
      <c r="V317">
        <v>167.49600000000001</v>
      </c>
      <c r="W317" t="s">
        <v>36</v>
      </c>
      <c r="X317">
        <v>-0.17499999999999999</v>
      </c>
      <c r="Y317" t="s">
        <v>53</v>
      </c>
      <c r="Z317">
        <v>-2.9166666666666601E-2</v>
      </c>
      <c r="AA317" t="s">
        <v>75</v>
      </c>
      <c r="AB317" t="s">
        <v>81</v>
      </c>
    </row>
    <row r="318" spans="1:28" x14ac:dyDescent="0.25">
      <c r="A318" t="s">
        <v>1110</v>
      </c>
      <c r="B318" s="1">
        <v>42990</v>
      </c>
      <c r="C318" s="1">
        <v>42993</v>
      </c>
      <c r="D318" t="s">
        <v>89</v>
      </c>
      <c r="E318" t="s">
        <v>1111</v>
      </c>
      <c r="F318" t="s">
        <v>29</v>
      </c>
      <c r="G318" t="s">
        <v>57</v>
      </c>
      <c r="H318" t="s">
        <v>58</v>
      </c>
      <c r="I318" t="s">
        <v>59</v>
      </c>
      <c r="J318" t="s">
        <v>1096</v>
      </c>
      <c r="K318" t="s">
        <v>61</v>
      </c>
      <c r="L318" t="s">
        <v>1097</v>
      </c>
      <c r="M318">
        <v>8.36</v>
      </c>
      <c r="N318">
        <v>2</v>
      </c>
      <c r="O318">
        <f t="shared" si="8"/>
        <v>0.14285714285714285</v>
      </c>
      <c r="P318">
        <v>0</v>
      </c>
      <c r="Q318">
        <v>3.0095999999999998</v>
      </c>
      <c r="R318">
        <v>3</v>
      </c>
      <c r="S318">
        <v>2017</v>
      </c>
      <c r="T318">
        <v>9</v>
      </c>
      <c r="U318" t="str">
        <f t="shared" si="9"/>
        <v>Sep</v>
      </c>
      <c r="V318">
        <v>4.18</v>
      </c>
      <c r="W318" t="s">
        <v>63</v>
      </c>
      <c r="X318">
        <v>0.36</v>
      </c>
      <c r="Y318" t="s">
        <v>44</v>
      </c>
      <c r="Z318">
        <v>0.18</v>
      </c>
      <c r="AA318" t="s">
        <v>75</v>
      </c>
      <c r="AB318" t="s">
        <v>76</v>
      </c>
    </row>
    <row r="319" spans="1:28" x14ac:dyDescent="0.25">
      <c r="A319" t="s">
        <v>1112</v>
      </c>
      <c r="B319" s="1">
        <v>43080</v>
      </c>
      <c r="C319" s="1">
        <v>43086</v>
      </c>
      <c r="D319" t="s">
        <v>46</v>
      </c>
      <c r="E319" t="s">
        <v>1113</v>
      </c>
      <c r="F319" t="s">
        <v>29</v>
      </c>
      <c r="G319" t="s">
        <v>70</v>
      </c>
      <c r="H319" t="s">
        <v>71</v>
      </c>
      <c r="I319" t="s">
        <v>72</v>
      </c>
      <c r="J319" t="s">
        <v>1022</v>
      </c>
      <c r="K319" t="s">
        <v>41</v>
      </c>
      <c r="L319" t="s">
        <v>1023</v>
      </c>
      <c r="M319">
        <v>63.686</v>
      </c>
      <c r="N319">
        <v>1</v>
      </c>
      <c r="O319">
        <f t="shared" si="8"/>
        <v>7.1428571428571425E-2</v>
      </c>
      <c r="P319">
        <v>0.3</v>
      </c>
      <c r="Q319">
        <v>-9.0980000000000008</v>
      </c>
      <c r="R319">
        <v>6</v>
      </c>
      <c r="S319">
        <v>2017</v>
      </c>
      <c r="T319">
        <v>12</v>
      </c>
      <c r="U319" t="str">
        <f t="shared" si="9"/>
        <v>Dec</v>
      </c>
      <c r="V319">
        <v>63.686</v>
      </c>
      <c r="W319" t="s">
        <v>63</v>
      </c>
      <c r="X319">
        <v>-0.14285714285714199</v>
      </c>
      <c r="Y319" t="s">
        <v>53</v>
      </c>
      <c r="Z319">
        <v>-0.14285714285714199</v>
      </c>
      <c r="AA319" t="s">
        <v>38</v>
      </c>
      <c r="AB319" t="s">
        <v>143</v>
      </c>
    </row>
    <row r="320" spans="1:28" x14ac:dyDescent="0.25">
      <c r="A320" t="s">
        <v>1114</v>
      </c>
      <c r="B320" s="1">
        <v>43079</v>
      </c>
      <c r="C320" s="1">
        <v>43083</v>
      </c>
      <c r="D320" t="s">
        <v>27</v>
      </c>
      <c r="E320" t="s">
        <v>1115</v>
      </c>
      <c r="F320" t="s">
        <v>29</v>
      </c>
      <c r="G320" t="s">
        <v>1116</v>
      </c>
      <c r="H320" t="s">
        <v>1117</v>
      </c>
      <c r="I320" t="s">
        <v>59</v>
      </c>
      <c r="J320" t="s">
        <v>533</v>
      </c>
      <c r="K320" t="s">
        <v>51</v>
      </c>
      <c r="L320" t="s">
        <v>534</v>
      </c>
      <c r="M320">
        <v>1669.6</v>
      </c>
      <c r="N320">
        <v>4</v>
      </c>
      <c r="O320">
        <f t="shared" si="8"/>
        <v>0.2857142857142857</v>
      </c>
      <c r="P320">
        <v>0</v>
      </c>
      <c r="Q320">
        <v>116.872</v>
      </c>
      <c r="R320">
        <v>4</v>
      </c>
      <c r="S320">
        <v>2017</v>
      </c>
      <c r="T320">
        <v>12</v>
      </c>
      <c r="U320" t="str">
        <f t="shared" si="9"/>
        <v>Dec</v>
      </c>
      <c r="V320">
        <v>417.4</v>
      </c>
      <c r="W320" t="s">
        <v>43</v>
      </c>
      <c r="X320">
        <v>7.0000000000000007E-2</v>
      </c>
      <c r="Y320" t="s">
        <v>37</v>
      </c>
      <c r="Z320">
        <v>1.7500000000000002E-2</v>
      </c>
      <c r="AA320" t="s">
        <v>38</v>
      </c>
      <c r="AB320" t="s">
        <v>143</v>
      </c>
    </row>
    <row r="321" spans="1:28" x14ac:dyDescent="0.25">
      <c r="A321" t="s">
        <v>1118</v>
      </c>
      <c r="B321" s="1">
        <v>42344</v>
      </c>
      <c r="C321" s="1">
        <v>42349</v>
      </c>
      <c r="D321" t="s">
        <v>46</v>
      </c>
      <c r="E321" t="s">
        <v>1119</v>
      </c>
      <c r="F321" t="s">
        <v>29</v>
      </c>
      <c r="G321" t="s">
        <v>1026</v>
      </c>
      <c r="H321" t="s">
        <v>456</v>
      </c>
      <c r="I321" t="s">
        <v>59</v>
      </c>
      <c r="J321" t="s">
        <v>640</v>
      </c>
      <c r="K321" t="s">
        <v>61</v>
      </c>
      <c r="L321" t="s">
        <v>641</v>
      </c>
      <c r="M321">
        <v>206.11199999999999</v>
      </c>
      <c r="N321">
        <v>6</v>
      </c>
      <c r="O321">
        <f t="shared" si="8"/>
        <v>0.42857142857142855</v>
      </c>
      <c r="P321">
        <v>0.2</v>
      </c>
      <c r="Q321">
        <v>48.951599999999999</v>
      </c>
      <c r="R321">
        <v>5</v>
      </c>
      <c r="S321">
        <v>2015</v>
      </c>
      <c r="T321">
        <v>12</v>
      </c>
      <c r="U321" t="str">
        <f t="shared" si="9"/>
        <v>Dec</v>
      </c>
      <c r="V321">
        <v>34.351999999999997</v>
      </c>
      <c r="W321" t="s">
        <v>63</v>
      </c>
      <c r="X321">
        <v>0.23749999999999999</v>
      </c>
      <c r="Y321" t="s">
        <v>44</v>
      </c>
      <c r="Z321">
        <v>3.9583333333333297E-2</v>
      </c>
      <c r="AA321" t="s">
        <v>38</v>
      </c>
      <c r="AB321" t="s">
        <v>54</v>
      </c>
    </row>
    <row r="322" spans="1:28" x14ac:dyDescent="0.25">
      <c r="A322" t="s">
        <v>1120</v>
      </c>
      <c r="B322" s="1">
        <v>42573</v>
      </c>
      <c r="C322" s="1">
        <v>42578</v>
      </c>
      <c r="D322" t="s">
        <v>46</v>
      </c>
      <c r="E322" t="s">
        <v>1121</v>
      </c>
      <c r="F322" t="s">
        <v>29</v>
      </c>
      <c r="G322" t="s">
        <v>1122</v>
      </c>
      <c r="H322" t="s">
        <v>71</v>
      </c>
      <c r="I322" t="s">
        <v>72</v>
      </c>
      <c r="J322" t="s">
        <v>1123</v>
      </c>
      <c r="K322" t="s">
        <v>61</v>
      </c>
      <c r="L322" t="s">
        <v>1124</v>
      </c>
      <c r="M322">
        <v>11.648</v>
      </c>
      <c r="N322">
        <v>2</v>
      </c>
      <c r="O322">
        <f t="shared" si="8"/>
        <v>0.14285714285714285</v>
      </c>
      <c r="P322">
        <v>0.2</v>
      </c>
      <c r="Q322">
        <v>3.3488000000000002</v>
      </c>
      <c r="R322">
        <v>5</v>
      </c>
      <c r="S322">
        <v>2016</v>
      </c>
      <c r="T322">
        <v>7</v>
      </c>
      <c r="U322" t="str">
        <f t="shared" si="9"/>
        <v>Jul</v>
      </c>
      <c r="V322">
        <v>5.8239999999999998</v>
      </c>
      <c r="W322" t="s">
        <v>63</v>
      </c>
      <c r="X322">
        <v>0.28749999999999998</v>
      </c>
      <c r="Y322" t="s">
        <v>44</v>
      </c>
      <c r="Z322">
        <v>0.14374999999999999</v>
      </c>
      <c r="AA322" t="s">
        <v>75</v>
      </c>
      <c r="AB322" t="s">
        <v>210</v>
      </c>
    </row>
    <row r="323" spans="1:28" x14ac:dyDescent="0.25">
      <c r="A323" t="s">
        <v>1125</v>
      </c>
      <c r="B323" s="1">
        <v>42776</v>
      </c>
      <c r="C323" s="1">
        <v>42780</v>
      </c>
      <c r="D323" t="s">
        <v>46</v>
      </c>
      <c r="E323" t="s">
        <v>1126</v>
      </c>
      <c r="F323" t="s">
        <v>99</v>
      </c>
      <c r="G323" t="s">
        <v>1127</v>
      </c>
      <c r="H323" t="s">
        <v>58</v>
      </c>
      <c r="I323" t="s">
        <v>59</v>
      </c>
      <c r="J323" t="s">
        <v>612</v>
      </c>
      <c r="K323" t="s">
        <v>34</v>
      </c>
      <c r="L323" t="s">
        <v>613</v>
      </c>
      <c r="M323">
        <v>203.983</v>
      </c>
      <c r="N323">
        <v>2</v>
      </c>
      <c r="O323">
        <f t="shared" ref="O323:O386" si="10">N323/MAX($N$2:$N$2122)</f>
        <v>0.14285714285714285</v>
      </c>
      <c r="P323">
        <v>0.15</v>
      </c>
      <c r="Q323">
        <v>16.7986</v>
      </c>
      <c r="R323">
        <v>4</v>
      </c>
      <c r="S323">
        <v>2017</v>
      </c>
      <c r="T323">
        <v>2</v>
      </c>
      <c r="U323" t="str">
        <f t="shared" ref="U323:U386" si="11">TEXT(DATE(S323, T323, 1), "mmm")</f>
        <v>Feb</v>
      </c>
      <c r="V323">
        <v>101.9915</v>
      </c>
      <c r="W323" t="s">
        <v>36</v>
      </c>
      <c r="X323">
        <v>8.2352941176470504E-2</v>
      </c>
      <c r="Y323" t="s">
        <v>37</v>
      </c>
      <c r="Z323">
        <v>4.1176470588235203E-2</v>
      </c>
      <c r="AA323" t="s">
        <v>161</v>
      </c>
      <c r="AB323" t="s">
        <v>430</v>
      </c>
    </row>
    <row r="324" spans="1:28" x14ac:dyDescent="0.25">
      <c r="A324" t="s">
        <v>1128</v>
      </c>
      <c r="B324" s="1">
        <v>42993</v>
      </c>
      <c r="C324" s="1">
        <v>42995</v>
      </c>
      <c r="D324" t="s">
        <v>27</v>
      </c>
      <c r="E324" t="s">
        <v>1129</v>
      </c>
      <c r="F324" t="s">
        <v>29</v>
      </c>
      <c r="G324" t="s">
        <v>1130</v>
      </c>
      <c r="H324" t="s">
        <v>383</v>
      </c>
      <c r="I324" t="s">
        <v>72</v>
      </c>
      <c r="J324" t="s">
        <v>101</v>
      </c>
      <c r="K324" t="s">
        <v>34</v>
      </c>
      <c r="L324" t="s">
        <v>102</v>
      </c>
      <c r="M324">
        <v>782.94</v>
      </c>
      <c r="N324">
        <v>3</v>
      </c>
      <c r="O324">
        <f t="shared" si="10"/>
        <v>0.21428571428571427</v>
      </c>
      <c r="P324">
        <v>0</v>
      </c>
      <c r="Q324">
        <v>203.56440000000001</v>
      </c>
      <c r="R324">
        <v>2</v>
      </c>
      <c r="S324">
        <v>2017</v>
      </c>
      <c r="T324">
        <v>9</v>
      </c>
      <c r="U324" t="str">
        <f t="shared" si="11"/>
        <v>Sep</v>
      </c>
      <c r="V324">
        <v>260.98</v>
      </c>
      <c r="W324" t="s">
        <v>43</v>
      </c>
      <c r="X324">
        <v>0.26</v>
      </c>
      <c r="Y324" t="s">
        <v>44</v>
      </c>
      <c r="Z324">
        <v>8.66666666666666E-2</v>
      </c>
      <c r="AA324" t="s">
        <v>75</v>
      </c>
      <c r="AB324" t="s">
        <v>76</v>
      </c>
    </row>
    <row r="325" spans="1:28" x14ac:dyDescent="0.25">
      <c r="A325" t="s">
        <v>1131</v>
      </c>
      <c r="B325" s="1">
        <v>41709</v>
      </c>
      <c r="C325" s="1">
        <v>41714</v>
      </c>
      <c r="D325" t="s">
        <v>27</v>
      </c>
      <c r="E325" t="s">
        <v>1132</v>
      </c>
      <c r="F325" t="s">
        <v>29</v>
      </c>
      <c r="G325" t="s">
        <v>310</v>
      </c>
      <c r="H325" t="s">
        <v>214</v>
      </c>
      <c r="I325" t="s">
        <v>72</v>
      </c>
      <c r="J325" t="s">
        <v>1133</v>
      </c>
      <c r="K325" t="s">
        <v>61</v>
      </c>
      <c r="L325" t="s">
        <v>375</v>
      </c>
      <c r="M325">
        <v>8.32</v>
      </c>
      <c r="N325">
        <v>5</v>
      </c>
      <c r="O325">
        <f t="shared" si="10"/>
        <v>0.35714285714285715</v>
      </c>
      <c r="P325">
        <v>0.2</v>
      </c>
      <c r="Q325">
        <v>2.2879999999999998</v>
      </c>
      <c r="R325">
        <v>5</v>
      </c>
      <c r="S325">
        <v>2014</v>
      </c>
      <c r="T325">
        <v>3</v>
      </c>
      <c r="U325" t="str">
        <f t="shared" si="11"/>
        <v>Mar</v>
      </c>
      <c r="V325">
        <v>1.6639999999999999</v>
      </c>
      <c r="W325" t="s">
        <v>63</v>
      </c>
      <c r="X325">
        <v>0.27499999999999902</v>
      </c>
      <c r="Y325" t="s">
        <v>44</v>
      </c>
      <c r="Z325">
        <v>5.4999999999999903E-2</v>
      </c>
      <c r="AA325" t="s">
        <v>161</v>
      </c>
      <c r="AB325" t="s">
        <v>223</v>
      </c>
    </row>
    <row r="326" spans="1:28" x14ac:dyDescent="0.25">
      <c r="A326" t="s">
        <v>1134</v>
      </c>
      <c r="B326" s="1">
        <v>42004</v>
      </c>
      <c r="C326" s="1">
        <v>42008</v>
      </c>
      <c r="D326" t="s">
        <v>27</v>
      </c>
      <c r="E326" t="s">
        <v>1135</v>
      </c>
      <c r="F326" t="s">
        <v>91</v>
      </c>
      <c r="G326" t="s">
        <v>1136</v>
      </c>
      <c r="H326" t="s">
        <v>117</v>
      </c>
      <c r="I326" t="s">
        <v>72</v>
      </c>
      <c r="J326" t="s">
        <v>238</v>
      </c>
      <c r="K326" t="s">
        <v>34</v>
      </c>
      <c r="L326" t="s">
        <v>239</v>
      </c>
      <c r="M326">
        <v>1573.4880000000001</v>
      </c>
      <c r="N326">
        <v>7</v>
      </c>
      <c r="O326">
        <f t="shared" si="10"/>
        <v>0.5</v>
      </c>
      <c r="P326">
        <v>0.2</v>
      </c>
      <c r="Q326">
        <v>196.68600000000001</v>
      </c>
      <c r="R326">
        <v>4</v>
      </c>
      <c r="S326">
        <v>2014</v>
      </c>
      <c r="T326">
        <v>12</v>
      </c>
      <c r="U326" t="str">
        <f t="shared" si="11"/>
        <v>Dec</v>
      </c>
      <c r="V326">
        <v>224.78399999999999</v>
      </c>
      <c r="W326" t="s">
        <v>43</v>
      </c>
      <c r="X326">
        <v>0.125</v>
      </c>
      <c r="Y326" t="s">
        <v>37</v>
      </c>
      <c r="Z326">
        <v>1.7857142857142801E-2</v>
      </c>
      <c r="AA326" t="s">
        <v>38</v>
      </c>
      <c r="AB326" t="s">
        <v>147</v>
      </c>
    </row>
    <row r="327" spans="1:28" x14ac:dyDescent="0.25">
      <c r="A327" t="s">
        <v>1137</v>
      </c>
      <c r="B327" s="1">
        <v>42079</v>
      </c>
      <c r="C327" s="1">
        <v>42081</v>
      </c>
      <c r="D327" t="s">
        <v>27</v>
      </c>
      <c r="E327" t="s">
        <v>471</v>
      </c>
      <c r="F327" t="s">
        <v>29</v>
      </c>
      <c r="G327" t="s">
        <v>180</v>
      </c>
      <c r="H327" t="s">
        <v>181</v>
      </c>
      <c r="I327" t="s">
        <v>59</v>
      </c>
      <c r="J327" t="s">
        <v>1055</v>
      </c>
      <c r="K327" t="s">
        <v>51</v>
      </c>
      <c r="L327" t="s">
        <v>897</v>
      </c>
      <c r="M327">
        <v>171.96</v>
      </c>
      <c r="N327">
        <v>2</v>
      </c>
      <c r="O327">
        <f t="shared" si="10"/>
        <v>0.14285714285714285</v>
      </c>
      <c r="P327">
        <v>0</v>
      </c>
      <c r="Q327">
        <v>44.709600000000002</v>
      </c>
      <c r="R327">
        <v>2</v>
      </c>
      <c r="S327">
        <v>2015</v>
      </c>
      <c r="T327">
        <v>3</v>
      </c>
      <c r="U327" t="str">
        <f t="shared" si="11"/>
        <v>Mar</v>
      </c>
      <c r="V327">
        <v>85.98</v>
      </c>
      <c r="W327" t="s">
        <v>63</v>
      </c>
      <c r="X327">
        <v>0.26</v>
      </c>
      <c r="Y327" t="s">
        <v>44</v>
      </c>
      <c r="Z327">
        <v>0.13</v>
      </c>
      <c r="AA327" t="s">
        <v>161</v>
      </c>
      <c r="AB327" t="s">
        <v>162</v>
      </c>
    </row>
    <row r="328" spans="1:28" x14ac:dyDescent="0.25">
      <c r="A328" t="s">
        <v>1138</v>
      </c>
      <c r="B328" s="1">
        <v>42916</v>
      </c>
      <c r="C328" s="1">
        <v>42916</v>
      </c>
      <c r="D328" t="s">
        <v>377</v>
      </c>
      <c r="E328" t="s">
        <v>1139</v>
      </c>
      <c r="F328" t="s">
        <v>29</v>
      </c>
      <c r="G328" t="s">
        <v>165</v>
      </c>
      <c r="H328" t="s">
        <v>117</v>
      </c>
      <c r="I328" t="s">
        <v>72</v>
      </c>
      <c r="J328" t="s">
        <v>50</v>
      </c>
      <c r="K328" t="s">
        <v>51</v>
      </c>
      <c r="L328" t="s">
        <v>52</v>
      </c>
      <c r="M328">
        <v>1044.6300000000001</v>
      </c>
      <c r="N328">
        <v>5</v>
      </c>
      <c r="O328">
        <f t="shared" si="10"/>
        <v>0.35714285714285715</v>
      </c>
      <c r="P328">
        <v>0.4</v>
      </c>
      <c r="Q328">
        <v>-295.9785</v>
      </c>
      <c r="R328">
        <v>0</v>
      </c>
      <c r="S328">
        <v>2017</v>
      </c>
      <c r="T328">
        <v>6</v>
      </c>
      <c r="U328" t="str">
        <f t="shared" si="11"/>
        <v>Jun</v>
      </c>
      <c r="V328">
        <v>208.92599999999999</v>
      </c>
      <c r="W328" t="s">
        <v>43</v>
      </c>
      <c r="X328">
        <v>-0.28333333333333299</v>
      </c>
      <c r="Y328" t="s">
        <v>53</v>
      </c>
      <c r="Z328">
        <v>-5.6666666666666601E-2</v>
      </c>
      <c r="AA328" t="s">
        <v>64</v>
      </c>
      <c r="AB328" t="s">
        <v>154</v>
      </c>
    </row>
    <row r="329" spans="1:28" x14ac:dyDescent="0.25">
      <c r="A329" t="s">
        <v>1140</v>
      </c>
      <c r="B329" s="1">
        <v>41966</v>
      </c>
      <c r="C329" s="1">
        <v>41968</v>
      </c>
      <c r="D329" t="s">
        <v>89</v>
      </c>
      <c r="E329" t="s">
        <v>445</v>
      </c>
      <c r="F329" t="s">
        <v>29</v>
      </c>
      <c r="G329" t="s">
        <v>57</v>
      </c>
      <c r="H329" t="s">
        <v>58</v>
      </c>
      <c r="I329" t="s">
        <v>59</v>
      </c>
      <c r="J329" t="s">
        <v>152</v>
      </c>
      <c r="K329" t="s">
        <v>41</v>
      </c>
      <c r="L329" t="s">
        <v>153</v>
      </c>
      <c r="M329">
        <v>603.91999999999996</v>
      </c>
      <c r="N329">
        <v>5</v>
      </c>
      <c r="O329">
        <f t="shared" si="10"/>
        <v>0.35714285714285715</v>
      </c>
      <c r="P329">
        <v>0.2</v>
      </c>
      <c r="Q329">
        <v>-67.941000000000003</v>
      </c>
      <c r="R329">
        <v>2</v>
      </c>
      <c r="S329">
        <v>2014</v>
      </c>
      <c r="T329">
        <v>11</v>
      </c>
      <c r="U329" t="str">
        <f t="shared" si="11"/>
        <v>Nov</v>
      </c>
      <c r="V329">
        <v>120.783999999999</v>
      </c>
      <c r="W329" t="s">
        <v>36</v>
      </c>
      <c r="X329">
        <v>-0.1125</v>
      </c>
      <c r="Y329" t="s">
        <v>53</v>
      </c>
      <c r="Z329">
        <v>-2.2499999999999999E-2</v>
      </c>
      <c r="AA329" t="s">
        <v>38</v>
      </c>
      <c r="AB329" t="s">
        <v>147</v>
      </c>
    </row>
    <row r="330" spans="1:28" x14ac:dyDescent="0.25">
      <c r="A330" t="s">
        <v>1140</v>
      </c>
      <c r="B330" s="1">
        <v>41966</v>
      </c>
      <c r="C330" s="1">
        <v>41968</v>
      </c>
      <c r="D330" t="s">
        <v>89</v>
      </c>
      <c r="E330" t="s">
        <v>445</v>
      </c>
      <c r="F330" t="s">
        <v>29</v>
      </c>
      <c r="G330" t="s">
        <v>57</v>
      </c>
      <c r="H330" t="s">
        <v>58</v>
      </c>
      <c r="I330" t="s">
        <v>59</v>
      </c>
      <c r="J330" t="s">
        <v>507</v>
      </c>
      <c r="K330" t="s">
        <v>41</v>
      </c>
      <c r="L330" t="s">
        <v>508</v>
      </c>
      <c r="M330">
        <v>381.44</v>
      </c>
      <c r="N330">
        <v>2</v>
      </c>
      <c r="O330">
        <f t="shared" si="10"/>
        <v>0.14285714285714285</v>
      </c>
      <c r="P330">
        <v>0.2</v>
      </c>
      <c r="Q330">
        <v>23.84</v>
      </c>
      <c r="R330">
        <v>2</v>
      </c>
      <c r="S330">
        <v>2014</v>
      </c>
      <c r="T330">
        <v>11</v>
      </c>
      <c r="U330" t="str">
        <f t="shared" si="11"/>
        <v>Nov</v>
      </c>
      <c r="V330">
        <v>190.72</v>
      </c>
      <c r="W330" t="s">
        <v>36</v>
      </c>
      <c r="X330">
        <v>6.25E-2</v>
      </c>
      <c r="Y330" t="s">
        <v>37</v>
      </c>
      <c r="Z330">
        <v>3.125E-2</v>
      </c>
      <c r="AA330" t="s">
        <v>38</v>
      </c>
      <c r="AB330" t="s">
        <v>147</v>
      </c>
    </row>
    <row r="331" spans="1:28" x14ac:dyDescent="0.25">
      <c r="A331" t="s">
        <v>1141</v>
      </c>
      <c r="B331" s="1">
        <v>41988</v>
      </c>
      <c r="C331" s="1">
        <v>41991</v>
      </c>
      <c r="D331" t="s">
        <v>89</v>
      </c>
      <c r="E331" t="s">
        <v>1142</v>
      </c>
      <c r="F331" t="s">
        <v>29</v>
      </c>
      <c r="G331" t="s">
        <v>1143</v>
      </c>
      <c r="H331" t="s">
        <v>93</v>
      </c>
      <c r="I331" t="s">
        <v>94</v>
      </c>
      <c r="J331" t="s">
        <v>698</v>
      </c>
      <c r="K331" t="s">
        <v>41</v>
      </c>
      <c r="L331" t="s">
        <v>699</v>
      </c>
      <c r="M331">
        <v>763.28</v>
      </c>
      <c r="N331">
        <v>5</v>
      </c>
      <c r="O331">
        <f t="shared" si="10"/>
        <v>0.35714285714285715</v>
      </c>
      <c r="P331">
        <v>0.3</v>
      </c>
      <c r="Q331">
        <v>-21.808</v>
      </c>
      <c r="R331">
        <v>3</v>
      </c>
      <c r="S331">
        <v>2014</v>
      </c>
      <c r="T331">
        <v>12</v>
      </c>
      <c r="U331" t="str">
        <f t="shared" si="11"/>
        <v>Dec</v>
      </c>
      <c r="V331">
        <v>152.65600000000001</v>
      </c>
      <c r="W331" t="s">
        <v>36</v>
      </c>
      <c r="X331">
        <v>-2.8571428571428501E-2</v>
      </c>
      <c r="Y331" t="s">
        <v>53</v>
      </c>
      <c r="Z331">
        <v>-5.7142857142857099E-3</v>
      </c>
      <c r="AA331" t="s">
        <v>38</v>
      </c>
      <c r="AB331" t="s">
        <v>147</v>
      </c>
    </row>
    <row r="332" spans="1:28" x14ac:dyDescent="0.25">
      <c r="A332" t="s">
        <v>1144</v>
      </c>
      <c r="B332" s="1">
        <v>42225</v>
      </c>
      <c r="C332" s="1">
        <v>42228</v>
      </c>
      <c r="D332" t="s">
        <v>89</v>
      </c>
      <c r="E332" t="s">
        <v>615</v>
      </c>
      <c r="F332" t="s">
        <v>29</v>
      </c>
      <c r="G332" t="s">
        <v>165</v>
      </c>
      <c r="H332" t="s">
        <v>117</v>
      </c>
      <c r="I332" t="s">
        <v>72</v>
      </c>
      <c r="J332" t="s">
        <v>286</v>
      </c>
      <c r="K332" t="s">
        <v>51</v>
      </c>
      <c r="L332" t="s">
        <v>287</v>
      </c>
      <c r="M332">
        <v>382.80599999999998</v>
      </c>
      <c r="N332">
        <v>9</v>
      </c>
      <c r="O332">
        <f t="shared" si="10"/>
        <v>0.6428571428571429</v>
      </c>
      <c r="P332">
        <v>0.4</v>
      </c>
      <c r="Q332">
        <v>-153.1224</v>
      </c>
      <c r="R332">
        <v>3</v>
      </c>
      <c r="S332">
        <v>2015</v>
      </c>
      <c r="T332">
        <v>8</v>
      </c>
      <c r="U332" t="str">
        <f t="shared" si="11"/>
        <v>Aug</v>
      </c>
      <c r="V332">
        <v>42.533999999999999</v>
      </c>
      <c r="W332" t="s">
        <v>63</v>
      </c>
      <c r="X332">
        <v>-0.4</v>
      </c>
      <c r="Y332" t="s">
        <v>53</v>
      </c>
      <c r="Z332">
        <v>-4.4444444444444398E-2</v>
      </c>
      <c r="AA332" t="s">
        <v>75</v>
      </c>
      <c r="AB332" t="s">
        <v>81</v>
      </c>
    </row>
    <row r="333" spans="1:28" x14ac:dyDescent="0.25">
      <c r="A333" t="s">
        <v>1144</v>
      </c>
      <c r="B333" s="1">
        <v>42225</v>
      </c>
      <c r="C333" s="1">
        <v>42228</v>
      </c>
      <c r="D333" t="s">
        <v>89</v>
      </c>
      <c r="E333" t="s">
        <v>615</v>
      </c>
      <c r="F333" t="s">
        <v>29</v>
      </c>
      <c r="G333" t="s">
        <v>165</v>
      </c>
      <c r="H333" t="s">
        <v>117</v>
      </c>
      <c r="I333" t="s">
        <v>72</v>
      </c>
      <c r="J333" t="s">
        <v>188</v>
      </c>
      <c r="K333" t="s">
        <v>61</v>
      </c>
      <c r="L333" t="s">
        <v>189</v>
      </c>
      <c r="M333">
        <v>47.04</v>
      </c>
      <c r="N333">
        <v>3</v>
      </c>
      <c r="O333">
        <f t="shared" si="10"/>
        <v>0.21428571428571427</v>
      </c>
      <c r="P333">
        <v>0</v>
      </c>
      <c r="Q333">
        <v>18.345600000000001</v>
      </c>
      <c r="R333">
        <v>3</v>
      </c>
      <c r="S333">
        <v>2015</v>
      </c>
      <c r="T333">
        <v>8</v>
      </c>
      <c r="U333" t="str">
        <f t="shared" si="11"/>
        <v>Aug</v>
      </c>
      <c r="V333">
        <v>15.68</v>
      </c>
      <c r="W333" t="s">
        <v>63</v>
      </c>
      <c r="X333">
        <v>0.39</v>
      </c>
      <c r="Y333" t="s">
        <v>44</v>
      </c>
      <c r="Z333">
        <v>0.13</v>
      </c>
      <c r="AA333" t="s">
        <v>75</v>
      </c>
      <c r="AB333" t="s">
        <v>81</v>
      </c>
    </row>
    <row r="334" spans="1:28" x14ac:dyDescent="0.25">
      <c r="A334" t="s">
        <v>1144</v>
      </c>
      <c r="B334" s="1">
        <v>42225</v>
      </c>
      <c r="C334" s="1">
        <v>42228</v>
      </c>
      <c r="D334" t="s">
        <v>89</v>
      </c>
      <c r="E334" t="s">
        <v>615</v>
      </c>
      <c r="F334" t="s">
        <v>29</v>
      </c>
      <c r="G334" t="s">
        <v>165</v>
      </c>
      <c r="H334" t="s">
        <v>117</v>
      </c>
      <c r="I334" t="s">
        <v>72</v>
      </c>
      <c r="J334" t="s">
        <v>109</v>
      </c>
      <c r="K334" t="s">
        <v>61</v>
      </c>
      <c r="L334" t="s">
        <v>110</v>
      </c>
      <c r="M334">
        <v>6.16</v>
      </c>
      <c r="N334">
        <v>2</v>
      </c>
      <c r="O334">
        <f t="shared" si="10"/>
        <v>0.14285714285714285</v>
      </c>
      <c r="P334">
        <v>0</v>
      </c>
      <c r="Q334">
        <v>2.9567999999999999</v>
      </c>
      <c r="R334">
        <v>3</v>
      </c>
      <c r="S334">
        <v>2015</v>
      </c>
      <c r="T334">
        <v>8</v>
      </c>
      <c r="U334" t="str">
        <f t="shared" si="11"/>
        <v>Aug</v>
      </c>
      <c r="V334">
        <v>3.08</v>
      </c>
      <c r="W334" t="s">
        <v>63</v>
      </c>
      <c r="X334">
        <v>0.48</v>
      </c>
      <c r="Y334" t="s">
        <v>44</v>
      </c>
      <c r="Z334">
        <v>0.24</v>
      </c>
      <c r="AA334" t="s">
        <v>75</v>
      </c>
      <c r="AB334" t="s">
        <v>81</v>
      </c>
    </row>
    <row r="335" spans="1:28" x14ac:dyDescent="0.25">
      <c r="A335" t="s">
        <v>1145</v>
      </c>
      <c r="B335" s="1">
        <v>42087</v>
      </c>
      <c r="C335" s="1">
        <v>42090</v>
      </c>
      <c r="D335" t="s">
        <v>89</v>
      </c>
      <c r="E335" t="s">
        <v>1146</v>
      </c>
      <c r="F335" t="s">
        <v>99</v>
      </c>
      <c r="G335" t="s">
        <v>1147</v>
      </c>
      <c r="H335" t="s">
        <v>128</v>
      </c>
      <c r="I335" t="s">
        <v>94</v>
      </c>
      <c r="J335" t="s">
        <v>1148</v>
      </c>
      <c r="K335" t="s">
        <v>34</v>
      </c>
      <c r="L335" t="s">
        <v>1149</v>
      </c>
      <c r="M335">
        <v>359.05799999999999</v>
      </c>
      <c r="N335">
        <v>3</v>
      </c>
      <c r="O335">
        <f t="shared" si="10"/>
        <v>0.21428571428571427</v>
      </c>
      <c r="P335">
        <v>0.3</v>
      </c>
      <c r="Q335">
        <v>-35.905799999999999</v>
      </c>
      <c r="R335">
        <v>3</v>
      </c>
      <c r="S335">
        <v>2015</v>
      </c>
      <c r="T335">
        <v>3</v>
      </c>
      <c r="U335" t="str">
        <f t="shared" si="11"/>
        <v>Mar</v>
      </c>
      <c r="V335">
        <v>119.685999999999</v>
      </c>
      <c r="W335" t="s">
        <v>36</v>
      </c>
      <c r="X335">
        <v>-0.1</v>
      </c>
      <c r="Y335" t="s">
        <v>53</v>
      </c>
      <c r="Z335">
        <v>-3.3333333333333298E-2</v>
      </c>
      <c r="AA335" t="s">
        <v>161</v>
      </c>
      <c r="AB335" t="s">
        <v>162</v>
      </c>
    </row>
    <row r="336" spans="1:28" x14ac:dyDescent="0.25">
      <c r="A336" t="s">
        <v>1150</v>
      </c>
      <c r="B336" s="1">
        <v>42863</v>
      </c>
      <c r="C336" s="1">
        <v>42867</v>
      </c>
      <c r="D336" t="s">
        <v>46</v>
      </c>
      <c r="E336" t="s">
        <v>1151</v>
      </c>
      <c r="F336" t="s">
        <v>29</v>
      </c>
      <c r="G336" t="s">
        <v>310</v>
      </c>
      <c r="H336" t="s">
        <v>214</v>
      </c>
      <c r="I336" t="s">
        <v>72</v>
      </c>
      <c r="J336" t="s">
        <v>931</v>
      </c>
      <c r="K336" t="s">
        <v>41</v>
      </c>
      <c r="L336" t="s">
        <v>932</v>
      </c>
      <c r="M336">
        <v>47.991999999999997</v>
      </c>
      <c r="N336">
        <v>2</v>
      </c>
      <c r="O336">
        <f t="shared" si="10"/>
        <v>0.14285714285714285</v>
      </c>
      <c r="P336">
        <v>0.3</v>
      </c>
      <c r="Q336">
        <v>-2.0568</v>
      </c>
      <c r="R336">
        <v>4</v>
      </c>
      <c r="S336">
        <v>2017</v>
      </c>
      <c r="T336">
        <v>5</v>
      </c>
      <c r="U336" t="str">
        <f t="shared" si="11"/>
        <v>May</v>
      </c>
      <c r="V336">
        <v>23.995999999999999</v>
      </c>
      <c r="W336" t="s">
        <v>63</v>
      </c>
      <c r="X336">
        <v>-4.2857142857142802E-2</v>
      </c>
      <c r="Y336" t="s">
        <v>53</v>
      </c>
      <c r="Z336">
        <v>-2.1428571428571401E-2</v>
      </c>
      <c r="AA336" t="s">
        <v>64</v>
      </c>
      <c r="AB336" t="s">
        <v>154</v>
      </c>
    </row>
    <row r="337" spans="1:28" x14ac:dyDescent="0.25">
      <c r="A337" t="s">
        <v>1152</v>
      </c>
      <c r="B337" s="1">
        <v>43024</v>
      </c>
      <c r="C337" s="1">
        <v>43026</v>
      </c>
      <c r="D337" t="s">
        <v>89</v>
      </c>
      <c r="E337" t="s">
        <v>488</v>
      </c>
      <c r="F337" t="s">
        <v>91</v>
      </c>
      <c r="G337" t="s">
        <v>165</v>
      </c>
      <c r="H337" t="s">
        <v>117</v>
      </c>
      <c r="I337" t="s">
        <v>72</v>
      </c>
      <c r="J337" t="s">
        <v>496</v>
      </c>
      <c r="K337" t="s">
        <v>61</v>
      </c>
      <c r="L337" t="s">
        <v>497</v>
      </c>
      <c r="M337">
        <v>547.29999999999995</v>
      </c>
      <c r="N337">
        <v>13</v>
      </c>
      <c r="O337">
        <f t="shared" si="10"/>
        <v>0.9285714285714286</v>
      </c>
      <c r="P337">
        <v>0</v>
      </c>
      <c r="Q337">
        <v>175.136</v>
      </c>
      <c r="R337">
        <v>2</v>
      </c>
      <c r="S337">
        <v>2017</v>
      </c>
      <c r="T337">
        <v>10</v>
      </c>
      <c r="U337" t="str">
        <f t="shared" si="11"/>
        <v>Oct</v>
      </c>
      <c r="V337">
        <v>42.099999999999902</v>
      </c>
      <c r="W337" t="s">
        <v>63</v>
      </c>
      <c r="X337">
        <v>0.32</v>
      </c>
      <c r="Y337" t="s">
        <v>44</v>
      </c>
      <c r="Z337">
        <v>2.4615384615384601E-2</v>
      </c>
      <c r="AA337" t="s">
        <v>38</v>
      </c>
      <c r="AB337" t="s">
        <v>143</v>
      </c>
    </row>
    <row r="338" spans="1:28" x14ac:dyDescent="0.25">
      <c r="A338" t="s">
        <v>1153</v>
      </c>
      <c r="B338" s="1">
        <v>43058</v>
      </c>
      <c r="C338" s="1">
        <v>43060</v>
      </c>
      <c r="D338" t="s">
        <v>27</v>
      </c>
      <c r="E338" t="s">
        <v>1154</v>
      </c>
      <c r="F338" t="s">
        <v>29</v>
      </c>
      <c r="G338" t="s">
        <v>1155</v>
      </c>
      <c r="H338" t="s">
        <v>93</v>
      </c>
      <c r="I338" t="s">
        <v>94</v>
      </c>
      <c r="J338" t="s">
        <v>356</v>
      </c>
      <c r="K338" t="s">
        <v>61</v>
      </c>
      <c r="L338" t="s">
        <v>357</v>
      </c>
      <c r="M338">
        <v>15.992000000000001</v>
      </c>
      <c r="N338">
        <v>2</v>
      </c>
      <c r="O338">
        <f t="shared" si="10"/>
        <v>0.14285714285714285</v>
      </c>
      <c r="P338">
        <v>0.6</v>
      </c>
      <c r="Q338">
        <v>-13.993</v>
      </c>
      <c r="R338">
        <v>2</v>
      </c>
      <c r="S338">
        <v>2017</v>
      </c>
      <c r="T338">
        <v>11</v>
      </c>
      <c r="U338" t="str">
        <f t="shared" si="11"/>
        <v>Nov</v>
      </c>
      <c r="V338">
        <v>7.9960000000000004</v>
      </c>
      <c r="W338" t="s">
        <v>63</v>
      </c>
      <c r="X338">
        <v>-0.875</v>
      </c>
      <c r="Y338" t="s">
        <v>53</v>
      </c>
      <c r="Z338">
        <v>-0.4375</v>
      </c>
      <c r="AA338" t="s">
        <v>38</v>
      </c>
      <c r="AB338" t="s">
        <v>143</v>
      </c>
    </row>
    <row r="339" spans="1:28" x14ac:dyDescent="0.25">
      <c r="A339" t="s">
        <v>1156</v>
      </c>
      <c r="B339" s="1">
        <v>42498</v>
      </c>
      <c r="C339" s="1">
        <v>42503</v>
      </c>
      <c r="D339" t="s">
        <v>27</v>
      </c>
      <c r="E339" t="s">
        <v>911</v>
      </c>
      <c r="F339" t="s">
        <v>91</v>
      </c>
      <c r="G339" t="s">
        <v>637</v>
      </c>
      <c r="H339" t="s">
        <v>187</v>
      </c>
      <c r="I339" t="s">
        <v>72</v>
      </c>
      <c r="J339" t="s">
        <v>1157</v>
      </c>
      <c r="K339" t="s">
        <v>61</v>
      </c>
      <c r="L339" t="s">
        <v>1158</v>
      </c>
      <c r="M339">
        <v>211.96</v>
      </c>
      <c r="N339">
        <v>2</v>
      </c>
      <c r="O339">
        <f t="shared" si="10"/>
        <v>0.14285714285714285</v>
      </c>
      <c r="P339">
        <v>0</v>
      </c>
      <c r="Q339">
        <v>42.392000000000003</v>
      </c>
      <c r="R339">
        <v>5</v>
      </c>
      <c r="S339">
        <v>2016</v>
      </c>
      <c r="T339">
        <v>5</v>
      </c>
      <c r="U339" t="str">
        <f t="shared" si="11"/>
        <v>May</v>
      </c>
      <c r="V339">
        <v>105.98</v>
      </c>
      <c r="W339" t="s">
        <v>36</v>
      </c>
      <c r="X339">
        <v>0.2</v>
      </c>
      <c r="Y339" t="s">
        <v>37</v>
      </c>
      <c r="Z339">
        <v>0.1</v>
      </c>
      <c r="AA339" t="s">
        <v>64</v>
      </c>
      <c r="AB339" t="s">
        <v>120</v>
      </c>
    </row>
    <row r="340" spans="1:28" x14ac:dyDescent="0.25">
      <c r="A340" t="s">
        <v>1159</v>
      </c>
      <c r="B340" s="1">
        <v>41785</v>
      </c>
      <c r="C340" s="1">
        <v>41789</v>
      </c>
      <c r="D340" t="s">
        <v>46</v>
      </c>
      <c r="E340" t="s">
        <v>1160</v>
      </c>
      <c r="F340" t="s">
        <v>91</v>
      </c>
      <c r="G340" t="s">
        <v>57</v>
      </c>
      <c r="H340" t="s">
        <v>58</v>
      </c>
      <c r="I340" t="s">
        <v>59</v>
      </c>
      <c r="J340" t="s">
        <v>1148</v>
      </c>
      <c r="K340" t="s">
        <v>34</v>
      </c>
      <c r="L340" t="s">
        <v>1149</v>
      </c>
      <c r="M340">
        <v>290.666</v>
      </c>
      <c r="N340">
        <v>2</v>
      </c>
      <c r="O340">
        <f t="shared" si="10"/>
        <v>0.14285714285714285</v>
      </c>
      <c r="P340">
        <v>0.15</v>
      </c>
      <c r="Q340">
        <v>27.3568</v>
      </c>
      <c r="R340">
        <v>4</v>
      </c>
      <c r="S340">
        <v>2014</v>
      </c>
      <c r="T340">
        <v>5</v>
      </c>
      <c r="U340" t="str">
        <f t="shared" si="11"/>
        <v>May</v>
      </c>
      <c r="V340">
        <v>145.333</v>
      </c>
      <c r="W340" t="s">
        <v>36</v>
      </c>
      <c r="X340">
        <v>9.41176470588235E-2</v>
      </c>
      <c r="Y340" t="s">
        <v>37</v>
      </c>
      <c r="Z340">
        <v>4.7058823529411702E-2</v>
      </c>
      <c r="AA340" t="s">
        <v>64</v>
      </c>
      <c r="AB340" t="s">
        <v>65</v>
      </c>
    </row>
    <row r="341" spans="1:28" x14ac:dyDescent="0.25">
      <c r="A341" t="s">
        <v>1161</v>
      </c>
      <c r="B341" s="1">
        <v>42924</v>
      </c>
      <c r="C341" s="1">
        <v>42931</v>
      </c>
      <c r="D341" t="s">
        <v>46</v>
      </c>
      <c r="E341" t="s">
        <v>1162</v>
      </c>
      <c r="F341" t="s">
        <v>29</v>
      </c>
      <c r="G341" t="s">
        <v>1163</v>
      </c>
      <c r="H341" t="s">
        <v>181</v>
      </c>
      <c r="I341" t="s">
        <v>59</v>
      </c>
      <c r="J341" t="s">
        <v>1164</v>
      </c>
      <c r="K341" t="s">
        <v>61</v>
      </c>
      <c r="L341" t="s">
        <v>1165</v>
      </c>
      <c r="M341">
        <v>198.46</v>
      </c>
      <c r="N341">
        <v>2</v>
      </c>
      <c r="O341">
        <f t="shared" si="10"/>
        <v>0.14285714285714285</v>
      </c>
      <c r="P341">
        <v>0</v>
      </c>
      <c r="Q341">
        <v>99.23</v>
      </c>
      <c r="R341">
        <v>7</v>
      </c>
      <c r="S341">
        <v>2017</v>
      </c>
      <c r="T341">
        <v>7</v>
      </c>
      <c r="U341" t="str">
        <f t="shared" si="11"/>
        <v>Jul</v>
      </c>
      <c r="V341">
        <v>99.23</v>
      </c>
      <c r="W341" t="s">
        <v>63</v>
      </c>
      <c r="X341">
        <v>0.5</v>
      </c>
      <c r="Y341" t="s">
        <v>44</v>
      </c>
      <c r="Z341">
        <v>0.25</v>
      </c>
      <c r="AA341" t="s">
        <v>75</v>
      </c>
      <c r="AB341" t="s">
        <v>76</v>
      </c>
    </row>
    <row r="342" spans="1:28" x14ac:dyDescent="0.25">
      <c r="A342" t="s">
        <v>1166</v>
      </c>
      <c r="B342" s="1">
        <v>42271</v>
      </c>
      <c r="C342" s="1">
        <v>42277</v>
      </c>
      <c r="D342" t="s">
        <v>46</v>
      </c>
      <c r="E342" t="s">
        <v>1167</v>
      </c>
      <c r="F342" t="s">
        <v>29</v>
      </c>
      <c r="G342" t="s">
        <v>1168</v>
      </c>
      <c r="H342" t="s">
        <v>1169</v>
      </c>
      <c r="I342" t="s">
        <v>32</v>
      </c>
      <c r="J342" t="s">
        <v>920</v>
      </c>
      <c r="K342" t="s">
        <v>41</v>
      </c>
      <c r="L342" t="s">
        <v>921</v>
      </c>
      <c r="M342">
        <v>517.5</v>
      </c>
      <c r="N342">
        <v>6</v>
      </c>
      <c r="O342">
        <f t="shared" si="10"/>
        <v>0.42857142857142855</v>
      </c>
      <c r="P342">
        <v>0</v>
      </c>
      <c r="Q342">
        <v>155.25</v>
      </c>
      <c r="R342">
        <v>6</v>
      </c>
      <c r="S342">
        <v>2015</v>
      </c>
      <c r="T342">
        <v>9</v>
      </c>
      <c r="U342" t="str">
        <f t="shared" si="11"/>
        <v>Sep</v>
      </c>
      <c r="V342">
        <v>86.25</v>
      </c>
      <c r="W342" t="s">
        <v>63</v>
      </c>
      <c r="X342">
        <v>0.3</v>
      </c>
      <c r="Y342" t="s">
        <v>44</v>
      </c>
      <c r="Z342">
        <v>4.9999999999999899E-2</v>
      </c>
      <c r="AA342" t="s">
        <v>75</v>
      </c>
      <c r="AB342" t="s">
        <v>81</v>
      </c>
    </row>
    <row r="343" spans="1:28" x14ac:dyDescent="0.25">
      <c r="A343" t="s">
        <v>1170</v>
      </c>
      <c r="B343" s="1">
        <v>42907</v>
      </c>
      <c r="C343" s="1">
        <v>42911</v>
      </c>
      <c r="D343" t="s">
        <v>27</v>
      </c>
      <c r="E343" t="s">
        <v>558</v>
      </c>
      <c r="F343" t="s">
        <v>29</v>
      </c>
      <c r="G343" t="s">
        <v>597</v>
      </c>
      <c r="H343" t="s">
        <v>214</v>
      </c>
      <c r="I343" t="s">
        <v>72</v>
      </c>
      <c r="J343" t="s">
        <v>1171</v>
      </c>
      <c r="K343" t="s">
        <v>61</v>
      </c>
      <c r="L343" t="s">
        <v>1172</v>
      </c>
      <c r="M343">
        <v>17.920000000000002</v>
      </c>
      <c r="N343">
        <v>5</v>
      </c>
      <c r="O343">
        <f t="shared" si="10"/>
        <v>0.35714285714285715</v>
      </c>
      <c r="P343">
        <v>0.2</v>
      </c>
      <c r="Q343">
        <v>2.464</v>
      </c>
      <c r="R343">
        <v>4</v>
      </c>
      <c r="S343">
        <v>2017</v>
      </c>
      <c r="T343">
        <v>6</v>
      </c>
      <c r="U343" t="str">
        <f t="shared" si="11"/>
        <v>Jun</v>
      </c>
      <c r="V343">
        <v>3.5840000000000001</v>
      </c>
      <c r="W343" t="s">
        <v>63</v>
      </c>
      <c r="X343">
        <v>0.13749999999999901</v>
      </c>
      <c r="Y343" t="s">
        <v>37</v>
      </c>
      <c r="Z343">
        <v>2.74999999999999E-2</v>
      </c>
      <c r="AA343" t="s">
        <v>64</v>
      </c>
      <c r="AB343" t="s">
        <v>154</v>
      </c>
    </row>
    <row r="344" spans="1:28" x14ac:dyDescent="0.25">
      <c r="A344" t="s">
        <v>1173</v>
      </c>
      <c r="B344" s="1">
        <v>42516</v>
      </c>
      <c r="C344" s="1">
        <v>42522</v>
      </c>
      <c r="D344" t="s">
        <v>46</v>
      </c>
      <c r="E344" t="s">
        <v>1174</v>
      </c>
      <c r="F344" t="s">
        <v>29</v>
      </c>
      <c r="G344" t="s">
        <v>181</v>
      </c>
      <c r="H344" t="s">
        <v>830</v>
      </c>
      <c r="I344" t="s">
        <v>72</v>
      </c>
      <c r="J344" t="s">
        <v>166</v>
      </c>
      <c r="K344" t="s">
        <v>61</v>
      </c>
      <c r="L344" t="s">
        <v>167</v>
      </c>
      <c r="M344">
        <v>41.37</v>
      </c>
      <c r="N344">
        <v>3</v>
      </c>
      <c r="O344">
        <f t="shared" si="10"/>
        <v>0.21428571428571427</v>
      </c>
      <c r="P344">
        <v>0</v>
      </c>
      <c r="Q344">
        <v>17.375399999999999</v>
      </c>
      <c r="R344">
        <v>6</v>
      </c>
      <c r="S344">
        <v>2016</v>
      </c>
      <c r="T344">
        <v>5</v>
      </c>
      <c r="U344" t="str">
        <f t="shared" si="11"/>
        <v>May</v>
      </c>
      <c r="V344">
        <v>13.79</v>
      </c>
      <c r="W344" t="s">
        <v>63</v>
      </c>
      <c r="X344">
        <v>0.42</v>
      </c>
      <c r="Y344" t="s">
        <v>44</v>
      </c>
      <c r="Z344">
        <v>0.13999999999999899</v>
      </c>
      <c r="AA344" t="s">
        <v>64</v>
      </c>
      <c r="AB344" t="s">
        <v>120</v>
      </c>
    </row>
    <row r="345" spans="1:28" x14ac:dyDescent="0.25">
      <c r="A345" t="s">
        <v>1175</v>
      </c>
      <c r="B345" s="1">
        <v>41771</v>
      </c>
      <c r="C345" s="1">
        <v>41774</v>
      </c>
      <c r="D345" t="s">
        <v>89</v>
      </c>
      <c r="E345" t="s">
        <v>891</v>
      </c>
      <c r="F345" t="s">
        <v>29</v>
      </c>
      <c r="G345" t="s">
        <v>770</v>
      </c>
      <c r="H345" t="s">
        <v>220</v>
      </c>
      <c r="I345" t="s">
        <v>94</v>
      </c>
      <c r="J345" t="s">
        <v>563</v>
      </c>
      <c r="K345" t="s">
        <v>61</v>
      </c>
      <c r="L345" t="s">
        <v>564</v>
      </c>
      <c r="M345">
        <v>34.79</v>
      </c>
      <c r="N345">
        <v>7</v>
      </c>
      <c r="O345">
        <f t="shared" si="10"/>
        <v>0.5</v>
      </c>
      <c r="P345">
        <v>0</v>
      </c>
      <c r="Q345">
        <v>10.7849</v>
      </c>
      <c r="R345">
        <v>3</v>
      </c>
      <c r="S345">
        <v>2014</v>
      </c>
      <c r="T345">
        <v>5</v>
      </c>
      <c r="U345" t="str">
        <f t="shared" si="11"/>
        <v>May</v>
      </c>
      <c r="V345">
        <v>4.97</v>
      </c>
      <c r="W345" t="s">
        <v>63</v>
      </c>
      <c r="X345">
        <v>0.31</v>
      </c>
      <c r="Y345" t="s">
        <v>44</v>
      </c>
      <c r="Z345">
        <v>4.4285714285714199E-2</v>
      </c>
      <c r="AA345" t="s">
        <v>64</v>
      </c>
      <c r="AB345" t="s">
        <v>65</v>
      </c>
    </row>
    <row r="346" spans="1:28" x14ac:dyDescent="0.25">
      <c r="A346" t="s">
        <v>1176</v>
      </c>
      <c r="B346" s="1">
        <v>42014</v>
      </c>
      <c r="C346" s="1">
        <v>42019</v>
      </c>
      <c r="D346" t="s">
        <v>46</v>
      </c>
      <c r="E346" t="s">
        <v>1177</v>
      </c>
      <c r="F346" t="s">
        <v>29</v>
      </c>
      <c r="G346" t="s">
        <v>165</v>
      </c>
      <c r="H346" t="s">
        <v>117</v>
      </c>
      <c r="I346" t="s">
        <v>72</v>
      </c>
      <c r="J346" t="s">
        <v>457</v>
      </c>
      <c r="K346" t="s">
        <v>51</v>
      </c>
      <c r="L346" t="s">
        <v>458</v>
      </c>
      <c r="M346">
        <v>1018.104</v>
      </c>
      <c r="N346">
        <v>4</v>
      </c>
      <c r="O346">
        <f t="shared" si="10"/>
        <v>0.2857142857142857</v>
      </c>
      <c r="P346">
        <v>0.4</v>
      </c>
      <c r="Q346">
        <v>-373.3048</v>
      </c>
      <c r="R346">
        <v>5</v>
      </c>
      <c r="S346">
        <v>2015</v>
      </c>
      <c r="T346">
        <v>1</v>
      </c>
      <c r="U346" t="str">
        <f t="shared" si="11"/>
        <v>Jan</v>
      </c>
      <c r="V346">
        <v>254.52600000000001</v>
      </c>
      <c r="W346" t="s">
        <v>43</v>
      </c>
      <c r="X346">
        <v>-0.36666666666666597</v>
      </c>
      <c r="Y346" t="s">
        <v>53</v>
      </c>
      <c r="Z346">
        <v>-9.1666666666666605E-2</v>
      </c>
      <c r="AA346" t="s">
        <v>161</v>
      </c>
      <c r="AB346" t="s">
        <v>162</v>
      </c>
    </row>
    <row r="347" spans="1:28" x14ac:dyDescent="0.25">
      <c r="A347" t="s">
        <v>1178</v>
      </c>
      <c r="B347" s="1">
        <v>42264</v>
      </c>
      <c r="C347" s="1">
        <v>42268</v>
      </c>
      <c r="D347" t="s">
        <v>46</v>
      </c>
      <c r="E347" t="s">
        <v>566</v>
      </c>
      <c r="F347" t="s">
        <v>91</v>
      </c>
      <c r="G347" t="s">
        <v>100</v>
      </c>
      <c r="H347" t="s">
        <v>93</v>
      </c>
      <c r="I347" t="s">
        <v>94</v>
      </c>
      <c r="J347" t="s">
        <v>970</v>
      </c>
      <c r="K347" t="s">
        <v>61</v>
      </c>
      <c r="L347" t="s">
        <v>971</v>
      </c>
      <c r="M347">
        <v>21.936</v>
      </c>
      <c r="N347">
        <v>2</v>
      </c>
      <c r="O347">
        <f t="shared" si="10"/>
        <v>0.14285714285714285</v>
      </c>
      <c r="P347">
        <v>0.6</v>
      </c>
      <c r="Q347">
        <v>-10.419600000000001</v>
      </c>
      <c r="R347">
        <v>4</v>
      </c>
      <c r="S347">
        <v>2015</v>
      </c>
      <c r="T347">
        <v>9</v>
      </c>
      <c r="U347" t="str">
        <f t="shared" si="11"/>
        <v>Sep</v>
      </c>
      <c r="V347">
        <v>10.968</v>
      </c>
      <c r="W347" t="s">
        <v>63</v>
      </c>
      <c r="X347">
        <v>-0.47499999999999998</v>
      </c>
      <c r="Y347" t="s">
        <v>53</v>
      </c>
      <c r="Z347">
        <v>-0.23749999999999999</v>
      </c>
      <c r="AA347" t="s">
        <v>75</v>
      </c>
      <c r="AB347" t="s">
        <v>81</v>
      </c>
    </row>
    <row r="348" spans="1:28" x14ac:dyDescent="0.25">
      <c r="A348" t="s">
        <v>1179</v>
      </c>
      <c r="B348" s="1">
        <v>41889</v>
      </c>
      <c r="C348" s="1">
        <v>41895</v>
      </c>
      <c r="D348" t="s">
        <v>46</v>
      </c>
      <c r="E348" t="s">
        <v>1180</v>
      </c>
      <c r="F348" t="s">
        <v>91</v>
      </c>
      <c r="G348" t="s">
        <v>70</v>
      </c>
      <c r="H348" t="s">
        <v>71</v>
      </c>
      <c r="I348" t="s">
        <v>72</v>
      </c>
      <c r="J348" t="s">
        <v>1181</v>
      </c>
      <c r="K348" t="s">
        <v>61</v>
      </c>
      <c r="L348" t="s">
        <v>1182</v>
      </c>
      <c r="M348">
        <v>42.368000000000002</v>
      </c>
      <c r="N348">
        <v>2</v>
      </c>
      <c r="O348">
        <f t="shared" si="10"/>
        <v>0.14285714285714285</v>
      </c>
      <c r="P348">
        <v>0.2</v>
      </c>
      <c r="Q348">
        <v>8.4735999999999994</v>
      </c>
      <c r="R348">
        <v>6</v>
      </c>
      <c r="S348">
        <v>2014</v>
      </c>
      <c r="T348">
        <v>9</v>
      </c>
      <c r="U348" t="str">
        <f t="shared" si="11"/>
        <v>Sep</v>
      </c>
      <c r="V348">
        <v>21.184000000000001</v>
      </c>
      <c r="W348" t="s">
        <v>63</v>
      </c>
      <c r="X348">
        <v>0.19999999999999901</v>
      </c>
      <c r="Y348" t="s">
        <v>37</v>
      </c>
      <c r="Z348">
        <v>9.9999999999999895E-2</v>
      </c>
      <c r="AA348" t="s">
        <v>75</v>
      </c>
      <c r="AB348" t="s">
        <v>199</v>
      </c>
    </row>
    <row r="349" spans="1:28" x14ac:dyDescent="0.25">
      <c r="A349" t="s">
        <v>1183</v>
      </c>
      <c r="B349" s="1">
        <v>42681</v>
      </c>
      <c r="C349" s="1">
        <v>42686</v>
      </c>
      <c r="D349" t="s">
        <v>46</v>
      </c>
      <c r="E349" t="s">
        <v>901</v>
      </c>
      <c r="F349" t="s">
        <v>91</v>
      </c>
      <c r="G349" t="s">
        <v>295</v>
      </c>
      <c r="H349" t="s">
        <v>58</v>
      </c>
      <c r="I349" t="s">
        <v>59</v>
      </c>
      <c r="J349" t="s">
        <v>686</v>
      </c>
      <c r="K349" t="s">
        <v>61</v>
      </c>
      <c r="L349" t="s">
        <v>687</v>
      </c>
      <c r="M349">
        <v>14.82</v>
      </c>
      <c r="N349">
        <v>3</v>
      </c>
      <c r="O349">
        <f t="shared" si="10"/>
        <v>0.21428571428571427</v>
      </c>
      <c r="P349">
        <v>0</v>
      </c>
      <c r="Q349">
        <v>6.2244000000000002</v>
      </c>
      <c r="R349">
        <v>5</v>
      </c>
      <c r="S349">
        <v>2016</v>
      </c>
      <c r="T349">
        <v>11</v>
      </c>
      <c r="U349" t="str">
        <f t="shared" si="11"/>
        <v>Nov</v>
      </c>
      <c r="V349">
        <v>4.9400000000000004</v>
      </c>
      <c r="W349" t="s">
        <v>63</v>
      </c>
      <c r="X349">
        <v>0.42</v>
      </c>
      <c r="Y349" t="s">
        <v>44</v>
      </c>
      <c r="Z349">
        <v>0.13999999999999899</v>
      </c>
      <c r="AA349" t="s">
        <v>38</v>
      </c>
      <c r="AB349" t="s">
        <v>39</v>
      </c>
    </row>
    <row r="350" spans="1:28" x14ac:dyDescent="0.25">
      <c r="A350" t="s">
        <v>1184</v>
      </c>
      <c r="B350" s="1">
        <v>43079</v>
      </c>
      <c r="C350" s="1">
        <v>43081</v>
      </c>
      <c r="D350" t="s">
        <v>89</v>
      </c>
      <c r="E350" t="s">
        <v>1185</v>
      </c>
      <c r="F350" t="s">
        <v>29</v>
      </c>
      <c r="G350" t="s">
        <v>70</v>
      </c>
      <c r="H350" t="s">
        <v>71</v>
      </c>
      <c r="I350" t="s">
        <v>72</v>
      </c>
      <c r="J350" t="s">
        <v>676</v>
      </c>
      <c r="K350" t="s">
        <v>61</v>
      </c>
      <c r="L350" t="s">
        <v>677</v>
      </c>
      <c r="M350">
        <v>310.88</v>
      </c>
      <c r="N350">
        <v>2</v>
      </c>
      <c r="O350">
        <f t="shared" si="10"/>
        <v>0.14285714285714285</v>
      </c>
      <c r="P350">
        <v>0.2</v>
      </c>
      <c r="Q350">
        <v>23.315999999999999</v>
      </c>
      <c r="R350">
        <v>2</v>
      </c>
      <c r="S350">
        <v>2017</v>
      </c>
      <c r="T350">
        <v>12</v>
      </c>
      <c r="U350" t="str">
        <f t="shared" si="11"/>
        <v>Dec</v>
      </c>
      <c r="V350">
        <v>155.44</v>
      </c>
      <c r="W350" t="s">
        <v>36</v>
      </c>
      <c r="X350">
        <v>7.4999999999999997E-2</v>
      </c>
      <c r="Y350" t="s">
        <v>37</v>
      </c>
      <c r="Z350">
        <v>3.7499999999999999E-2</v>
      </c>
      <c r="AA350" t="s">
        <v>38</v>
      </c>
      <c r="AB350" t="s">
        <v>143</v>
      </c>
    </row>
    <row r="351" spans="1:28" x14ac:dyDescent="0.25">
      <c r="A351" t="s">
        <v>1186</v>
      </c>
      <c r="B351" s="1">
        <v>41867</v>
      </c>
      <c r="C351" s="1">
        <v>41871</v>
      </c>
      <c r="D351" t="s">
        <v>46</v>
      </c>
      <c r="E351" t="s">
        <v>1187</v>
      </c>
      <c r="F351" t="s">
        <v>29</v>
      </c>
      <c r="G351" t="s">
        <v>70</v>
      </c>
      <c r="H351" t="s">
        <v>71</v>
      </c>
      <c r="I351" t="s">
        <v>72</v>
      </c>
      <c r="J351" t="s">
        <v>66</v>
      </c>
      <c r="K351" t="s">
        <v>51</v>
      </c>
      <c r="L351" t="s">
        <v>67</v>
      </c>
      <c r="M351">
        <v>853.09199999999998</v>
      </c>
      <c r="N351">
        <v>6</v>
      </c>
      <c r="O351">
        <f t="shared" si="10"/>
        <v>0.42857142857142855</v>
      </c>
      <c r="P351">
        <v>0.4</v>
      </c>
      <c r="Q351">
        <v>-227.49119999999999</v>
      </c>
      <c r="R351">
        <v>4</v>
      </c>
      <c r="S351">
        <v>2014</v>
      </c>
      <c r="T351">
        <v>8</v>
      </c>
      <c r="U351" t="str">
        <f t="shared" si="11"/>
        <v>Aug</v>
      </c>
      <c r="V351">
        <v>142.18199999999999</v>
      </c>
      <c r="W351" t="s">
        <v>36</v>
      </c>
      <c r="X351">
        <v>-0.266666666666666</v>
      </c>
      <c r="Y351" t="s">
        <v>53</v>
      </c>
      <c r="Z351">
        <v>-4.4444444444444398E-2</v>
      </c>
      <c r="AA351" t="s">
        <v>75</v>
      </c>
      <c r="AB351" t="s">
        <v>199</v>
      </c>
    </row>
    <row r="352" spans="1:28" x14ac:dyDescent="0.25">
      <c r="A352" t="s">
        <v>1188</v>
      </c>
      <c r="B352" s="1">
        <v>42443</v>
      </c>
      <c r="C352" s="1">
        <v>42448</v>
      </c>
      <c r="D352" t="s">
        <v>46</v>
      </c>
      <c r="E352" t="s">
        <v>1189</v>
      </c>
      <c r="F352" t="s">
        <v>29</v>
      </c>
      <c r="G352" t="s">
        <v>310</v>
      </c>
      <c r="H352" t="s">
        <v>214</v>
      </c>
      <c r="I352" t="s">
        <v>72</v>
      </c>
      <c r="J352" t="s">
        <v>539</v>
      </c>
      <c r="K352" t="s">
        <v>61</v>
      </c>
      <c r="L352" t="s">
        <v>540</v>
      </c>
      <c r="M352">
        <v>21.88</v>
      </c>
      <c r="N352">
        <v>5</v>
      </c>
      <c r="O352">
        <f t="shared" si="10"/>
        <v>0.35714285714285715</v>
      </c>
      <c r="P352">
        <v>0.2</v>
      </c>
      <c r="Q352">
        <v>6.2904999999999998</v>
      </c>
      <c r="R352">
        <v>5</v>
      </c>
      <c r="S352">
        <v>2016</v>
      </c>
      <c r="T352">
        <v>3</v>
      </c>
      <c r="U352" t="str">
        <f t="shared" si="11"/>
        <v>Mar</v>
      </c>
      <c r="V352">
        <v>4.3759999999999897</v>
      </c>
      <c r="W352" t="s">
        <v>63</v>
      </c>
      <c r="X352">
        <v>0.28749999999999998</v>
      </c>
      <c r="Y352" t="s">
        <v>44</v>
      </c>
      <c r="Z352">
        <v>5.7499999999999898E-2</v>
      </c>
      <c r="AA352" t="s">
        <v>161</v>
      </c>
      <c r="AB352" t="s">
        <v>480</v>
      </c>
    </row>
    <row r="353" spans="1:28" x14ac:dyDescent="0.25">
      <c r="A353" t="s">
        <v>1190</v>
      </c>
      <c r="B353" s="1">
        <v>41793</v>
      </c>
      <c r="C353" s="1">
        <v>41797</v>
      </c>
      <c r="D353" t="s">
        <v>27</v>
      </c>
      <c r="E353" t="s">
        <v>185</v>
      </c>
      <c r="F353" t="s">
        <v>29</v>
      </c>
      <c r="G353" t="s">
        <v>180</v>
      </c>
      <c r="H353" t="s">
        <v>181</v>
      </c>
      <c r="I353" t="s">
        <v>59</v>
      </c>
      <c r="J353" t="s">
        <v>896</v>
      </c>
      <c r="K353" t="s">
        <v>51</v>
      </c>
      <c r="L353" t="s">
        <v>897</v>
      </c>
      <c r="M353">
        <v>515.88</v>
      </c>
      <c r="N353">
        <v>6</v>
      </c>
      <c r="O353">
        <f t="shared" si="10"/>
        <v>0.42857142857142855</v>
      </c>
      <c r="P353">
        <v>0</v>
      </c>
      <c r="Q353">
        <v>113.4936</v>
      </c>
      <c r="R353">
        <v>4</v>
      </c>
      <c r="S353">
        <v>2014</v>
      </c>
      <c r="T353">
        <v>6</v>
      </c>
      <c r="U353" t="str">
        <f t="shared" si="11"/>
        <v>Jun</v>
      </c>
      <c r="V353">
        <v>85.98</v>
      </c>
      <c r="W353" t="s">
        <v>63</v>
      </c>
      <c r="X353">
        <v>0.22</v>
      </c>
      <c r="Y353" t="s">
        <v>44</v>
      </c>
      <c r="Z353">
        <v>3.6666666666666597E-2</v>
      </c>
      <c r="AA353" t="s">
        <v>64</v>
      </c>
      <c r="AB353" t="s">
        <v>65</v>
      </c>
    </row>
    <row r="354" spans="1:28" x14ac:dyDescent="0.25">
      <c r="A354" t="s">
        <v>1191</v>
      </c>
      <c r="B354" s="1">
        <v>42198</v>
      </c>
      <c r="C354" s="1">
        <v>42200</v>
      </c>
      <c r="D354" t="s">
        <v>27</v>
      </c>
      <c r="E354" t="s">
        <v>1192</v>
      </c>
      <c r="F354" t="s">
        <v>29</v>
      </c>
      <c r="G354" t="s">
        <v>165</v>
      </c>
      <c r="H354" t="s">
        <v>117</v>
      </c>
      <c r="I354" t="s">
        <v>72</v>
      </c>
      <c r="J354" t="s">
        <v>507</v>
      </c>
      <c r="K354" t="s">
        <v>41</v>
      </c>
      <c r="L354" t="s">
        <v>508</v>
      </c>
      <c r="M354">
        <v>1931.04</v>
      </c>
      <c r="N354">
        <v>9</v>
      </c>
      <c r="O354">
        <f t="shared" si="10"/>
        <v>0.6428571428571429</v>
      </c>
      <c r="P354">
        <v>0.1</v>
      </c>
      <c r="Q354">
        <v>321.83999999999997</v>
      </c>
      <c r="R354">
        <v>2</v>
      </c>
      <c r="S354">
        <v>2015</v>
      </c>
      <c r="T354">
        <v>7</v>
      </c>
      <c r="U354" t="str">
        <f t="shared" si="11"/>
        <v>Jul</v>
      </c>
      <c r="V354">
        <v>214.56</v>
      </c>
      <c r="W354" t="s">
        <v>43</v>
      </c>
      <c r="X354">
        <v>0.16666666666666599</v>
      </c>
      <c r="Y354" t="s">
        <v>37</v>
      </c>
      <c r="Z354">
        <v>1.85185185185185E-2</v>
      </c>
      <c r="AA354" t="s">
        <v>75</v>
      </c>
      <c r="AB354" t="s">
        <v>81</v>
      </c>
    </row>
    <row r="355" spans="1:28" x14ac:dyDescent="0.25">
      <c r="A355" t="s">
        <v>1193</v>
      </c>
      <c r="B355" s="1">
        <v>43038</v>
      </c>
      <c r="C355" s="1">
        <v>43044</v>
      </c>
      <c r="D355" t="s">
        <v>46</v>
      </c>
      <c r="E355" t="s">
        <v>1194</v>
      </c>
      <c r="F355" t="s">
        <v>29</v>
      </c>
      <c r="G355" t="s">
        <v>295</v>
      </c>
      <c r="H355" t="s">
        <v>58</v>
      </c>
      <c r="I355" t="s">
        <v>59</v>
      </c>
      <c r="J355" t="s">
        <v>112</v>
      </c>
      <c r="K355" t="s">
        <v>41</v>
      </c>
      <c r="L355" t="s">
        <v>113</v>
      </c>
      <c r="M355">
        <v>71.992000000000004</v>
      </c>
      <c r="N355">
        <v>1</v>
      </c>
      <c r="O355">
        <f t="shared" si="10"/>
        <v>7.1428571428571425E-2</v>
      </c>
      <c r="P355">
        <v>0.2</v>
      </c>
      <c r="Q355">
        <v>-0.89990000000000003</v>
      </c>
      <c r="R355">
        <v>6</v>
      </c>
      <c r="S355">
        <v>2017</v>
      </c>
      <c r="T355">
        <v>10</v>
      </c>
      <c r="U355" t="str">
        <f t="shared" si="11"/>
        <v>Oct</v>
      </c>
      <c r="V355">
        <v>71.992000000000004</v>
      </c>
      <c r="W355" t="s">
        <v>63</v>
      </c>
      <c r="X355">
        <v>-1.24999999999999E-2</v>
      </c>
      <c r="Y355" t="s">
        <v>53</v>
      </c>
      <c r="Z355">
        <v>-1.24999999999999E-2</v>
      </c>
      <c r="AA355" t="s">
        <v>38</v>
      </c>
      <c r="AB355" t="s">
        <v>143</v>
      </c>
    </row>
    <row r="356" spans="1:28" x14ac:dyDescent="0.25">
      <c r="A356" t="s">
        <v>1195</v>
      </c>
      <c r="B356" s="1">
        <v>42986</v>
      </c>
      <c r="C356" s="1">
        <v>42991</v>
      </c>
      <c r="D356" t="s">
        <v>27</v>
      </c>
      <c r="E356" t="s">
        <v>1196</v>
      </c>
      <c r="F356" t="s">
        <v>29</v>
      </c>
      <c r="G356" t="s">
        <v>127</v>
      </c>
      <c r="H356" t="s">
        <v>128</v>
      </c>
      <c r="I356" t="s">
        <v>94</v>
      </c>
      <c r="J356" t="s">
        <v>243</v>
      </c>
      <c r="K356" t="s">
        <v>51</v>
      </c>
      <c r="L356" t="s">
        <v>244</v>
      </c>
      <c r="M356">
        <v>765.625</v>
      </c>
      <c r="N356">
        <v>7</v>
      </c>
      <c r="O356">
        <f t="shared" si="10"/>
        <v>0.5</v>
      </c>
      <c r="P356">
        <v>0.5</v>
      </c>
      <c r="Q356">
        <v>-566.5625</v>
      </c>
      <c r="R356">
        <v>5</v>
      </c>
      <c r="S356">
        <v>2017</v>
      </c>
      <c r="T356">
        <v>9</v>
      </c>
      <c r="U356" t="str">
        <f t="shared" si="11"/>
        <v>Sep</v>
      </c>
      <c r="V356">
        <v>109.375</v>
      </c>
      <c r="W356" t="s">
        <v>36</v>
      </c>
      <c r="X356">
        <v>-0.74</v>
      </c>
      <c r="Y356" t="s">
        <v>53</v>
      </c>
      <c r="Z356">
        <v>-0.105714285714285</v>
      </c>
      <c r="AA356" t="s">
        <v>75</v>
      </c>
      <c r="AB356" t="s">
        <v>76</v>
      </c>
    </row>
    <row r="357" spans="1:28" x14ac:dyDescent="0.25">
      <c r="A357" t="s">
        <v>1197</v>
      </c>
      <c r="B357" s="1">
        <v>43015</v>
      </c>
      <c r="C357" s="1">
        <v>43021</v>
      </c>
      <c r="D357" t="s">
        <v>46</v>
      </c>
      <c r="E357" t="s">
        <v>1198</v>
      </c>
      <c r="F357" t="s">
        <v>29</v>
      </c>
      <c r="G357" t="s">
        <v>295</v>
      </c>
      <c r="H357" t="s">
        <v>58</v>
      </c>
      <c r="I357" t="s">
        <v>59</v>
      </c>
      <c r="J357" t="s">
        <v>1199</v>
      </c>
      <c r="K357" t="s">
        <v>34</v>
      </c>
      <c r="L357" t="s">
        <v>1200</v>
      </c>
      <c r="M357">
        <v>307.666</v>
      </c>
      <c r="N357">
        <v>2</v>
      </c>
      <c r="O357">
        <f t="shared" si="10"/>
        <v>0.14285714285714285</v>
      </c>
      <c r="P357">
        <v>0.15</v>
      </c>
      <c r="Q357">
        <v>-14.478400000000001</v>
      </c>
      <c r="R357">
        <v>6</v>
      </c>
      <c r="S357">
        <v>2017</v>
      </c>
      <c r="T357">
        <v>10</v>
      </c>
      <c r="U357" t="str">
        <f t="shared" si="11"/>
        <v>Oct</v>
      </c>
      <c r="V357">
        <v>153.833</v>
      </c>
      <c r="W357" t="s">
        <v>36</v>
      </c>
      <c r="X357">
        <v>-4.7058823529411702E-2</v>
      </c>
      <c r="Y357" t="s">
        <v>53</v>
      </c>
      <c r="Z357">
        <v>-2.3529411764705799E-2</v>
      </c>
      <c r="AA357" t="s">
        <v>38</v>
      </c>
      <c r="AB357" t="s">
        <v>143</v>
      </c>
    </row>
    <row r="358" spans="1:28" x14ac:dyDescent="0.25">
      <c r="A358" t="s">
        <v>1201</v>
      </c>
      <c r="B358" s="1">
        <v>42509</v>
      </c>
      <c r="C358" s="1">
        <v>42514</v>
      </c>
      <c r="D358" t="s">
        <v>46</v>
      </c>
      <c r="E358" t="s">
        <v>1202</v>
      </c>
      <c r="F358" t="s">
        <v>29</v>
      </c>
      <c r="G358" t="s">
        <v>165</v>
      </c>
      <c r="H358" t="s">
        <v>117</v>
      </c>
      <c r="I358" t="s">
        <v>72</v>
      </c>
      <c r="J358" t="s">
        <v>1203</v>
      </c>
      <c r="K358" t="s">
        <v>61</v>
      </c>
      <c r="L358" t="s">
        <v>1204</v>
      </c>
      <c r="M358">
        <v>35.92</v>
      </c>
      <c r="N358">
        <v>4</v>
      </c>
      <c r="O358">
        <f t="shared" si="10"/>
        <v>0.2857142857142857</v>
      </c>
      <c r="P358">
        <v>0</v>
      </c>
      <c r="Q358">
        <v>15.086399999999999</v>
      </c>
      <c r="R358">
        <v>5</v>
      </c>
      <c r="S358">
        <v>2016</v>
      </c>
      <c r="T358">
        <v>5</v>
      </c>
      <c r="U358" t="str">
        <f t="shared" si="11"/>
        <v>May</v>
      </c>
      <c r="V358">
        <v>8.98</v>
      </c>
      <c r="W358" t="s">
        <v>63</v>
      </c>
      <c r="X358">
        <v>0.42</v>
      </c>
      <c r="Y358" t="s">
        <v>44</v>
      </c>
      <c r="Z358">
        <v>0.105</v>
      </c>
      <c r="AA358" t="s">
        <v>64</v>
      </c>
      <c r="AB358" t="s">
        <v>120</v>
      </c>
    </row>
    <row r="359" spans="1:28" x14ac:dyDescent="0.25">
      <c r="A359" t="s">
        <v>1201</v>
      </c>
      <c r="B359" s="1">
        <v>42509</v>
      </c>
      <c r="C359" s="1">
        <v>42514</v>
      </c>
      <c r="D359" t="s">
        <v>46</v>
      </c>
      <c r="E359" t="s">
        <v>1202</v>
      </c>
      <c r="F359" t="s">
        <v>29</v>
      </c>
      <c r="G359" t="s">
        <v>165</v>
      </c>
      <c r="H359" t="s">
        <v>117</v>
      </c>
      <c r="I359" t="s">
        <v>72</v>
      </c>
      <c r="J359" t="s">
        <v>563</v>
      </c>
      <c r="K359" t="s">
        <v>61</v>
      </c>
      <c r="L359" t="s">
        <v>564</v>
      </c>
      <c r="M359">
        <v>39.76</v>
      </c>
      <c r="N359">
        <v>8</v>
      </c>
      <c r="O359">
        <f t="shared" si="10"/>
        <v>0.5714285714285714</v>
      </c>
      <c r="P359">
        <v>0</v>
      </c>
      <c r="Q359">
        <v>12.3256</v>
      </c>
      <c r="R359">
        <v>5</v>
      </c>
      <c r="S359">
        <v>2016</v>
      </c>
      <c r="T359">
        <v>5</v>
      </c>
      <c r="U359" t="str">
        <f t="shared" si="11"/>
        <v>May</v>
      </c>
      <c r="V359">
        <v>4.97</v>
      </c>
      <c r="W359" t="s">
        <v>63</v>
      </c>
      <c r="X359">
        <v>0.31</v>
      </c>
      <c r="Y359" t="s">
        <v>44</v>
      </c>
      <c r="Z359">
        <v>3.875E-2</v>
      </c>
      <c r="AA359" t="s">
        <v>64</v>
      </c>
      <c r="AB359" t="s">
        <v>120</v>
      </c>
    </row>
    <row r="360" spans="1:28" x14ac:dyDescent="0.25">
      <c r="A360" t="s">
        <v>1205</v>
      </c>
      <c r="B360" s="1">
        <v>42358</v>
      </c>
      <c r="C360" s="1">
        <v>42363</v>
      </c>
      <c r="D360" t="s">
        <v>46</v>
      </c>
      <c r="E360" t="s">
        <v>1206</v>
      </c>
      <c r="F360" t="s">
        <v>29</v>
      </c>
      <c r="G360" t="s">
        <v>127</v>
      </c>
      <c r="H360" t="s">
        <v>128</v>
      </c>
      <c r="I360" t="s">
        <v>94</v>
      </c>
      <c r="J360" t="s">
        <v>1207</v>
      </c>
      <c r="K360" t="s">
        <v>34</v>
      </c>
      <c r="L360" t="s">
        <v>1208</v>
      </c>
      <c r="M360">
        <v>359.05799999999999</v>
      </c>
      <c r="N360">
        <v>3</v>
      </c>
      <c r="O360">
        <f t="shared" si="10"/>
        <v>0.21428571428571427</v>
      </c>
      <c r="P360">
        <v>0.3</v>
      </c>
      <c r="Q360">
        <v>-71.811599999999999</v>
      </c>
      <c r="R360">
        <v>5</v>
      </c>
      <c r="S360">
        <v>2015</v>
      </c>
      <c r="T360">
        <v>12</v>
      </c>
      <c r="U360" t="str">
        <f t="shared" si="11"/>
        <v>Dec</v>
      </c>
      <c r="V360">
        <v>119.685999999999</v>
      </c>
      <c r="W360" t="s">
        <v>36</v>
      </c>
      <c r="X360">
        <v>-0.2</v>
      </c>
      <c r="Y360" t="s">
        <v>53</v>
      </c>
      <c r="Z360">
        <v>-6.6666666666666596E-2</v>
      </c>
      <c r="AA360" t="s">
        <v>38</v>
      </c>
      <c r="AB360" t="s">
        <v>54</v>
      </c>
    </row>
    <row r="361" spans="1:28" x14ac:dyDescent="0.25">
      <c r="A361" t="s">
        <v>1209</v>
      </c>
      <c r="B361" s="1">
        <v>42854</v>
      </c>
      <c r="C361" s="1">
        <v>42859</v>
      </c>
      <c r="D361" t="s">
        <v>27</v>
      </c>
      <c r="E361" t="s">
        <v>1210</v>
      </c>
      <c r="F361" t="s">
        <v>91</v>
      </c>
      <c r="G361" t="s">
        <v>256</v>
      </c>
      <c r="H361" t="s">
        <v>214</v>
      </c>
      <c r="I361" t="s">
        <v>72</v>
      </c>
      <c r="J361" t="s">
        <v>1211</v>
      </c>
      <c r="K361" t="s">
        <v>51</v>
      </c>
      <c r="L361" t="s">
        <v>1212</v>
      </c>
      <c r="M361">
        <v>1048.3499999999999</v>
      </c>
      <c r="N361">
        <v>5</v>
      </c>
      <c r="O361">
        <f t="shared" si="10"/>
        <v>0.35714285714285715</v>
      </c>
      <c r="P361">
        <v>0.4</v>
      </c>
      <c r="Q361">
        <v>-69.89</v>
      </c>
      <c r="R361">
        <v>5</v>
      </c>
      <c r="S361">
        <v>2017</v>
      </c>
      <c r="T361">
        <v>4</v>
      </c>
      <c r="U361" t="str">
        <f t="shared" si="11"/>
        <v>Apr</v>
      </c>
      <c r="V361">
        <v>209.67</v>
      </c>
      <c r="W361" t="s">
        <v>43</v>
      </c>
      <c r="X361">
        <v>-6.6666666666666596E-2</v>
      </c>
      <c r="Y361" t="s">
        <v>53</v>
      </c>
      <c r="Z361">
        <v>-1.3333333333333299E-2</v>
      </c>
      <c r="AA361" t="s">
        <v>64</v>
      </c>
      <c r="AB361" t="s">
        <v>154</v>
      </c>
    </row>
    <row r="362" spans="1:28" x14ac:dyDescent="0.25">
      <c r="A362" t="s">
        <v>1213</v>
      </c>
      <c r="B362" s="1">
        <v>43038</v>
      </c>
      <c r="C362" s="1">
        <v>43042</v>
      </c>
      <c r="D362" t="s">
        <v>46</v>
      </c>
      <c r="E362" t="s">
        <v>1142</v>
      </c>
      <c r="F362" t="s">
        <v>29</v>
      </c>
      <c r="G362" t="s">
        <v>70</v>
      </c>
      <c r="H362" t="s">
        <v>71</v>
      </c>
      <c r="I362" t="s">
        <v>72</v>
      </c>
      <c r="J362" t="s">
        <v>1171</v>
      </c>
      <c r="K362" t="s">
        <v>61</v>
      </c>
      <c r="L362" t="s">
        <v>1172</v>
      </c>
      <c r="M362">
        <v>7.1680000000000001</v>
      </c>
      <c r="N362">
        <v>2</v>
      </c>
      <c r="O362">
        <f t="shared" si="10"/>
        <v>0.14285714285714285</v>
      </c>
      <c r="P362">
        <v>0.2</v>
      </c>
      <c r="Q362">
        <v>0.98560000000000003</v>
      </c>
      <c r="R362">
        <v>4</v>
      </c>
      <c r="S362">
        <v>2017</v>
      </c>
      <c r="T362">
        <v>10</v>
      </c>
      <c r="U362" t="str">
        <f t="shared" si="11"/>
        <v>Oct</v>
      </c>
      <c r="V362">
        <v>3.5840000000000001</v>
      </c>
      <c r="W362" t="s">
        <v>63</v>
      </c>
      <c r="X362">
        <v>0.13750000000000001</v>
      </c>
      <c r="Y362" t="s">
        <v>37</v>
      </c>
      <c r="Z362">
        <v>6.8750000000000006E-2</v>
      </c>
      <c r="AA362" t="s">
        <v>38</v>
      </c>
      <c r="AB362" t="s">
        <v>143</v>
      </c>
    </row>
    <row r="363" spans="1:28" x14ac:dyDescent="0.25">
      <c r="A363" t="s">
        <v>1214</v>
      </c>
      <c r="B363" s="1">
        <v>42330</v>
      </c>
      <c r="C363" s="1">
        <v>42335</v>
      </c>
      <c r="D363" t="s">
        <v>46</v>
      </c>
      <c r="E363" t="s">
        <v>571</v>
      </c>
      <c r="F363" t="s">
        <v>99</v>
      </c>
      <c r="G363" t="s">
        <v>226</v>
      </c>
      <c r="H363" t="s">
        <v>93</v>
      </c>
      <c r="I363" t="s">
        <v>94</v>
      </c>
      <c r="J363" t="s">
        <v>1215</v>
      </c>
      <c r="K363" t="s">
        <v>51</v>
      </c>
      <c r="L363" t="s">
        <v>1216</v>
      </c>
      <c r="M363">
        <v>206.96199999999999</v>
      </c>
      <c r="N363">
        <v>2</v>
      </c>
      <c r="O363">
        <f t="shared" si="10"/>
        <v>0.14285714285714285</v>
      </c>
      <c r="P363">
        <v>0.3</v>
      </c>
      <c r="Q363">
        <v>-32.522599999999997</v>
      </c>
      <c r="R363">
        <v>5</v>
      </c>
      <c r="S363">
        <v>2015</v>
      </c>
      <c r="T363">
        <v>11</v>
      </c>
      <c r="U363" t="str">
        <f t="shared" si="11"/>
        <v>Nov</v>
      </c>
      <c r="V363">
        <v>103.48099999999999</v>
      </c>
      <c r="W363" t="s">
        <v>36</v>
      </c>
      <c r="X363">
        <v>-0.157142857142857</v>
      </c>
      <c r="Y363" t="s">
        <v>53</v>
      </c>
      <c r="Z363">
        <v>-7.85714285714285E-2</v>
      </c>
      <c r="AA363" t="s">
        <v>38</v>
      </c>
      <c r="AB363" t="s">
        <v>54</v>
      </c>
    </row>
    <row r="364" spans="1:28" x14ac:dyDescent="0.25">
      <c r="A364" t="s">
        <v>1217</v>
      </c>
      <c r="B364" s="1">
        <v>43022</v>
      </c>
      <c r="C364" s="1">
        <v>43025</v>
      </c>
      <c r="D364" t="s">
        <v>89</v>
      </c>
      <c r="E364" t="s">
        <v>1218</v>
      </c>
      <c r="F364" t="s">
        <v>29</v>
      </c>
      <c r="G364" t="s">
        <v>1219</v>
      </c>
      <c r="H364" t="s">
        <v>58</v>
      </c>
      <c r="I364" t="s">
        <v>59</v>
      </c>
      <c r="J364" t="s">
        <v>338</v>
      </c>
      <c r="K364" t="s">
        <v>61</v>
      </c>
      <c r="L364" t="s">
        <v>339</v>
      </c>
      <c r="M364">
        <v>9.4600000000000009</v>
      </c>
      <c r="N364">
        <v>2</v>
      </c>
      <c r="O364">
        <f t="shared" si="10"/>
        <v>0.14285714285714285</v>
      </c>
      <c r="P364">
        <v>0</v>
      </c>
      <c r="Q364">
        <v>3.6894</v>
      </c>
      <c r="R364">
        <v>3</v>
      </c>
      <c r="S364">
        <v>2017</v>
      </c>
      <c r="T364">
        <v>10</v>
      </c>
      <c r="U364" t="str">
        <f t="shared" si="11"/>
        <v>Oct</v>
      </c>
      <c r="V364">
        <v>4.7300000000000004</v>
      </c>
      <c r="W364" t="s">
        <v>63</v>
      </c>
      <c r="X364">
        <v>0.38999999999999901</v>
      </c>
      <c r="Y364" t="s">
        <v>44</v>
      </c>
      <c r="Z364">
        <v>0.19499999999999901</v>
      </c>
      <c r="AA364" t="s">
        <v>38</v>
      </c>
      <c r="AB364" t="s">
        <v>143</v>
      </c>
    </row>
    <row r="365" spans="1:28" x14ac:dyDescent="0.25">
      <c r="A365" t="s">
        <v>1220</v>
      </c>
      <c r="B365" s="1">
        <v>42252</v>
      </c>
      <c r="C365" s="1">
        <v>42256</v>
      </c>
      <c r="D365" t="s">
        <v>46</v>
      </c>
      <c r="E365" t="s">
        <v>1221</v>
      </c>
      <c r="F365" t="s">
        <v>29</v>
      </c>
      <c r="G365" t="s">
        <v>554</v>
      </c>
      <c r="H365" t="s">
        <v>58</v>
      </c>
      <c r="I365" t="s">
        <v>59</v>
      </c>
      <c r="J365" t="s">
        <v>1222</v>
      </c>
      <c r="K365" t="s">
        <v>34</v>
      </c>
      <c r="L365" t="s">
        <v>1223</v>
      </c>
      <c r="M365">
        <v>411.33199999999999</v>
      </c>
      <c r="N365">
        <v>4</v>
      </c>
      <c r="O365">
        <f t="shared" si="10"/>
        <v>0.2857142857142857</v>
      </c>
      <c r="P365">
        <v>0.15</v>
      </c>
      <c r="Q365">
        <v>-4.8391999999999999</v>
      </c>
      <c r="R365">
        <v>4</v>
      </c>
      <c r="S365">
        <v>2015</v>
      </c>
      <c r="T365">
        <v>9</v>
      </c>
      <c r="U365" t="str">
        <f t="shared" si="11"/>
        <v>Sep</v>
      </c>
      <c r="V365">
        <v>102.833</v>
      </c>
      <c r="W365" t="s">
        <v>36</v>
      </c>
      <c r="X365">
        <v>-1.1764705882352899E-2</v>
      </c>
      <c r="Y365" t="s">
        <v>53</v>
      </c>
      <c r="Z365">
        <v>-2.94117647058823E-3</v>
      </c>
      <c r="AA365" t="s">
        <v>75</v>
      </c>
      <c r="AB365" t="s">
        <v>81</v>
      </c>
    </row>
    <row r="366" spans="1:28" x14ac:dyDescent="0.25">
      <c r="A366" t="s">
        <v>1220</v>
      </c>
      <c r="B366" s="1">
        <v>42252</v>
      </c>
      <c r="C366" s="1">
        <v>42256</v>
      </c>
      <c r="D366" t="s">
        <v>46</v>
      </c>
      <c r="E366" t="s">
        <v>1221</v>
      </c>
      <c r="F366" t="s">
        <v>29</v>
      </c>
      <c r="G366" t="s">
        <v>554</v>
      </c>
      <c r="H366" t="s">
        <v>58</v>
      </c>
      <c r="I366" t="s">
        <v>59</v>
      </c>
      <c r="J366" t="s">
        <v>1224</v>
      </c>
      <c r="K366" t="s">
        <v>34</v>
      </c>
      <c r="L366" t="s">
        <v>1225</v>
      </c>
      <c r="M366">
        <v>293.19900000000001</v>
      </c>
      <c r="N366">
        <v>3</v>
      </c>
      <c r="O366">
        <f t="shared" si="10"/>
        <v>0.21428571428571427</v>
      </c>
      <c r="P366">
        <v>0.15</v>
      </c>
      <c r="Q366">
        <v>-20.696400000000001</v>
      </c>
      <c r="R366">
        <v>4</v>
      </c>
      <c r="S366">
        <v>2015</v>
      </c>
      <c r="T366">
        <v>9</v>
      </c>
      <c r="U366" t="str">
        <f t="shared" si="11"/>
        <v>Sep</v>
      </c>
      <c r="V366">
        <v>97.733000000000004</v>
      </c>
      <c r="W366" t="s">
        <v>63</v>
      </c>
      <c r="X366">
        <v>-7.0588235294117604E-2</v>
      </c>
      <c r="Y366" t="s">
        <v>53</v>
      </c>
      <c r="Z366">
        <v>-2.3529411764705799E-2</v>
      </c>
      <c r="AA366" t="s">
        <v>75</v>
      </c>
      <c r="AB366" t="s">
        <v>81</v>
      </c>
    </row>
    <row r="367" spans="1:28" x14ac:dyDescent="0.25">
      <c r="A367" t="s">
        <v>1226</v>
      </c>
      <c r="B367" s="1">
        <v>42586</v>
      </c>
      <c r="C367" s="1">
        <v>42590</v>
      </c>
      <c r="D367" t="s">
        <v>46</v>
      </c>
      <c r="E367" t="s">
        <v>1227</v>
      </c>
      <c r="F367" t="s">
        <v>99</v>
      </c>
      <c r="G367" t="s">
        <v>1228</v>
      </c>
      <c r="H367" t="s">
        <v>617</v>
      </c>
      <c r="I367" t="s">
        <v>32</v>
      </c>
      <c r="J367" t="s">
        <v>1229</v>
      </c>
      <c r="K367" t="s">
        <v>61</v>
      </c>
      <c r="L367" t="s">
        <v>1230</v>
      </c>
      <c r="M367">
        <v>109.8</v>
      </c>
      <c r="N367">
        <v>9</v>
      </c>
      <c r="O367">
        <f t="shared" si="10"/>
        <v>0.6428571428571429</v>
      </c>
      <c r="P367">
        <v>0</v>
      </c>
      <c r="Q367">
        <v>46.116</v>
      </c>
      <c r="R367">
        <v>4</v>
      </c>
      <c r="S367">
        <v>2016</v>
      </c>
      <c r="T367">
        <v>8</v>
      </c>
      <c r="U367" t="str">
        <f t="shared" si="11"/>
        <v>Aug</v>
      </c>
      <c r="V367">
        <v>12.2</v>
      </c>
      <c r="W367" t="s">
        <v>63</v>
      </c>
      <c r="X367">
        <v>0.42</v>
      </c>
      <c r="Y367" t="s">
        <v>44</v>
      </c>
      <c r="Z367">
        <v>4.6666666666666599E-2</v>
      </c>
      <c r="AA367" t="s">
        <v>75</v>
      </c>
      <c r="AB367" t="s">
        <v>210</v>
      </c>
    </row>
    <row r="368" spans="1:28" x14ac:dyDescent="0.25">
      <c r="A368" t="s">
        <v>1231</v>
      </c>
      <c r="B368" s="1">
        <v>41974</v>
      </c>
      <c r="C368" s="1">
        <v>41976</v>
      </c>
      <c r="D368" t="s">
        <v>89</v>
      </c>
      <c r="E368" t="s">
        <v>596</v>
      </c>
      <c r="F368" t="s">
        <v>29</v>
      </c>
      <c r="G368" t="s">
        <v>1232</v>
      </c>
      <c r="H368" t="s">
        <v>220</v>
      </c>
      <c r="I368" t="s">
        <v>94</v>
      </c>
      <c r="J368" t="s">
        <v>1233</v>
      </c>
      <c r="K368" t="s">
        <v>41</v>
      </c>
      <c r="L368" t="s">
        <v>1234</v>
      </c>
      <c r="M368">
        <v>2807.84</v>
      </c>
      <c r="N368">
        <v>8</v>
      </c>
      <c r="O368">
        <f t="shared" si="10"/>
        <v>0.5714285714285714</v>
      </c>
      <c r="P368">
        <v>0</v>
      </c>
      <c r="Q368">
        <v>673.88160000000005</v>
      </c>
      <c r="R368">
        <v>2</v>
      </c>
      <c r="S368">
        <v>2014</v>
      </c>
      <c r="T368">
        <v>12</v>
      </c>
      <c r="U368" t="str">
        <f t="shared" si="11"/>
        <v>Dec</v>
      </c>
      <c r="V368">
        <v>350.98</v>
      </c>
      <c r="W368" t="s">
        <v>43</v>
      </c>
      <c r="X368">
        <v>0.24</v>
      </c>
      <c r="Y368" t="s">
        <v>44</v>
      </c>
      <c r="Z368">
        <v>0.03</v>
      </c>
      <c r="AA368" t="s">
        <v>38</v>
      </c>
      <c r="AB368" t="s">
        <v>147</v>
      </c>
    </row>
    <row r="369" spans="1:28" x14ac:dyDescent="0.25">
      <c r="A369" t="s">
        <v>1235</v>
      </c>
      <c r="B369" s="1">
        <v>42558</v>
      </c>
      <c r="C369" s="1">
        <v>42562</v>
      </c>
      <c r="D369" t="s">
        <v>46</v>
      </c>
      <c r="E369" t="s">
        <v>1236</v>
      </c>
      <c r="F369" t="s">
        <v>29</v>
      </c>
      <c r="G369" t="s">
        <v>1237</v>
      </c>
      <c r="H369" t="s">
        <v>58</v>
      </c>
      <c r="I369" t="s">
        <v>59</v>
      </c>
      <c r="J369" t="s">
        <v>529</v>
      </c>
      <c r="K369" t="s">
        <v>61</v>
      </c>
      <c r="L369" t="s">
        <v>530</v>
      </c>
      <c r="M369">
        <v>215.65</v>
      </c>
      <c r="N369">
        <v>5</v>
      </c>
      <c r="O369">
        <f t="shared" si="10"/>
        <v>0.35714285714285715</v>
      </c>
      <c r="P369">
        <v>0</v>
      </c>
      <c r="Q369">
        <v>73.320999999999998</v>
      </c>
      <c r="R369">
        <v>4</v>
      </c>
      <c r="S369">
        <v>2016</v>
      </c>
      <c r="T369">
        <v>7</v>
      </c>
      <c r="U369" t="str">
        <f t="shared" si="11"/>
        <v>Jul</v>
      </c>
      <c r="V369">
        <v>43.13</v>
      </c>
      <c r="W369" t="s">
        <v>63</v>
      </c>
      <c r="X369">
        <v>0.33999999999999903</v>
      </c>
      <c r="Y369" t="s">
        <v>44</v>
      </c>
      <c r="Z369">
        <v>6.7999999999999894E-2</v>
      </c>
      <c r="AA369" t="s">
        <v>75</v>
      </c>
      <c r="AB369" t="s">
        <v>210</v>
      </c>
    </row>
    <row r="370" spans="1:28" x14ac:dyDescent="0.25">
      <c r="A370" t="s">
        <v>1238</v>
      </c>
      <c r="B370" s="1">
        <v>42687</v>
      </c>
      <c r="C370" s="1">
        <v>42693</v>
      </c>
      <c r="D370" t="s">
        <v>46</v>
      </c>
      <c r="E370" t="s">
        <v>1239</v>
      </c>
      <c r="F370" t="s">
        <v>99</v>
      </c>
      <c r="G370" t="s">
        <v>808</v>
      </c>
      <c r="H370" t="s">
        <v>181</v>
      </c>
      <c r="I370" t="s">
        <v>59</v>
      </c>
      <c r="J370" t="s">
        <v>1096</v>
      </c>
      <c r="K370" t="s">
        <v>61</v>
      </c>
      <c r="L370" t="s">
        <v>1097</v>
      </c>
      <c r="M370">
        <v>4.18</v>
      </c>
      <c r="N370">
        <v>1</v>
      </c>
      <c r="O370">
        <f t="shared" si="10"/>
        <v>7.1428571428571425E-2</v>
      </c>
      <c r="P370">
        <v>0</v>
      </c>
      <c r="Q370">
        <v>1.5047999999999999</v>
      </c>
      <c r="R370">
        <v>6</v>
      </c>
      <c r="S370">
        <v>2016</v>
      </c>
      <c r="T370">
        <v>11</v>
      </c>
      <c r="U370" t="str">
        <f t="shared" si="11"/>
        <v>Nov</v>
      </c>
      <c r="V370">
        <v>4.18</v>
      </c>
      <c r="W370" t="s">
        <v>63</v>
      </c>
      <c r="X370">
        <v>0.36</v>
      </c>
      <c r="Y370" t="s">
        <v>44</v>
      </c>
      <c r="Z370">
        <v>0.36</v>
      </c>
      <c r="AA370" t="s">
        <v>38</v>
      </c>
      <c r="AB370" t="s">
        <v>39</v>
      </c>
    </row>
    <row r="371" spans="1:28" x14ac:dyDescent="0.25">
      <c r="A371" t="s">
        <v>1240</v>
      </c>
      <c r="B371" s="1">
        <v>42666</v>
      </c>
      <c r="C371" s="1">
        <v>42672</v>
      </c>
      <c r="D371" t="s">
        <v>46</v>
      </c>
      <c r="E371" t="s">
        <v>246</v>
      </c>
      <c r="F371" t="s">
        <v>91</v>
      </c>
      <c r="G371" t="s">
        <v>127</v>
      </c>
      <c r="H371" t="s">
        <v>128</v>
      </c>
      <c r="I371" t="s">
        <v>94</v>
      </c>
      <c r="J371" t="s">
        <v>1241</v>
      </c>
      <c r="K371" t="s">
        <v>61</v>
      </c>
      <c r="L371" t="s">
        <v>1242</v>
      </c>
      <c r="M371">
        <v>16.155999999999999</v>
      </c>
      <c r="N371">
        <v>7</v>
      </c>
      <c r="O371">
        <f t="shared" si="10"/>
        <v>0.5</v>
      </c>
      <c r="P371">
        <v>0.6</v>
      </c>
      <c r="Q371">
        <v>-12.117000000000001</v>
      </c>
      <c r="R371">
        <v>6</v>
      </c>
      <c r="S371">
        <v>2016</v>
      </c>
      <c r="T371">
        <v>10</v>
      </c>
      <c r="U371" t="str">
        <f t="shared" si="11"/>
        <v>Oct</v>
      </c>
      <c r="V371">
        <v>2.3079999999999998</v>
      </c>
      <c r="W371" t="s">
        <v>63</v>
      </c>
      <c r="X371">
        <v>-0.75</v>
      </c>
      <c r="Y371" t="s">
        <v>53</v>
      </c>
      <c r="Z371">
        <v>-0.107142857142857</v>
      </c>
      <c r="AA371" t="s">
        <v>38</v>
      </c>
      <c r="AB371" t="s">
        <v>39</v>
      </c>
    </row>
    <row r="372" spans="1:28" x14ac:dyDescent="0.25">
      <c r="A372" t="s">
        <v>1243</v>
      </c>
      <c r="B372" s="1">
        <v>41799</v>
      </c>
      <c r="C372" s="1">
        <v>41801</v>
      </c>
      <c r="D372" t="s">
        <v>27</v>
      </c>
      <c r="E372" t="s">
        <v>1244</v>
      </c>
      <c r="F372" t="s">
        <v>29</v>
      </c>
      <c r="G372" t="s">
        <v>907</v>
      </c>
      <c r="H372" t="s">
        <v>617</v>
      </c>
      <c r="I372" t="s">
        <v>32</v>
      </c>
      <c r="J372" t="s">
        <v>197</v>
      </c>
      <c r="K372" t="s">
        <v>51</v>
      </c>
      <c r="L372" t="s">
        <v>198</v>
      </c>
      <c r="M372">
        <v>1441.3</v>
      </c>
      <c r="N372">
        <v>7</v>
      </c>
      <c r="O372">
        <f t="shared" si="10"/>
        <v>0.5</v>
      </c>
      <c r="P372">
        <v>0</v>
      </c>
      <c r="Q372">
        <v>245.02099999999999</v>
      </c>
      <c r="R372">
        <v>2</v>
      </c>
      <c r="S372">
        <v>2014</v>
      </c>
      <c r="T372">
        <v>6</v>
      </c>
      <c r="U372" t="str">
        <f t="shared" si="11"/>
        <v>Jun</v>
      </c>
      <c r="V372">
        <v>205.9</v>
      </c>
      <c r="W372" t="s">
        <v>43</v>
      </c>
      <c r="X372">
        <v>0.16999999999999901</v>
      </c>
      <c r="Y372" t="s">
        <v>37</v>
      </c>
      <c r="Z372">
        <v>2.4285714285714199E-2</v>
      </c>
      <c r="AA372" t="s">
        <v>64</v>
      </c>
      <c r="AB372" t="s">
        <v>65</v>
      </c>
    </row>
    <row r="373" spans="1:28" x14ac:dyDescent="0.25">
      <c r="A373" t="s">
        <v>1245</v>
      </c>
      <c r="B373" s="1">
        <v>43059</v>
      </c>
      <c r="C373" s="1">
        <v>43065</v>
      </c>
      <c r="D373" t="s">
        <v>46</v>
      </c>
      <c r="E373" t="s">
        <v>1246</v>
      </c>
      <c r="F373" t="s">
        <v>29</v>
      </c>
      <c r="G373" t="s">
        <v>213</v>
      </c>
      <c r="H373" t="s">
        <v>214</v>
      </c>
      <c r="I373" t="s">
        <v>72</v>
      </c>
      <c r="J373" t="s">
        <v>325</v>
      </c>
      <c r="K373" t="s">
        <v>61</v>
      </c>
      <c r="L373" t="s">
        <v>326</v>
      </c>
      <c r="M373">
        <v>77.599999999999994</v>
      </c>
      <c r="N373">
        <v>5</v>
      </c>
      <c r="O373">
        <f t="shared" si="10"/>
        <v>0.35714285714285715</v>
      </c>
      <c r="P373">
        <v>0.2</v>
      </c>
      <c r="Q373">
        <v>28.13</v>
      </c>
      <c r="R373">
        <v>6</v>
      </c>
      <c r="S373">
        <v>2017</v>
      </c>
      <c r="T373">
        <v>11</v>
      </c>
      <c r="U373" t="str">
        <f t="shared" si="11"/>
        <v>Nov</v>
      </c>
      <c r="V373">
        <v>15.52</v>
      </c>
      <c r="W373" t="s">
        <v>63</v>
      </c>
      <c r="X373">
        <v>0.36249999999999999</v>
      </c>
      <c r="Y373" t="s">
        <v>44</v>
      </c>
      <c r="Z373">
        <v>7.2499999999999995E-2</v>
      </c>
      <c r="AA373" t="s">
        <v>38</v>
      </c>
      <c r="AB373" t="s">
        <v>143</v>
      </c>
    </row>
    <row r="374" spans="1:28" x14ac:dyDescent="0.25">
      <c r="A374" t="s">
        <v>1245</v>
      </c>
      <c r="B374" s="1">
        <v>43059</v>
      </c>
      <c r="C374" s="1">
        <v>43065</v>
      </c>
      <c r="D374" t="s">
        <v>46</v>
      </c>
      <c r="E374" t="s">
        <v>1246</v>
      </c>
      <c r="F374" t="s">
        <v>29</v>
      </c>
      <c r="G374" t="s">
        <v>213</v>
      </c>
      <c r="H374" t="s">
        <v>214</v>
      </c>
      <c r="I374" t="s">
        <v>72</v>
      </c>
      <c r="J374" t="s">
        <v>439</v>
      </c>
      <c r="K374" t="s">
        <v>61</v>
      </c>
      <c r="L374" t="s">
        <v>440</v>
      </c>
      <c r="M374">
        <v>4.6559999999999997</v>
      </c>
      <c r="N374">
        <v>2</v>
      </c>
      <c r="O374">
        <f t="shared" si="10"/>
        <v>0.14285714285714285</v>
      </c>
      <c r="P374">
        <v>0.2</v>
      </c>
      <c r="Q374">
        <v>1.5713999999999999</v>
      </c>
      <c r="R374">
        <v>6</v>
      </c>
      <c r="S374">
        <v>2017</v>
      </c>
      <c r="T374">
        <v>11</v>
      </c>
      <c r="U374" t="str">
        <f t="shared" si="11"/>
        <v>Nov</v>
      </c>
      <c r="V374">
        <v>2.3279999999999998</v>
      </c>
      <c r="W374" t="s">
        <v>63</v>
      </c>
      <c r="X374">
        <v>0.33750000000000002</v>
      </c>
      <c r="Y374" t="s">
        <v>44</v>
      </c>
      <c r="Z374">
        <v>0.16875000000000001</v>
      </c>
      <c r="AA374" t="s">
        <v>38</v>
      </c>
      <c r="AB374" t="s">
        <v>143</v>
      </c>
    </row>
    <row r="375" spans="1:28" x14ac:dyDescent="0.25">
      <c r="A375" t="s">
        <v>1247</v>
      </c>
      <c r="B375" s="1">
        <v>42261</v>
      </c>
      <c r="C375" s="1">
        <v>42265</v>
      </c>
      <c r="D375" t="s">
        <v>46</v>
      </c>
      <c r="E375" t="s">
        <v>938</v>
      </c>
      <c r="F375" t="s">
        <v>91</v>
      </c>
      <c r="G375" t="s">
        <v>57</v>
      </c>
      <c r="H375" t="s">
        <v>58</v>
      </c>
      <c r="I375" t="s">
        <v>59</v>
      </c>
      <c r="J375" t="s">
        <v>286</v>
      </c>
      <c r="K375" t="s">
        <v>51</v>
      </c>
      <c r="L375" t="s">
        <v>287</v>
      </c>
      <c r="M375">
        <v>170.136</v>
      </c>
      <c r="N375">
        <v>3</v>
      </c>
      <c r="O375">
        <f t="shared" si="10"/>
        <v>0.21428571428571427</v>
      </c>
      <c r="P375">
        <v>0.2</v>
      </c>
      <c r="Q375">
        <v>-8.5068000000000001</v>
      </c>
      <c r="R375">
        <v>4</v>
      </c>
      <c r="S375">
        <v>2015</v>
      </c>
      <c r="T375">
        <v>9</v>
      </c>
      <c r="U375" t="str">
        <f t="shared" si="11"/>
        <v>Sep</v>
      </c>
      <c r="V375">
        <v>56.711999999999897</v>
      </c>
      <c r="W375" t="s">
        <v>63</v>
      </c>
      <c r="X375">
        <v>-0.05</v>
      </c>
      <c r="Y375" t="s">
        <v>53</v>
      </c>
      <c r="Z375">
        <v>-1.6666666666666601E-2</v>
      </c>
      <c r="AA375" t="s">
        <v>75</v>
      </c>
      <c r="AB375" t="s">
        <v>81</v>
      </c>
    </row>
    <row r="376" spans="1:28" x14ac:dyDescent="0.25">
      <c r="A376" t="s">
        <v>1248</v>
      </c>
      <c r="B376" s="1">
        <v>41784</v>
      </c>
      <c r="C376" s="1">
        <v>41788</v>
      </c>
      <c r="D376" t="s">
        <v>46</v>
      </c>
      <c r="E376" t="s">
        <v>1249</v>
      </c>
      <c r="F376" t="s">
        <v>29</v>
      </c>
      <c r="G376" t="s">
        <v>127</v>
      </c>
      <c r="H376" t="s">
        <v>128</v>
      </c>
      <c r="I376" t="s">
        <v>94</v>
      </c>
      <c r="J376" t="s">
        <v>1250</v>
      </c>
      <c r="K376" t="s">
        <v>61</v>
      </c>
      <c r="L376" t="s">
        <v>1251</v>
      </c>
      <c r="M376">
        <v>29.32</v>
      </c>
      <c r="N376">
        <v>2</v>
      </c>
      <c r="O376">
        <f t="shared" si="10"/>
        <v>0.14285714285714285</v>
      </c>
      <c r="P376">
        <v>0.6</v>
      </c>
      <c r="Q376">
        <v>-24.189</v>
      </c>
      <c r="R376">
        <v>4</v>
      </c>
      <c r="S376">
        <v>2014</v>
      </c>
      <c r="T376">
        <v>5</v>
      </c>
      <c r="U376" t="str">
        <f t="shared" si="11"/>
        <v>May</v>
      </c>
      <c r="V376">
        <v>14.66</v>
      </c>
      <c r="W376" t="s">
        <v>63</v>
      </c>
      <c r="X376">
        <v>-0.82499999999999996</v>
      </c>
      <c r="Y376" t="s">
        <v>53</v>
      </c>
      <c r="Z376">
        <v>-0.41249999999999998</v>
      </c>
      <c r="AA376" t="s">
        <v>64</v>
      </c>
      <c r="AB376" t="s">
        <v>65</v>
      </c>
    </row>
    <row r="377" spans="1:28" x14ac:dyDescent="0.25">
      <c r="A377" t="s">
        <v>1252</v>
      </c>
      <c r="B377" s="1">
        <v>42416</v>
      </c>
      <c r="C377" s="1">
        <v>42420</v>
      </c>
      <c r="D377" t="s">
        <v>46</v>
      </c>
      <c r="E377" t="s">
        <v>1253</v>
      </c>
      <c r="F377" t="s">
        <v>91</v>
      </c>
      <c r="G377" t="s">
        <v>127</v>
      </c>
      <c r="H377" t="s">
        <v>128</v>
      </c>
      <c r="I377" t="s">
        <v>94</v>
      </c>
      <c r="J377" t="s">
        <v>1254</v>
      </c>
      <c r="K377" t="s">
        <v>41</v>
      </c>
      <c r="L377" t="s">
        <v>1255</v>
      </c>
      <c r="M377">
        <v>62.957999999999998</v>
      </c>
      <c r="N377">
        <v>3</v>
      </c>
      <c r="O377">
        <f t="shared" si="10"/>
        <v>0.21428571428571427</v>
      </c>
      <c r="P377">
        <v>0.3</v>
      </c>
      <c r="Q377">
        <v>-2.6981999999999999</v>
      </c>
      <c r="R377">
        <v>4</v>
      </c>
      <c r="S377">
        <v>2016</v>
      </c>
      <c r="T377">
        <v>2</v>
      </c>
      <c r="U377" t="str">
        <f t="shared" si="11"/>
        <v>Feb</v>
      </c>
      <c r="V377">
        <v>20.986000000000001</v>
      </c>
      <c r="W377" t="s">
        <v>63</v>
      </c>
      <c r="X377">
        <v>-4.2857142857142802E-2</v>
      </c>
      <c r="Y377" t="s">
        <v>53</v>
      </c>
      <c r="Z377">
        <v>-1.42857142857142E-2</v>
      </c>
      <c r="AA377" t="s">
        <v>161</v>
      </c>
      <c r="AB377" t="s">
        <v>480</v>
      </c>
    </row>
    <row r="378" spans="1:28" x14ac:dyDescent="0.25">
      <c r="A378" t="s">
        <v>1256</v>
      </c>
      <c r="B378" s="1">
        <v>42726</v>
      </c>
      <c r="C378" s="1">
        <v>42732</v>
      </c>
      <c r="D378" t="s">
        <v>46</v>
      </c>
      <c r="E378" t="s">
        <v>701</v>
      </c>
      <c r="F378" t="s">
        <v>29</v>
      </c>
      <c r="G378" t="s">
        <v>1257</v>
      </c>
      <c r="H378" t="s">
        <v>1258</v>
      </c>
      <c r="I378" t="s">
        <v>59</v>
      </c>
      <c r="J378" t="s">
        <v>393</v>
      </c>
      <c r="K378" t="s">
        <v>61</v>
      </c>
      <c r="L378" t="s">
        <v>394</v>
      </c>
      <c r="M378">
        <v>11.84</v>
      </c>
      <c r="N378">
        <v>4</v>
      </c>
      <c r="O378">
        <f t="shared" si="10"/>
        <v>0.2857142857142857</v>
      </c>
      <c r="P378">
        <v>0.2</v>
      </c>
      <c r="Q378">
        <v>3.1080000000000001</v>
      </c>
      <c r="R378">
        <v>6</v>
      </c>
      <c r="S378">
        <v>2016</v>
      </c>
      <c r="T378">
        <v>12</v>
      </c>
      <c r="U378" t="str">
        <f t="shared" si="11"/>
        <v>Dec</v>
      </c>
      <c r="V378">
        <v>2.96</v>
      </c>
      <c r="W378" t="s">
        <v>63</v>
      </c>
      <c r="X378">
        <v>0.26250000000000001</v>
      </c>
      <c r="Y378" t="s">
        <v>44</v>
      </c>
      <c r="Z378">
        <v>6.5625000000000003E-2</v>
      </c>
      <c r="AA378" t="s">
        <v>38</v>
      </c>
      <c r="AB378" t="s">
        <v>39</v>
      </c>
    </row>
    <row r="379" spans="1:28" x14ac:dyDescent="0.25">
      <c r="A379" t="s">
        <v>1256</v>
      </c>
      <c r="B379" s="1">
        <v>42726</v>
      </c>
      <c r="C379" s="1">
        <v>42732</v>
      </c>
      <c r="D379" t="s">
        <v>46</v>
      </c>
      <c r="E379" t="s">
        <v>701</v>
      </c>
      <c r="F379" t="s">
        <v>29</v>
      </c>
      <c r="G379" t="s">
        <v>1257</v>
      </c>
      <c r="H379" t="s">
        <v>1258</v>
      </c>
      <c r="I379" t="s">
        <v>59</v>
      </c>
      <c r="J379" t="s">
        <v>1259</v>
      </c>
      <c r="K379" t="s">
        <v>61</v>
      </c>
      <c r="L379" t="s">
        <v>1260</v>
      </c>
      <c r="M379">
        <v>22.783999999999999</v>
      </c>
      <c r="N379">
        <v>1</v>
      </c>
      <c r="O379">
        <f t="shared" si="10"/>
        <v>7.1428571428571425E-2</v>
      </c>
      <c r="P379">
        <v>0.2</v>
      </c>
      <c r="Q379">
        <v>4.8415999999999997</v>
      </c>
      <c r="R379">
        <v>6</v>
      </c>
      <c r="S379">
        <v>2016</v>
      </c>
      <c r="T379">
        <v>12</v>
      </c>
      <c r="U379" t="str">
        <f t="shared" si="11"/>
        <v>Dec</v>
      </c>
      <c r="V379">
        <v>22.783999999999999</v>
      </c>
      <c r="W379" t="s">
        <v>63</v>
      </c>
      <c r="X379">
        <v>0.21249999999999999</v>
      </c>
      <c r="Y379" t="s">
        <v>44</v>
      </c>
      <c r="Z379">
        <v>0.21249999999999999</v>
      </c>
      <c r="AA379" t="s">
        <v>38</v>
      </c>
      <c r="AB379" t="s">
        <v>39</v>
      </c>
    </row>
    <row r="380" spans="1:28" x14ac:dyDescent="0.25">
      <c r="A380" t="s">
        <v>1261</v>
      </c>
      <c r="B380" s="1">
        <v>43029</v>
      </c>
      <c r="C380" s="1">
        <v>43029</v>
      </c>
      <c r="D380" t="s">
        <v>377</v>
      </c>
      <c r="E380" t="s">
        <v>810</v>
      </c>
      <c r="F380" t="s">
        <v>99</v>
      </c>
      <c r="G380" t="s">
        <v>1262</v>
      </c>
      <c r="H380" t="s">
        <v>1263</v>
      </c>
      <c r="I380" t="s">
        <v>94</v>
      </c>
      <c r="J380" t="s">
        <v>779</v>
      </c>
      <c r="K380" t="s">
        <v>51</v>
      </c>
      <c r="L380" t="s">
        <v>780</v>
      </c>
      <c r="M380">
        <v>262.11</v>
      </c>
      <c r="N380">
        <v>1</v>
      </c>
      <c r="O380">
        <f t="shared" si="10"/>
        <v>7.1428571428571425E-2</v>
      </c>
      <c r="P380">
        <v>0</v>
      </c>
      <c r="Q380">
        <v>62.906399999999998</v>
      </c>
      <c r="R380">
        <v>0</v>
      </c>
      <c r="S380">
        <v>2017</v>
      </c>
      <c r="T380">
        <v>10</v>
      </c>
      <c r="U380" t="str">
        <f t="shared" si="11"/>
        <v>Oct</v>
      </c>
      <c r="V380">
        <v>262.11</v>
      </c>
      <c r="W380" t="s">
        <v>43</v>
      </c>
      <c r="X380">
        <v>0.24</v>
      </c>
      <c r="Y380" t="s">
        <v>44</v>
      </c>
      <c r="Z380">
        <v>0.24</v>
      </c>
      <c r="AA380" t="s">
        <v>38</v>
      </c>
      <c r="AB380" t="s">
        <v>143</v>
      </c>
    </row>
    <row r="381" spans="1:28" x14ac:dyDescent="0.25">
      <c r="A381" t="s">
        <v>1264</v>
      </c>
      <c r="B381" s="1">
        <v>42313</v>
      </c>
      <c r="C381" s="1">
        <v>42317</v>
      </c>
      <c r="D381" t="s">
        <v>46</v>
      </c>
      <c r="E381" t="s">
        <v>911</v>
      </c>
      <c r="F381" t="s">
        <v>91</v>
      </c>
      <c r="G381" t="s">
        <v>875</v>
      </c>
      <c r="H381" t="s">
        <v>876</v>
      </c>
      <c r="I381" t="s">
        <v>32</v>
      </c>
      <c r="J381" t="s">
        <v>920</v>
      </c>
      <c r="K381" t="s">
        <v>41</v>
      </c>
      <c r="L381" t="s">
        <v>921</v>
      </c>
      <c r="M381">
        <v>207</v>
      </c>
      <c r="N381">
        <v>3</v>
      </c>
      <c r="O381">
        <f t="shared" si="10"/>
        <v>0.21428571428571427</v>
      </c>
      <c r="P381">
        <v>0.2</v>
      </c>
      <c r="Q381">
        <v>25.875</v>
      </c>
      <c r="R381">
        <v>4</v>
      </c>
      <c r="S381">
        <v>2015</v>
      </c>
      <c r="T381">
        <v>11</v>
      </c>
      <c r="U381" t="str">
        <f t="shared" si="11"/>
        <v>Nov</v>
      </c>
      <c r="V381">
        <v>69</v>
      </c>
      <c r="W381" t="s">
        <v>63</v>
      </c>
      <c r="X381">
        <v>0.125</v>
      </c>
      <c r="Y381" t="s">
        <v>37</v>
      </c>
      <c r="Z381">
        <v>4.1666666666666602E-2</v>
      </c>
      <c r="AA381" t="s">
        <v>38</v>
      </c>
      <c r="AB381" t="s">
        <v>54</v>
      </c>
    </row>
    <row r="382" spans="1:28" x14ac:dyDescent="0.25">
      <c r="A382" t="s">
        <v>1265</v>
      </c>
      <c r="B382" s="1">
        <v>41852</v>
      </c>
      <c r="C382" s="1">
        <v>41856</v>
      </c>
      <c r="D382" t="s">
        <v>46</v>
      </c>
      <c r="E382" t="s">
        <v>1266</v>
      </c>
      <c r="F382" t="s">
        <v>91</v>
      </c>
      <c r="G382" t="s">
        <v>1267</v>
      </c>
      <c r="H382" t="s">
        <v>876</v>
      </c>
      <c r="I382" t="s">
        <v>32</v>
      </c>
      <c r="J382" t="s">
        <v>166</v>
      </c>
      <c r="K382" t="s">
        <v>61</v>
      </c>
      <c r="L382" t="s">
        <v>167</v>
      </c>
      <c r="M382">
        <v>44.128</v>
      </c>
      <c r="N382">
        <v>4</v>
      </c>
      <c r="O382">
        <f t="shared" si="10"/>
        <v>0.2857142857142857</v>
      </c>
      <c r="P382">
        <v>0.2</v>
      </c>
      <c r="Q382">
        <v>12.135199999999999</v>
      </c>
      <c r="R382">
        <v>4</v>
      </c>
      <c r="S382">
        <v>2014</v>
      </c>
      <c r="T382">
        <v>8</v>
      </c>
      <c r="U382" t="str">
        <f t="shared" si="11"/>
        <v>Aug</v>
      </c>
      <c r="V382">
        <v>11.032</v>
      </c>
      <c r="W382" t="s">
        <v>63</v>
      </c>
      <c r="X382">
        <v>0.27499999999999902</v>
      </c>
      <c r="Y382" t="s">
        <v>44</v>
      </c>
      <c r="Z382">
        <v>6.8749999999999895E-2</v>
      </c>
      <c r="AA382" t="s">
        <v>75</v>
      </c>
      <c r="AB382" t="s">
        <v>199</v>
      </c>
    </row>
    <row r="383" spans="1:28" x14ac:dyDescent="0.25">
      <c r="A383" t="s">
        <v>1268</v>
      </c>
      <c r="B383" s="1">
        <v>42569</v>
      </c>
      <c r="C383" s="1">
        <v>42574</v>
      </c>
      <c r="D383" t="s">
        <v>46</v>
      </c>
      <c r="E383" t="s">
        <v>1269</v>
      </c>
      <c r="F383" t="s">
        <v>91</v>
      </c>
      <c r="G383" t="s">
        <v>1270</v>
      </c>
      <c r="H383" t="s">
        <v>31</v>
      </c>
      <c r="I383" t="s">
        <v>32</v>
      </c>
      <c r="J383" t="s">
        <v>1271</v>
      </c>
      <c r="K383" t="s">
        <v>41</v>
      </c>
      <c r="L383" t="s">
        <v>1272</v>
      </c>
      <c r="M383">
        <v>140.81</v>
      </c>
      <c r="N383">
        <v>1</v>
      </c>
      <c r="O383">
        <f t="shared" si="10"/>
        <v>7.1428571428571425E-2</v>
      </c>
      <c r="P383">
        <v>0</v>
      </c>
      <c r="Q383">
        <v>39.4268</v>
      </c>
      <c r="R383">
        <v>5</v>
      </c>
      <c r="S383">
        <v>2016</v>
      </c>
      <c r="T383">
        <v>7</v>
      </c>
      <c r="U383" t="str">
        <f t="shared" si="11"/>
        <v>Jul</v>
      </c>
      <c r="V383">
        <v>140.81</v>
      </c>
      <c r="W383" t="s">
        <v>36</v>
      </c>
      <c r="X383">
        <v>0.27999999999999903</v>
      </c>
      <c r="Y383" t="s">
        <v>44</v>
      </c>
      <c r="Z383">
        <v>0.27999999999999903</v>
      </c>
      <c r="AA383" t="s">
        <v>75</v>
      </c>
      <c r="AB383" t="s">
        <v>210</v>
      </c>
    </row>
    <row r="384" spans="1:28" x14ac:dyDescent="0.25">
      <c r="A384" t="s">
        <v>1273</v>
      </c>
      <c r="B384" s="1">
        <v>42044</v>
      </c>
      <c r="C384" s="1">
        <v>42046</v>
      </c>
      <c r="D384" t="s">
        <v>27</v>
      </c>
      <c r="E384" t="s">
        <v>1274</v>
      </c>
      <c r="F384" t="s">
        <v>91</v>
      </c>
      <c r="G384" t="s">
        <v>226</v>
      </c>
      <c r="H384" t="s">
        <v>93</v>
      </c>
      <c r="I384" t="s">
        <v>94</v>
      </c>
      <c r="J384" t="s">
        <v>1275</v>
      </c>
      <c r="K384" t="s">
        <v>61</v>
      </c>
      <c r="L384" t="s">
        <v>1276</v>
      </c>
      <c r="M384">
        <v>40.783999999999999</v>
      </c>
      <c r="N384">
        <v>2</v>
      </c>
      <c r="O384">
        <f t="shared" si="10"/>
        <v>0.14285714285714285</v>
      </c>
      <c r="P384">
        <v>0.6</v>
      </c>
      <c r="Q384">
        <v>-30.588000000000001</v>
      </c>
      <c r="R384">
        <v>2</v>
      </c>
      <c r="S384">
        <v>2015</v>
      </c>
      <c r="T384">
        <v>2</v>
      </c>
      <c r="U384" t="str">
        <f t="shared" si="11"/>
        <v>Feb</v>
      </c>
      <c r="V384">
        <v>20.391999999999999</v>
      </c>
      <c r="W384" t="s">
        <v>63</v>
      </c>
      <c r="X384">
        <v>-0.75</v>
      </c>
      <c r="Y384" t="s">
        <v>53</v>
      </c>
      <c r="Z384">
        <v>-0.375</v>
      </c>
      <c r="AA384" t="s">
        <v>161</v>
      </c>
      <c r="AB384" t="s">
        <v>162</v>
      </c>
    </row>
    <row r="385" spans="1:28" x14ac:dyDescent="0.25">
      <c r="A385" t="s">
        <v>1277</v>
      </c>
      <c r="B385" s="1">
        <v>42747</v>
      </c>
      <c r="C385" s="1">
        <v>42752</v>
      </c>
      <c r="D385" t="s">
        <v>27</v>
      </c>
      <c r="E385" t="s">
        <v>1278</v>
      </c>
      <c r="F385" t="s">
        <v>99</v>
      </c>
      <c r="G385" t="s">
        <v>181</v>
      </c>
      <c r="H385" t="s">
        <v>830</v>
      </c>
      <c r="I385" t="s">
        <v>72</v>
      </c>
      <c r="J385" t="s">
        <v>1279</v>
      </c>
      <c r="K385" t="s">
        <v>61</v>
      </c>
      <c r="L385" t="s">
        <v>1280</v>
      </c>
      <c r="M385">
        <v>37.68</v>
      </c>
      <c r="N385">
        <v>2</v>
      </c>
      <c r="O385">
        <f t="shared" si="10"/>
        <v>0.14285714285714285</v>
      </c>
      <c r="P385">
        <v>0</v>
      </c>
      <c r="Q385">
        <v>15.8256</v>
      </c>
      <c r="R385">
        <v>5</v>
      </c>
      <c r="S385">
        <v>2017</v>
      </c>
      <c r="T385">
        <v>1</v>
      </c>
      <c r="U385" t="str">
        <f t="shared" si="11"/>
        <v>Jan</v>
      </c>
      <c r="V385">
        <v>18.84</v>
      </c>
      <c r="W385" t="s">
        <v>63</v>
      </c>
      <c r="X385">
        <v>0.42</v>
      </c>
      <c r="Y385" t="s">
        <v>44</v>
      </c>
      <c r="Z385">
        <v>0.21</v>
      </c>
      <c r="AA385" t="s">
        <v>161</v>
      </c>
      <c r="AB385" t="s">
        <v>430</v>
      </c>
    </row>
    <row r="386" spans="1:28" x14ac:dyDescent="0.25">
      <c r="A386" t="s">
        <v>1281</v>
      </c>
      <c r="B386" s="1">
        <v>42988</v>
      </c>
      <c r="C386" s="1">
        <v>42988</v>
      </c>
      <c r="D386" t="s">
        <v>377</v>
      </c>
      <c r="E386" t="s">
        <v>1282</v>
      </c>
      <c r="F386" t="s">
        <v>91</v>
      </c>
      <c r="G386" t="s">
        <v>57</v>
      </c>
      <c r="H386" t="s">
        <v>58</v>
      </c>
      <c r="I386" t="s">
        <v>59</v>
      </c>
      <c r="J386" t="s">
        <v>351</v>
      </c>
      <c r="K386" t="s">
        <v>41</v>
      </c>
      <c r="L386" t="s">
        <v>352</v>
      </c>
      <c r="M386">
        <v>362.35199999999998</v>
      </c>
      <c r="N386">
        <v>3</v>
      </c>
      <c r="O386">
        <f t="shared" si="10"/>
        <v>0.21428571428571427</v>
      </c>
      <c r="P386">
        <v>0.2</v>
      </c>
      <c r="Q386">
        <v>27.176400000000001</v>
      </c>
      <c r="R386">
        <v>0</v>
      </c>
      <c r="S386">
        <v>2017</v>
      </c>
      <c r="T386">
        <v>9</v>
      </c>
      <c r="U386" t="str">
        <f t="shared" si="11"/>
        <v>Sep</v>
      </c>
      <c r="V386">
        <v>120.783999999999</v>
      </c>
      <c r="W386" t="s">
        <v>36</v>
      </c>
      <c r="X386">
        <v>7.4999999999999997E-2</v>
      </c>
      <c r="Y386" t="s">
        <v>37</v>
      </c>
      <c r="Z386">
        <v>2.5000000000000001E-2</v>
      </c>
      <c r="AA386" t="s">
        <v>75</v>
      </c>
      <c r="AB386" t="s">
        <v>76</v>
      </c>
    </row>
    <row r="387" spans="1:28" x14ac:dyDescent="0.25">
      <c r="A387" t="s">
        <v>1283</v>
      </c>
      <c r="B387" s="1">
        <v>42820</v>
      </c>
      <c r="C387" s="1">
        <v>42821</v>
      </c>
      <c r="D387" t="s">
        <v>89</v>
      </c>
      <c r="E387" t="s">
        <v>712</v>
      </c>
      <c r="F387" t="s">
        <v>29</v>
      </c>
      <c r="G387" t="s">
        <v>165</v>
      </c>
      <c r="H387" t="s">
        <v>117</v>
      </c>
      <c r="I387" t="s">
        <v>72</v>
      </c>
      <c r="J387" t="s">
        <v>1284</v>
      </c>
      <c r="K387" t="s">
        <v>34</v>
      </c>
      <c r="L387" t="s">
        <v>1285</v>
      </c>
      <c r="M387">
        <v>257.56799999999998</v>
      </c>
      <c r="N387">
        <v>2</v>
      </c>
      <c r="O387">
        <f t="shared" ref="O387:O450" si="12">N387/MAX($N$2:$N$2122)</f>
        <v>0.14285714285714285</v>
      </c>
      <c r="P387">
        <v>0.2</v>
      </c>
      <c r="Q387">
        <v>-28.976400000000002</v>
      </c>
      <c r="R387">
        <v>1</v>
      </c>
      <c r="S387">
        <v>2017</v>
      </c>
      <c r="T387">
        <v>3</v>
      </c>
      <c r="U387" t="str">
        <f t="shared" ref="U387:U450" si="13">TEXT(DATE(S387, T387, 1), "mmm")</f>
        <v>Mar</v>
      </c>
      <c r="V387">
        <v>128.78399999999999</v>
      </c>
      <c r="W387" t="s">
        <v>36</v>
      </c>
      <c r="X387">
        <v>-0.1125</v>
      </c>
      <c r="Y387" t="s">
        <v>53</v>
      </c>
      <c r="Z387">
        <v>-5.6250000000000001E-2</v>
      </c>
      <c r="AA387" t="s">
        <v>161</v>
      </c>
      <c r="AB387" t="s">
        <v>430</v>
      </c>
    </row>
    <row r="388" spans="1:28" x14ac:dyDescent="0.25">
      <c r="A388" t="s">
        <v>1286</v>
      </c>
      <c r="B388" s="1">
        <v>42656</v>
      </c>
      <c r="C388" s="1">
        <v>42660</v>
      </c>
      <c r="D388" t="s">
        <v>46</v>
      </c>
      <c r="E388" t="s">
        <v>1287</v>
      </c>
      <c r="F388" t="s">
        <v>91</v>
      </c>
      <c r="G388" t="s">
        <v>170</v>
      </c>
      <c r="H388" t="s">
        <v>171</v>
      </c>
      <c r="I388" t="s">
        <v>59</v>
      </c>
      <c r="J388" t="s">
        <v>364</v>
      </c>
      <c r="K388" t="s">
        <v>51</v>
      </c>
      <c r="L388" t="s">
        <v>365</v>
      </c>
      <c r="M388">
        <v>727.45</v>
      </c>
      <c r="N388">
        <v>5</v>
      </c>
      <c r="O388">
        <f t="shared" si="12"/>
        <v>0.35714285714285715</v>
      </c>
      <c r="P388">
        <v>0.5</v>
      </c>
      <c r="Q388">
        <v>-465.56799999999998</v>
      </c>
      <c r="R388">
        <v>4</v>
      </c>
      <c r="S388">
        <v>2016</v>
      </c>
      <c r="T388">
        <v>10</v>
      </c>
      <c r="U388" t="str">
        <f t="shared" si="13"/>
        <v>Oct</v>
      </c>
      <c r="V388">
        <v>145.49</v>
      </c>
      <c r="W388" t="s">
        <v>36</v>
      </c>
      <c r="X388">
        <v>-0.63999999999999901</v>
      </c>
      <c r="Y388" t="s">
        <v>53</v>
      </c>
      <c r="Z388">
        <v>-0.127999999999999</v>
      </c>
      <c r="AA388" t="s">
        <v>38</v>
      </c>
      <c r="AB388" t="s">
        <v>39</v>
      </c>
    </row>
    <row r="389" spans="1:28" x14ac:dyDescent="0.25">
      <c r="A389" t="s">
        <v>1286</v>
      </c>
      <c r="B389" s="1">
        <v>42656</v>
      </c>
      <c r="C389" s="1">
        <v>42660</v>
      </c>
      <c r="D389" t="s">
        <v>46</v>
      </c>
      <c r="E389" t="s">
        <v>1287</v>
      </c>
      <c r="F389" t="s">
        <v>91</v>
      </c>
      <c r="G389" t="s">
        <v>170</v>
      </c>
      <c r="H389" t="s">
        <v>171</v>
      </c>
      <c r="I389" t="s">
        <v>59</v>
      </c>
      <c r="J389" t="s">
        <v>1288</v>
      </c>
      <c r="K389" t="s">
        <v>61</v>
      </c>
      <c r="L389" t="s">
        <v>1289</v>
      </c>
      <c r="M389">
        <v>24.96</v>
      </c>
      <c r="N389">
        <v>3</v>
      </c>
      <c r="O389">
        <f t="shared" si="12"/>
        <v>0.21428571428571427</v>
      </c>
      <c r="P389">
        <v>0.2</v>
      </c>
      <c r="Q389">
        <v>4.3680000000000003</v>
      </c>
      <c r="R389">
        <v>4</v>
      </c>
      <c r="S389">
        <v>2016</v>
      </c>
      <c r="T389">
        <v>10</v>
      </c>
      <c r="U389" t="str">
        <f t="shared" si="13"/>
        <v>Oct</v>
      </c>
      <c r="V389">
        <v>8.32</v>
      </c>
      <c r="W389" t="s">
        <v>63</v>
      </c>
      <c r="X389">
        <v>0.17499999999999999</v>
      </c>
      <c r="Y389" t="s">
        <v>37</v>
      </c>
      <c r="Z389">
        <v>5.83333333333333E-2</v>
      </c>
      <c r="AA389" t="s">
        <v>38</v>
      </c>
      <c r="AB389" t="s">
        <v>39</v>
      </c>
    </row>
    <row r="390" spans="1:28" x14ac:dyDescent="0.25">
      <c r="A390" t="s">
        <v>1290</v>
      </c>
      <c r="B390" s="1">
        <v>42840</v>
      </c>
      <c r="C390" s="1">
        <v>42843</v>
      </c>
      <c r="D390" t="s">
        <v>89</v>
      </c>
      <c r="E390" t="s">
        <v>1291</v>
      </c>
      <c r="F390" t="s">
        <v>91</v>
      </c>
      <c r="G390" t="s">
        <v>30</v>
      </c>
      <c r="H390" t="s">
        <v>1117</v>
      </c>
      <c r="I390" t="s">
        <v>59</v>
      </c>
      <c r="J390" t="s">
        <v>857</v>
      </c>
      <c r="K390" t="s">
        <v>61</v>
      </c>
      <c r="L390" t="s">
        <v>858</v>
      </c>
      <c r="M390">
        <v>196.45</v>
      </c>
      <c r="N390">
        <v>5</v>
      </c>
      <c r="O390">
        <f t="shared" si="12"/>
        <v>0.35714285714285715</v>
      </c>
      <c r="P390">
        <v>0</v>
      </c>
      <c r="Q390">
        <v>70.721999999999994</v>
      </c>
      <c r="R390">
        <v>3</v>
      </c>
      <c r="S390">
        <v>2017</v>
      </c>
      <c r="T390">
        <v>4</v>
      </c>
      <c r="U390" t="str">
        <f t="shared" si="13"/>
        <v>Apr</v>
      </c>
      <c r="V390">
        <v>39.29</v>
      </c>
      <c r="W390" t="s">
        <v>63</v>
      </c>
      <c r="X390">
        <v>0.36</v>
      </c>
      <c r="Y390" t="s">
        <v>44</v>
      </c>
      <c r="Z390">
        <v>7.1999999999999995E-2</v>
      </c>
      <c r="AA390" t="s">
        <v>64</v>
      </c>
      <c r="AB390" t="s">
        <v>154</v>
      </c>
    </row>
    <row r="391" spans="1:28" x14ac:dyDescent="0.25">
      <c r="A391" t="s">
        <v>1292</v>
      </c>
      <c r="B391" s="1">
        <v>41841</v>
      </c>
      <c r="C391" s="1">
        <v>41845</v>
      </c>
      <c r="D391" t="s">
        <v>46</v>
      </c>
      <c r="E391" t="s">
        <v>1293</v>
      </c>
      <c r="F391" t="s">
        <v>91</v>
      </c>
      <c r="G391" t="s">
        <v>295</v>
      </c>
      <c r="H391" t="s">
        <v>58</v>
      </c>
      <c r="I391" t="s">
        <v>59</v>
      </c>
      <c r="J391" t="s">
        <v>490</v>
      </c>
      <c r="K391" t="s">
        <v>41</v>
      </c>
      <c r="L391" t="s">
        <v>491</v>
      </c>
      <c r="M391">
        <v>801.56799999999998</v>
      </c>
      <c r="N391">
        <v>2</v>
      </c>
      <c r="O391">
        <f t="shared" si="12"/>
        <v>0.14285714285714285</v>
      </c>
      <c r="P391">
        <v>0.2</v>
      </c>
      <c r="Q391">
        <v>50.097999999999999</v>
      </c>
      <c r="R391">
        <v>4</v>
      </c>
      <c r="S391">
        <v>2014</v>
      </c>
      <c r="T391">
        <v>7</v>
      </c>
      <c r="U391" t="str">
        <f t="shared" si="13"/>
        <v>Jul</v>
      </c>
      <c r="V391">
        <v>400.78399999999999</v>
      </c>
      <c r="W391" t="s">
        <v>43</v>
      </c>
      <c r="X391">
        <v>6.25E-2</v>
      </c>
      <c r="Y391" t="s">
        <v>37</v>
      </c>
      <c r="Z391">
        <v>3.125E-2</v>
      </c>
      <c r="AA391" t="s">
        <v>75</v>
      </c>
      <c r="AB391" t="s">
        <v>199</v>
      </c>
    </row>
    <row r="392" spans="1:28" x14ac:dyDescent="0.25">
      <c r="A392" t="s">
        <v>1292</v>
      </c>
      <c r="B392" s="1">
        <v>41841</v>
      </c>
      <c r="C392" s="1">
        <v>41845</v>
      </c>
      <c r="D392" t="s">
        <v>46</v>
      </c>
      <c r="E392" t="s">
        <v>1293</v>
      </c>
      <c r="F392" t="s">
        <v>91</v>
      </c>
      <c r="G392" t="s">
        <v>295</v>
      </c>
      <c r="H392" t="s">
        <v>58</v>
      </c>
      <c r="I392" t="s">
        <v>59</v>
      </c>
      <c r="J392" t="s">
        <v>1294</v>
      </c>
      <c r="K392" t="s">
        <v>51</v>
      </c>
      <c r="L392" t="s">
        <v>1295</v>
      </c>
      <c r="M392">
        <v>272.84800000000001</v>
      </c>
      <c r="N392">
        <v>1</v>
      </c>
      <c r="O392">
        <f t="shared" si="12"/>
        <v>7.1428571428571425E-2</v>
      </c>
      <c r="P392">
        <v>0.2</v>
      </c>
      <c r="Q392">
        <v>27.284800000000001</v>
      </c>
      <c r="R392">
        <v>4</v>
      </c>
      <c r="S392">
        <v>2014</v>
      </c>
      <c r="T392">
        <v>7</v>
      </c>
      <c r="U392" t="str">
        <f t="shared" si="13"/>
        <v>Jul</v>
      </c>
      <c r="V392">
        <v>272.84800000000001</v>
      </c>
      <c r="W392" t="s">
        <v>43</v>
      </c>
      <c r="X392">
        <v>9.9999999999999895E-2</v>
      </c>
      <c r="Y392" t="s">
        <v>37</v>
      </c>
      <c r="Z392">
        <v>9.9999999999999895E-2</v>
      </c>
      <c r="AA392" t="s">
        <v>75</v>
      </c>
      <c r="AB392" t="s">
        <v>199</v>
      </c>
    </row>
    <row r="393" spans="1:28" x14ac:dyDescent="0.25">
      <c r="A393" t="s">
        <v>1296</v>
      </c>
      <c r="B393" s="1">
        <v>43060</v>
      </c>
      <c r="C393" s="1">
        <v>43064</v>
      </c>
      <c r="D393" t="s">
        <v>46</v>
      </c>
      <c r="E393" t="s">
        <v>1297</v>
      </c>
      <c r="F393" t="s">
        <v>29</v>
      </c>
      <c r="G393" t="s">
        <v>1298</v>
      </c>
      <c r="H393" t="s">
        <v>181</v>
      </c>
      <c r="I393" t="s">
        <v>59</v>
      </c>
      <c r="J393" t="s">
        <v>1299</v>
      </c>
      <c r="K393" t="s">
        <v>51</v>
      </c>
      <c r="L393" t="s">
        <v>1300</v>
      </c>
      <c r="M393">
        <v>70.98</v>
      </c>
      <c r="N393">
        <v>1</v>
      </c>
      <c r="O393">
        <f t="shared" si="12"/>
        <v>7.1428571428571425E-2</v>
      </c>
      <c r="P393">
        <v>0</v>
      </c>
      <c r="Q393">
        <v>20.584199999999999</v>
      </c>
      <c r="R393">
        <v>4</v>
      </c>
      <c r="S393">
        <v>2017</v>
      </c>
      <c r="T393">
        <v>11</v>
      </c>
      <c r="U393" t="str">
        <f t="shared" si="13"/>
        <v>Nov</v>
      </c>
      <c r="V393">
        <v>70.98</v>
      </c>
      <c r="W393" t="s">
        <v>63</v>
      </c>
      <c r="X393">
        <v>0.28999999999999998</v>
      </c>
      <c r="Y393" t="s">
        <v>44</v>
      </c>
      <c r="Z393">
        <v>0.28999999999999998</v>
      </c>
      <c r="AA393" t="s">
        <v>38</v>
      </c>
      <c r="AB393" t="s">
        <v>143</v>
      </c>
    </row>
    <row r="394" spans="1:28" x14ac:dyDescent="0.25">
      <c r="A394" t="s">
        <v>1301</v>
      </c>
      <c r="B394" s="1">
        <v>42439</v>
      </c>
      <c r="C394" s="1">
        <v>42445</v>
      </c>
      <c r="D394" t="s">
        <v>46</v>
      </c>
      <c r="E394" t="s">
        <v>1121</v>
      </c>
      <c r="F394" t="s">
        <v>29</v>
      </c>
      <c r="G394" t="s">
        <v>628</v>
      </c>
      <c r="H394" t="s">
        <v>117</v>
      </c>
      <c r="I394" t="s">
        <v>72</v>
      </c>
      <c r="J394" t="s">
        <v>633</v>
      </c>
      <c r="K394" t="s">
        <v>34</v>
      </c>
      <c r="L394" t="s">
        <v>634</v>
      </c>
      <c r="M394">
        <v>176.78399999999999</v>
      </c>
      <c r="N394">
        <v>1</v>
      </c>
      <c r="O394">
        <f t="shared" si="12"/>
        <v>7.1428571428571425E-2</v>
      </c>
      <c r="P394">
        <v>0.2</v>
      </c>
      <c r="Q394">
        <v>-22.097999999999999</v>
      </c>
      <c r="R394">
        <v>6</v>
      </c>
      <c r="S394">
        <v>2016</v>
      </c>
      <c r="T394">
        <v>3</v>
      </c>
      <c r="U394" t="str">
        <f t="shared" si="13"/>
        <v>Mar</v>
      </c>
      <c r="V394">
        <v>176.78399999999999</v>
      </c>
      <c r="W394" t="s">
        <v>36</v>
      </c>
      <c r="X394">
        <v>-0.125</v>
      </c>
      <c r="Y394" t="s">
        <v>53</v>
      </c>
      <c r="Z394">
        <v>-0.125</v>
      </c>
      <c r="AA394" t="s">
        <v>161</v>
      </c>
      <c r="AB394" t="s">
        <v>480</v>
      </c>
    </row>
    <row r="395" spans="1:28" x14ac:dyDescent="0.25">
      <c r="A395" t="s">
        <v>1302</v>
      </c>
      <c r="B395" s="1">
        <v>43098</v>
      </c>
      <c r="C395" s="1">
        <v>43102</v>
      </c>
      <c r="D395" t="s">
        <v>46</v>
      </c>
      <c r="E395" t="s">
        <v>1303</v>
      </c>
      <c r="F395" t="s">
        <v>29</v>
      </c>
      <c r="G395" t="s">
        <v>57</v>
      </c>
      <c r="H395" t="s">
        <v>58</v>
      </c>
      <c r="I395" t="s">
        <v>59</v>
      </c>
      <c r="J395" t="s">
        <v>869</v>
      </c>
      <c r="K395" t="s">
        <v>41</v>
      </c>
      <c r="L395" t="s">
        <v>870</v>
      </c>
      <c r="M395">
        <v>393.56799999999998</v>
      </c>
      <c r="N395">
        <v>4</v>
      </c>
      <c r="O395">
        <f t="shared" si="12"/>
        <v>0.2857142857142857</v>
      </c>
      <c r="P395">
        <v>0.2</v>
      </c>
      <c r="Q395">
        <v>-44.276400000000002</v>
      </c>
      <c r="R395">
        <v>4</v>
      </c>
      <c r="S395">
        <v>2017</v>
      </c>
      <c r="T395">
        <v>12</v>
      </c>
      <c r="U395" t="str">
        <f t="shared" si="13"/>
        <v>Dec</v>
      </c>
      <c r="V395">
        <v>98.391999999999996</v>
      </c>
      <c r="W395" t="s">
        <v>63</v>
      </c>
      <c r="X395">
        <v>-0.1125</v>
      </c>
      <c r="Y395" t="s">
        <v>53</v>
      </c>
      <c r="Z395">
        <v>-2.8125000000000001E-2</v>
      </c>
      <c r="AA395" t="s">
        <v>38</v>
      </c>
      <c r="AB395" t="s">
        <v>143</v>
      </c>
    </row>
    <row r="396" spans="1:28" x14ac:dyDescent="0.25">
      <c r="A396" t="s">
        <v>1304</v>
      </c>
      <c r="B396" s="1">
        <v>42068</v>
      </c>
      <c r="C396" s="1">
        <v>42068</v>
      </c>
      <c r="D396" t="s">
        <v>377</v>
      </c>
      <c r="E396" t="s">
        <v>1305</v>
      </c>
      <c r="F396" t="s">
        <v>29</v>
      </c>
      <c r="G396" t="s">
        <v>165</v>
      </c>
      <c r="H396" t="s">
        <v>117</v>
      </c>
      <c r="I396" t="s">
        <v>72</v>
      </c>
      <c r="J396" t="s">
        <v>129</v>
      </c>
      <c r="K396" t="s">
        <v>41</v>
      </c>
      <c r="L396" t="s">
        <v>130</v>
      </c>
      <c r="M396">
        <v>383.60700000000003</v>
      </c>
      <c r="N396">
        <v>7</v>
      </c>
      <c r="O396">
        <f t="shared" si="12"/>
        <v>0.5</v>
      </c>
      <c r="P396">
        <v>0.1</v>
      </c>
      <c r="Q396">
        <v>63.9345</v>
      </c>
      <c r="R396">
        <v>0</v>
      </c>
      <c r="S396">
        <v>2015</v>
      </c>
      <c r="T396">
        <v>3</v>
      </c>
      <c r="U396" t="str">
        <f t="shared" si="13"/>
        <v>Mar</v>
      </c>
      <c r="V396">
        <v>54.801000000000002</v>
      </c>
      <c r="W396" t="s">
        <v>63</v>
      </c>
      <c r="X396">
        <v>0.16666666666666599</v>
      </c>
      <c r="Y396" t="s">
        <v>37</v>
      </c>
      <c r="Z396">
        <v>2.3809523809523801E-2</v>
      </c>
      <c r="AA396" t="s">
        <v>161</v>
      </c>
      <c r="AB396" t="s">
        <v>162</v>
      </c>
    </row>
    <row r="397" spans="1:28" x14ac:dyDescent="0.25">
      <c r="A397" t="s">
        <v>1306</v>
      </c>
      <c r="B397" s="1">
        <v>42482</v>
      </c>
      <c r="C397" s="1">
        <v>42486</v>
      </c>
      <c r="D397" t="s">
        <v>27</v>
      </c>
      <c r="E397" t="s">
        <v>518</v>
      </c>
      <c r="F397" t="s">
        <v>29</v>
      </c>
      <c r="G397" t="s">
        <v>295</v>
      </c>
      <c r="H397" t="s">
        <v>58</v>
      </c>
      <c r="I397" t="s">
        <v>59</v>
      </c>
      <c r="J397" t="s">
        <v>1307</v>
      </c>
      <c r="K397" t="s">
        <v>61</v>
      </c>
      <c r="L397" t="s">
        <v>1308</v>
      </c>
      <c r="M397">
        <v>31.56</v>
      </c>
      <c r="N397">
        <v>3</v>
      </c>
      <c r="O397">
        <f t="shared" si="12"/>
        <v>0.21428571428571427</v>
      </c>
      <c r="P397">
        <v>0</v>
      </c>
      <c r="Q397">
        <v>10.4148</v>
      </c>
      <c r="R397">
        <v>4</v>
      </c>
      <c r="S397">
        <v>2016</v>
      </c>
      <c r="T397">
        <v>4</v>
      </c>
      <c r="U397" t="str">
        <f t="shared" si="13"/>
        <v>Apr</v>
      </c>
      <c r="V397">
        <v>10.52</v>
      </c>
      <c r="W397" t="s">
        <v>63</v>
      </c>
      <c r="X397">
        <v>0.33</v>
      </c>
      <c r="Y397" t="s">
        <v>44</v>
      </c>
      <c r="Z397">
        <v>0.11</v>
      </c>
      <c r="AA397" t="s">
        <v>64</v>
      </c>
      <c r="AB397" t="s">
        <v>120</v>
      </c>
    </row>
    <row r="398" spans="1:28" x14ac:dyDescent="0.25">
      <c r="A398" t="s">
        <v>1309</v>
      </c>
      <c r="B398" s="1">
        <v>41933</v>
      </c>
      <c r="C398" s="1">
        <v>41934</v>
      </c>
      <c r="D398" t="s">
        <v>89</v>
      </c>
      <c r="E398" t="s">
        <v>83</v>
      </c>
      <c r="F398" t="s">
        <v>29</v>
      </c>
      <c r="G398" t="s">
        <v>1310</v>
      </c>
      <c r="H398" t="s">
        <v>214</v>
      </c>
      <c r="I398" t="s">
        <v>72</v>
      </c>
      <c r="J398" t="s">
        <v>389</v>
      </c>
      <c r="K398" t="s">
        <v>51</v>
      </c>
      <c r="L398" t="s">
        <v>390</v>
      </c>
      <c r="M398">
        <v>409.59</v>
      </c>
      <c r="N398">
        <v>3</v>
      </c>
      <c r="O398">
        <f t="shared" si="12"/>
        <v>0.21428571428571427</v>
      </c>
      <c r="P398">
        <v>0.4</v>
      </c>
      <c r="Q398">
        <v>-122.877</v>
      </c>
      <c r="R398">
        <v>1</v>
      </c>
      <c r="S398">
        <v>2014</v>
      </c>
      <c r="T398">
        <v>10</v>
      </c>
      <c r="U398" t="str">
        <f t="shared" si="13"/>
        <v>Oct</v>
      </c>
      <c r="V398">
        <v>136.53</v>
      </c>
      <c r="W398" t="s">
        <v>36</v>
      </c>
      <c r="X398">
        <v>-0.3</v>
      </c>
      <c r="Y398" t="s">
        <v>53</v>
      </c>
      <c r="Z398">
        <v>-9.9999999999999895E-2</v>
      </c>
      <c r="AA398" t="s">
        <v>38</v>
      </c>
      <c r="AB398" t="s">
        <v>147</v>
      </c>
    </row>
    <row r="399" spans="1:28" x14ac:dyDescent="0.25">
      <c r="A399" t="s">
        <v>1311</v>
      </c>
      <c r="B399" s="1">
        <v>41880</v>
      </c>
      <c r="C399" s="1">
        <v>41884</v>
      </c>
      <c r="D399" t="s">
        <v>27</v>
      </c>
      <c r="E399" t="s">
        <v>1312</v>
      </c>
      <c r="F399" t="s">
        <v>29</v>
      </c>
      <c r="G399" t="s">
        <v>852</v>
      </c>
      <c r="H399" t="s">
        <v>49</v>
      </c>
      <c r="I399" t="s">
        <v>32</v>
      </c>
      <c r="J399" t="s">
        <v>478</v>
      </c>
      <c r="K399" t="s">
        <v>51</v>
      </c>
      <c r="L399" t="s">
        <v>479</v>
      </c>
      <c r="M399">
        <v>174.05850000000001</v>
      </c>
      <c r="N399">
        <v>3</v>
      </c>
      <c r="O399">
        <f t="shared" si="12"/>
        <v>0.21428571428571427</v>
      </c>
      <c r="P399">
        <v>0.45</v>
      </c>
      <c r="Q399">
        <v>-110.7645</v>
      </c>
      <c r="R399">
        <v>4</v>
      </c>
      <c r="S399">
        <v>2014</v>
      </c>
      <c r="T399">
        <v>8</v>
      </c>
      <c r="U399" t="str">
        <f t="shared" si="13"/>
        <v>Aug</v>
      </c>
      <c r="V399">
        <v>58.019500000000001</v>
      </c>
      <c r="W399" t="s">
        <v>63</v>
      </c>
      <c r="X399">
        <v>-0.63636363636363602</v>
      </c>
      <c r="Y399" t="s">
        <v>53</v>
      </c>
      <c r="Z399">
        <v>-0.21212121212121199</v>
      </c>
      <c r="AA399" t="s">
        <v>75</v>
      </c>
      <c r="AB399" t="s">
        <v>199</v>
      </c>
    </row>
    <row r="400" spans="1:28" x14ac:dyDescent="0.25">
      <c r="A400" t="s">
        <v>1313</v>
      </c>
      <c r="B400" s="1">
        <v>43029</v>
      </c>
      <c r="C400" s="1">
        <v>43030</v>
      </c>
      <c r="D400" t="s">
        <v>89</v>
      </c>
      <c r="E400" t="s">
        <v>1091</v>
      </c>
      <c r="F400" t="s">
        <v>91</v>
      </c>
      <c r="G400" t="s">
        <v>748</v>
      </c>
      <c r="H400" t="s">
        <v>1258</v>
      </c>
      <c r="I400" t="s">
        <v>59</v>
      </c>
      <c r="J400" t="s">
        <v>1314</v>
      </c>
      <c r="K400" t="s">
        <v>41</v>
      </c>
      <c r="L400" t="s">
        <v>1315</v>
      </c>
      <c r="M400">
        <v>478.48</v>
      </c>
      <c r="N400">
        <v>2</v>
      </c>
      <c r="O400">
        <f t="shared" si="12"/>
        <v>0.14285714285714285</v>
      </c>
      <c r="P400">
        <v>0.2</v>
      </c>
      <c r="Q400">
        <v>47.847999999999999</v>
      </c>
      <c r="R400">
        <v>1</v>
      </c>
      <c r="S400">
        <v>2017</v>
      </c>
      <c r="T400">
        <v>10</v>
      </c>
      <c r="U400" t="str">
        <f t="shared" si="13"/>
        <v>Oct</v>
      </c>
      <c r="V400">
        <v>239.24</v>
      </c>
      <c r="W400" t="s">
        <v>43</v>
      </c>
      <c r="X400">
        <v>9.9999999999999895E-2</v>
      </c>
      <c r="Y400" t="s">
        <v>37</v>
      </c>
      <c r="Z400">
        <v>4.9999999999999899E-2</v>
      </c>
      <c r="AA400" t="s">
        <v>38</v>
      </c>
      <c r="AB400" t="s">
        <v>143</v>
      </c>
    </row>
    <row r="401" spans="1:28" x14ac:dyDescent="0.25">
      <c r="A401" t="s">
        <v>1316</v>
      </c>
      <c r="B401" s="1">
        <v>42038</v>
      </c>
      <c r="C401" s="1">
        <v>42039</v>
      </c>
      <c r="D401" t="s">
        <v>89</v>
      </c>
      <c r="E401" t="s">
        <v>1317</v>
      </c>
      <c r="F401" t="s">
        <v>91</v>
      </c>
      <c r="G401" t="s">
        <v>57</v>
      </c>
      <c r="H401" t="s">
        <v>58</v>
      </c>
      <c r="I401" t="s">
        <v>59</v>
      </c>
      <c r="J401" t="s">
        <v>1318</v>
      </c>
      <c r="K401" t="s">
        <v>61</v>
      </c>
      <c r="L401" t="s">
        <v>1319</v>
      </c>
      <c r="M401">
        <v>136.91999999999999</v>
      </c>
      <c r="N401">
        <v>4</v>
      </c>
      <c r="O401">
        <f t="shared" si="12"/>
        <v>0.2857142857142857</v>
      </c>
      <c r="P401">
        <v>0</v>
      </c>
      <c r="Q401">
        <v>41.076000000000001</v>
      </c>
      <c r="R401">
        <v>1</v>
      </c>
      <c r="S401">
        <v>2015</v>
      </c>
      <c r="T401">
        <v>2</v>
      </c>
      <c r="U401" t="str">
        <f t="shared" si="13"/>
        <v>Feb</v>
      </c>
      <c r="V401">
        <v>34.229999999999997</v>
      </c>
      <c r="W401" t="s">
        <v>63</v>
      </c>
      <c r="X401">
        <v>0.3</v>
      </c>
      <c r="Y401" t="s">
        <v>44</v>
      </c>
      <c r="Z401">
        <v>7.4999999999999997E-2</v>
      </c>
      <c r="AA401" t="s">
        <v>161</v>
      </c>
      <c r="AB401" t="s">
        <v>162</v>
      </c>
    </row>
    <row r="402" spans="1:28" x14ac:dyDescent="0.25">
      <c r="A402" t="s">
        <v>1320</v>
      </c>
      <c r="B402" s="1">
        <v>43087</v>
      </c>
      <c r="C402" s="1">
        <v>43092</v>
      </c>
      <c r="D402" t="s">
        <v>46</v>
      </c>
      <c r="E402" t="s">
        <v>1321</v>
      </c>
      <c r="F402" t="s">
        <v>29</v>
      </c>
      <c r="G402" t="s">
        <v>653</v>
      </c>
      <c r="H402" t="s">
        <v>117</v>
      </c>
      <c r="I402" t="s">
        <v>72</v>
      </c>
      <c r="J402" t="s">
        <v>1322</v>
      </c>
      <c r="K402" t="s">
        <v>61</v>
      </c>
      <c r="L402" t="s">
        <v>1323</v>
      </c>
      <c r="M402">
        <v>18.96</v>
      </c>
      <c r="N402">
        <v>2</v>
      </c>
      <c r="O402">
        <f t="shared" si="12"/>
        <v>0.14285714285714285</v>
      </c>
      <c r="P402">
        <v>0</v>
      </c>
      <c r="Q402">
        <v>8.532</v>
      </c>
      <c r="R402">
        <v>5</v>
      </c>
      <c r="S402">
        <v>2017</v>
      </c>
      <c r="T402">
        <v>12</v>
      </c>
      <c r="U402" t="str">
        <f t="shared" si="13"/>
        <v>Dec</v>
      </c>
      <c r="V402">
        <v>9.48</v>
      </c>
      <c r="W402" t="s">
        <v>63</v>
      </c>
      <c r="X402">
        <v>0.44999999999999901</v>
      </c>
      <c r="Y402" t="s">
        <v>44</v>
      </c>
      <c r="Z402">
        <v>0.22499999999999901</v>
      </c>
      <c r="AA402" t="s">
        <v>38</v>
      </c>
      <c r="AB402" t="s">
        <v>143</v>
      </c>
    </row>
    <row r="403" spans="1:28" x14ac:dyDescent="0.25">
      <c r="A403" t="s">
        <v>1324</v>
      </c>
      <c r="B403" s="1">
        <v>42964</v>
      </c>
      <c r="C403" s="1">
        <v>42966</v>
      </c>
      <c r="D403" t="s">
        <v>89</v>
      </c>
      <c r="E403" t="s">
        <v>1325</v>
      </c>
      <c r="F403" t="s">
        <v>91</v>
      </c>
      <c r="G403" t="s">
        <v>1136</v>
      </c>
      <c r="H403" t="s">
        <v>117</v>
      </c>
      <c r="I403" t="s">
        <v>72</v>
      </c>
      <c r="J403" t="s">
        <v>1326</v>
      </c>
      <c r="K403" t="s">
        <v>41</v>
      </c>
      <c r="L403" t="s">
        <v>1327</v>
      </c>
      <c r="M403">
        <v>462.56400000000002</v>
      </c>
      <c r="N403">
        <v>2</v>
      </c>
      <c r="O403">
        <f t="shared" si="12"/>
        <v>0.14285714285714285</v>
      </c>
      <c r="P403">
        <v>0.1</v>
      </c>
      <c r="Q403">
        <v>97.6524</v>
      </c>
      <c r="R403">
        <v>2</v>
      </c>
      <c r="S403">
        <v>2017</v>
      </c>
      <c r="T403">
        <v>8</v>
      </c>
      <c r="U403" t="str">
        <f t="shared" si="13"/>
        <v>Aug</v>
      </c>
      <c r="V403">
        <v>231.28200000000001</v>
      </c>
      <c r="W403" t="s">
        <v>43</v>
      </c>
      <c r="X403">
        <v>0.211111111111111</v>
      </c>
      <c r="Y403" t="s">
        <v>44</v>
      </c>
      <c r="Z403">
        <v>0.105555555555555</v>
      </c>
      <c r="AA403" t="s">
        <v>75</v>
      </c>
      <c r="AB403" t="s">
        <v>76</v>
      </c>
    </row>
    <row r="404" spans="1:28" x14ac:dyDescent="0.25">
      <c r="A404" t="s">
        <v>1328</v>
      </c>
      <c r="B404" s="1">
        <v>42953</v>
      </c>
      <c r="C404" s="1">
        <v>42957</v>
      </c>
      <c r="D404" t="s">
        <v>27</v>
      </c>
      <c r="E404" t="s">
        <v>636</v>
      </c>
      <c r="F404" t="s">
        <v>29</v>
      </c>
      <c r="G404" t="s">
        <v>1168</v>
      </c>
      <c r="H404" t="s">
        <v>1169</v>
      </c>
      <c r="I404" t="s">
        <v>32</v>
      </c>
      <c r="J404" t="s">
        <v>1329</v>
      </c>
      <c r="K404" t="s">
        <v>34</v>
      </c>
      <c r="L404" t="s">
        <v>1330</v>
      </c>
      <c r="M404">
        <v>145.74</v>
      </c>
      <c r="N404">
        <v>3</v>
      </c>
      <c r="O404">
        <f t="shared" si="12"/>
        <v>0.21428571428571427</v>
      </c>
      <c r="P404">
        <v>0</v>
      </c>
      <c r="Q404">
        <v>23.3184</v>
      </c>
      <c r="R404">
        <v>4</v>
      </c>
      <c r="S404">
        <v>2017</v>
      </c>
      <c r="T404">
        <v>8</v>
      </c>
      <c r="U404" t="str">
        <f t="shared" si="13"/>
        <v>Aug</v>
      </c>
      <c r="V404">
        <v>48.58</v>
      </c>
      <c r="W404" t="s">
        <v>63</v>
      </c>
      <c r="X404">
        <v>0.16</v>
      </c>
      <c r="Y404" t="s">
        <v>37</v>
      </c>
      <c r="Z404">
        <v>5.3333333333333302E-2</v>
      </c>
      <c r="AA404" t="s">
        <v>75</v>
      </c>
      <c r="AB404" t="s">
        <v>76</v>
      </c>
    </row>
    <row r="405" spans="1:28" x14ac:dyDescent="0.25">
      <c r="A405" t="s">
        <v>1328</v>
      </c>
      <c r="B405" s="1">
        <v>42953</v>
      </c>
      <c r="C405" s="1">
        <v>42957</v>
      </c>
      <c r="D405" t="s">
        <v>27</v>
      </c>
      <c r="E405" t="s">
        <v>636</v>
      </c>
      <c r="F405" t="s">
        <v>29</v>
      </c>
      <c r="G405" t="s">
        <v>1168</v>
      </c>
      <c r="H405" t="s">
        <v>1169</v>
      </c>
      <c r="I405" t="s">
        <v>32</v>
      </c>
      <c r="J405" t="s">
        <v>109</v>
      </c>
      <c r="K405" t="s">
        <v>61</v>
      </c>
      <c r="L405" t="s">
        <v>110</v>
      </c>
      <c r="M405">
        <v>15.4</v>
      </c>
      <c r="N405">
        <v>5</v>
      </c>
      <c r="O405">
        <f t="shared" si="12"/>
        <v>0.35714285714285715</v>
      </c>
      <c r="P405">
        <v>0</v>
      </c>
      <c r="Q405">
        <v>7.3920000000000003</v>
      </c>
      <c r="R405">
        <v>4</v>
      </c>
      <c r="S405">
        <v>2017</v>
      </c>
      <c r="T405">
        <v>8</v>
      </c>
      <c r="U405" t="str">
        <f t="shared" si="13"/>
        <v>Aug</v>
      </c>
      <c r="V405">
        <v>3.08</v>
      </c>
      <c r="W405" t="s">
        <v>63</v>
      </c>
      <c r="X405">
        <v>0.48</v>
      </c>
      <c r="Y405" t="s">
        <v>44</v>
      </c>
      <c r="Z405">
        <v>9.6000000000000002E-2</v>
      </c>
      <c r="AA405" t="s">
        <v>75</v>
      </c>
      <c r="AB405" t="s">
        <v>76</v>
      </c>
    </row>
    <row r="406" spans="1:28" x14ac:dyDescent="0.25">
      <c r="A406" t="s">
        <v>1331</v>
      </c>
      <c r="B406" s="1">
        <v>42149</v>
      </c>
      <c r="C406" s="1">
        <v>42151</v>
      </c>
      <c r="D406" t="s">
        <v>27</v>
      </c>
      <c r="E406" t="s">
        <v>1332</v>
      </c>
      <c r="F406" t="s">
        <v>99</v>
      </c>
      <c r="G406" t="s">
        <v>295</v>
      </c>
      <c r="H406" t="s">
        <v>58</v>
      </c>
      <c r="I406" t="s">
        <v>59</v>
      </c>
      <c r="J406" t="s">
        <v>928</v>
      </c>
      <c r="K406" t="s">
        <v>61</v>
      </c>
      <c r="L406" t="s">
        <v>929</v>
      </c>
      <c r="M406">
        <v>14.73</v>
      </c>
      <c r="N406">
        <v>3</v>
      </c>
      <c r="O406">
        <f t="shared" si="12"/>
        <v>0.21428571428571427</v>
      </c>
      <c r="P406">
        <v>0</v>
      </c>
      <c r="Q406">
        <v>4.8609</v>
      </c>
      <c r="R406">
        <v>2</v>
      </c>
      <c r="S406">
        <v>2015</v>
      </c>
      <c r="T406">
        <v>5</v>
      </c>
      <c r="U406" t="str">
        <f t="shared" si="13"/>
        <v>May</v>
      </c>
      <c r="V406">
        <v>4.91</v>
      </c>
      <c r="W406" t="s">
        <v>63</v>
      </c>
      <c r="X406">
        <v>0.33</v>
      </c>
      <c r="Y406" t="s">
        <v>44</v>
      </c>
      <c r="Z406">
        <v>0.11</v>
      </c>
      <c r="AA406" t="s">
        <v>64</v>
      </c>
      <c r="AB406" t="s">
        <v>111</v>
      </c>
    </row>
    <row r="407" spans="1:28" x14ac:dyDescent="0.25">
      <c r="A407" t="s">
        <v>1333</v>
      </c>
      <c r="B407" s="1">
        <v>42559</v>
      </c>
      <c r="C407" s="1">
        <v>42563</v>
      </c>
      <c r="D407" t="s">
        <v>46</v>
      </c>
      <c r="E407" t="s">
        <v>1334</v>
      </c>
      <c r="F407" t="s">
        <v>29</v>
      </c>
      <c r="G407" t="s">
        <v>1335</v>
      </c>
      <c r="H407" t="s">
        <v>171</v>
      </c>
      <c r="I407" t="s">
        <v>59</v>
      </c>
      <c r="J407" t="s">
        <v>227</v>
      </c>
      <c r="K407" t="s">
        <v>41</v>
      </c>
      <c r="L407" t="s">
        <v>228</v>
      </c>
      <c r="M407">
        <v>662.88</v>
      </c>
      <c r="N407">
        <v>3</v>
      </c>
      <c r="O407">
        <f t="shared" si="12"/>
        <v>0.21428571428571427</v>
      </c>
      <c r="P407">
        <v>0.2</v>
      </c>
      <c r="Q407">
        <v>74.573999999999998</v>
      </c>
      <c r="R407">
        <v>4</v>
      </c>
      <c r="S407">
        <v>2016</v>
      </c>
      <c r="T407">
        <v>7</v>
      </c>
      <c r="U407" t="str">
        <f t="shared" si="13"/>
        <v>Jul</v>
      </c>
      <c r="V407">
        <v>220.96</v>
      </c>
      <c r="W407" t="s">
        <v>43</v>
      </c>
      <c r="X407">
        <v>0.1125</v>
      </c>
      <c r="Y407" t="s">
        <v>37</v>
      </c>
      <c r="Z407">
        <v>3.7499999999999999E-2</v>
      </c>
      <c r="AA407" t="s">
        <v>75</v>
      </c>
      <c r="AB407" t="s">
        <v>210</v>
      </c>
    </row>
    <row r="408" spans="1:28" x14ac:dyDescent="0.25">
      <c r="A408" t="s">
        <v>1336</v>
      </c>
      <c r="B408" s="1">
        <v>42980</v>
      </c>
      <c r="C408" s="1">
        <v>42984</v>
      </c>
      <c r="D408" t="s">
        <v>46</v>
      </c>
      <c r="E408" t="s">
        <v>1337</v>
      </c>
      <c r="F408" t="s">
        <v>91</v>
      </c>
      <c r="G408" t="s">
        <v>165</v>
      </c>
      <c r="H408" t="s">
        <v>117</v>
      </c>
      <c r="I408" t="s">
        <v>72</v>
      </c>
      <c r="J408" t="s">
        <v>1241</v>
      </c>
      <c r="K408" t="s">
        <v>61</v>
      </c>
      <c r="L408" t="s">
        <v>1242</v>
      </c>
      <c r="M408">
        <v>11.54</v>
      </c>
      <c r="N408">
        <v>2</v>
      </c>
      <c r="O408">
        <f t="shared" si="12"/>
        <v>0.14285714285714285</v>
      </c>
      <c r="P408">
        <v>0</v>
      </c>
      <c r="Q408">
        <v>3.4620000000000002</v>
      </c>
      <c r="R408">
        <v>4</v>
      </c>
      <c r="S408">
        <v>2017</v>
      </c>
      <c r="T408">
        <v>9</v>
      </c>
      <c r="U408" t="str">
        <f t="shared" si="13"/>
        <v>Sep</v>
      </c>
      <c r="V408">
        <v>5.77</v>
      </c>
      <c r="W408" t="s">
        <v>63</v>
      </c>
      <c r="X408">
        <v>0.3</v>
      </c>
      <c r="Y408" t="s">
        <v>44</v>
      </c>
      <c r="Z408">
        <v>0.15</v>
      </c>
      <c r="AA408" t="s">
        <v>75</v>
      </c>
      <c r="AB408" t="s">
        <v>76</v>
      </c>
    </row>
    <row r="409" spans="1:28" x14ac:dyDescent="0.25">
      <c r="A409" t="s">
        <v>1336</v>
      </c>
      <c r="B409" s="1">
        <v>42980</v>
      </c>
      <c r="C409" s="1">
        <v>42984</v>
      </c>
      <c r="D409" t="s">
        <v>46</v>
      </c>
      <c r="E409" t="s">
        <v>1337</v>
      </c>
      <c r="F409" t="s">
        <v>91</v>
      </c>
      <c r="G409" t="s">
        <v>165</v>
      </c>
      <c r="H409" t="s">
        <v>117</v>
      </c>
      <c r="I409" t="s">
        <v>72</v>
      </c>
      <c r="J409" t="s">
        <v>457</v>
      </c>
      <c r="K409" t="s">
        <v>51</v>
      </c>
      <c r="L409" t="s">
        <v>458</v>
      </c>
      <c r="M409">
        <v>254.52600000000001</v>
      </c>
      <c r="N409">
        <v>1</v>
      </c>
      <c r="O409">
        <f t="shared" si="12"/>
        <v>7.1428571428571425E-2</v>
      </c>
      <c r="P409">
        <v>0.4</v>
      </c>
      <c r="Q409">
        <v>-93.3262</v>
      </c>
      <c r="R409">
        <v>4</v>
      </c>
      <c r="S409">
        <v>2017</v>
      </c>
      <c r="T409">
        <v>9</v>
      </c>
      <c r="U409" t="str">
        <f t="shared" si="13"/>
        <v>Sep</v>
      </c>
      <c r="V409">
        <v>254.52600000000001</v>
      </c>
      <c r="W409" t="s">
        <v>43</v>
      </c>
      <c r="X409">
        <v>-0.36666666666666597</v>
      </c>
      <c r="Y409" t="s">
        <v>53</v>
      </c>
      <c r="Z409">
        <v>-0.36666666666666597</v>
      </c>
      <c r="AA409" t="s">
        <v>75</v>
      </c>
      <c r="AB409" t="s">
        <v>76</v>
      </c>
    </row>
    <row r="410" spans="1:28" x14ac:dyDescent="0.25">
      <c r="A410" t="s">
        <v>1336</v>
      </c>
      <c r="B410" s="1">
        <v>42980</v>
      </c>
      <c r="C410" s="1">
        <v>42984</v>
      </c>
      <c r="D410" t="s">
        <v>46</v>
      </c>
      <c r="E410" t="s">
        <v>1337</v>
      </c>
      <c r="F410" t="s">
        <v>91</v>
      </c>
      <c r="G410" t="s">
        <v>165</v>
      </c>
      <c r="H410" t="s">
        <v>117</v>
      </c>
      <c r="I410" t="s">
        <v>72</v>
      </c>
      <c r="J410" t="s">
        <v>503</v>
      </c>
      <c r="K410" t="s">
        <v>41</v>
      </c>
      <c r="L410" t="s">
        <v>504</v>
      </c>
      <c r="M410">
        <v>1282.4100000000001</v>
      </c>
      <c r="N410">
        <v>5</v>
      </c>
      <c r="O410">
        <f t="shared" si="12"/>
        <v>0.35714285714285715</v>
      </c>
      <c r="P410">
        <v>0.1</v>
      </c>
      <c r="Q410">
        <v>213.73500000000001</v>
      </c>
      <c r="R410">
        <v>4</v>
      </c>
      <c r="S410">
        <v>2017</v>
      </c>
      <c r="T410">
        <v>9</v>
      </c>
      <c r="U410" t="str">
        <f t="shared" si="13"/>
        <v>Sep</v>
      </c>
      <c r="V410">
        <v>256.48200000000003</v>
      </c>
      <c r="W410" t="s">
        <v>43</v>
      </c>
      <c r="X410">
        <v>0.16666666666666599</v>
      </c>
      <c r="Y410" t="s">
        <v>37</v>
      </c>
      <c r="Z410">
        <v>3.3333333333333298E-2</v>
      </c>
      <c r="AA410" t="s">
        <v>75</v>
      </c>
      <c r="AB410" t="s">
        <v>76</v>
      </c>
    </row>
    <row r="411" spans="1:28" x14ac:dyDescent="0.25">
      <c r="A411" t="s">
        <v>1338</v>
      </c>
      <c r="B411" s="1">
        <v>41930</v>
      </c>
      <c r="C411" s="1">
        <v>41932</v>
      </c>
      <c r="D411" t="s">
        <v>27</v>
      </c>
      <c r="E411" t="s">
        <v>332</v>
      </c>
      <c r="F411" t="s">
        <v>91</v>
      </c>
      <c r="G411" t="s">
        <v>1339</v>
      </c>
      <c r="H411" t="s">
        <v>1068</v>
      </c>
      <c r="I411" t="s">
        <v>32</v>
      </c>
      <c r="J411" t="s">
        <v>1340</v>
      </c>
      <c r="K411" t="s">
        <v>41</v>
      </c>
      <c r="L411" t="s">
        <v>1341</v>
      </c>
      <c r="M411">
        <v>545.88</v>
      </c>
      <c r="N411">
        <v>6</v>
      </c>
      <c r="O411">
        <f t="shared" si="12"/>
        <v>0.42857142857142855</v>
      </c>
      <c r="P411">
        <v>0</v>
      </c>
      <c r="Q411">
        <v>70.964399999999998</v>
      </c>
      <c r="R411">
        <v>2</v>
      </c>
      <c r="S411">
        <v>2014</v>
      </c>
      <c r="T411">
        <v>10</v>
      </c>
      <c r="U411" t="str">
        <f t="shared" si="13"/>
        <v>Oct</v>
      </c>
      <c r="V411">
        <v>90.98</v>
      </c>
      <c r="W411" t="s">
        <v>63</v>
      </c>
      <c r="X411">
        <v>0.13</v>
      </c>
      <c r="Y411" t="s">
        <v>37</v>
      </c>
      <c r="Z411">
        <v>2.1666666666666601E-2</v>
      </c>
      <c r="AA411" t="s">
        <v>38</v>
      </c>
      <c r="AB411" t="s">
        <v>147</v>
      </c>
    </row>
    <row r="412" spans="1:28" x14ac:dyDescent="0.25">
      <c r="A412" t="s">
        <v>1342</v>
      </c>
      <c r="B412" s="1">
        <v>42474</v>
      </c>
      <c r="C412" s="1">
        <v>42474</v>
      </c>
      <c r="D412" t="s">
        <v>377</v>
      </c>
      <c r="E412" t="s">
        <v>1021</v>
      </c>
      <c r="F412" t="s">
        <v>29</v>
      </c>
      <c r="G412" t="s">
        <v>1089</v>
      </c>
      <c r="H412" t="s">
        <v>456</v>
      </c>
      <c r="I412" t="s">
        <v>59</v>
      </c>
      <c r="J412" t="s">
        <v>340</v>
      </c>
      <c r="K412" t="s">
        <v>41</v>
      </c>
      <c r="L412" t="s">
        <v>341</v>
      </c>
      <c r="M412">
        <v>933.53599999999994</v>
      </c>
      <c r="N412">
        <v>4</v>
      </c>
      <c r="O412">
        <f t="shared" si="12"/>
        <v>0.2857142857142857</v>
      </c>
      <c r="P412">
        <v>0.2</v>
      </c>
      <c r="Q412">
        <v>105.0228</v>
      </c>
      <c r="R412">
        <v>0</v>
      </c>
      <c r="S412">
        <v>2016</v>
      </c>
      <c r="T412">
        <v>4</v>
      </c>
      <c r="U412" t="str">
        <f t="shared" si="13"/>
        <v>Apr</v>
      </c>
      <c r="V412">
        <v>233.38399999999999</v>
      </c>
      <c r="W412" t="s">
        <v>43</v>
      </c>
      <c r="X412">
        <v>0.1125</v>
      </c>
      <c r="Y412" t="s">
        <v>37</v>
      </c>
      <c r="Z412">
        <v>2.8125000000000001E-2</v>
      </c>
      <c r="AA412" t="s">
        <v>64</v>
      </c>
      <c r="AB412" t="s">
        <v>120</v>
      </c>
    </row>
    <row r="413" spans="1:28" x14ac:dyDescent="0.25">
      <c r="A413" t="s">
        <v>1343</v>
      </c>
      <c r="B413" s="1">
        <v>41968</v>
      </c>
      <c r="C413" s="1">
        <v>41970</v>
      </c>
      <c r="D413" t="s">
        <v>27</v>
      </c>
      <c r="E413" t="s">
        <v>1344</v>
      </c>
      <c r="F413" t="s">
        <v>91</v>
      </c>
      <c r="G413" t="s">
        <v>1345</v>
      </c>
      <c r="H413" t="s">
        <v>58</v>
      </c>
      <c r="I413" t="s">
        <v>59</v>
      </c>
      <c r="J413" t="s">
        <v>789</v>
      </c>
      <c r="K413" t="s">
        <v>61</v>
      </c>
      <c r="L413" t="s">
        <v>285</v>
      </c>
      <c r="M413">
        <v>23.88</v>
      </c>
      <c r="N413">
        <v>3</v>
      </c>
      <c r="O413">
        <f t="shared" si="12"/>
        <v>0.21428571428571427</v>
      </c>
      <c r="P413">
        <v>0</v>
      </c>
      <c r="Q413">
        <v>10.507199999999999</v>
      </c>
      <c r="R413">
        <v>2</v>
      </c>
      <c r="S413">
        <v>2014</v>
      </c>
      <c r="T413">
        <v>11</v>
      </c>
      <c r="U413" t="str">
        <f t="shared" si="13"/>
        <v>Nov</v>
      </c>
      <c r="V413">
        <v>7.96</v>
      </c>
      <c r="W413" t="s">
        <v>63</v>
      </c>
      <c r="X413">
        <v>0.44</v>
      </c>
      <c r="Y413" t="s">
        <v>44</v>
      </c>
      <c r="Z413">
        <v>0.146666666666666</v>
      </c>
      <c r="AA413" t="s">
        <v>38</v>
      </c>
      <c r="AB413" t="s">
        <v>147</v>
      </c>
    </row>
    <row r="414" spans="1:28" x14ac:dyDescent="0.25">
      <c r="A414" t="s">
        <v>1346</v>
      </c>
      <c r="B414" s="1">
        <v>42317</v>
      </c>
      <c r="C414" s="1">
        <v>42321</v>
      </c>
      <c r="D414" t="s">
        <v>46</v>
      </c>
      <c r="E414" t="s">
        <v>1347</v>
      </c>
      <c r="F414" t="s">
        <v>29</v>
      </c>
      <c r="G414" t="s">
        <v>748</v>
      </c>
      <c r="H414" t="s">
        <v>495</v>
      </c>
      <c r="I414" t="s">
        <v>94</v>
      </c>
      <c r="J414" t="s">
        <v>1348</v>
      </c>
      <c r="K414" t="s">
        <v>51</v>
      </c>
      <c r="L414" t="s">
        <v>1349</v>
      </c>
      <c r="M414">
        <v>1024.3800000000001</v>
      </c>
      <c r="N414">
        <v>7</v>
      </c>
      <c r="O414">
        <f t="shared" si="12"/>
        <v>0.5</v>
      </c>
      <c r="P414">
        <v>0</v>
      </c>
      <c r="Q414">
        <v>215.1198</v>
      </c>
      <c r="R414">
        <v>4</v>
      </c>
      <c r="S414">
        <v>2015</v>
      </c>
      <c r="T414">
        <v>11</v>
      </c>
      <c r="U414" t="str">
        <f t="shared" si="13"/>
        <v>Nov</v>
      </c>
      <c r="V414">
        <v>146.34</v>
      </c>
      <c r="W414" t="s">
        <v>36</v>
      </c>
      <c r="X414">
        <v>0.20999999999999899</v>
      </c>
      <c r="Y414" t="s">
        <v>44</v>
      </c>
      <c r="Z414">
        <v>2.9999999999999898E-2</v>
      </c>
      <c r="AA414" t="s">
        <v>38</v>
      </c>
      <c r="AB414" t="s">
        <v>54</v>
      </c>
    </row>
    <row r="415" spans="1:28" x14ac:dyDescent="0.25">
      <c r="A415" t="s">
        <v>1350</v>
      </c>
      <c r="B415" s="1">
        <v>43071</v>
      </c>
      <c r="C415" s="1">
        <v>43073</v>
      </c>
      <c r="D415" t="s">
        <v>27</v>
      </c>
      <c r="E415" t="s">
        <v>1351</v>
      </c>
      <c r="F415" t="s">
        <v>29</v>
      </c>
      <c r="G415" t="s">
        <v>100</v>
      </c>
      <c r="H415" t="s">
        <v>93</v>
      </c>
      <c r="I415" t="s">
        <v>94</v>
      </c>
      <c r="J415" t="s">
        <v>539</v>
      </c>
      <c r="K415" t="s">
        <v>61</v>
      </c>
      <c r="L415" t="s">
        <v>540</v>
      </c>
      <c r="M415">
        <v>8.7520000000000007</v>
      </c>
      <c r="N415">
        <v>4</v>
      </c>
      <c r="O415">
        <f t="shared" si="12"/>
        <v>0.2857142857142857</v>
      </c>
      <c r="P415">
        <v>0.6</v>
      </c>
      <c r="Q415">
        <v>-3.7195999999999998</v>
      </c>
      <c r="R415">
        <v>2</v>
      </c>
      <c r="S415">
        <v>2017</v>
      </c>
      <c r="T415">
        <v>12</v>
      </c>
      <c r="U415" t="str">
        <f t="shared" si="13"/>
        <v>Dec</v>
      </c>
      <c r="V415">
        <v>2.1880000000000002</v>
      </c>
      <c r="W415" t="s">
        <v>63</v>
      </c>
      <c r="X415">
        <v>-0.42499999999999899</v>
      </c>
      <c r="Y415" t="s">
        <v>53</v>
      </c>
      <c r="Z415">
        <v>-0.106249999999999</v>
      </c>
      <c r="AA415" t="s">
        <v>38</v>
      </c>
      <c r="AB415" t="s">
        <v>143</v>
      </c>
    </row>
    <row r="416" spans="1:28" x14ac:dyDescent="0.25">
      <c r="A416" t="s">
        <v>1352</v>
      </c>
      <c r="B416" s="1">
        <v>43094</v>
      </c>
      <c r="C416" s="1">
        <v>43097</v>
      </c>
      <c r="D416" t="s">
        <v>27</v>
      </c>
      <c r="E416" t="s">
        <v>1218</v>
      </c>
      <c r="F416" t="s">
        <v>29</v>
      </c>
      <c r="G416" t="s">
        <v>738</v>
      </c>
      <c r="H416" t="s">
        <v>31</v>
      </c>
      <c r="I416" t="s">
        <v>32</v>
      </c>
      <c r="J416" t="s">
        <v>129</v>
      </c>
      <c r="K416" t="s">
        <v>41</v>
      </c>
      <c r="L416" t="s">
        <v>130</v>
      </c>
      <c r="M416">
        <v>304.45</v>
      </c>
      <c r="N416">
        <v>5</v>
      </c>
      <c r="O416">
        <f t="shared" si="12"/>
        <v>0.35714285714285715</v>
      </c>
      <c r="P416">
        <v>0</v>
      </c>
      <c r="Q416">
        <v>76.112499999999997</v>
      </c>
      <c r="R416">
        <v>3</v>
      </c>
      <c r="S416">
        <v>2017</v>
      </c>
      <c r="T416">
        <v>12</v>
      </c>
      <c r="U416" t="str">
        <f t="shared" si="13"/>
        <v>Dec</v>
      </c>
      <c r="V416">
        <v>60.89</v>
      </c>
      <c r="W416" t="s">
        <v>63</v>
      </c>
      <c r="X416">
        <v>0.25</v>
      </c>
      <c r="Y416" t="s">
        <v>44</v>
      </c>
      <c r="Z416">
        <v>0.05</v>
      </c>
      <c r="AA416" t="s">
        <v>38</v>
      </c>
      <c r="AB416" t="s">
        <v>143</v>
      </c>
    </row>
    <row r="417" spans="1:28" x14ac:dyDescent="0.25">
      <c r="A417" t="s">
        <v>1353</v>
      </c>
      <c r="B417" s="1">
        <v>42950</v>
      </c>
      <c r="C417" s="1">
        <v>42951</v>
      </c>
      <c r="D417" t="s">
        <v>89</v>
      </c>
      <c r="E417" t="s">
        <v>1354</v>
      </c>
      <c r="F417" t="s">
        <v>29</v>
      </c>
      <c r="G417" t="s">
        <v>127</v>
      </c>
      <c r="H417" t="s">
        <v>128</v>
      </c>
      <c r="I417" t="s">
        <v>94</v>
      </c>
      <c r="J417" t="s">
        <v>1355</v>
      </c>
      <c r="K417" t="s">
        <v>34</v>
      </c>
      <c r="L417" t="s">
        <v>1356</v>
      </c>
      <c r="M417">
        <v>183.37200000000001</v>
      </c>
      <c r="N417">
        <v>2</v>
      </c>
      <c r="O417">
        <f t="shared" si="12"/>
        <v>0.14285714285714285</v>
      </c>
      <c r="P417">
        <v>0.3</v>
      </c>
      <c r="Q417">
        <v>-36.674399999999999</v>
      </c>
      <c r="R417">
        <v>1</v>
      </c>
      <c r="S417">
        <v>2017</v>
      </c>
      <c r="T417">
        <v>8</v>
      </c>
      <c r="U417" t="str">
        <f t="shared" si="13"/>
        <v>Aug</v>
      </c>
      <c r="V417">
        <v>91.686000000000007</v>
      </c>
      <c r="W417" t="s">
        <v>63</v>
      </c>
      <c r="X417">
        <v>-0.19999999999999901</v>
      </c>
      <c r="Y417" t="s">
        <v>53</v>
      </c>
      <c r="Z417">
        <v>-9.9999999999999895E-2</v>
      </c>
      <c r="AA417" t="s">
        <v>75</v>
      </c>
      <c r="AB417" t="s">
        <v>76</v>
      </c>
    </row>
    <row r="418" spans="1:28" x14ac:dyDescent="0.25">
      <c r="A418" t="s">
        <v>1357</v>
      </c>
      <c r="B418" s="1">
        <v>42631</v>
      </c>
      <c r="C418" s="1">
        <v>42636</v>
      </c>
      <c r="D418" t="s">
        <v>46</v>
      </c>
      <c r="E418" t="s">
        <v>1358</v>
      </c>
      <c r="F418" t="s">
        <v>29</v>
      </c>
      <c r="G418" t="s">
        <v>808</v>
      </c>
      <c r="H418" t="s">
        <v>1068</v>
      </c>
      <c r="I418" t="s">
        <v>32</v>
      </c>
      <c r="J418" t="s">
        <v>1233</v>
      </c>
      <c r="K418" t="s">
        <v>41</v>
      </c>
      <c r="L418" t="s">
        <v>1234</v>
      </c>
      <c r="M418">
        <v>350.98</v>
      </c>
      <c r="N418">
        <v>1</v>
      </c>
      <c r="O418">
        <f t="shared" si="12"/>
        <v>7.1428571428571425E-2</v>
      </c>
      <c r="P418">
        <v>0</v>
      </c>
      <c r="Q418">
        <v>84.235200000000006</v>
      </c>
      <c r="R418">
        <v>5</v>
      </c>
      <c r="S418">
        <v>2016</v>
      </c>
      <c r="T418">
        <v>9</v>
      </c>
      <c r="U418" t="str">
        <f t="shared" si="13"/>
        <v>Sep</v>
      </c>
      <c r="V418">
        <v>350.98</v>
      </c>
      <c r="W418" t="s">
        <v>43</v>
      </c>
      <c r="X418">
        <v>0.24</v>
      </c>
      <c r="Y418" t="s">
        <v>44</v>
      </c>
      <c r="Z418">
        <v>0.24</v>
      </c>
      <c r="AA418" t="s">
        <v>75</v>
      </c>
      <c r="AB418" t="s">
        <v>210</v>
      </c>
    </row>
    <row r="419" spans="1:28" x14ac:dyDescent="0.25">
      <c r="A419" t="s">
        <v>1359</v>
      </c>
      <c r="B419" s="1">
        <v>42632</v>
      </c>
      <c r="C419" s="1">
        <v>42634</v>
      </c>
      <c r="D419" t="s">
        <v>89</v>
      </c>
      <c r="E419" t="s">
        <v>1360</v>
      </c>
      <c r="F419" t="s">
        <v>99</v>
      </c>
      <c r="G419" t="s">
        <v>1361</v>
      </c>
      <c r="H419" t="s">
        <v>1362</v>
      </c>
      <c r="I419" t="s">
        <v>72</v>
      </c>
      <c r="J419" t="s">
        <v>698</v>
      </c>
      <c r="K419" t="s">
        <v>41</v>
      </c>
      <c r="L419" t="s">
        <v>699</v>
      </c>
      <c r="M419">
        <v>872.32</v>
      </c>
      <c r="N419">
        <v>4</v>
      </c>
      <c r="O419">
        <f t="shared" si="12"/>
        <v>0.2857142857142857</v>
      </c>
      <c r="P419">
        <v>0</v>
      </c>
      <c r="Q419">
        <v>244.24959999999999</v>
      </c>
      <c r="R419">
        <v>2</v>
      </c>
      <c r="S419">
        <v>2016</v>
      </c>
      <c r="T419">
        <v>9</v>
      </c>
      <c r="U419" t="str">
        <f t="shared" si="13"/>
        <v>Sep</v>
      </c>
      <c r="V419">
        <v>218.08</v>
      </c>
      <c r="W419" t="s">
        <v>43</v>
      </c>
      <c r="X419">
        <v>0.27999999999999903</v>
      </c>
      <c r="Y419" t="s">
        <v>44</v>
      </c>
      <c r="Z419">
        <v>6.9999999999999896E-2</v>
      </c>
      <c r="AA419" t="s">
        <v>75</v>
      </c>
      <c r="AB419" t="s">
        <v>210</v>
      </c>
    </row>
    <row r="420" spans="1:28" x14ac:dyDescent="0.25">
      <c r="A420" t="s">
        <v>1363</v>
      </c>
      <c r="B420" s="1">
        <v>42076</v>
      </c>
      <c r="C420" s="1">
        <v>42078</v>
      </c>
      <c r="D420" t="s">
        <v>89</v>
      </c>
      <c r="E420" t="s">
        <v>1167</v>
      </c>
      <c r="F420" t="s">
        <v>29</v>
      </c>
      <c r="G420" t="s">
        <v>180</v>
      </c>
      <c r="H420" t="s">
        <v>181</v>
      </c>
      <c r="I420" t="s">
        <v>59</v>
      </c>
      <c r="J420" t="s">
        <v>693</v>
      </c>
      <c r="K420" t="s">
        <v>34</v>
      </c>
      <c r="L420" t="s">
        <v>694</v>
      </c>
      <c r="M420">
        <v>141.96</v>
      </c>
      <c r="N420">
        <v>2</v>
      </c>
      <c r="O420">
        <f t="shared" si="12"/>
        <v>0.14285714285714285</v>
      </c>
      <c r="P420">
        <v>0</v>
      </c>
      <c r="Q420">
        <v>39.748800000000003</v>
      </c>
      <c r="R420">
        <v>2</v>
      </c>
      <c r="S420">
        <v>2015</v>
      </c>
      <c r="T420">
        <v>3</v>
      </c>
      <c r="U420" t="str">
        <f t="shared" si="13"/>
        <v>Mar</v>
      </c>
      <c r="V420">
        <v>70.98</v>
      </c>
      <c r="W420" t="s">
        <v>63</v>
      </c>
      <c r="X420">
        <v>0.28000000000000003</v>
      </c>
      <c r="Y420" t="s">
        <v>44</v>
      </c>
      <c r="Z420">
        <v>0.14000000000000001</v>
      </c>
      <c r="AA420" t="s">
        <v>161</v>
      </c>
      <c r="AB420" t="s">
        <v>162</v>
      </c>
    </row>
    <row r="421" spans="1:28" x14ac:dyDescent="0.25">
      <c r="A421" t="s">
        <v>1364</v>
      </c>
      <c r="B421" s="1">
        <v>43003</v>
      </c>
      <c r="C421" s="1">
        <v>43007</v>
      </c>
      <c r="D421" t="s">
        <v>46</v>
      </c>
      <c r="E421" t="s">
        <v>1365</v>
      </c>
      <c r="F421" t="s">
        <v>29</v>
      </c>
      <c r="G421" t="s">
        <v>760</v>
      </c>
      <c r="H421" t="s">
        <v>158</v>
      </c>
      <c r="I421" t="s">
        <v>94</v>
      </c>
      <c r="J421" t="s">
        <v>112</v>
      </c>
      <c r="K421" t="s">
        <v>41</v>
      </c>
      <c r="L421" t="s">
        <v>113</v>
      </c>
      <c r="M421">
        <v>269.97000000000003</v>
      </c>
      <c r="N421">
        <v>3</v>
      </c>
      <c r="O421">
        <f t="shared" si="12"/>
        <v>0.21428571428571427</v>
      </c>
      <c r="P421">
        <v>0</v>
      </c>
      <c r="Q421">
        <v>51.2943</v>
      </c>
      <c r="R421">
        <v>4</v>
      </c>
      <c r="S421">
        <v>2017</v>
      </c>
      <c r="T421">
        <v>9</v>
      </c>
      <c r="U421" t="str">
        <f t="shared" si="13"/>
        <v>Sep</v>
      </c>
      <c r="V421">
        <v>89.99</v>
      </c>
      <c r="W421" t="s">
        <v>63</v>
      </c>
      <c r="X421">
        <v>0.189999999999999</v>
      </c>
      <c r="Y421" t="s">
        <v>37</v>
      </c>
      <c r="Z421">
        <v>6.3333333333333297E-2</v>
      </c>
      <c r="AA421" t="s">
        <v>75</v>
      </c>
      <c r="AB421" t="s">
        <v>76</v>
      </c>
    </row>
    <row r="422" spans="1:28" x14ac:dyDescent="0.25">
      <c r="A422" t="s">
        <v>1366</v>
      </c>
      <c r="B422" s="1">
        <v>42173</v>
      </c>
      <c r="C422" s="1">
        <v>42178</v>
      </c>
      <c r="D422" t="s">
        <v>46</v>
      </c>
      <c r="E422" t="s">
        <v>1367</v>
      </c>
      <c r="F422" t="s">
        <v>99</v>
      </c>
      <c r="G422" t="s">
        <v>1147</v>
      </c>
      <c r="H422" t="s">
        <v>456</v>
      </c>
      <c r="I422" t="s">
        <v>59</v>
      </c>
      <c r="J422" t="s">
        <v>1279</v>
      </c>
      <c r="K422" t="s">
        <v>61</v>
      </c>
      <c r="L422" t="s">
        <v>1280</v>
      </c>
      <c r="M422">
        <v>75.36</v>
      </c>
      <c r="N422">
        <v>5</v>
      </c>
      <c r="O422">
        <f t="shared" si="12"/>
        <v>0.35714285714285715</v>
      </c>
      <c r="P422">
        <v>0.2</v>
      </c>
      <c r="Q422">
        <v>20.724</v>
      </c>
      <c r="R422">
        <v>5</v>
      </c>
      <c r="S422">
        <v>2015</v>
      </c>
      <c r="T422">
        <v>6</v>
      </c>
      <c r="U422" t="str">
        <f t="shared" si="13"/>
        <v>Jun</v>
      </c>
      <c r="V422">
        <v>15.071999999999999</v>
      </c>
      <c r="W422" t="s">
        <v>63</v>
      </c>
      <c r="X422">
        <v>0.27500000000000002</v>
      </c>
      <c r="Y422" t="s">
        <v>44</v>
      </c>
      <c r="Z422">
        <v>5.5E-2</v>
      </c>
      <c r="AA422" t="s">
        <v>64</v>
      </c>
      <c r="AB422" t="s">
        <v>111</v>
      </c>
    </row>
    <row r="423" spans="1:28" x14ac:dyDescent="0.25">
      <c r="A423" t="s">
        <v>1368</v>
      </c>
      <c r="B423" s="1">
        <v>42196</v>
      </c>
      <c r="C423" s="1">
        <v>42198</v>
      </c>
      <c r="D423" t="s">
        <v>89</v>
      </c>
      <c r="E423" t="s">
        <v>1369</v>
      </c>
      <c r="F423" t="s">
        <v>29</v>
      </c>
      <c r="G423" t="s">
        <v>70</v>
      </c>
      <c r="H423" t="s">
        <v>71</v>
      </c>
      <c r="I423" t="s">
        <v>72</v>
      </c>
      <c r="J423" t="s">
        <v>86</v>
      </c>
      <c r="K423" t="s">
        <v>61</v>
      </c>
      <c r="L423" t="s">
        <v>87</v>
      </c>
      <c r="M423">
        <v>289.8</v>
      </c>
      <c r="N423">
        <v>7</v>
      </c>
      <c r="O423">
        <f t="shared" si="12"/>
        <v>0.5</v>
      </c>
      <c r="P423">
        <v>0.2</v>
      </c>
      <c r="Q423">
        <v>36.225000000000001</v>
      </c>
      <c r="R423">
        <v>2</v>
      </c>
      <c r="S423">
        <v>2015</v>
      </c>
      <c r="T423">
        <v>7</v>
      </c>
      <c r="U423" t="str">
        <f t="shared" si="13"/>
        <v>Jul</v>
      </c>
      <c r="V423">
        <v>41.4</v>
      </c>
      <c r="W423" t="s">
        <v>63</v>
      </c>
      <c r="X423">
        <v>0.125</v>
      </c>
      <c r="Y423" t="s">
        <v>37</v>
      </c>
      <c r="Z423">
        <v>1.7857142857142801E-2</v>
      </c>
      <c r="AA423" t="s">
        <v>75</v>
      </c>
      <c r="AB423" t="s">
        <v>81</v>
      </c>
    </row>
    <row r="424" spans="1:28" x14ac:dyDescent="0.25">
      <c r="A424" t="s">
        <v>1368</v>
      </c>
      <c r="B424" s="1">
        <v>42196</v>
      </c>
      <c r="C424" s="1">
        <v>42198</v>
      </c>
      <c r="D424" t="s">
        <v>89</v>
      </c>
      <c r="E424" t="s">
        <v>1369</v>
      </c>
      <c r="F424" t="s">
        <v>29</v>
      </c>
      <c r="G424" t="s">
        <v>70</v>
      </c>
      <c r="H424" t="s">
        <v>71</v>
      </c>
      <c r="I424" t="s">
        <v>72</v>
      </c>
      <c r="J424" t="s">
        <v>1370</v>
      </c>
      <c r="K424" t="s">
        <v>41</v>
      </c>
      <c r="L424" t="s">
        <v>1371</v>
      </c>
      <c r="M424">
        <v>341.488</v>
      </c>
      <c r="N424">
        <v>8</v>
      </c>
      <c r="O424">
        <f t="shared" si="12"/>
        <v>0.5714285714285714</v>
      </c>
      <c r="P424">
        <v>0.3</v>
      </c>
      <c r="Q424">
        <v>-73.176000000000002</v>
      </c>
      <c r="R424">
        <v>2</v>
      </c>
      <c r="S424">
        <v>2015</v>
      </c>
      <c r="T424">
        <v>7</v>
      </c>
      <c r="U424" t="str">
        <f t="shared" si="13"/>
        <v>Jul</v>
      </c>
      <c r="V424">
        <v>42.686</v>
      </c>
      <c r="W424" t="s">
        <v>63</v>
      </c>
      <c r="X424">
        <v>-0.214285714285714</v>
      </c>
      <c r="Y424" t="s">
        <v>53</v>
      </c>
      <c r="Z424">
        <v>-2.6785714285714201E-2</v>
      </c>
      <c r="AA424" t="s">
        <v>75</v>
      </c>
      <c r="AB424" t="s">
        <v>81</v>
      </c>
    </row>
    <row r="425" spans="1:28" x14ac:dyDescent="0.25">
      <c r="A425" t="s">
        <v>1368</v>
      </c>
      <c r="B425" s="1">
        <v>42196</v>
      </c>
      <c r="C425" s="1">
        <v>42198</v>
      </c>
      <c r="D425" t="s">
        <v>89</v>
      </c>
      <c r="E425" t="s">
        <v>1369</v>
      </c>
      <c r="F425" t="s">
        <v>29</v>
      </c>
      <c r="G425" t="s">
        <v>70</v>
      </c>
      <c r="H425" t="s">
        <v>71</v>
      </c>
      <c r="I425" t="s">
        <v>72</v>
      </c>
      <c r="J425" t="s">
        <v>1372</v>
      </c>
      <c r="K425" t="s">
        <v>61</v>
      </c>
      <c r="L425" t="s">
        <v>1373</v>
      </c>
      <c r="M425">
        <v>25.344000000000001</v>
      </c>
      <c r="N425">
        <v>6</v>
      </c>
      <c r="O425">
        <f t="shared" si="12"/>
        <v>0.42857142857142855</v>
      </c>
      <c r="P425">
        <v>0.2</v>
      </c>
      <c r="Q425">
        <v>3.4847999999999999</v>
      </c>
      <c r="R425">
        <v>2</v>
      </c>
      <c r="S425">
        <v>2015</v>
      </c>
      <c r="T425">
        <v>7</v>
      </c>
      <c r="U425" t="str">
        <f t="shared" si="13"/>
        <v>Jul</v>
      </c>
      <c r="V425">
        <v>4.2240000000000002</v>
      </c>
      <c r="W425" t="s">
        <v>63</v>
      </c>
      <c r="X425">
        <v>0.13749999999999901</v>
      </c>
      <c r="Y425" t="s">
        <v>37</v>
      </c>
      <c r="Z425">
        <v>2.2916666666666599E-2</v>
      </c>
      <c r="AA425" t="s">
        <v>75</v>
      </c>
      <c r="AB425" t="s">
        <v>81</v>
      </c>
    </row>
    <row r="426" spans="1:28" x14ac:dyDescent="0.25">
      <c r="A426" t="s">
        <v>1374</v>
      </c>
      <c r="B426" s="1">
        <v>42705</v>
      </c>
      <c r="C426" s="1">
        <v>42711</v>
      </c>
      <c r="D426" t="s">
        <v>46</v>
      </c>
      <c r="E426" t="s">
        <v>1375</v>
      </c>
      <c r="F426" t="s">
        <v>29</v>
      </c>
      <c r="G426" t="s">
        <v>551</v>
      </c>
      <c r="H426" t="s">
        <v>108</v>
      </c>
      <c r="I426" t="s">
        <v>94</v>
      </c>
      <c r="J426" t="s">
        <v>1241</v>
      </c>
      <c r="K426" t="s">
        <v>61</v>
      </c>
      <c r="L426" t="s">
        <v>1242</v>
      </c>
      <c r="M426">
        <v>17.309999999999999</v>
      </c>
      <c r="N426">
        <v>3</v>
      </c>
      <c r="O426">
        <f t="shared" si="12"/>
        <v>0.21428571428571427</v>
      </c>
      <c r="P426">
        <v>0</v>
      </c>
      <c r="Q426">
        <v>5.1929999999999996</v>
      </c>
      <c r="R426">
        <v>6</v>
      </c>
      <c r="S426">
        <v>2016</v>
      </c>
      <c r="T426">
        <v>12</v>
      </c>
      <c r="U426" t="str">
        <f t="shared" si="13"/>
        <v>Dec</v>
      </c>
      <c r="V426">
        <v>5.77</v>
      </c>
      <c r="W426" t="s">
        <v>63</v>
      </c>
      <c r="X426">
        <v>0.3</v>
      </c>
      <c r="Y426" t="s">
        <v>44</v>
      </c>
      <c r="Z426">
        <v>9.9999999999999895E-2</v>
      </c>
      <c r="AA426" t="s">
        <v>38</v>
      </c>
      <c r="AB426" t="s">
        <v>39</v>
      </c>
    </row>
    <row r="427" spans="1:28" x14ac:dyDescent="0.25">
      <c r="A427" t="s">
        <v>1376</v>
      </c>
      <c r="B427" s="1">
        <v>43091</v>
      </c>
      <c r="C427" s="1">
        <v>43094</v>
      </c>
      <c r="D427" t="s">
        <v>89</v>
      </c>
      <c r="E427" t="s">
        <v>1377</v>
      </c>
      <c r="F427" t="s">
        <v>29</v>
      </c>
      <c r="G427" t="s">
        <v>261</v>
      </c>
      <c r="H427" t="s">
        <v>262</v>
      </c>
      <c r="I427" t="s">
        <v>94</v>
      </c>
      <c r="J427" t="s">
        <v>689</v>
      </c>
      <c r="K427" t="s">
        <v>41</v>
      </c>
      <c r="L427" t="s">
        <v>690</v>
      </c>
      <c r="M427">
        <v>1586.69</v>
      </c>
      <c r="N427">
        <v>7</v>
      </c>
      <c r="O427">
        <f t="shared" si="12"/>
        <v>0.5</v>
      </c>
      <c r="P427">
        <v>0</v>
      </c>
      <c r="Q427">
        <v>412.5394</v>
      </c>
      <c r="R427">
        <v>3</v>
      </c>
      <c r="S427">
        <v>2017</v>
      </c>
      <c r="T427">
        <v>12</v>
      </c>
      <c r="U427" t="str">
        <f t="shared" si="13"/>
        <v>Dec</v>
      </c>
      <c r="V427">
        <v>226.67</v>
      </c>
      <c r="W427" t="s">
        <v>43</v>
      </c>
      <c r="X427">
        <v>0.26</v>
      </c>
      <c r="Y427" t="s">
        <v>44</v>
      </c>
      <c r="Z427">
        <v>3.7142857142857102E-2</v>
      </c>
      <c r="AA427" t="s">
        <v>38</v>
      </c>
      <c r="AB427" t="s">
        <v>143</v>
      </c>
    </row>
    <row r="428" spans="1:28" x14ac:dyDescent="0.25">
      <c r="A428" t="s">
        <v>1376</v>
      </c>
      <c r="B428" s="1">
        <v>43091</v>
      </c>
      <c r="C428" s="1">
        <v>43094</v>
      </c>
      <c r="D428" t="s">
        <v>89</v>
      </c>
      <c r="E428" t="s">
        <v>1377</v>
      </c>
      <c r="F428" t="s">
        <v>29</v>
      </c>
      <c r="G428" t="s">
        <v>261</v>
      </c>
      <c r="H428" t="s">
        <v>262</v>
      </c>
      <c r="I428" t="s">
        <v>94</v>
      </c>
      <c r="J428" t="s">
        <v>197</v>
      </c>
      <c r="K428" t="s">
        <v>51</v>
      </c>
      <c r="L428" t="s">
        <v>198</v>
      </c>
      <c r="M428">
        <v>411.8</v>
      </c>
      <c r="N428">
        <v>2</v>
      </c>
      <c r="O428">
        <f t="shared" si="12"/>
        <v>0.14285714285714285</v>
      </c>
      <c r="P428">
        <v>0</v>
      </c>
      <c r="Q428">
        <v>70.006</v>
      </c>
      <c r="R428">
        <v>3</v>
      </c>
      <c r="S428">
        <v>2017</v>
      </c>
      <c r="T428">
        <v>12</v>
      </c>
      <c r="U428" t="str">
        <f t="shared" si="13"/>
        <v>Dec</v>
      </c>
      <c r="V428">
        <v>205.9</v>
      </c>
      <c r="W428" t="s">
        <v>43</v>
      </c>
      <c r="X428">
        <v>0.16999999999999901</v>
      </c>
      <c r="Y428" t="s">
        <v>37</v>
      </c>
      <c r="Z428">
        <v>8.4999999999999895E-2</v>
      </c>
      <c r="AA428" t="s">
        <v>38</v>
      </c>
      <c r="AB428" t="s">
        <v>143</v>
      </c>
    </row>
    <row r="429" spans="1:28" x14ac:dyDescent="0.25">
      <c r="A429" t="s">
        <v>1378</v>
      </c>
      <c r="B429" s="1">
        <v>41943</v>
      </c>
      <c r="C429" s="1">
        <v>41947</v>
      </c>
      <c r="D429" t="s">
        <v>46</v>
      </c>
      <c r="E429" t="s">
        <v>1379</v>
      </c>
      <c r="F429" t="s">
        <v>91</v>
      </c>
      <c r="G429" t="s">
        <v>57</v>
      </c>
      <c r="H429" t="s">
        <v>58</v>
      </c>
      <c r="I429" t="s">
        <v>59</v>
      </c>
      <c r="J429" t="s">
        <v>1370</v>
      </c>
      <c r="K429" t="s">
        <v>41</v>
      </c>
      <c r="L429" t="s">
        <v>1371</v>
      </c>
      <c r="M429">
        <v>146.352</v>
      </c>
      <c r="N429">
        <v>3</v>
      </c>
      <c r="O429">
        <f t="shared" si="12"/>
        <v>0.21428571428571427</v>
      </c>
      <c r="P429">
        <v>0.2</v>
      </c>
      <c r="Q429">
        <v>-9.1470000000000002</v>
      </c>
      <c r="R429">
        <v>4</v>
      </c>
      <c r="S429">
        <v>2014</v>
      </c>
      <c r="T429">
        <v>10</v>
      </c>
      <c r="U429" t="str">
        <f t="shared" si="13"/>
        <v>Oct</v>
      </c>
      <c r="V429">
        <v>48.783999999999999</v>
      </c>
      <c r="W429" t="s">
        <v>63</v>
      </c>
      <c r="X429">
        <v>-6.25E-2</v>
      </c>
      <c r="Y429" t="s">
        <v>53</v>
      </c>
      <c r="Z429">
        <v>-2.0833333333333301E-2</v>
      </c>
      <c r="AA429" t="s">
        <v>38</v>
      </c>
      <c r="AB429" t="s">
        <v>147</v>
      </c>
    </row>
    <row r="430" spans="1:28" x14ac:dyDescent="0.25">
      <c r="A430" t="s">
        <v>1380</v>
      </c>
      <c r="B430" s="1">
        <v>42107</v>
      </c>
      <c r="C430" s="1">
        <v>42113</v>
      </c>
      <c r="D430" t="s">
        <v>46</v>
      </c>
      <c r="E430" t="s">
        <v>720</v>
      </c>
      <c r="F430" t="s">
        <v>29</v>
      </c>
      <c r="G430" t="s">
        <v>1381</v>
      </c>
      <c r="H430" t="s">
        <v>58</v>
      </c>
      <c r="I430" t="s">
        <v>59</v>
      </c>
      <c r="J430" t="s">
        <v>1382</v>
      </c>
      <c r="K430" t="s">
        <v>51</v>
      </c>
      <c r="L430" t="s">
        <v>1383</v>
      </c>
      <c r="M430">
        <v>710.83199999999999</v>
      </c>
      <c r="N430">
        <v>3</v>
      </c>
      <c r="O430">
        <f t="shared" si="12"/>
        <v>0.21428571428571427</v>
      </c>
      <c r="P430">
        <v>0.2</v>
      </c>
      <c r="Q430">
        <v>-97.739400000000003</v>
      </c>
      <c r="R430">
        <v>6</v>
      </c>
      <c r="S430">
        <v>2015</v>
      </c>
      <c r="T430">
        <v>4</v>
      </c>
      <c r="U430" t="str">
        <f t="shared" si="13"/>
        <v>Apr</v>
      </c>
      <c r="V430">
        <v>236.94399999999999</v>
      </c>
      <c r="W430" t="s">
        <v>43</v>
      </c>
      <c r="X430">
        <v>-0.13750000000000001</v>
      </c>
      <c r="Y430" t="s">
        <v>53</v>
      </c>
      <c r="Z430">
        <v>-4.5833333333333302E-2</v>
      </c>
      <c r="AA430" t="s">
        <v>64</v>
      </c>
      <c r="AB430" t="s">
        <v>111</v>
      </c>
    </row>
    <row r="431" spans="1:28" x14ac:dyDescent="0.25">
      <c r="A431" t="s">
        <v>1384</v>
      </c>
      <c r="B431" s="1">
        <v>43059</v>
      </c>
      <c r="C431" s="1">
        <v>43064</v>
      </c>
      <c r="D431" t="s">
        <v>46</v>
      </c>
      <c r="E431" t="s">
        <v>1385</v>
      </c>
      <c r="F431" t="s">
        <v>29</v>
      </c>
      <c r="G431" t="s">
        <v>1386</v>
      </c>
      <c r="H431" t="s">
        <v>58</v>
      </c>
      <c r="I431" t="s">
        <v>59</v>
      </c>
      <c r="J431" t="s">
        <v>403</v>
      </c>
      <c r="K431" t="s">
        <v>41</v>
      </c>
      <c r="L431" t="s">
        <v>404</v>
      </c>
      <c r="M431">
        <v>283.92</v>
      </c>
      <c r="N431">
        <v>5</v>
      </c>
      <c r="O431">
        <f t="shared" si="12"/>
        <v>0.35714285714285715</v>
      </c>
      <c r="P431">
        <v>0.2</v>
      </c>
      <c r="Q431">
        <v>-46.137</v>
      </c>
      <c r="R431">
        <v>5</v>
      </c>
      <c r="S431">
        <v>2017</v>
      </c>
      <c r="T431">
        <v>11</v>
      </c>
      <c r="U431" t="str">
        <f t="shared" si="13"/>
        <v>Nov</v>
      </c>
      <c r="V431">
        <v>56.783999999999999</v>
      </c>
      <c r="W431" t="s">
        <v>63</v>
      </c>
      <c r="X431">
        <v>-0.16250000000000001</v>
      </c>
      <c r="Y431" t="s">
        <v>53</v>
      </c>
      <c r="Z431">
        <v>-3.2500000000000001E-2</v>
      </c>
      <c r="AA431" t="s">
        <v>38</v>
      </c>
      <c r="AB431" t="s">
        <v>143</v>
      </c>
    </row>
    <row r="432" spans="1:28" x14ac:dyDescent="0.25">
      <c r="A432" t="s">
        <v>1387</v>
      </c>
      <c r="B432" s="1">
        <v>41974</v>
      </c>
      <c r="C432" s="1">
        <v>41978</v>
      </c>
      <c r="D432" t="s">
        <v>46</v>
      </c>
      <c r="E432" t="s">
        <v>1388</v>
      </c>
      <c r="F432" t="s">
        <v>29</v>
      </c>
      <c r="G432" t="s">
        <v>295</v>
      </c>
      <c r="H432" t="s">
        <v>58</v>
      </c>
      <c r="I432" t="s">
        <v>59</v>
      </c>
      <c r="J432" t="s">
        <v>325</v>
      </c>
      <c r="K432" t="s">
        <v>61</v>
      </c>
      <c r="L432" t="s">
        <v>326</v>
      </c>
      <c r="M432">
        <v>58.2</v>
      </c>
      <c r="N432">
        <v>3</v>
      </c>
      <c r="O432">
        <f t="shared" si="12"/>
        <v>0.21428571428571427</v>
      </c>
      <c r="P432">
        <v>0</v>
      </c>
      <c r="Q432">
        <v>28.518000000000001</v>
      </c>
      <c r="R432">
        <v>4</v>
      </c>
      <c r="S432">
        <v>2014</v>
      </c>
      <c r="T432">
        <v>12</v>
      </c>
      <c r="U432" t="str">
        <f t="shared" si="13"/>
        <v>Dec</v>
      </c>
      <c r="V432">
        <v>19.399999999999999</v>
      </c>
      <c r="W432" t="s">
        <v>63</v>
      </c>
      <c r="X432">
        <v>0.49</v>
      </c>
      <c r="Y432" t="s">
        <v>44</v>
      </c>
      <c r="Z432">
        <v>0.163333333333333</v>
      </c>
      <c r="AA432" t="s">
        <v>38</v>
      </c>
      <c r="AB432" t="s">
        <v>147</v>
      </c>
    </row>
    <row r="433" spans="1:28" x14ac:dyDescent="0.25">
      <c r="A433" t="s">
        <v>1389</v>
      </c>
      <c r="B433" s="1">
        <v>42362</v>
      </c>
      <c r="C433" s="1">
        <v>42367</v>
      </c>
      <c r="D433" t="s">
        <v>46</v>
      </c>
      <c r="E433" t="s">
        <v>1390</v>
      </c>
      <c r="F433" t="s">
        <v>29</v>
      </c>
      <c r="G433" t="s">
        <v>455</v>
      </c>
      <c r="H433" t="s">
        <v>456</v>
      </c>
      <c r="I433" t="s">
        <v>59</v>
      </c>
      <c r="J433" t="s">
        <v>813</v>
      </c>
      <c r="K433" t="s">
        <v>61</v>
      </c>
      <c r="L433" t="s">
        <v>814</v>
      </c>
      <c r="M433">
        <v>7.7119999999999997</v>
      </c>
      <c r="N433">
        <v>2</v>
      </c>
      <c r="O433">
        <f t="shared" si="12"/>
        <v>0.14285714285714285</v>
      </c>
      <c r="P433">
        <v>0.2</v>
      </c>
      <c r="Q433">
        <v>1.7352000000000001</v>
      </c>
      <c r="R433">
        <v>5</v>
      </c>
      <c r="S433">
        <v>2015</v>
      </c>
      <c r="T433">
        <v>12</v>
      </c>
      <c r="U433" t="str">
        <f t="shared" si="13"/>
        <v>Dec</v>
      </c>
      <c r="V433">
        <v>3.8559999999999999</v>
      </c>
      <c r="W433" t="s">
        <v>63</v>
      </c>
      <c r="X433">
        <v>0.22500000000000001</v>
      </c>
      <c r="Y433" t="s">
        <v>44</v>
      </c>
      <c r="Z433">
        <v>0.1125</v>
      </c>
      <c r="AA433" t="s">
        <v>38</v>
      </c>
      <c r="AB433" t="s">
        <v>54</v>
      </c>
    </row>
    <row r="434" spans="1:28" x14ac:dyDescent="0.25">
      <c r="A434" t="s">
        <v>1391</v>
      </c>
      <c r="B434" s="1">
        <v>42931</v>
      </c>
      <c r="C434" s="1">
        <v>42935</v>
      </c>
      <c r="D434" t="s">
        <v>46</v>
      </c>
      <c r="E434" t="s">
        <v>1392</v>
      </c>
      <c r="F434" t="s">
        <v>29</v>
      </c>
      <c r="G434" t="s">
        <v>186</v>
      </c>
      <c r="H434" t="s">
        <v>187</v>
      </c>
      <c r="I434" t="s">
        <v>72</v>
      </c>
      <c r="J434" t="s">
        <v>1215</v>
      </c>
      <c r="K434" t="s">
        <v>51</v>
      </c>
      <c r="L434" t="s">
        <v>1216</v>
      </c>
      <c r="M434">
        <v>310.44299999999998</v>
      </c>
      <c r="N434">
        <v>3</v>
      </c>
      <c r="O434">
        <f t="shared" si="12"/>
        <v>0.21428571428571427</v>
      </c>
      <c r="P434">
        <v>0.3</v>
      </c>
      <c r="Q434">
        <v>-48.783900000000003</v>
      </c>
      <c r="R434">
        <v>4</v>
      </c>
      <c r="S434">
        <v>2017</v>
      </c>
      <c r="T434">
        <v>7</v>
      </c>
      <c r="U434" t="str">
        <f t="shared" si="13"/>
        <v>Jul</v>
      </c>
      <c r="V434">
        <v>103.48099999999999</v>
      </c>
      <c r="W434" t="s">
        <v>36</v>
      </c>
      <c r="X434">
        <v>-0.157142857142857</v>
      </c>
      <c r="Y434" t="s">
        <v>53</v>
      </c>
      <c r="Z434">
        <v>-5.2380952380952299E-2</v>
      </c>
      <c r="AA434" t="s">
        <v>75</v>
      </c>
      <c r="AB434" t="s">
        <v>76</v>
      </c>
    </row>
    <row r="435" spans="1:28" x14ac:dyDescent="0.25">
      <c r="A435" t="s">
        <v>1393</v>
      </c>
      <c r="B435" s="1">
        <v>41960</v>
      </c>
      <c r="C435" s="1">
        <v>41964</v>
      </c>
      <c r="D435" t="s">
        <v>46</v>
      </c>
      <c r="E435" t="s">
        <v>237</v>
      </c>
      <c r="F435" t="s">
        <v>99</v>
      </c>
      <c r="G435" t="s">
        <v>1394</v>
      </c>
      <c r="H435" t="s">
        <v>158</v>
      </c>
      <c r="I435" t="s">
        <v>94</v>
      </c>
      <c r="J435" t="s">
        <v>1071</v>
      </c>
      <c r="K435" t="s">
        <v>41</v>
      </c>
      <c r="L435" t="s">
        <v>1072</v>
      </c>
      <c r="M435">
        <v>479.9</v>
      </c>
      <c r="N435">
        <v>5</v>
      </c>
      <c r="O435">
        <f t="shared" si="12"/>
        <v>0.35714285714285715</v>
      </c>
      <c r="P435">
        <v>0</v>
      </c>
      <c r="Q435">
        <v>81.582999999999998</v>
      </c>
      <c r="R435">
        <v>4</v>
      </c>
      <c r="S435">
        <v>2014</v>
      </c>
      <c r="T435">
        <v>11</v>
      </c>
      <c r="U435" t="str">
        <f t="shared" si="13"/>
        <v>Nov</v>
      </c>
      <c r="V435">
        <v>95.979999999999905</v>
      </c>
      <c r="W435" t="s">
        <v>63</v>
      </c>
      <c r="X435">
        <v>0.17</v>
      </c>
      <c r="Y435" t="s">
        <v>37</v>
      </c>
      <c r="Z435">
        <v>3.4000000000000002E-2</v>
      </c>
      <c r="AA435" t="s">
        <v>38</v>
      </c>
      <c r="AB435" t="s">
        <v>147</v>
      </c>
    </row>
    <row r="436" spans="1:28" x14ac:dyDescent="0.25">
      <c r="A436" t="s">
        <v>1395</v>
      </c>
      <c r="B436" s="1">
        <v>41838</v>
      </c>
      <c r="C436" s="1">
        <v>41838</v>
      </c>
      <c r="D436" t="s">
        <v>377</v>
      </c>
      <c r="E436" t="s">
        <v>1396</v>
      </c>
      <c r="F436" t="s">
        <v>99</v>
      </c>
      <c r="G436" t="s">
        <v>1026</v>
      </c>
      <c r="H436" t="s">
        <v>456</v>
      </c>
      <c r="I436" t="s">
        <v>59</v>
      </c>
      <c r="J436" t="s">
        <v>435</v>
      </c>
      <c r="K436" t="s">
        <v>41</v>
      </c>
      <c r="L436" t="s">
        <v>436</v>
      </c>
      <c r="M436">
        <v>259.13600000000002</v>
      </c>
      <c r="N436">
        <v>4</v>
      </c>
      <c r="O436">
        <f t="shared" si="12"/>
        <v>0.2857142857142857</v>
      </c>
      <c r="P436">
        <v>0.2</v>
      </c>
      <c r="Q436">
        <v>-25.913599999999999</v>
      </c>
      <c r="R436">
        <v>0</v>
      </c>
      <c r="S436">
        <v>2014</v>
      </c>
      <c r="T436">
        <v>7</v>
      </c>
      <c r="U436" t="str">
        <f t="shared" si="13"/>
        <v>Jul</v>
      </c>
      <c r="V436">
        <v>64.784000000000006</v>
      </c>
      <c r="W436" t="s">
        <v>63</v>
      </c>
      <c r="X436">
        <v>-9.9999999999999895E-2</v>
      </c>
      <c r="Y436" t="s">
        <v>53</v>
      </c>
      <c r="Z436">
        <v>-2.4999999999999901E-2</v>
      </c>
      <c r="AA436" t="s">
        <v>75</v>
      </c>
      <c r="AB436" t="s">
        <v>199</v>
      </c>
    </row>
    <row r="437" spans="1:28" x14ac:dyDescent="0.25">
      <c r="A437" t="s">
        <v>1397</v>
      </c>
      <c r="B437" s="1">
        <v>42308</v>
      </c>
      <c r="C437" s="1">
        <v>42308</v>
      </c>
      <c r="D437" t="s">
        <v>377</v>
      </c>
      <c r="E437" t="s">
        <v>1398</v>
      </c>
      <c r="F437" t="s">
        <v>29</v>
      </c>
      <c r="G437" t="s">
        <v>1399</v>
      </c>
      <c r="H437" t="s">
        <v>58</v>
      </c>
      <c r="I437" t="s">
        <v>59</v>
      </c>
      <c r="J437" t="s">
        <v>103</v>
      </c>
      <c r="K437" t="s">
        <v>41</v>
      </c>
      <c r="L437" t="s">
        <v>104</v>
      </c>
      <c r="M437">
        <v>323.13600000000002</v>
      </c>
      <c r="N437">
        <v>4</v>
      </c>
      <c r="O437">
        <f t="shared" si="12"/>
        <v>0.2857142857142857</v>
      </c>
      <c r="P437">
        <v>0.2</v>
      </c>
      <c r="Q437">
        <v>20.196000000000002</v>
      </c>
      <c r="R437">
        <v>0</v>
      </c>
      <c r="S437">
        <v>2015</v>
      </c>
      <c r="T437">
        <v>10</v>
      </c>
      <c r="U437" t="str">
        <f t="shared" si="13"/>
        <v>Oct</v>
      </c>
      <c r="V437">
        <v>80.784000000000006</v>
      </c>
      <c r="W437" t="s">
        <v>63</v>
      </c>
      <c r="X437">
        <v>6.25E-2</v>
      </c>
      <c r="Y437" t="s">
        <v>37</v>
      </c>
      <c r="Z437">
        <v>1.5625E-2</v>
      </c>
      <c r="AA437" t="s">
        <v>38</v>
      </c>
      <c r="AB437" t="s">
        <v>54</v>
      </c>
    </row>
    <row r="438" spans="1:28" x14ac:dyDescent="0.25">
      <c r="A438" t="s">
        <v>1397</v>
      </c>
      <c r="B438" s="1">
        <v>42308</v>
      </c>
      <c r="C438" s="1">
        <v>42308</v>
      </c>
      <c r="D438" t="s">
        <v>377</v>
      </c>
      <c r="E438" t="s">
        <v>1398</v>
      </c>
      <c r="F438" t="s">
        <v>29</v>
      </c>
      <c r="G438" t="s">
        <v>1399</v>
      </c>
      <c r="H438" t="s">
        <v>58</v>
      </c>
      <c r="I438" t="s">
        <v>59</v>
      </c>
      <c r="J438" t="s">
        <v>1400</v>
      </c>
      <c r="K438" t="s">
        <v>34</v>
      </c>
      <c r="L438" t="s">
        <v>1401</v>
      </c>
      <c r="M438">
        <v>425.83300000000003</v>
      </c>
      <c r="N438">
        <v>1</v>
      </c>
      <c r="O438">
        <f t="shared" si="12"/>
        <v>7.1428571428571425E-2</v>
      </c>
      <c r="P438">
        <v>0.15</v>
      </c>
      <c r="Q438">
        <v>20.039200000000001</v>
      </c>
      <c r="R438">
        <v>0</v>
      </c>
      <c r="S438">
        <v>2015</v>
      </c>
      <c r="T438">
        <v>10</v>
      </c>
      <c r="U438" t="str">
        <f t="shared" si="13"/>
        <v>Oct</v>
      </c>
      <c r="V438">
        <v>425.83300000000003</v>
      </c>
      <c r="W438" t="s">
        <v>43</v>
      </c>
      <c r="X438">
        <v>4.7058823529411702E-2</v>
      </c>
      <c r="Y438" t="s">
        <v>37</v>
      </c>
      <c r="Z438">
        <v>4.7058823529411702E-2</v>
      </c>
      <c r="AA438" t="s">
        <v>38</v>
      </c>
      <c r="AB438" t="s">
        <v>54</v>
      </c>
    </row>
    <row r="439" spans="1:28" x14ac:dyDescent="0.25">
      <c r="A439" t="s">
        <v>1402</v>
      </c>
      <c r="B439" s="1">
        <v>42289</v>
      </c>
      <c r="C439" s="1">
        <v>42294</v>
      </c>
      <c r="D439" t="s">
        <v>27</v>
      </c>
      <c r="E439" t="s">
        <v>1403</v>
      </c>
      <c r="F439" t="s">
        <v>29</v>
      </c>
      <c r="G439" t="s">
        <v>760</v>
      </c>
      <c r="H439" t="s">
        <v>117</v>
      </c>
      <c r="I439" t="s">
        <v>72</v>
      </c>
      <c r="J439" t="s">
        <v>1211</v>
      </c>
      <c r="K439" t="s">
        <v>51</v>
      </c>
      <c r="L439" t="s">
        <v>1212</v>
      </c>
      <c r="M439">
        <v>209.67</v>
      </c>
      <c r="N439">
        <v>1</v>
      </c>
      <c r="O439">
        <f t="shared" si="12"/>
        <v>7.1428571428571425E-2</v>
      </c>
      <c r="P439">
        <v>0.4</v>
      </c>
      <c r="Q439">
        <v>-13.978</v>
      </c>
      <c r="R439">
        <v>5</v>
      </c>
      <c r="S439">
        <v>2015</v>
      </c>
      <c r="T439">
        <v>10</v>
      </c>
      <c r="U439" t="str">
        <f t="shared" si="13"/>
        <v>Oct</v>
      </c>
      <c r="V439">
        <v>209.67</v>
      </c>
      <c r="W439" t="s">
        <v>43</v>
      </c>
      <c r="X439">
        <v>-6.6666666666666596E-2</v>
      </c>
      <c r="Y439" t="s">
        <v>53</v>
      </c>
      <c r="Z439">
        <v>-6.6666666666666596E-2</v>
      </c>
      <c r="AA439" t="s">
        <v>38</v>
      </c>
      <c r="AB439" t="s">
        <v>54</v>
      </c>
    </row>
    <row r="440" spans="1:28" x14ac:dyDescent="0.25">
      <c r="A440" t="s">
        <v>1404</v>
      </c>
      <c r="B440" s="1">
        <v>43048</v>
      </c>
      <c r="C440" s="1">
        <v>43050</v>
      </c>
      <c r="D440" t="s">
        <v>89</v>
      </c>
      <c r="E440" t="s">
        <v>1405</v>
      </c>
      <c r="F440" t="s">
        <v>91</v>
      </c>
      <c r="G440" t="s">
        <v>1406</v>
      </c>
      <c r="H440" t="s">
        <v>58</v>
      </c>
      <c r="I440" t="s">
        <v>59</v>
      </c>
      <c r="J440" t="s">
        <v>112</v>
      </c>
      <c r="K440" t="s">
        <v>41</v>
      </c>
      <c r="L440" t="s">
        <v>113</v>
      </c>
      <c r="M440">
        <v>215.976</v>
      </c>
      <c r="N440">
        <v>3</v>
      </c>
      <c r="O440">
        <f t="shared" si="12"/>
        <v>0.21428571428571427</v>
      </c>
      <c r="P440">
        <v>0.2</v>
      </c>
      <c r="Q440">
        <v>-2.6997</v>
      </c>
      <c r="R440">
        <v>2</v>
      </c>
      <c r="S440">
        <v>2017</v>
      </c>
      <c r="T440">
        <v>11</v>
      </c>
      <c r="U440" t="str">
        <f t="shared" si="13"/>
        <v>Nov</v>
      </c>
      <c r="V440">
        <v>71.992000000000004</v>
      </c>
      <c r="W440" t="s">
        <v>63</v>
      </c>
      <c r="X440">
        <v>-1.2500000000000001E-2</v>
      </c>
      <c r="Y440" t="s">
        <v>53</v>
      </c>
      <c r="Z440">
        <v>-4.1666666666666597E-3</v>
      </c>
      <c r="AA440" t="s">
        <v>38</v>
      </c>
      <c r="AB440" t="s">
        <v>143</v>
      </c>
    </row>
    <row r="441" spans="1:28" x14ac:dyDescent="0.25">
      <c r="A441" t="s">
        <v>1407</v>
      </c>
      <c r="B441" s="1">
        <v>43000</v>
      </c>
      <c r="C441" s="1">
        <v>43002</v>
      </c>
      <c r="D441" t="s">
        <v>27</v>
      </c>
      <c r="E441" t="s">
        <v>1408</v>
      </c>
      <c r="F441" t="s">
        <v>99</v>
      </c>
      <c r="G441" t="s">
        <v>1409</v>
      </c>
      <c r="H441" t="s">
        <v>262</v>
      </c>
      <c r="I441" t="s">
        <v>94</v>
      </c>
      <c r="J441" t="s">
        <v>401</v>
      </c>
      <c r="K441" t="s">
        <v>34</v>
      </c>
      <c r="L441" t="s">
        <v>402</v>
      </c>
      <c r="M441">
        <v>241.96</v>
      </c>
      <c r="N441">
        <v>2</v>
      </c>
      <c r="O441">
        <f t="shared" si="12"/>
        <v>0.14285714285714285</v>
      </c>
      <c r="P441">
        <v>0</v>
      </c>
      <c r="Q441">
        <v>41.133200000000002</v>
      </c>
      <c r="R441">
        <v>2</v>
      </c>
      <c r="S441">
        <v>2017</v>
      </c>
      <c r="T441">
        <v>9</v>
      </c>
      <c r="U441" t="str">
        <f t="shared" si="13"/>
        <v>Sep</v>
      </c>
      <c r="V441">
        <v>120.98</v>
      </c>
      <c r="W441" t="s">
        <v>36</v>
      </c>
      <c r="X441">
        <v>0.17</v>
      </c>
      <c r="Y441" t="s">
        <v>37</v>
      </c>
      <c r="Z441">
        <v>8.5000000000000006E-2</v>
      </c>
      <c r="AA441" t="s">
        <v>75</v>
      </c>
      <c r="AB441" t="s">
        <v>76</v>
      </c>
    </row>
    <row r="442" spans="1:28" x14ac:dyDescent="0.25">
      <c r="A442" t="s">
        <v>1410</v>
      </c>
      <c r="B442" s="1">
        <v>42281</v>
      </c>
      <c r="C442" s="1">
        <v>42286</v>
      </c>
      <c r="D442" t="s">
        <v>46</v>
      </c>
      <c r="E442" t="s">
        <v>1038</v>
      </c>
      <c r="F442" t="s">
        <v>99</v>
      </c>
      <c r="G442" t="s">
        <v>70</v>
      </c>
      <c r="H442" t="s">
        <v>71</v>
      </c>
      <c r="I442" t="s">
        <v>72</v>
      </c>
      <c r="J442" t="s">
        <v>1411</v>
      </c>
      <c r="K442" t="s">
        <v>61</v>
      </c>
      <c r="L442" t="s">
        <v>1412</v>
      </c>
      <c r="M442">
        <v>64.944000000000003</v>
      </c>
      <c r="N442">
        <v>3</v>
      </c>
      <c r="O442">
        <f t="shared" si="12"/>
        <v>0.21428571428571427</v>
      </c>
      <c r="P442">
        <v>0.2</v>
      </c>
      <c r="Q442">
        <v>6.4943999999999997</v>
      </c>
      <c r="R442">
        <v>5</v>
      </c>
      <c r="S442">
        <v>2015</v>
      </c>
      <c r="T442">
        <v>10</v>
      </c>
      <c r="U442" t="str">
        <f t="shared" si="13"/>
        <v>Oct</v>
      </c>
      <c r="V442">
        <v>21.648</v>
      </c>
      <c r="W442" t="s">
        <v>63</v>
      </c>
      <c r="X442">
        <v>9.9999999999999895E-2</v>
      </c>
      <c r="Y442" t="s">
        <v>37</v>
      </c>
      <c r="Z442">
        <v>3.3333333333333298E-2</v>
      </c>
      <c r="AA442" t="s">
        <v>38</v>
      </c>
      <c r="AB442" t="s">
        <v>54</v>
      </c>
    </row>
    <row r="443" spans="1:28" x14ac:dyDescent="0.25">
      <c r="A443" t="s">
        <v>1413</v>
      </c>
      <c r="B443" s="1">
        <v>41779</v>
      </c>
      <c r="C443" s="1">
        <v>41781</v>
      </c>
      <c r="D443" t="s">
        <v>27</v>
      </c>
      <c r="E443" t="s">
        <v>1414</v>
      </c>
      <c r="F443" t="s">
        <v>91</v>
      </c>
      <c r="G443" t="s">
        <v>637</v>
      </c>
      <c r="H443" t="s">
        <v>753</v>
      </c>
      <c r="I443" t="s">
        <v>72</v>
      </c>
      <c r="J443" t="s">
        <v>946</v>
      </c>
      <c r="K443" t="s">
        <v>61</v>
      </c>
      <c r="L443" t="s">
        <v>947</v>
      </c>
      <c r="M443">
        <v>139.86000000000001</v>
      </c>
      <c r="N443">
        <v>7</v>
      </c>
      <c r="O443">
        <f t="shared" si="12"/>
        <v>0.5</v>
      </c>
      <c r="P443">
        <v>0</v>
      </c>
      <c r="Q443">
        <v>60.139800000000001</v>
      </c>
      <c r="R443">
        <v>2</v>
      </c>
      <c r="S443">
        <v>2014</v>
      </c>
      <c r="T443">
        <v>5</v>
      </c>
      <c r="U443" t="str">
        <f t="shared" si="13"/>
        <v>May</v>
      </c>
      <c r="V443">
        <v>19.98</v>
      </c>
      <c r="W443" t="s">
        <v>63</v>
      </c>
      <c r="X443">
        <v>0.42999999999999899</v>
      </c>
      <c r="Y443" t="s">
        <v>44</v>
      </c>
      <c r="Z443">
        <v>6.1428571428571402E-2</v>
      </c>
      <c r="AA443" t="s">
        <v>64</v>
      </c>
      <c r="AB443" t="s">
        <v>65</v>
      </c>
    </row>
    <row r="444" spans="1:28" x14ac:dyDescent="0.25">
      <c r="A444" t="s">
        <v>1415</v>
      </c>
      <c r="B444" s="1">
        <v>42369</v>
      </c>
      <c r="C444" s="1">
        <v>42374</v>
      </c>
      <c r="D444" t="s">
        <v>46</v>
      </c>
      <c r="E444" t="s">
        <v>1416</v>
      </c>
      <c r="F444" t="s">
        <v>29</v>
      </c>
      <c r="G444" t="s">
        <v>1417</v>
      </c>
      <c r="H444" t="s">
        <v>93</v>
      </c>
      <c r="I444" t="s">
        <v>94</v>
      </c>
      <c r="J444" t="s">
        <v>1418</v>
      </c>
      <c r="K444" t="s">
        <v>61</v>
      </c>
      <c r="L444" t="s">
        <v>1419</v>
      </c>
      <c r="M444">
        <v>14.76</v>
      </c>
      <c r="N444">
        <v>5</v>
      </c>
      <c r="O444">
        <f t="shared" si="12"/>
        <v>0.35714285714285715</v>
      </c>
      <c r="P444">
        <v>0.6</v>
      </c>
      <c r="Q444">
        <v>-11.439</v>
      </c>
      <c r="R444">
        <v>5</v>
      </c>
      <c r="S444">
        <v>2015</v>
      </c>
      <c r="T444">
        <v>12</v>
      </c>
      <c r="U444" t="str">
        <f t="shared" si="13"/>
        <v>Dec</v>
      </c>
      <c r="V444">
        <v>2.952</v>
      </c>
      <c r="W444" t="s">
        <v>63</v>
      </c>
      <c r="X444">
        <v>-0.77500000000000002</v>
      </c>
      <c r="Y444" t="s">
        <v>53</v>
      </c>
      <c r="Z444">
        <v>-0.155</v>
      </c>
      <c r="AA444" t="s">
        <v>38</v>
      </c>
      <c r="AB444" t="s">
        <v>54</v>
      </c>
    </row>
    <row r="445" spans="1:28" x14ac:dyDescent="0.25">
      <c r="A445" t="s">
        <v>1420</v>
      </c>
      <c r="B445" s="1">
        <v>41796</v>
      </c>
      <c r="C445" s="1">
        <v>41801</v>
      </c>
      <c r="D445" t="s">
        <v>46</v>
      </c>
      <c r="E445" t="s">
        <v>1421</v>
      </c>
      <c r="F445" t="s">
        <v>91</v>
      </c>
      <c r="G445" t="s">
        <v>628</v>
      </c>
      <c r="H445" t="s">
        <v>117</v>
      </c>
      <c r="I445" t="s">
        <v>72</v>
      </c>
      <c r="J445" t="s">
        <v>1422</v>
      </c>
      <c r="K445" t="s">
        <v>51</v>
      </c>
      <c r="L445" t="s">
        <v>1423</v>
      </c>
      <c r="M445">
        <v>991.76400000000001</v>
      </c>
      <c r="N445">
        <v>3</v>
      </c>
      <c r="O445">
        <f t="shared" si="12"/>
        <v>0.21428571428571427</v>
      </c>
      <c r="P445">
        <v>0.4</v>
      </c>
      <c r="Q445">
        <v>-347.11739999999998</v>
      </c>
      <c r="R445">
        <v>5</v>
      </c>
      <c r="S445">
        <v>2014</v>
      </c>
      <c r="T445">
        <v>6</v>
      </c>
      <c r="U445" t="str">
        <f t="shared" si="13"/>
        <v>Jun</v>
      </c>
      <c r="V445">
        <v>330.58800000000002</v>
      </c>
      <c r="W445" t="s">
        <v>43</v>
      </c>
      <c r="X445">
        <v>-0.35</v>
      </c>
      <c r="Y445" t="s">
        <v>53</v>
      </c>
      <c r="Z445">
        <v>-0.116666666666666</v>
      </c>
      <c r="AA445" t="s">
        <v>64</v>
      </c>
      <c r="AB445" t="s">
        <v>65</v>
      </c>
    </row>
    <row r="446" spans="1:28" x14ac:dyDescent="0.25">
      <c r="A446" t="s">
        <v>1424</v>
      </c>
      <c r="B446" s="1">
        <v>42546</v>
      </c>
      <c r="C446" s="1">
        <v>42550</v>
      </c>
      <c r="D446" t="s">
        <v>46</v>
      </c>
      <c r="E446" t="s">
        <v>1425</v>
      </c>
      <c r="F446" t="s">
        <v>91</v>
      </c>
      <c r="G446" t="s">
        <v>1426</v>
      </c>
      <c r="H446" t="s">
        <v>71</v>
      </c>
      <c r="I446" t="s">
        <v>72</v>
      </c>
      <c r="J446" t="s">
        <v>296</v>
      </c>
      <c r="K446" t="s">
        <v>41</v>
      </c>
      <c r="L446" t="s">
        <v>297</v>
      </c>
      <c r="M446">
        <v>422.05799999999999</v>
      </c>
      <c r="N446">
        <v>3</v>
      </c>
      <c r="O446">
        <f t="shared" si="12"/>
        <v>0.21428571428571427</v>
      </c>
      <c r="P446">
        <v>0.3</v>
      </c>
      <c r="Q446">
        <v>-18.088200000000001</v>
      </c>
      <c r="R446">
        <v>4</v>
      </c>
      <c r="S446">
        <v>2016</v>
      </c>
      <c r="T446">
        <v>6</v>
      </c>
      <c r="U446" t="str">
        <f t="shared" si="13"/>
        <v>Jun</v>
      </c>
      <c r="V446">
        <v>140.68600000000001</v>
      </c>
      <c r="W446" t="s">
        <v>36</v>
      </c>
      <c r="X446">
        <v>-4.2857142857142802E-2</v>
      </c>
      <c r="Y446" t="s">
        <v>53</v>
      </c>
      <c r="Z446">
        <v>-1.42857142857142E-2</v>
      </c>
      <c r="AA446" t="s">
        <v>64</v>
      </c>
      <c r="AB446" t="s">
        <v>120</v>
      </c>
    </row>
    <row r="447" spans="1:28" x14ac:dyDescent="0.25">
      <c r="A447" t="s">
        <v>1427</v>
      </c>
      <c r="B447" s="1">
        <v>41985</v>
      </c>
      <c r="C447" s="1">
        <v>41990</v>
      </c>
      <c r="D447" t="s">
        <v>46</v>
      </c>
      <c r="E447" t="s">
        <v>1428</v>
      </c>
      <c r="F447" t="s">
        <v>29</v>
      </c>
      <c r="G447" t="s">
        <v>446</v>
      </c>
      <c r="H447" t="s">
        <v>58</v>
      </c>
      <c r="I447" t="s">
        <v>59</v>
      </c>
      <c r="J447" t="s">
        <v>838</v>
      </c>
      <c r="K447" t="s">
        <v>61</v>
      </c>
      <c r="L447" t="s">
        <v>839</v>
      </c>
      <c r="M447">
        <v>43.31</v>
      </c>
      <c r="N447">
        <v>1</v>
      </c>
      <c r="O447">
        <f t="shared" si="12"/>
        <v>7.1428571428571425E-2</v>
      </c>
      <c r="P447">
        <v>0</v>
      </c>
      <c r="Q447">
        <v>4.3310000000000004</v>
      </c>
      <c r="R447">
        <v>5</v>
      </c>
      <c r="S447">
        <v>2014</v>
      </c>
      <c r="T447">
        <v>12</v>
      </c>
      <c r="U447" t="str">
        <f t="shared" si="13"/>
        <v>Dec</v>
      </c>
      <c r="V447">
        <v>43.31</v>
      </c>
      <c r="W447" t="s">
        <v>63</v>
      </c>
      <c r="X447">
        <v>0.1</v>
      </c>
      <c r="Y447" t="s">
        <v>37</v>
      </c>
      <c r="Z447">
        <v>0.1</v>
      </c>
      <c r="AA447" t="s">
        <v>38</v>
      </c>
      <c r="AB447" t="s">
        <v>147</v>
      </c>
    </row>
    <row r="448" spans="1:28" x14ac:dyDescent="0.25">
      <c r="A448" t="s">
        <v>1429</v>
      </c>
      <c r="B448" s="1">
        <v>43058</v>
      </c>
      <c r="C448" s="1">
        <v>43065</v>
      </c>
      <c r="D448" t="s">
        <v>46</v>
      </c>
      <c r="E448" t="s">
        <v>1430</v>
      </c>
      <c r="F448" t="s">
        <v>29</v>
      </c>
      <c r="G448" t="s">
        <v>1431</v>
      </c>
      <c r="H448" t="s">
        <v>93</v>
      </c>
      <c r="I448" t="s">
        <v>94</v>
      </c>
      <c r="J448" t="s">
        <v>981</v>
      </c>
      <c r="K448" t="s">
        <v>41</v>
      </c>
      <c r="L448" t="s">
        <v>982</v>
      </c>
      <c r="M448">
        <v>233.05799999999999</v>
      </c>
      <c r="N448">
        <v>3</v>
      </c>
      <c r="O448">
        <f t="shared" si="12"/>
        <v>0.21428571428571427</v>
      </c>
      <c r="P448">
        <v>0.3</v>
      </c>
      <c r="Q448">
        <v>-53.270400000000002</v>
      </c>
      <c r="R448">
        <v>7</v>
      </c>
      <c r="S448">
        <v>2017</v>
      </c>
      <c r="T448">
        <v>11</v>
      </c>
      <c r="U448" t="str">
        <f t="shared" si="13"/>
        <v>Nov</v>
      </c>
      <c r="V448">
        <v>77.685999999999893</v>
      </c>
      <c r="W448" t="s">
        <v>63</v>
      </c>
      <c r="X448">
        <v>-0.22857142857142801</v>
      </c>
      <c r="Y448" t="s">
        <v>53</v>
      </c>
      <c r="Z448">
        <v>-7.6190476190476197E-2</v>
      </c>
      <c r="AA448" t="s">
        <v>38</v>
      </c>
      <c r="AB448" t="s">
        <v>143</v>
      </c>
    </row>
    <row r="449" spans="1:28" x14ac:dyDescent="0.25">
      <c r="A449" t="s">
        <v>1432</v>
      </c>
      <c r="B449" s="1">
        <v>42490</v>
      </c>
      <c r="C449" s="1">
        <v>42495</v>
      </c>
      <c r="D449" t="s">
        <v>46</v>
      </c>
      <c r="E449" t="s">
        <v>1433</v>
      </c>
      <c r="F449" t="s">
        <v>99</v>
      </c>
      <c r="G449" t="s">
        <v>1434</v>
      </c>
      <c r="H449" t="s">
        <v>93</v>
      </c>
      <c r="I449" t="s">
        <v>94</v>
      </c>
      <c r="J449" t="s">
        <v>1279</v>
      </c>
      <c r="K449" t="s">
        <v>61</v>
      </c>
      <c r="L449" t="s">
        <v>1280</v>
      </c>
      <c r="M449">
        <v>22.608000000000001</v>
      </c>
      <c r="N449">
        <v>3</v>
      </c>
      <c r="O449">
        <f t="shared" si="12"/>
        <v>0.21428571428571427</v>
      </c>
      <c r="P449">
        <v>0.6</v>
      </c>
      <c r="Q449">
        <v>-10.1736</v>
      </c>
      <c r="R449">
        <v>5</v>
      </c>
      <c r="S449">
        <v>2016</v>
      </c>
      <c r="T449">
        <v>4</v>
      </c>
      <c r="U449" t="str">
        <f t="shared" si="13"/>
        <v>Apr</v>
      </c>
      <c r="V449">
        <v>7.5359999999999996</v>
      </c>
      <c r="W449" t="s">
        <v>63</v>
      </c>
      <c r="X449">
        <v>-0.45</v>
      </c>
      <c r="Y449" t="s">
        <v>53</v>
      </c>
      <c r="Z449">
        <v>-0.15</v>
      </c>
      <c r="AA449" t="s">
        <v>64</v>
      </c>
      <c r="AB449" t="s">
        <v>120</v>
      </c>
    </row>
    <row r="450" spans="1:28" x14ac:dyDescent="0.25">
      <c r="A450" t="s">
        <v>1435</v>
      </c>
      <c r="B450" s="1">
        <v>42504</v>
      </c>
      <c r="C450" s="1">
        <v>42504</v>
      </c>
      <c r="D450" t="s">
        <v>377</v>
      </c>
      <c r="E450" t="s">
        <v>294</v>
      </c>
      <c r="F450" t="s">
        <v>29</v>
      </c>
      <c r="G450" t="s">
        <v>1436</v>
      </c>
      <c r="H450" t="s">
        <v>214</v>
      </c>
      <c r="I450" t="s">
        <v>72</v>
      </c>
      <c r="J450" t="s">
        <v>1164</v>
      </c>
      <c r="K450" t="s">
        <v>61</v>
      </c>
      <c r="L450" t="s">
        <v>1165</v>
      </c>
      <c r="M450">
        <v>79.384</v>
      </c>
      <c r="N450">
        <v>1</v>
      </c>
      <c r="O450">
        <f t="shared" si="12"/>
        <v>7.1428571428571425E-2</v>
      </c>
      <c r="P450">
        <v>0.2</v>
      </c>
      <c r="Q450">
        <v>29.768999999999998</v>
      </c>
      <c r="R450">
        <v>0</v>
      </c>
      <c r="S450">
        <v>2016</v>
      </c>
      <c r="T450">
        <v>5</v>
      </c>
      <c r="U450" t="str">
        <f t="shared" si="13"/>
        <v>May</v>
      </c>
      <c r="V450">
        <v>79.384</v>
      </c>
      <c r="W450" t="s">
        <v>63</v>
      </c>
      <c r="X450">
        <v>0.375</v>
      </c>
      <c r="Y450" t="s">
        <v>44</v>
      </c>
      <c r="Z450">
        <v>0.375</v>
      </c>
      <c r="AA450" t="s">
        <v>64</v>
      </c>
      <c r="AB450" t="s">
        <v>120</v>
      </c>
    </row>
    <row r="451" spans="1:28" x14ac:dyDescent="0.25">
      <c r="A451" t="s">
        <v>1437</v>
      </c>
      <c r="B451" s="1">
        <v>42656</v>
      </c>
      <c r="C451" s="1">
        <v>42662</v>
      </c>
      <c r="D451" t="s">
        <v>46</v>
      </c>
      <c r="E451" t="s">
        <v>301</v>
      </c>
      <c r="F451" t="s">
        <v>29</v>
      </c>
      <c r="G451" t="s">
        <v>1438</v>
      </c>
      <c r="H451" t="s">
        <v>93</v>
      </c>
      <c r="I451" t="s">
        <v>94</v>
      </c>
      <c r="J451" t="s">
        <v>624</v>
      </c>
      <c r="K451" t="s">
        <v>61</v>
      </c>
      <c r="L451" t="s">
        <v>625</v>
      </c>
      <c r="M451">
        <v>139.91999999999999</v>
      </c>
      <c r="N451">
        <v>5</v>
      </c>
      <c r="O451">
        <f t="shared" ref="O451:O514" si="14">N451/MAX($N$2:$N$2122)</f>
        <v>0.35714285714285715</v>
      </c>
      <c r="P451">
        <v>0.6</v>
      </c>
      <c r="Q451">
        <v>-150.41399999999999</v>
      </c>
      <c r="R451">
        <v>6</v>
      </c>
      <c r="S451">
        <v>2016</v>
      </c>
      <c r="T451">
        <v>10</v>
      </c>
      <c r="U451" t="str">
        <f t="shared" ref="U451:U514" si="15">TEXT(DATE(S451, T451, 1), "mmm")</f>
        <v>Oct</v>
      </c>
      <c r="V451">
        <v>27.983999999999899</v>
      </c>
      <c r="W451" t="s">
        <v>63</v>
      </c>
      <c r="X451">
        <v>-1.075</v>
      </c>
      <c r="Y451" t="s">
        <v>53</v>
      </c>
      <c r="Z451">
        <v>-0.215</v>
      </c>
      <c r="AA451" t="s">
        <v>38</v>
      </c>
      <c r="AB451" t="s">
        <v>39</v>
      </c>
    </row>
    <row r="452" spans="1:28" x14ac:dyDescent="0.25">
      <c r="A452" t="s">
        <v>1439</v>
      </c>
      <c r="B452" s="1">
        <v>43058</v>
      </c>
      <c r="C452" s="1">
        <v>43064</v>
      </c>
      <c r="D452" t="s">
        <v>46</v>
      </c>
      <c r="E452" t="s">
        <v>1086</v>
      </c>
      <c r="F452" t="s">
        <v>91</v>
      </c>
      <c r="G452" t="s">
        <v>1440</v>
      </c>
      <c r="H452" t="s">
        <v>93</v>
      </c>
      <c r="I452" t="s">
        <v>94</v>
      </c>
      <c r="J452" t="s">
        <v>698</v>
      </c>
      <c r="K452" t="s">
        <v>41</v>
      </c>
      <c r="L452" t="s">
        <v>699</v>
      </c>
      <c r="M452">
        <v>305.31200000000001</v>
      </c>
      <c r="N452">
        <v>2</v>
      </c>
      <c r="O452">
        <f t="shared" si="14"/>
        <v>0.14285714285714285</v>
      </c>
      <c r="P452">
        <v>0.3</v>
      </c>
      <c r="Q452">
        <v>-8.7232000000000003</v>
      </c>
      <c r="R452">
        <v>6</v>
      </c>
      <c r="S452">
        <v>2017</v>
      </c>
      <c r="T452">
        <v>11</v>
      </c>
      <c r="U452" t="str">
        <f t="shared" si="15"/>
        <v>Nov</v>
      </c>
      <c r="V452">
        <v>152.65600000000001</v>
      </c>
      <c r="W452" t="s">
        <v>36</v>
      </c>
      <c r="X452">
        <v>-2.8571428571428501E-2</v>
      </c>
      <c r="Y452" t="s">
        <v>53</v>
      </c>
      <c r="Z452">
        <v>-1.42857142857142E-2</v>
      </c>
      <c r="AA452" t="s">
        <v>38</v>
      </c>
      <c r="AB452" t="s">
        <v>143</v>
      </c>
    </row>
    <row r="453" spans="1:28" x14ac:dyDescent="0.25">
      <c r="A453" t="s">
        <v>1441</v>
      </c>
      <c r="B453" s="1">
        <v>42497</v>
      </c>
      <c r="C453" s="1">
        <v>42501</v>
      </c>
      <c r="D453" t="s">
        <v>46</v>
      </c>
      <c r="E453" t="s">
        <v>1121</v>
      </c>
      <c r="F453" t="s">
        <v>29</v>
      </c>
      <c r="G453" t="s">
        <v>165</v>
      </c>
      <c r="H453" t="s">
        <v>117</v>
      </c>
      <c r="I453" t="s">
        <v>72</v>
      </c>
      <c r="J453" t="s">
        <v>1442</v>
      </c>
      <c r="K453" t="s">
        <v>41</v>
      </c>
      <c r="L453" t="s">
        <v>1443</v>
      </c>
      <c r="M453">
        <v>442.76400000000001</v>
      </c>
      <c r="N453">
        <v>4</v>
      </c>
      <c r="O453">
        <f t="shared" si="14"/>
        <v>0.2857142857142857</v>
      </c>
      <c r="P453">
        <v>0.1</v>
      </c>
      <c r="Q453">
        <v>59.035200000000003</v>
      </c>
      <c r="R453">
        <v>4</v>
      </c>
      <c r="S453">
        <v>2016</v>
      </c>
      <c r="T453">
        <v>5</v>
      </c>
      <c r="U453" t="str">
        <f t="shared" si="15"/>
        <v>May</v>
      </c>
      <c r="V453">
        <v>110.691</v>
      </c>
      <c r="W453" t="s">
        <v>36</v>
      </c>
      <c r="X453">
        <v>0.133333333333333</v>
      </c>
      <c r="Y453" t="s">
        <v>37</v>
      </c>
      <c r="Z453">
        <v>3.3333333333333298E-2</v>
      </c>
      <c r="AA453" t="s">
        <v>64</v>
      </c>
      <c r="AB453" t="s">
        <v>120</v>
      </c>
    </row>
    <row r="454" spans="1:28" x14ac:dyDescent="0.25">
      <c r="A454" t="s">
        <v>1441</v>
      </c>
      <c r="B454" s="1">
        <v>42497</v>
      </c>
      <c r="C454" s="1">
        <v>42501</v>
      </c>
      <c r="D454" t="s">
        <v>46</v>
      </c>
      <c r="E454" t="s">
        <v>1121</v>
      </c>
      <c r="F454" t="s">
        <v>29</v>
      </c>
      <c r="G454" t="s">
        <v>165</v>
      </c>
      <c r="H454" t="s">
        <v>117</v>
      </c>
      <c r="I454" t="s">
        <v>72</v>
      </c>
      <c r="J454" t="s">
        <v>789</v>
      </c>
      <c r="K454" t="s">
        <v>61</v>
      </c>
      <c r="L454" t="s">
        <v>285</v>
      </c>
      <c r="M454">
        <v>63.68</v>
      </c>
      <c r="N454">
        <v>8</v>
      </c>
      <c r="O454">
        <f t="shared" si="14"/>
        <v>0.5714285714285714</v>
      </c>
      <c r="P454">
        <v>0</v>
      </c>
      <c r="Q454">
        <v>28.019200000000001</v>
      </c>
      <c r="R454">
        <v>4</v>
      </c>
      <c r="S454">
        <v>2016</v>
      </c>
      <c r="T454">
        <v>5</v>
      </c>
      <c r="U454" t="str">
        <f t="shared" si="15"/>
        <v>May</v>
      </c>
      <c r="V454">
        <v>7.96</v>
      </c>
      <c r="W454" t="s">
        <v>63</v>
      </c>
      <c r="X454">
        <v>0.44</v>
      </c>
      <c r="Y454" t="s">
        <v>44</v>
      </c>
      <c r="Z454">
        <v>5.5E-2</v>
      </c>
      <c r="AA454" t="s">
        <v>64</v>
      </c>
      <c r="AB454" t="s">
        <v>120</v>
      </c>
    </row>
    <row r="455" spans="1:28" x14ac:dyDescent="0.25">
      <c r="A455" t="s">
        <v>1444</v>
      </c>
      <c r="B455" s="1">
        <v>42957</v>
      </c>
      <c r="C455" s="1">
        <v>42962</v>
      </c>
      <c r="D455" t="s">
        <v>46</v>
      </c>
      <c r="E455" t="s">
        <v>1445</v>
      </c>
      <c r="F455" t="s">
        <v>29</v>
      </c>
      <c r="G455" t="s">
        <v>310</v>
      </c>
      <c r="H455" t="s">
        <v>108</v>
      </c>
      <c r="I455" t="s">
        <v>94</v>
      </c>
      <c r="J455" t="s">
        <v>137</v>
      </c>
      <c r="K455" t="s">
        <v>61</v>
      </c>
      <c r="L455" t="s">
        <v>138</v>
      </c>
      <c r="M455">
        <v>121.3</v>
      </c>
      <c r="N455">
        <v>2</v>
      </c>
      <c r="O455">
        <f t="shared" si="14"/>
        <v>0.14285714285714285</v>
      </c>
      <c r="P455">
        <v>0</v>
      </c>
      <c r="Q455">
        <v>25.472999999999999</v>
      </c>
      <c r="R455">
        <v>5</v>
      </c>
      <c r="S455">
        <v>2017</v>
      </c>
      <c r="T455">
        <v>8</v>
      </c>
      <c r="U455" t="str">
        <f t="shared" si="15"/>
        <v>Aug</v>
      </c>
      <c r="V455">
        <v>60.65</v>
      </c>
      <c r="W455" t="s">
        <v>63</v>
      </c>
      <c r="X455">
        <v>0.21</v>
      </c>
      <c r="Y455" t="s">
        <v>44</v>
      </c>
      <c r="Z455">
        <v>0.105</v>
      </c>
      <c r="AA455" t="s">
        <v>75</v>
      </c>
      <c r="AB455" t="s">
        <v>76</v>
      </c>
    </row>
    <row r="456" spans="1:28" x14ac:dyDescent="0.25">
      <c r="A456" t="s">
        <v>1446</v>
      </c>
      <c r="B456" s="1">
        <v>41791</v>
      </c>
      <c r="C456" s="1">
        <v>41796</v>
      </c>
      <c r="D456" t="s">
        <v>46</v>
      </c>
      <c r="E456" t="s">
        <v>696</v>
      </c>
      <c r="F456" t="s">
        <v>29</v>
      </c>
      <c r="G456" t="s">
        <v>1447</v>
      </c>
      <c r="H456" t="s">
        <v>893</v>
      </c>
      <c r="I456" t="s">
        <v>32</v>
      </c>
      <c r="J456" t="s">
        <v>393</v>
      </c>
      <c r="K456" t="s">
        <v>61</v>
      </c>
      <c r="L456" t="s">
        <v>394</v>
      </c>
      <c r="M456">
        <v>22.2</v>
      </c>
      <c r="N456">
        <v>6</v>
      </c>
      <c r="O456">
        <f t="shared" si="14"/>
        <v>0.42857142857142855</v>
      </c>
      <c r="P456">
        <v>0</v>
      </c>
      <c r="Q456">
        <v>9.1020000000000003</v>
      </c>
      <c r="R456">
        <v>5</v>
      </c>
      <c r="S456">
        <v>2014</v>
      </c>
      <c r="T456">
        <v>6</v>
      </c>
      <c r="U456" t="str">
        <f t="shared" si="15"/>
        <v>Jun</v>
      </c>
      <c r="V456">
        <v>3.69999999999999</v>
      </c>
      <c r="W456" t="s">
        <v>63</v>
      </c>
      <c r="X456">
        <v>0.41</v>
      </c>
      <c r="Y456" t="s">
        <v>44</v>
      </c>
      <c r="Z456">
        <v>6.8333333333333302E-2</v>
      </c>
      <c r="AA456" t="s">
        <v>64</v>
      </c>
      <c r="AB456" t="s">
        <v>65</v>
      </c>
    </row>
    <row r="457" spans="1:28" x14ac:dyDescent="0.25">
      <c r="A457" t="s">
        <v>1448</v>
      </c>
      <c r="B457" s="1">
        <v>42253</v>
      </c>
      <c r="C457" s="1">
        <v>42259</v>
      </c>
      <c r="D457" t="s">
        <v>46</v>
      </c>
      <c r="E457" t="s">
        <v>1061</v>
      </c>
      <c r="F457" t="s">
        <v>99</v>
      </c>
      <c r="G457" t="s">
        <v>180</v>
      </c>
      <c r="H457" t="s">
        <v>181</v>
      </c>
      <c r="I457" t="s">
        <v>59</v>
      </c>
      <c r="J457" t="s">
        <v>1449</v>
      </c>
      <c r="K457" t="s">
        <v>61</v>
      </c>
      <c r="L457" t="s">
        <v>1450</v>
      </c>
      <c r="M457">
        <v>191.82</v>
      </c>
      <c r="N457">
        <v>3</v>
      </c>
      <c r="O457">
        <f t="shared" si="14"/>
        <v>0.21428571428571427</v>
      </c>
      <c r="P457">
        <v>0</v>
      </c>
      <c r="Q457">
        <v>74.809799999999996</v>
      </c>
      <c r="R457">
        <v>6</v>
      </c>
      <c r="S457">
        <v>2015</v>
      </c>
      <c r="T457">
        <v>9</v>
      </c>
      <c r="U457" t="str">
        <f t="shared" si="15"/>
        <v>Sep</v>
      </c>
      <c r="V457">
        <v>63.94</v>
      </c>
      <c r="W457" t="s">
        <v>63</v>
      </c>
      <c r="X457">
        <v>0.39</v>
      </c>
      <c r="Y457" t="s">
        <v>44</v>
      </c>
      <c r="Z457">
        <v>0.13</v>
      </c>
      <c r="AA457" t="s">
        <v>75</v>
      </c>
      <c r="AB457" t="s">
        <v>81</v>
      </c>
    </row>
    <row r="458" spans="1:28" x14ac:dyDescent="0.25">
      <c r="A458" t="s">
        <v>1451</v>
      </c>
      <c r="B458" s="1">
        <v>42184</v>
      </c>
      <c r="C458" s="1">
        <v>42190</v>
      </c>
      <c r="D458" t="s">
        <v>46</v>
      </c>
      <c r="E458" t="s">
        <v>185</v>
      </c>
      <c r="F458" t="s">
        <v>29</v>
      </c>
      <c r="G458" t="s">
        <v>697</v>
      </c>
      <c r="H458" t="s">
        <v>71</v>
      </c>
      <c r="I458" t="s">
        <v>72</v>
      </c>
      <c r="J458" t="s">
        <v>1080</v>
      </c>
      <c r="K458" t="s">
        <v>61</v>
      </c>
      <c r="L458" t="s">
        <v>1452</v>
      </c>
      <c r="M458">
        <v>20.103999999999999</v>
      </c>
      <c r="N458">
        <v>1</v>
      </c>
      <c r="O458">
        <f t="shared" si="14"/>
        <v>7.1428571428571425E-2</v>
      </c>
      <c r="P458">
        <v>0.2</v>
      </c>
      <c r="Q458">
        <v>1.7591000000000001</v>
      </c>
      <c r="R458">
        <v>6</v>
      </c>
      <c r="S458">
        <v>2015</v>
      </c>
      <c r="T458">
        <v>6</v>
      </c>
      <c r="U458" t="str">
        <f t="shared" si="15"/>
        <v>Jun</v>
      </c>
      <c r="V458">
        <v>20.103999999999999</v>
      </c>
      <c r="W458" t="s">
        <v>63</v>
      </c>
      <c r="X458">
        <v>8.7499999999999994E-2</v>
      </c>
      <c r="Y458" t="s">
        <v>37</v>
      </c>
      <c r="Z458">
        <v>8.7499999999999994E-2</v>
      </c>
      <c r="AA458" t="s">
        <v>64</v>
      </c>
      <c r="AB458" t="s">
        <v>111</v>
      </c>
    </row>
    <row r="459" spans="1:28" x14ac:dyDescent="0.25">
      <c r="A459" t="s">
        <v>1453</v>
      </c>
      <c r="B459" s="1">
        <v>43060</v>
      </c>
      <c r="C459" s="1">
        <v>43064</v>
      </c>
      <c r="D459" t="s">
        <v>46</v>
      </c>
      <c r="E459" t="s">
        <v>1454</v>
      </c>
      <c r="F459" t="s">
        <v>29</v>
      </c>
      <c r="G459" t="s">
        <v>165</v>
      </c>
      <c r="H459" t="s">
        <v>117</v>
      </c>
      <c r="I459" t="s">
        <v>72</v>
      </c>
      <c r="J459" t="s">
        <v>970</v>
      </c>
      <c r="K459" t="s">
        <v>61</v>
      </c>
      <c r="L459" t="s">
        <v>971</v>
      </c>
      <c r="M459">
        <v>27.42</v>
      </c>
      <c r="N459">
        <v>1</v>
      </c>
      <c r="O459">
        <f t="shared" si="14"/>
        <v>7.1428571428571425E-2</v>
      </c>
      <c r="P459">
        <v>0</v>
      </c>
      <c r="Q459">
        <v>11.2422</v>
      </c>
      <c r="R459">
        <v>4</v>
      </c>
      <c r="S459">
        <v>2017</v>
      </c>
      <c r="T459">
        <v>11</v>
      </c>
      <c r="U459" t="str">
        <f t="shared" si="15"/>
        <v>Nov</v>
      </c>
      <c r="V459">
        <v>27.42</v>
      </c>
      <c r="W459" t="s">
        <v>63</v>
      </c>
      <c r="X459">
        <v>0.41</v>
      </c>
      <c r="Y459" t="s">
        <v>44</v>
      </c>
      <c r="Z459">
        <v>0.41</v>
      </c>
      <c r="AA459" t="s">
        <v>38</v>
      </c>
      <c r="AB459" t="s">
        <v>143</v>
      </c>
    </row>
    <row r="460" spans="1:28" x14ac:dyDescent="0.25">
      <c r="A460" t="s">
        <v>1455</v>
      </c>
      <c r="B460" s="1">
        <v>43009</v>
      </c>
      <c r="C460" s="1">
        <v>43010</v>
      </c>
      <c r="D460" t="s">
        <v>89</v>
      </c>
      <c r="E460" t="s">
        <v>1456</v>
      </c>
      <c r="F460" t="s">
        <v>29</v>
      </c>
      <c r="G460" t="s">
        <v>1237</v>
      </c>
      <c r="H460" t="s">
        <v>58</v>
      </c>
      <c r="I460" t="s">
        <v>59</v>
      </c>
      <c r="J460" t="s">
        <v>1457</v>
      </c>
      <c r="K460" t="s">
        <v>41</v>
      </c>
      <c r="L460" t="s">
        <v>1458</v>
      </c>
      <c r="M460">
        <v>108.608</v>
      </c>
      <c r="N460">
        <v>4</v>
      </c>
      <c r="O460">
        <f t="shared" si="14"/>
        <v>0.2857142857142857</v>
      </c>
      <c r="P460">
        <v>0.2</v>
      </c>
      <c r="Q460">
        <v>9.5031999999999996</v>
      </c>
      <c r="R460">
        <v>1</v>
      </c>
      <c r="S460">
        <v>2017</v>
      </c>
      <c r="T460">
        <v>10</v>
      </c>
      <c r="U460" t="str">
        <f t="shared" si="15"/>
        <v>Oct</v>
      </c>
      <c r="V460">
        <v>27.152000000000001</v>
      </c>
      <c r="W460" t="s">
        <v>63</v>
      </c>
      <c r="X460">
        <v>8.7499999999999994E-2</v>
      </c>
      <c r="Y460" t="s">
        <v>37</v>
      </c>
      <c r="Z460">
        <v>2.1874999999999999E-2</v>
      </c>
      <c r="AA460" t="s">
        <v>38</v>
      </c>
      <c r="AB460" t="s">
        <v>143</v>
      </c>
    </row>
    <row r="461" spans="1:28" x14ac:dyDescent="0.25">
      <c r="A461" t="s">
        <v>1459</v>
      </c>
      <c r="B461" s="1">
        <v>42344</v>
      </c>
      <c r="C461" s="1">
        <v>42344</v>
      </c>
      <c r="D461" t="s">
        <v>377</v>
      </c>
      <c r="E461" t="s">
        <v>1460</v>
      </c>
      <c r="F461" t="s">
        <v>29</v>
      </c>
      <c r="G461" t="s">
        <v>1461</v>
      </c>
      <c r="H461" t="s">
        <v>214</v>
      </c>
      <c r="I461" t="s">
        <v>72</v>
      </c>
      <c r="J461" t="s">
        <v>267</v>
      </c>
      <c r="K461" t="s">
        <v>41</v>
      </c>
      <c r="L461" t="s">
        <v>268</v>
      </c>
      <c r="M461">
        <v>70.686000000000007</v>
      </c>
      <c r="N461">
        <v>1</v>
      </c>
      <c r="O461">
        <f t="shared" si="14"/>
        <v>7.1428571428571425E-2</v>
      </c>
      <c r="P461">
        <v>0.3</v>
      </c>
      <c r="Q461">
        <v>-24.235199999999999</v>
      </c>
      <c r="R461">
        <v>0</v>
      </c>
      <c r="S461">
        <v>2015</v>
      </c>
      <c r="T461">
        <v>12</v>
      </c>
      <c r="U461" t="str">
        <f t="shared" si="15"/>
        <v>Dec</v>
      </c>
      <c r="V461">
        <v>70.686000000000007</v>
      </c>
      <c r="W461" t="s">
        <v>63</v>
      </c>
      <c r="X461">
        <v>-0.34285714285714203</v>
      </c>
      <c r="Y461" t="s">
        <v>53</v>
      </c>
      <c r="Z461">
        <v>-0.34285714285714203</v>
      </c>
      <c r="AA461" t="s">
        <v>38</v>
      </c>
      <c r="AB461" t="s">
        <v>54</v>
      </c>
    </row>
    <row r="462" spans="1:28" x14ac:dyDescent="0.25">
      <c r="A462" t="s">
        <v>1462</v>
      </c>
      <c r="B462" s="1">
        <v>42448</v>
      </c>
      <c r="C462" s="1">
        <v>42450</v>
      </c>
      <c r="D462" t="s">
        <v>27</v>
      </c>
      <c r="E462" t="s">
        <v>1463</v>
      </c>
      <c r="F462" t="s">
        <v>29</v>
      </c>
      <c r="G462" t="s">
        <v>1464</v>
      </c>
      <c r="H462" t="s">
        <v>171</v>
      </c>
      <c r="I462" t="s">
        <v>59</v>
      </c>
      <c r="J462" t="s">
        <v>1465</v>
      </c>
      <c r="K462" t="s">
        <v>34</v>
      </c>
      <c r="L462" t="s">
        <v>1466</v>
      </c>
      <c r="M462">
        <v>72.293999999999997</v>
      </c>
      <c r="N462">
        <v>1</v>
      </c>
      <c r="O462">
        <f t="shared" si="14"/>
        <v>7.1428571428571425E-2</v>
      </c>
      <c r="P462">
        <v>0.7</v>
      </c>
      <c r="Q462">
        <v>-98.8018</v>
      </c>
      <c r="R462">
        <v>2</v>
      </c>
      <c r="S462">
        <v>2016</v>
      </c>
      <c r="T462">
        <v>3</v>
      </c>
      <c r="U462" t="str">
        <f t="shared" si="15"/>
        <v>Mar</v>
      </c>
      <c r="V462">
        <v>72.293999999999997</v>
      </c>
      <c r="W462" t="s">
        <v>63</v>
      </c>
      <c r="X462">
        <v>-1.36666666666666</v>
      </c>
      <c r="Y462" t="s">
        <v>53</v>
      </c>
      <c r="Z462">
        <v>-1.36666666666666</v>
      </c>
      <c r="AA462" t="s">
        <v>161</v>
      </c>
      <c r="AB462" t="s">
        <v>480</v>
      </c>
    </row>
    <row r="463" spans="1:28" x14ac:dyDescent="0.25">
      <c r="A463" t="s">
        <v>1467</v>
      </c>
      <c r="B463" s="1">
        <v>42644</v>
      </c>
      <c r="C463" s="1">
        <v>42648</v>
      </c>
      <c r="D463" t="s">
        <v>46</v>
      </c>
      <c r="E463" t="s">
        <v>951</v>
      </c>
      <c r="F463" t="s">
        <v>29</v>
      </c>
      <c r="G463" t="s">
        <v>165</v>
      </c>
      <c r="H463" t="s">
        <v>117</v>
      </c>
      <c r="I463" t="s">
        <v>72</v>
      </c>
      <c r="J463" t="s">
        <v>1422</v>
      </c>
      <c r="K463" t="s">
        <v>51</v>
      </c>
      <c r="L463" t="s">
        <v>1423</v>
      </c>
      <c r="M463">
        <v>330.58800000000002</v>
      </c>
      <c r="N463">
        <v>1</v>
      </c>
      <c r="O463">
        <f t="shared" si="14"/>
        <v>7.1428571428571425E-2</v>
      </c>
      <c r="P463">
        <v>0.4</v>
      </c>
      <c r="Q463">
        <v>-115.7058</v>
      </c>
      <c r="R463">
        <v>4</v>
      </c>
      <c r="S463">
        <v>2016</v>
      </c>
      <c r="T463">
        <v>10</v>
      </c>
      <c r="U463" t="str">
        <f t="shared" si="15"/>
        <v>Oct</v>
      </c>
      <c r="V463">
        <v>330.58800000000002</v>
      </c>
      <c r="W463" t="s">
        <v>43</v>
      </c>
      <c r="X463">
        <v>-0.35</v>
      </c>
      <c r="Y463" t="s">
        <v>53</v>
      </c>
      <c r="Z463">
        <v>-0.35</v>
      </c>
      <c r="AA463" t="s">
        <v>38</v>
      </c>
      <c r="AB463" t="s">
        <v>39</v>
      </c>
    </row>
    <row r="464" spans="1:28" x14ac:dyDescent="0.25">
      <c r="A464" t="s">
        <v>1468</v>
      </c>
      <c r="B464" s="1">
        <v>42912</v>
      </c>
      <c r="C464" s="1">
        <v>42917</v>
      </c>
      <c r="D464" t="s">
        <v>46</v>
      </c>
      <c r="E464" t="s">
        <v>1469</v>
      </c>
      <c r="F464" t="s">
        <v>29</v>
      </c>
      <c r="G464" t="s">
        <v>974</v>
      </c>
      <c r="H464" t="s">
        <v>108</v>
      </c>
      <c r="I464" t="s">
        <v>94</v>
      </c>
      <c r="J464" t="s">
        <v>855</v>
      </c>
      <c r="K464" t="s">
        <v>61</v>
      </c>
      <c r="L464" t="s">
        <v>856</v>
      </c>
      <c r="M464">
        <v>526.45000000000005</v>
      </c>
      <c r="N464">
        <v>5</v>
      </c>
      <c r="O464">
        <f t="shared" si="14"/>
        <v>0.35714285714285715</v>
      </c>
      <c r="P464">
        <v>0</v>
      </c>
      <c r="Q464">
        <v>31.587</v>
      </c>
      <c r="R464">
        <v>5</v>
      </c>
      <c r="S464">
        <v>2017</v>
      </c>
      <c r="T464">
        <v>6</v>
      </c>
      <c r="U464" t="str">
        <f t="shared" si="15"/>
        <v>Jun</v>
      </c>
      <c r="V464">
        <v>105.29</v>
      </c>
      <c r="W464" t="s">
        <v>36</v>
      </c>
      <c r="X464">
        <v>0.06</v>
      </c>
      <c r="Y464" t="s">
        <v>37</v>
      </c>
      <c r="Z464">
        <v>1.2E-2</v>
      </c>
      <c r="AA464" t="s">
        <v>64</v>
      </c>
      <c r="AB464" t="s">
        <v>154</v>
      </c>
    </row>
    <row r="465" spans="1:28" x14ac:dyDescent="0.25">
      <c r="A465" t="s">
        <v>1470</v>
      </c>
      <c r="B465" s="1">
        <v>42845</v>
      </c>
      <c r="C465" s="1">
        <v>42851</v>
      </c>
      <c r="D465" t="s">
        <v>46</v>
      </c>
      <c r="E465" t="s">
        <v>1471</v>
      </c>
      <c r="F465" t="s">
        <v>99</v>
      </c>
      <c r="G465" t="s">
        <v>127</v>
      </c>
      <c r="H465" t="s">
        <v>128</v>
      </c>
      <c r="I465" t="s">
        <v>94</v>
      </c>
      <c r="J465" t="s">
        <v>1472</v>
      </c>
      <c r="K465" t="s">
        <v>61</v>
      </c>
      <c r="L465" t="s">
        <v>1473</v>
      </c>
      <c r="M465">
        <v>44.4</v>
      </c>
      <c r="N465">
        <v>2</v>
      </c>
      <c r="O465">
        <f t="shared" si="14"/>
        <v>0.14285714285714285</v>
      </c>
      <c r="P465">
        <v>0.6</v>
      </c>
      <c r="Q465">
        <v>-52.17</v>
      </c>
      <c r="R465">
        <v>6</v>
      </c>
      <c r="S465">
        <v>2017</v>
      </c>
      <c r="T465">
        <v>4</v>
      </c>
      <c r="U465" t="str">
        <f t="shared" si="15"/>
        <v>Apr</v>
      </c>
      <c r="V465">
        <v>22.2</v>
      </c>
      <c r="W465" t="s">
        <v>63</v>
      </c>
      <c r="X465">
        <v>-1.175</v>
      </c>
      <c r="Y465" t="s">
        <v>53</v>
      </c>
      <c r="Z465">
        <v>-0.58750000000000002</v>
      </c>
      <c r="AA465" t="s">
        <v>64</v>
      </c>
      <c r="AB465" t="s">
        <v>154</v>
      </c>
    </row>
    <row r="466" spans="1:28" x14ac:dyDescent="0.25">
      <c r="A466" t="s">
        <v>1474</v>
      </c>
      <c r="B466" s="1">
        <v>42630</v>
      </c>
      <c r="C466" s="1">
        <v>42635</v>
      </c>
      <c r="D466" t="s">
        <v>46</v>
      </c>
      <c r="E466" t="s">
        <v>834</v>
      </c>
      <c r="F466" t="s">
        <v>91</v>
      </c>
      <c r="G466" t="s">
        <v>1475</v>
      </c>
      <c r="H466" t="s">
        <v>1476</v>
      </c>
      <c r="I466" t="s">
        <v>72</v>
      </c>
      <c r="J466" t="s">
        <v>915</v>
      </c>
      <c r="K466" t="s">
        <v>61</v>
      </c>
      <c r="L466" t="s">
        <v>916</v>
      </c>
      <c r="M466">
        <v>109.48</v>
      </c>
      <c r="N466">
        <v>2</v>
      </c>
      <c r="O466">
        <f t="shared" si="14"/>
        <v>0.14285714285714285</v>
      </c>
      <c r="P466">
        <v>0</v>
      </c>
      <c r="Q466">
        <v>33.938800000000001</v>
      </c>
      <c r="R466">
        <v>5</v>
      </c>
      <c r="S466">
        <v>2016</v>
      </c>
      <c r="T466">
        <v>9</v>
      </c>
      <c r="U466" t="str">
        <f t="shared" si="15"/>
        <v>Sep</v>
      </c>
      <c r="V466">
        <v>54.74</v>
      </c>
      <c r="W466" t="s">
        <v>63</v>
      </c>
      <c r="X466">
        <v>0.31</v>
      </c>
      <c r="Y466" t="s">
        <v>44</v>
      </c>
      <c r="Z466">
        <v>0.155</v>
      </c>
      <c r="AA466" t="s">
        <v>75</v>
      </c>
      <c r="AB466" t="s">
        <v>210</v>
      </c>
    </row>
    <row r="467" spans="1:28" x14ac:dyDescent="0.25">
      <c r="A467" t="s">
        <v>1477</v>
      </c>
      <c r="B467" s="1">
        <v>42902</v>
      </c>
      <c r="C467" s="1">
        <v>42905</v>
      </c>
      <c r="D467" t="s">
        <v>89</v>
      </c>
      <c r="E467" t="s">
        <v>1187</v>
      </c>
      <c r="F467" t="s">
        <v>29</v>
      </c>
      <c r="G467" t="s">
        <v>295</v>
      </c>
      <c r="H467" t="s">
        <v>58</v>
      </c>
      <c r="I467" t="s">
        <v>59</v>
      </c>
      <c r="J467" t="s">
        <v>420</v>
      </c>
      <c r="K467" t="s">
        <v>41</v>
      </c>
      <c r="L467" t="s">
        <v>421</v>
      </c>
      <c r="M467">
        <v>1212.96</v>
      </c>
      <c r="N467">
        <v>7</v>
      </c>
      <c r="O467">
        <f t="shared" si="14"/>
        <v>0.5</v>
      </c>
      <c r="P467">
        <v>0.2</v>
      </c>
      <c r="Q467">
        <v>90.971999999999994</v>
      </c>
      <c r="R467">
        <v>3</v>
      </c>
      <c r="S467">
        <v>2017</v>
      </c>
      <c r="T467">
        <v>6</v>
      </c>
      <c r="U467" t="str">
        <f t="shared" si="15"/>
        <v>Jun</v>
      </c>
      <c r="V467">
        <v>173.28</v>
      </c>
      <c r="W467" t="s">
        <v>36</v>
      </c>
      <c r="X467">
        <v>7.4999999999999997E-2</v>
      </c>
      <c r="Y467" t="s">
        <v>37</v>
      </c>
      <c r="Z467">
        <v>1.0714285714285701E-2</v>
      </c>
      <c r="AA467" t="s">
        <v>64</v>
      </c>
      <c r="AB467" t="s">
        <v>154</v>
      </c>
    </row>
    <row r="468" spans="1:28" x14ac:dyDescent="0.25">
      <c r="A468" t="s">
        <v>1478</v>
      </c>
      <c r="B468" s="1">
        <v>42772</v>
      </c>
      <c r="C468" s="1">
        <v>42775</v>
      </c>
      <c r="D468" t="s">
        <v>89</v>
      </c>
      <c r="E468" t="s">
        <v>1479</v>
      </c>
      <c r="F468" t="s">
        <v>29</v>
      </c>
      <c r="G468" t="s">
        <v>594</v>
      </c>
      <c r="H468" t="s">
        <v>617</v>
      </c>
      <c r="I468" t="s">
        <v>32</v>
      </c>
      <c r="J468" t="s">
        <v>612</v>
      </c>
      <c r="K468" t="s">
        <v>34</v>
      </c>
      <c r="L468" t="s">
        <v>613</v>
      </c>
      <c r="M468">
        <v>359.97</v>
      </c>
      <c r="N468">
        <v>3</v>
      </c>
      <c r="O468">
        <f t="shared" si="14"/>
        <v>0.21428571428571427</v>
      </c>
      <c r="P468">
        <v>0</v>
      </c>
      <c r="Q468">
        <v>79.193399999999997</v>
      </c>
      <c r="R468">
        <v>3</v>
      </c>
      <c r="S468">
        <v>2017</v>
      </c>
      <c r="T468">
        <v>2</v>
      </c>
      <c r="U468" t="str">
        <f t="shared" si="15"/>
        <v>Feb</v>
      </c>
      <c r="V468">
        <v>119.99</v>
      </c>
      <c r="W468" t="s">
        <v>36</v>
      </c>
      <c r="X468">
        <v>0.219999999999999</v>
      </c>
      <c r="Y468" t="s">
        <v>44</v>
      </c>
      <c r="Z468">
        <v>7.3333333333333306E-2</v>
      </c>
      <c r="AA468" t="s">
        <v>161</v>
      </c>
      <c r="AB468" t="s">
        <v>430</v>
      </c>
    </row>
    <row r="469" spans="1:28" x14ac:dyDescent="0.25">
      <c r="A469" t="s">
        <v>1480</v>
      </c>
      <c r="B469" s="1">
        <v>42069</v>
      </c>
      <c r="C469" s="1">
        <v>42074</v>
      </c>
      <c r="D469" t="s">
        <v>46</v>
      </c>
      <c r="E469" t="s">
        <v>1481</v>
      </c>
      <c r="F469" t="s">
        <v>29</v>
      </c>
      <c r="G469" t="s">
        <v>295</v>
      </c>
      <c r="H469" t="s">
        <v>58</v>
      </c>
      <c r="I469" t="s">
        <v>59</v>
      </c>
      <c r="J469" t="s">
        <v>1482</v>
      </c>
      <c r="K469" t="s">
        <v>61</v>
      </c>
      <c r="L469" t="s">
        <v>1483</v>
      </c>
      <c r="M469">
        <v>435.26</v>
      </c>
      <c r="N469">
        <v>7</v>
      </c>
      <c r="O469">
        <f t="shared" si="14"/>
        <v>0.5</v>
      </c>
      <c r="P469">
        <v>0</v>
      </c>
      <c r="Q469">
        <v>95.757199999999997</v>
      </c>
      <c r="R469">
        <v>5</v>
      </c>
      <c r="S469">
        <v>2015</v>
      </c>
      <c r="T469">
        <v>3</v>
      </c>
      <c r="U469" t="str">
        <f t="shared" si="15"/>
        <v>Mar</v>
      </c>
      <c r="V469">
        <v>62.18</v>
      </c>
      <c r="W469" t="s">
        <v>63</v>
      </c>
      <c r="X469">
        <v>0.22</v>
      </c>
      <c r="Y469" t="s">
        <v>44</v>
      </c>
      <c r="Z469">
        <v>3.1428571428571403E-2</v>
      </c>
      <c r="AA469" t="s">
        <v>161</v>
      </c>
      <c r="AB469" t="s">
        <v>162</v>
      </c>
    </row>
    <row r="470" spans="1:28" x14ac:dyDescent="0.25">
      <c r="A470" t="s">
        <v>1484</v>
      </c>
      <c r="B470" s="1">
        <v>41915</v>
      </c>
      <c r="C470" s="1">
        <v>41920</v>
      </c>
      <c r="D470" t="s">
        <v>27</v>
      </c>
      <c r="E470" t="s">
        <v>382</v>
      </c>
      <c r="F470" t="s">
        <v>91</v>
      </c>
      <c r="G470" t="s">
        <v>57</v>
      </c>
      <c r="H470" t="s">
        <v>58</v>
      </c>
      <c r="I470" t="s">
        <v>59</v>
      </c>
      <c r="J470" t="s">
        <v>1485</v>
      </c>
      <c r="K470" t="s">
        <v>51</v>
      </c>
      <c r="L470" t="s">
        <v>1486</v>
      </c>
      <c r="M470">
        <v>143.43199999999999</v>
      </c>
      <c r="N470">
        <v>1</v>
      </c>
      <c r="O470">
        <f t="shared" si="14"/>
        <v>7.1428571428571425E-2</v>
      </c>
      <c r="P470">
        <v>0.2</v>
      </c>
      <c r="Q470">
        <v>3.5857999999999999</v>
      </c>
      <c r="R470">
        <v>5</v>
      </c>
      <c r="S470">
        <v>2014</v>
      </c>
      <c r="T470">
        <v>10</v>
      </c>
      <c r="U470" t="str">
        <f t="shared" si="15"/>
        <v>Oct</v>
      </c>
      <c r="V470">
        <v>143.43199999999999</v>
      </c>
      <c r="W470" t="s">
        <v>36</v>
      </c>
      <c r="X470">
        <v>2.5000000000000001E-2</v>
      </c>
      <c r="Y470" t="s">
        <v>37</v>
      </c>
      <c r="Z470">
        <v>2.5000000000000001E-2</v>
      </c>
      <c r="AA470" t="s">
        <v>38</v>
      </c>
      <c r="AB470" t="s">
        <v>147</v>
      </c>
    </row>
    <row r="471" spans="1:28" x14ac:dyDescent="0.25">
      <c r="A471" t="s">
        <v>1484</v>
      </c>
      <c r="B471" s="1">
        <v>41915</v>
      </c>
      <c r="C471" s="1">
        <v>41920</v>
      </c>
      <c r="D471" t="s">
        <v>27</v>
      </c>
      <c r="E471" t="s">
        <v>382</v>
      </c>
      <c r="F471" t="s">
        <v>91</v>
      </c>
      <c r="G471" t="s">
        <v>57</v>
      </c>
      <c r="H471" t="s">
        <v>58</v>
      </c>
      <c r="I471" t="s">
        <v>59</v>
      </c>
      <c r="J471" t="s">
        <v>73</v>
      </c>
      <c r="K471" t="s">
        <v>41</v>
      </c>
      <c r="L471" t="s">
        <v>74</v>
      </c>
      <c r="M471">
        <v>122.352</v>
      </c>
      <c r="N471">
        <v>3</v>
      </c>
      <c r="O471">
        <f t="shared" si="14"/>
        <v>0.21428571428571427</v>
      </c>
      <c r="P471">
        <v>0.2</v>
      </c>
      <c r="Q471">
        <v>13.7646</v>
      </c>
      <c r="R471">
        <v>5</v>
      </c>
      <c r="S471">
        <v>2014</v>
      </c>
      <c r="T471">
        <v>10</v>
      </c>
      <c r="U471" t="str">
        <f t="shared" si="15"/>
        <v>Oct</v>
      </c>
      <c r="V471">
        <v>40.783999999999999</v>
      </c>
      <c r="W471" t="s">
        <v>63</v>
      </c>
      <c r="X471">
        <v>0.112499999999999</v>
      </c>
      <c r="Y471" t="s">
        <v>37</v>
      </c>
      <c r="Z471">
        <v>3.7499999999999999E-2</v>
      </c>
      <c r="AA471" t="s">
        <v>38</v>
      </c>
      <c r="AB471" t="s">
        <v>147</v>
      </c>
    </row>
    <row r="472" spans="1:28" x14ac:dyDescent="0.25">
      <c r="A472" t="s">
        <v>1487</v>
      </c>
      <c r="B472" s="1">
        <v>41817</v>
      </c>
      <c r="C472" s="1">
        <v>41821</v>
      </c>
      <c r="D472" t="s">
        <v>46</v>
      </c>
      <c r="E472" t="s">
        <v>1488</v>
      </c>
      <c r="F472" t="s">
        <v>29</v>
      </c>
      <c r="G472" t="s">
        <v>1489</v>
      </c>
      <c r="H472" t="s">
        <v>419</v>
      </c>
      <c r="I472" t="s">
        <v>32</v>
      </c>
      <c r="J472" t="s">
        <v>1055</v>
      </c>
      <c r="K472" t="s">
        <v>51</v>
      </c>
      <c r="L472" t="s">
        <v>897</v>
      </c>
      <c r="M472">
        <v>85.98</v>
      </c>
      <c r="N472">
        <v>1</v>
      </c>
      <c r="O472">
        <f t="shared" si="14"/>
        <v>7.1428571428571425E-2</v>
      </c>
      <c r="P472">
        <v>0</v>
      </c>
      <c r="Q472">
        <v>22.354800000000001</v>
      </c>
      <c r="R472">
        <v>4</v>
      </c>
      <c r="S472">
        <v>2014</v>
      </c>
      <c r="T472">
        <v>6</v>
      </c>
      <c r="U472" t="str">
        <f t="shared" si="15"/>
        <v>Jun</v>
      </c>
      <c r="V472">
        <v>85.98</v>
      </c>
      <c r="W472" t="s">
        <v>63</v>
      </c>
      <c r="X472">
        <v>0.26</v>
      </c>
      <c r="Y472" t="s">
        <v>44</v>
      </c>
      <c r="Z472">
        <v>0.26</v>
      </c>
      <c r="AA472" t="s">
        <v>64</v>
      </c>
      <c r="AB472" t="s">
        <v>65</v>
      </c>
    </row>
    <row r="473" spans="1:28" x14ac:dyDescent="0.25">
      <c r="A473" t="s">
        <v>1490</v>
      </c>
      <c r="B473" s="1">
        <v>43038</v>
      </c>
      <c r="C473" s="1">
        <v>43041</v>
      </c>
      <c r="D473" t="s">
        <v>89</v>
      </c>
      <c r="E473" t="s">
        <v>1491</v>
      </c>
      <c r="F473" t="s">
        <v>29</v>
      </c>
      <c r="G473" t="s">
        <v>180</v>
      </c>
      <c r="H473" t="s">
        <v>181</v>
      </c>
      <c r="I473" t="s">
        <v>59</v>
      </c>
      <c r="J473" t="s">
        <v>1370</v>
      </c>
      <c r="K473" t="s">
        <v>41</v>
      </c>
      <c r="L473" t="s">
        <v>1371</v>
      </c>
      <c r="M473">
        <v>97.567999999999998</v>
      </c>
      <c r="N473">
        <v>2</v>
      </c>
      <c r="O473">
        <f t="shared" si="14"/>
        <v>0.14285714285714285</v>
      </c>
      <c r="P473">
        <v>0.2</v>
      </c>
      <c r="Q473">
        <v>-6.0979999999999999</v>
      </c>
      <c r="R473">
        <v>3</v>
      </c>
      <c r="S473">
        <v>2017</v>
      </c>
      <c r="T473">
        <v>10</v>
      </c>
      <c r="U473" t="str">
        <f t="shared" si="15"/>
        <v>Oct</v>
      </c>
      <c r="V473">
        <v>48.783999999999999</v>
      </c>
      <c r="W473" t="s">
        <v>63</v>
      </c>
      <c r="X473">
        <v>-6.25E-2</v>
      </c>
      <c r="Y473" t="s">
        <v>53</v>
      </c>
      <c r="Z473">
        <v>-3.125E-2</v>
      </c>
      <c r="AA473" t="s">
        <v>38</v>
      </c>
      <c r="AB473" t="s">
        <v>143</v>
      </c>
    </row>
    <row r="474" spans="1:28" x14ac:dyDescent="0.25">
      <c r="A474" t="s">
        <v>1490</v>
      </c>
      <c r="B474" s="1">
        <v>43038</v>
      </c>
      <c r="C474" s="1">
        <v>43041</v>
      </c>
      <c r="D474" t="s">
        <v>89</v>
      </c>
      <c r="E474" t="s">
        <v>1491</v>
      </c>
      <c r="F474" t="s">
        <v>29</v>
      </c>
      <c r="G474" t="s">
        <v>180</v>
      </c>
      <c r="H474" t="s">
        <v>181</v>
      </c>
      <c r="I474" t="s">
        <v>59</v>
      </c>
      <c r="J474" t="s">
        <v>1071</v>
      </c>
      <c r="K474" t="s">
        <v>41</v>
      </c>
      <c r="L474" t="s">
        <v>1072</v>
      </c>
      <c r="M474">
        <v>614.27200000000005</v>
      </c>
      <c r="N474">
        <v>8</v>
      </c>
      <c r="O474">
        <f t="shared" si="14"/>
        <v>0.5714285714285714</v>
      </c>
      <c r="P474">
        <v>0.2</v>
      </c>
      <c r="Q474">
        <v>-23.0352</v>
      </c>
      <c r="R474">
        <v>3</v>
      </c>
      <c r="S474">
        <v>2017</v>
      </c>
      <c r="T474">
        <v>10</v>
      </c>
      <c r="U474" t="str">
        <f t="shared" si="15"/>
        <v>Oct</v>
      </c>
      <c r="V474">
        <v>76.784000000000006</v>
      </c>
      <c r="W474" t="s">
        <v>63</v>
      </c>
      <c r="X474">
        <v>-3.7499999999999999E-2</v>
      </c>
      <c r="Y474" t="s">
        <v>53</v>
      </c>
      <c r="Z474">
        <v>-4.6874999999999998E-3</v>
      </c>
      <c r="AA474" t="s">
        <v>38</v>
      </c>
      <c r="AB474" t="s">
        <v>143</v>
      </c>
    </row>
    <row r="475" spans="1:28" x14ac:dyDescent="0.25">
      <c r="A475" t="s">
        <v>1490</v>
      </c>
      <c r="B475" s="1">
        <v>43038</v>
      </c>
      <c r="C475" s="1">
        <v>43041</v>
      </c>
      <c r="D475" t="s">
        <v>89</v>
      </c>
      <c r="E475" t="s">
        <v>1491</v>
      </c>
      <c r="F475" t="s">
        <v>29</v>
      </c>
      <c r="G475" t="s">
        <v>180</v>
      </c>
      <c r="H475" t="s">
        <v>181</v>
      </c>
      <c r="I475" t="s">
        <v>59</v>
      </c>
      <c r="J475" t="s">
        <v>959</v>
      </c>
      <c r="K475" t="s">
        <v>34</v>
      </c>
      <c r="L475" t="s">
        <v>960</v>
      </c>
      <c r="M475">
        <v>199.98</v>
      </c>
      <c r="N475">
        <v>2</v>
      </c>
      <c r="O475">
        <f t="shared" si="14"/>
        <v>0.14285714285714285</v>
      </c>
      <c r="P475">
        <v>0</v>
      </c>
      <c r="Q475">
        <v>37.996200000000002</v>
      </c>
      <c r="R475">
        <v>3</v>
      </c>
      <c r="S475">
        <v>2017</v>
      </c>
      <c r="T475">
        <v>10</v>
      </c>
      <c r="U475" t="str">
        <f t="shared" si="15"/>
        <v>Oct</v>
      </c>
      <c r="V475">
        <v>99.99</v>
      </c>
      <c r="W475" t="s">
        <v>63</v>
      </c>
      <c r="X475">
        <v>0.19</v>
      </c>
      <c r="Y475" t="s">
        <v>37</v>
      </c>
      <c r="Z475">
        <v>9.5000000000000001E-2</v>
      </c>
      <c r="AA475" t="s">
        <v>38</v>
      </c>
      <c r="AB475" t="s">
        <v>143</v>
      </c>
    </row>
    <row r="476" spans="1:28" x14ac:dyDescent="0.25">
      <c r="A476" t="s">
        <v>1492</v>
      </c>
      <c r="B476" s="1">
        <v>42743</v>
      </c>
      <c r="C476" s="1">
        <v>42746</v>
      </c>
      <c r="D476" t="s">
        <v>89</v>
      </c>
      <c r="E476" t="s">
        <v>1493</v>
      </c>
      <c r="F476" t="s">
        <v>91</v>
      </c>
      <c r="G476" t="s">
        <v>180</v>
      </c>
      <c r="H476" t="s">
        <v>181</v>
      </c>
      <c r="I476" t="s">
        <v>59</v>
      </c>
      <c r="J476" t="s">
        <v>1494</v>
      </c>
      <c r="K476" t="s">
        <v>51</v>
      </c>
      <c r="L476" t="s">
        <v>1495</v>
      </c>
      <c r="M476">
        <v>892.98</v>
      </c>
      <c r="N476">
        <v>2</v>
      </c>
      <c r="O476">
        <f t="shared" si="14"/>
        <v>0.14285714285714285</v>
      </c>
      <c r="P476">
        <v>0</v>
      </c>
      <c r="Q476">
        <v>80.368200000000002</v>
      </c>
      <c r="R476">
        <v>3</v>
      </c>
      <c r="S476">
        <v>2017</v>
      </c>
      <c r="T476">
        <v>1</v>
      </c>
      <c r="U476" t="str">
        <f t="shared" si="15"/>
        <v>Jan</v>
      </c>
      <c r="V476">
        <v>446.49</v>
      </c>
      <c r="W476" t="s">
        <v>43</v>
      </c>
      <c r="X476">
        <v>0.09</v>
      </c>
      <c r="Y476" t="s">
        <v>37</v>
      </c>
      <c r="Z476">
        <v>4.4999999999999998E-2</v>
      </c>
      <c r="AA476" t="s">
        <v>161</v>
      </c>
      <c r="AB476" t="s">
        <v>430</v>
      </c>
    </row>
    <row r="477" spans="1:28" x14ac:dyDescent="0.25">
      <c r="A477" t="s">
        <v>1496</v>
      </c>
      <c r="B477" s="1">
        <v>42114</v>
      </c>
      <c r="C477" s="1">
        <v>42119</v>
      </c>
      <c r="D477" t="s">
        <v>46</v>
      </c>
      <c r="E477" t="s">
        <v>1425</v>
      </c>
      <c r="F477" t="s">
        <v>91</v>
      </c>
      <c r="G477" t="s">
        <v>310</v>
      </c>
      <c r="H477" t="s">
        <v>577</v>
      </c>
      <c r="I477" t="s">
        <v>32</v>
      </c>
      <c r="J477" t="s">
        <v>1164</v>
      </c>
      <c r="K477" t="s">
        <v>61</v>
      </c>
      <c r="L477" t="s">
        <v>1165</v>
      </c>
      <c r="M477">
        <v>595.38</v>
      </c>
      <c r="N477">
        <v>6</v>
      </c>
      <c r="O477">
        <f t="shared" si="14"/>
        <v>0.42857142857142855</v>
      </c>
      <c r="P477">
        <v>0</v>
      </c>
      <c r="Q477">
        <v>297.69</v>
      </c>
      <c r="R477">
        <v>5</v>
      </c>
      <c r="S477">
        <v>2015</v>
      </c>
      <c r="T477">
        <v>4</v>
      </c>
      <c r="U477" t="str">
        <f t="shared" si="15"/>
        <v>Apr</v>
      </c>
      <c r="V477">
        <v>99.23</v>
      </c>
      <c r="W477" t="s">
        <v>63</v>
      </c>
      <c r="X477">
        <v>0.5</v>
      </c>
      <c r="Y477" t="s">
        <v>44</v>
      </c>
      <c r="Z477">
        <v>8.3333333333333301E-2</v>
      </c>
      <c r="AA477" t="s">
        <v>64</v>
      </c>
      <c r="AB477" t="s">
        <v>111</v>
      </c>
    </row>
    <row r="478" spans="1:28" x14ac:dyDescent="0.25">
      <c r="A478" t="s">
        <v>1497</v>
      </c>
      <c r="B478" s="1">
        <v>43092</v>
      </c>
      <c r="C478" s="1">
        <v>43096</v>
      </c>
      <c r="D478" t="s">
        <v>46</v>
      </c>
      <c r="E478" t="s">
        <v>1210</v>
      </c>
      <c r="F478" t="s">
        <v>91</v>
      </c>
      <c r="G478" t="s">
        <v>1079</v>
      </c>
      <c r="H478" t="s">
        <v>380</v>
      </c>
      <c r="I478" t="s">
        <v>72</v>
      </c>
      <c r="J478" t="s">
        <v>137</v>
      </c>
      <c r="K478" t="s">
        <v>61</v>
      </c>
      <c r="L478" t="s">
        <v>138</v>
      </c>
      <c r="M478">
        <v>181.95</v>
      </c>
      <c r="N478">
        <v>3</v>
      </c>
      <c r="O478">
        <f t="shared" si="14"/>
        <v>0.21428571428571427</v>
      </c>
      <c r="P478">
        <v>0</v>
      </c>
      <c r="Q478">
        <v>38.209499999999998</v>
      </c>
      <c r="R478">
        <v>4</v>
      </c>
      <c r="S478">
        <v>2017</v>
      </c>
      <c r="T478">
        <v>12</v>
      </c>
      <c r="U478" t="str">
        <f t="shared" si="15"/>
        <v>Dec</v>
      </c>
      <c r="V478">
        <v>60.65</v>
      </c>
      <c r="W478" t="s">
        <v>63</v>
      </c>
      <c r="X478">
        <v>0.21</v>
      </c>
      <c r="Y478" t="s">
        <v>44</v>
      </c>
      <c r="Z478">
        <v>6.9999999999999896E-2</v>
      </c>
      <c r="AA478" t="s">
        <v>38</v>
      </c>
      <c r="AB478" t="s">
        <v>143</v>
      </c>
    </row>
    <row r="479" spans="1:28" x14ac:dyDescent="0.25">
      <c r="A479" t="s">
        <v>1498</v>
      </c>
      <c r="B479" s="1">
        <v>42309</v>
      </c>
      <c r="C479" s="1">
        <v>42313</v>
      </c>
      <c r="D479" t="s">
        <v>46</v>
      </c>
      <c r="E479" t="s">
        <v>266</v>
      </c>
      <c r="F479" t="s">
        <v>29</v>
      </c>
      <c r="G479" t="s">
        <v>165</v>
      </c>
      <c r="H479" t="s">
        <v>117</v>
      </c>
      <c r="I479" t="s">
        <v>72</v>
      </c>
      <c r="J479" t="s">
        <v>749</v>
      </c>
      <c r="K479" t="s">
        <v>61</v>
      </c>
      <c r="L479" t="s">
        <v>750</v>
      </c>
      <c r="M479">
        <v>259.7</v>
      </c>
      <c r="N479">
        <v>5</v>
      </c>
      <c r="O479">
        <f t="shared" si="14"/>
        <v>0.35714285714285715</v>
      </c>
      <c r="P479">
        <v>0</v>
      </c>
      <c r="Q479">
        <v>106.477</v>
      </c>
      <c r="R479">
        <v>4</v>
      </c>
      <c r="S479">
        <v>2015</v>
      </c>
      <c r="T479">
        <v>11</v>
      </c>
      <c r="U479" t="str">
        <f t="shared" si="15"/>
        <v>Nov</v>
      </c>
      <c r="V479">
        <v>51.94</v>
      </c>
      <c r="W479" t="s">
        <v>63</v>
      </c>
      <c r="X479">
        <v>0.41</v>
      </c>
      <c r="Y479" t="s">
        <v>44</v>
      </c>
      <c r="Z479">
        <v>8.2000000000000003E-2</v>
      </c>
      <c r="AA479" t="s">
        <v>38</v>
      </c>
      <c r="AB479" t="s">
        <v>54</v>
      </c>
    </row>
    <row r="480" spans="1:28" x14ac:dyDescent="0.25">
      <c r="A480" t="s">
        <v>1499</v>
      </c>
      <c r="B480" s="1">
        <v>42995</v>
      </c>
      <c r="C480" s="1">
        <v>43000</v>
      </c>
      <c r="D480" t="s">
        <v>27</v>
      </c>
      <c r="E480" t="s">
        <v>571</v>
      </c>
      <c r="F480" t="s">
        <v>99</v>
      </c>
      <c r="G480" t="s">
        <v>1500</v>
      </c>
      <c r="H480" t="s">
        <v>577</v>
      </c>
      <c r="I480" t="s">
        <v>32</v>
      </c>
      <c r="J480" t="s">
        <v>372</v>
      </c>
      <c r="K480" t="s">
        <v>41</v>
      </c>
      <c r="L480" t="s">
        <v>373</v>
      </c>
      <c r="M480">
        <v>723.92</v>
      </c>
      <c r="N480">
        <v>4</v>
      </c>
      <c r="O480">
        <f t="shared" si="14"/>
        <v>0.2857142857142857</v>
      </c>
      <c r="P480">
        <v>0</v>
      </c>
      <c r="Q480">
        <v>188.2192</v>
      </c>
      <c r="R480">
        <v>5</v>
      </c>
      <c r="S480">
        <v>2017</v>
      </c>
      <c r="T480">
        <v>9</v>
      </c>
      <c r="U480" t="str">
        <f t="shared" si="15"/>
        <v>Sep</v>
      </c>
      <c r="V480">
        <v>180.98</v>
      </c>
      <c r="W480" t="s">
        <v>36</v>
      </c>
      <c r="X480">
        <v>0.26</v>
      </c>
      <c r="Y480" t="s">
        <v>44</v>
      </c>
      <c r="Z480">
        <v>6.5000000000000002E-2</v>
      </c>
      <c r="AA480" t="s">
        <v>75</v>
      </c>
      <c r="AB480" t="s">
        <v>76</v>
      </c>
    </row>
    <row r="481" spans="1:28" x14ac:dyDescent="0.25">
      <c r="A481" t="s">
        <v>1501</v>
      </c>
      <c r="B481" s="1">
        <v>42727</v>
      </c>
      <c r="C481" s="1">
        <v>42728</v>
      </c>
      <c r="D481" t="s">
        <v>89</v>
      </c>
      <c r="E481" t="s">
        <v>336</v>
      </c>
      <c r="F481" t="s">
        <v>91</v>
      </c>
      <c r="G481" t="s">
        <v>127</v>
      </c>
      <c r="H481" t="s">
        <v>128</v>
      </c>
      <c r="I481" t="s">
        <v>94</v>
      </c>
      <c r="J481" t="s">
        <v>764</v>
      </c>
      <c r="K481" t="s">
        <v>34</v>
      </c>
      <c r="L481" t="s">
        <v>765</v>
      </c>
      <c r="M481">
        <v>141.37200000000001</v>
      </c>
      <c r="N481">
        <v>2</v>
      </c>
      <c r="O481">
        <f t="shared" si="14"/>
        <v>0.14285714285714285</v>
      </c>
      <c r="P481">
        <v>0.3</v>
      </c>
      <c r="Q481">
        <v>-14.1372</v>
      </c>
      <c r="R481">
        <v>1</v>
      </c>
      <c r="S481">
        <v>2016</v>
      </c>
      <c r="T481">
        <v>12</v>
      </c>
      <c r="U481" t="str">
        <f t="shared" si="15"/>
        <v>Dec</v>
      </c>
      <c r="V481">
        <v>70.686000000000007</v>
      </c>
      <c r="W481" t="s">
        <v>63</v>
      </c>
      <c r="X481">
        <v>-9.9999999999999895E-2</v>
      </c>
      <c r="Y481" t="s">
        <v>53</v>
      </c>
      <c r="Z481">
        <v>-4.9999999999999899E-2</v>
      </c>
      <c r="AA481" t="s">
        <v>38</v>
      </c>
      <c r="AB481" t="s">
        <v>39</v>
      </c>
    </row>
    <row r="482" spans="1:28" x14ac:dyDescent="0.25">
      <c r="A482" t="s">
        <v>1502</v>
      </c>
      <c r="B482" s="1">
        <v>42897</v>
      </c>
      <c r="C482" s="1">
        <v>42898</v>
      </c>
      <c r="D482" t="s">
        <v>89</v>
      </c>
      <c r="E482" t="s">
        <v>1503</v>
      </c>
      <c r="F482" t="s">
        <v>99</v>
      </c>
      <c r="G482" t="s">
        <v>1147</v>
      </c>
      <c r="H482" t="s">
        <v>456</v>
      </c>
      <c r="I482" t="s">
        <v>59</v>
      </c>
      <c r="J482" t="s">
        <v>726</v>
      </c>
      <c r="K482" t="s">
        <v>41</v>
      </c>
      <c r="L482" t="s">
        <v>727</v>
      </c>
      <c r="M482">
        <v>280.79199999999997</v>
      </c>
      <c r="N482">
        <v>1</v>
      </c>
      <c r="O482">
        <f t="shared" si="14"/>
        <v>7.1428571428571425E-2</v>
      </c>
      <c r="P482">
        <v>0.2</v>
      </c>
      <c r="Q482">
        <v>35.098999999999997</v>
      </c>
      <c r="R482">
        <v>1</v>
      </c>
      <c r="S482">
        <v>2017</v>
      </c>
      <c r="T482">
        <v>6</v>
      </c>
      <c r="U482" t="str">
        <f t="shared" si="15"/>
        <v>Jun</v>
      </c>
      <c r="V482">
        <v>280.79199999999997</v>
      </c>
      <c r="W482" t="s">
        <v>43</v>
      </c>
      <c r="X482">
        <v>0.125</v>
      </c>
      <c r="Y482" t="s">
        <v>37</v>
      </c>
      <c r="Z482">
        <v>0.125</v>
      </c>
      <c r="AA482" t="s">
        <v>64</v>
      </c>
      <c r="AB482" t="s">
        <v>154</v>
      </c>
    </row>
    <row r="483" spans="1:28" x14ac:dyDescent="0.25">
      <c r="A483" t="s">
        <v>1504</v>
      </c>
      <c r="B483" s="1">
        <v>42936</v>
      </c>
      <c r="C483" s="1">
        <v>42941</v>
      </c>
      <c r="D483" t="s">
        <v>46</v>
      </c>
      <c r="E483" t="s">
        <v>1505</v>
      </c>
      <c r="F483" t="s">
        <v>91</v>
      </c>
      <c r="G483" t="s">
        <v>1506</v>
      </c>
      <c r="H483" t="s">
        <v>1507</v>
      </c>
      <c r="I483" t="s">
        <v>94</v>
      </c>
      <c r="J483" t="s">
        <v>1370</v>
      </c>
      <c r="K483" t="s">
        <v>41</v>
      </c>
      <c r="L483" t="s">
        <v>1371</v>
      </c>
      <c r="M483">
        <v>182.94</v>
      </c>
      <c r="N483">
        <v>3</v>
      </c>
      <c r="O483">
        <f t="shared" si="14"/>
        <v>0.21428571428571427</v>
      </c>
      <c r="P483">
        <v>0</v>
      </c>
      <c r="Q483">
        <v>27.440999999999999</v>
      </c>
      <c r="R483">
        <v>5</v>
      </c>
      <c r="S483">
        <v>2017</v>
      </c>
      <c r="T483">
        <v>7</v>
      </c>
      <c r="U483" t="str">
        <f t="shared" si="15"/>
        <v>Jul</v>
      </c>
      <c r="V483">
        <v>60.98</v>
      </c>
      <c r="W483" t="s">
        <v>63</v>
      </c>
      <c r="X483">
        <v>0.15</v>
      </c>
      <c r="Y483" t="s">
        <v>37</v>
      </c>
      <c r="Z483">
        <v>4.9999999999999899E-2</v>
      </c>
      <c r="AA483" t="s">
        <v>75</v>
      </c>
      <c r="AB483" t="s">
        <v>76</v>
      </c>
    </row>
    <row r="484" spans="1:28" x14ac:dyDescent="0.25">
      <c r="A484" t="s">
        <v>1508</v>
      </c>
      <c r="B484" s="1">
        <v>42262</v>
      </c>
      <c r="C484" s="1">
        <v>42266</v>
      </c>
      <c r="D484" t="s">
        <v>27</v>
      </c>
      <c r="E484" t="s">
        <v>1509</v>
      </c>
      <c r="F484" t="s">
        <v>91</v>
      </c>
      <c r="G484" t="s">
        <v>165</v>
      </c>
      <c r="H484" t="s">
        <v>117</v>
      </c>
      <c r="I484" t="s">
        <v>72</v>
      </c>
      <c r="J484" t="s">
        <v>311</v>
      </c>
      <c r="K484" t="s">
        <v>34</v>
      </c>
      <c r="L484" t="s">
        <v>312</v>
      </c>
      <c r="M484">
        <v>46.384</v>
      </c>
      <c r="N484">
        <v>1</v>
      </c>
      <c r="O484">
        <f t="shared" si="14"/>
        <v>7.1428571428571425E-2</v>
      </c>
      <c r="P484">
        <v>0.2</v>
      </c>
      <c r="Q484">
        <v>1.1596</v>
      </c>
      <c r="R484">
        <v>4</v>
      </c>
      <c r="S484">
        <v>2015</v>
      </c>
      <c r="T484">
        <v>9</v>
      </c>
      <c r="U484" t="str">
        <f t="shared" si="15"/>
        <v>Sep</v>
      </c>
      <c r="V484">
        <v>46.384</v>
      </c>
      <c r="W484" t="s">
        <v>63</v>
      </c>
      <c r="X484">
        <v>2.4999999999999901E-2</v>
      </c>
      <c r="Y484" t="s">
        <v>37</v>
      </c>
      <c r="Z484">
        <v>2.4999999999999901E-2</v>
      </c>
      <c r="AA484" t="s">
        <v>75</v>
      </c>
      <c r="AB484" t="s">
        <v>81</v>
      </c>
    </row>
    <row r="485" spans="1:28" x14ac:dyDescent="0.25">
      <c r="A485" t="s">
        <v>1510</v>
      </c>
      <c r="B485" s="1">
        <v>42363</v>
      </c>
      <c r="C485" s="1">
        <v>42367</v>
      </c>
      <c r="D485" t="s">
        <v>46</v>
      </c>
      <c r="E485" t="s">
        <v>584</v>
      </c>
      <c r="F485" t="s">
        <v>91</v>
      </c>
      <c r="G485" t="s">
        <v>70</v>
      </c>
      <c r="H485" t="s">
        <v>71</v>
      </c>
      <c r="I485" t="s">
        <v>72</v>
      </c>
      <c r="J485" t="s">
        <v>1511</v>
      </c>
      <c r="K485" t="s">
        <v>61</v>
      </c>
      <c r="L485" t="s">
        <v>1512</v>
      </c>
      <c r="M485">
        <v>547.13599999999997</v>
      </c>
      <c r="N485">
        <v>4</v>
      </c>
      <c r="O485">
        <f t="shared" si="14"/>
        <v>0.2857142857142857</v>
      </c>
      <c r="P485">
        <v>0.2</v>
      </c>
      <c r="Q485">
        <v>-68.391999999999996</v>
      </c>
      <c r="R485">
        <v>4</v>
      </c>
      <c r="S485">
        <v>2015</v>
      </c>
      <c r="T485">
        <v>12</v>
      </c>
      <c r="U485" t="str">
        <f t="shared" si="15"/>
        <v>Dec</v>
      </c>
      <c r="V485">
        <v>136.78399999999999</v>
      </c>
      <c r="W485" t="s">
        <v>36</v>
      </c>
      <c r="X485">
        <v>-0.125</v>
      </c>
      <c r="Y485" t="s">
        <v>53</v>
      </c>
      <c r="Z485">
        <v>-3.125E-2</v>
      </c>
      <c r="AA485" t="s">
        <v>38</v>
      </c>
      <c r="AB485" t="s">
        <v>54</v>
      </c>
    </row>
    <row r="486" spans="1:28" x14ac:dyDescent="0.25">
      <c r="A486" t="s">
        <v>1513</v>
      </c>
      <c r="B486" s="1">
        <v>42004</v>
      </c>
      <c r="C486" s="1">
        <v>42007</v>
      </c>
      <c r="D486" t="s">
        <v>89</v>
      </c>
      <c r="E486" t="s">
        <v>1050</v>
      </c>
      <c r="F486" t="s">
        <v>99</v>
      </c>
      <c r="G486" t="s">
        <v>219</v>
      </c>
      <c r="H486" t="s">
        <v>383</v>
      </c>
      <c r="I486" t="s">
        <v>72</v>
      </c>
      <c r="J486" t="s">
        <v>1514</v>
      </c>
      <c r="K486" t="s">
        <v>61</v>
      </c>
      <c r="L486" t="s">
        <v>1515</v>
      </c>
      <c r="M486">
        <v>63.2</v>
      </c>
      <c r="N486">
        <v>5</v>
      </c>
      <c r="O486">
        <f t="shared" si="14"/>
        <v>0.35714285714285715</v>
      </c>
      <c r="P486">
        <v>0</v>
      </c>
      <c r="Q486">
        <v>23.384</v>
      </c>
      <c r="R486">
        <v>3</v>
      </c>
      <c r="S486">
        <v>2014</v>
      </c>
      <c r="T486">
        <v>12</v>
      </c>
      <c r="U486" t="str">
        <f t="shared" si="15"/>
        <v>Dec</v>
      </c>
      <c r="V486">
        <v>12.64</v>
      </c>
      <c r="W486" t="s">
        <v>63</v>
      </c>
      <c r="X486">
        <v>0.37</v>
      </c>
      <c r="Y486" t="s">
        <v>44</v>
      </c>
      <c r="Z486">
        <v>7.3999999999999996E-2</v>
      </c>
      <c r="AA486" t="s">
        <v>38</v>
      </c>
      <c r="AB486" t="s">
        <v>147</v>
      </c>
    </row>
    <row r="487" spans="1:28" x14ac:dyDescent="0.25">
      <c r="A487" t="s">
        <v>1516</v>
      </c>
      <c r="B487" s="1">
        <v>42442</v>
      </c>
      <c r="C487" s="1">
        <v>42447</v>
      </c>
      <c r="D487" t="s">
        <v>46</v>
      </c>
      <c r="E487" t="s">
        <v>696</v>
      </c>
      <c r="F487" t="s">
        <v>29</v>
      </c>
      <c r="G487" t="s">
        <v>226</v>
      </c>
      <c r="H487" t="s">
        <v>93</v>
      </c>
      <c r="I487" t="s">
        <v>94</v>
      </c>
      <c r="J487" t="s">
        <v>957</v>
      </c>
      <c r="K487" t="s">
        <v>51</v>
      </c>
      <c r="L487" t="s">
        <v>958</v>
      </c>
      <c r="M487">
        <v>557.58500000000004</v>
      </c>
      <c r="N487">
        <v>5</v>
      </c>
      <c r="O487">
        <f t="shared" si="14"/>
        <v>0.35714285714285715</v>
      </c>
      <c r="P487">
        <v>0.3</v>
      </c>
      <c r="Q487">
        <v>0</v>
      </c>
      <c r="R487">
        <v>5</v>
      </c>
      <c r="S487">
        <v>2016</v>
      </c>
      <c r="T487">
        <v>3</v>
      </c>
      <c r="U487" t="str">
        <f t="shared" si="15"/>
        <v>Mar</v>
      </c>
      <c r="V487">
        <v>111.517</v>
      </c>
      <c r="W487" t="s">
        <v>36</v>
      </c>
      <c r="X487">
        <v>0</v>
      </c>
      <c r="Y487" t="s">
        <v>53</v>
      </c>
      <c r="Z487">
        <v>0</v>
      </c>
      <c r="AA487" t="s">
        <v>161</v>
      </c>
      <c r="AB487" t="s">
        <v>480</v>
      </c>
    </row>
    <row r="488" spans="1:28" x14ac:dyDescent="0.25">
      <c r="A488" t="s">
        <v>1517</v>
      </c>
      <c r="B488" s="1">
        <v>42247</v>
      </c>
      <c r="C488" s="1">
        <v>42249</v>
      </c>
      <c r="D488" t="s">
        <v>89</v>
      </c>
      <c r="E488" t="s">
        <v>1518</v>
      </c>
      <c r="F488" t="s">
        <v>91</v>
      </c>
      <c r="G488" t="s">
        <v>295</v>
      </c>
      <c r="H488" t="s">
        <v>58</v>
      </c>
      <c r="I488" t="s">
        <v>59</v>
      </c>
      <c r="J488" t="s">
        <v>101</v>
      </c>
      <c r="K488" t="s">
        <v>34</v>
      </c>
      <c r="L488" t="s">
        <v>102</v>
      </c>
      <c r="M488">
        <v>1552.8309999999999</v>
      </c>
      <c r="N488">
        <v>7</v>
      </c>
      <c r="O488">
        <f t="shared" si="14"/>
        <v>0.5</v>
      </c>
      <c r="P488">
        <v>0.15</v>
      </c>
      <c r="Q488">
        <v>200.9546</v>
      </c>
      <c r="R488">
        <v>2</v>
      </c>
      <c r="S488">
        <v>2015</v>
      </c>
      <c r="T488">
        <v>8</v>
      </c>
      <c r="U488" t="str">
        <f t="shared" si="15"/>
        <v>Aug</v>
      </c>
      <c r="V488">
        <v>221.833</v>
      </c>
      <c r="W488" t="s">
        <v>43</v>
      </c>
      <c r="X488">
        <v>0.129411764705882</v>
      </c>
      <c r="Y488" t="s">
        <v>37</v>
      </c>
      <c r="Z488">
        <v>1.84873949579831E-2</v>
      </c>
      <c r="AA488" t="s">
        <v>75</v>
      </c>
      <c r="AB488" t="s">
        <v>81</v>
      </c>
    </row>
    <row r="489" spans="1:28" x14ac:dyDescent="0.25">
      <c r="A489" t="s">
        <v>1519</v>
      </c>
      <c r="B489" s="1">
        <v>41715</v>
      </c>
      <c r="C489" s="1">
        <v>41719</v>
      </c>
      <c r="D489" t="s">
        <v>46</v>
      </c>
      <c r="E489" t="s">
        <v>1520</v>
      </c>
      <c r="F489" t="s">
        <v>91</v>
      </c>
      <c r="G489" t="s">
        <v>165</v>
      </c>
      <c r="H489" t="s">
        <v>117</v>
      </c>
      <c r="I489" t="s">
        <v>72</v>
      </c>
      <c r="J489" t="s">
        <v>276</v>
      </c>
      <c r="K489" t="s">
        <v>51</v>
      </c>
      <c r="L489" t="s">
        <v>277</v>
      </c>
      <c r="M489">
        <v>1579.7460000000001</v>
      </c>
      <c r="N489">
        <v>7</v>
      </c>
      <c r="O489">
        <f t="shared" si="14"/>
        <v>0.5</v>
      </c>
      <c r="P489">
        <v>0.4</v>
      </c>
      <c r="Q489">
        <v>-447.59469999999999</v>
      </c>
      <c r="R489">
        <v>4</v>
      </c>
      <c r="S489">
        <v>2014</v>
      </c>
      <c r="T489">
        <v>3</v>
      </c>
      <c r="U489" t="str">
        <f t="shared" si="15"/>
        <v>Mar</v>
      </c>
      <c r="V489">
        <v>225.678</v>
      </c>
      <c r="W489" t="s">
        <v>43</v>
      </c>
      <c r="X489">
        <v>-0.28333333333333299</v>
      </c>
      <c r="Y489" t="s">
        <v>53</v>
      </c>
      <c r="Z489">
        <v>-4.0476190476190402E-2</v>
      </c>
      <c r="AA489" t="s">
        <v>161</v>
      </c>
      <c r="AB489" t="s">
        <v>223</v>
      </c>
    </row>
    <row r="490" spans="1:28" x14ac:dyDescent="0.25">
      <c r="A490" t="s">
        <v>1519</v>
      </c>
      <c r="B490" s="1">
        <v>41715</v>
      </c>
      <c r="C490" s="1">
        <v>41719</v>
      </c>
      <c r="D490" t="s">
        <v>46</v>
      </c>
      <c r="E490" t="s">
        <v>1520</v>
      </c>
      <c r="F490" t="s">
        <v>91</v>
      </c>
      <c r="G490" t="s">
        <v>165</v>
      </c>
      <c r="H490" t="s">
        <v>117</v>
      </c>
      <c r="I490" t="s">
        <v>72</v>
      </c>
      <c r="J490" t="s">
        <v>1494</v>
      </c>
      <c r="K490" t="s">
        <v>51</v>
      </c>
      <c r="L490" t="s">
        <v>1495</v>
      </c>
      <c r="M490">
        <v>1071.576</v>
      </c>
      <c r="N490">
        <v>4</v>
      </c>
      <c r="O490">
        <f t="shared" si="14"/>
        <v>0.2857142857142857</v>
      </c>
      <c r="P490">
        <v>0.4</v>
      </c>
      <c r="Q490">
        <v>-553.64760000000001</v>
      </c>
      <c r="R490">
        <v>4</v>
      </c>
      <c r="S490">
        <v>2014</v>
      </c>
      <c r="T490">
        <v>3</v>
      </c>
      <c r="U490" t="str">
        <f t="shared" si="15"/>
        <v>Mar</v>
      </c>
      <c r="V490">
        <v>267.89400000000001</v>
      </c>
      <c r="W490" t="s">
        <v>43</v>
      </c>
      <c r="X490">
        <v>-0.51666666666666605</v>
      </c>
      <c r="Y490" t="s">
        <v>53</v>
      </c>
      <c r="Z490">
        <v>-0.12916666666666601</v>
      </c>
      <c r="AA490" t="s">
        <v>161</v>
      </c>
      <c r="AB490" t="s">
        <v>223</v>
      </c>
    </row>
    <row r="491" spans="1:28" x14ac:dyDescent="0.25">
      <c r="A491" t="s">
        <v>1519</v>
      </c>
      <c r="B491" s="1">
        <v>41715</v>
      </c>
      <c r="C491" s="1">
        <v>41719</v>
      </c>
      <c r="D491" t="s">
        <v>46</v>
      </c>
      <c r="E491" t="s">
        <v>1520</v>
      </c>
      <c r="F491" t="s">
        <v>91</v>
      </c>
      <c r="G491" t="s">
        <v>165</v>
      </c>
      <c r="H491" t="s">
        <v>117</v>
      </c>
      <c r="I491" t="s">
        <v>72</v>
      </c>
      <c r="J491" t="s">
        <v>1294</v>
      </c>
      <c r="K491" t="s">
        <v>51</v>
      </c>
      <c r="L491" t="s">
        <v>1295</v>
      </c>
      <c r="M491">
        <v>613.90800000000002</v>
      </c>
      <c r="N491">
        <v>3</v>
      </c>
      <c r="O491">
        <f t="shared" si="14"/>
        <v>0.21428571428571427</v>
      </c>
      <c r="P491">
        <v>0.4</v>
      </c>
      <c r="Q491">
        <v>-122.7816</v>
      </c>
      <c r="R491">
        <v>4</v>
      </c>
      <c r="S491">
        <v>2014</v>
      </c>
      <c r="T491">
        <v>3</v>
      </c>
      <c r="U491" t="str">
        <f t="shared" si="15"/>
        <v>Mar</v>
      </c>
      <c r="V491">
        <v>204.636</v>
      </c>
      <c r="W491" t="s">
        <v>43</v>
      </c>
      <c r="X491">
        <v>-0.19999999999999901</v>
      </c>
      <c r="Y491" t="s">
        <v>53</v>
      </c>
      <c r="Z491">
        <v>-6.6666666666666596E-2</v>
      </c>
      <c r="AA491" t="s">
        <v>161</v>
      </c>
      <c r="AB491" t="s">
        <v>223</v>
      </c>
    </row>
    <row r="492" spans="1:28" x14ac:dyDescent="0.25">
      <c r="A492" t="s">
        <v>1521</v>
      </c>
      <c r="B492" s="1">
        <v>42442</v>
      </c>
      <c r="C492" s="1">
        <v>42447</v>
      </c>
      <c r="D492" t="s">
        <v>46</v>
      </c>
      <c r="E492" t="s">
        <v>1522</v>
      </c>
      <c r="F492" t="s">
        <v>99</v>
      </c>
      <c r="G492" t="s">
        <v>616</v>
      </c>
      <c r="H492" t="s">
        <v>617</v>
      </c>
      <c r="I492" t="s">
        <v>32</v>
      </c>
      <c r="J492" t="s">
        <v>483</v>
      </c>
      <c r="K492" t="s">
        <v>61</v>
      </c>
      <c r="L492" t="s">
        <v>484</v>
      </c>
      <c r="M492">
        <v>127.88</v>
      </c>
      <c r="N492">
        <v>2</v>
      </c>
      <c r="O492">
        <f t="shared" si="14"/>
        <v>0.14285714285714285</v>
      </c>
      <c r="P492">
        <v>0</v>
      </c>
      <c r="Q492">
        <v>40.921599999999998</v>
      </c>
      <c r="R492">
        <v>5</v>
      </c>
      <c r="S492">
        <v>2016</v>
      </c>
      <c r="T492">
        <v>3</v>
      </c>
      <c r="U492" t="str">
        <f t="shared" si="15"/>
        <v>Mar</v>
      </c>
      <c r="V492">
        <v>63.94</v>
      </c>
      <c r="W492" t="s">
        <v>63</v>
      </c>
      <c r="X492">
        <v>0.32</v>
      </c>
      <c r="Y492" t="s">
        <v>44</v>
      </c>
      <c r="Z492">
        <v>0.16</v>
      </c>
      <c r="AA492" t="s">
        <v>161</v>
      </c>
      <c r="AB492" t="s">
        <v>480</v>
      </c>
    </row>
    <row r="493" spans="1:28" x14ac:dyDescent="0.25">
      <c r="A493" t="s">
        <v>1523</v>
      </c>
      <c r="B493" s="1">
        <v>41967</v>
      </c>
      <c r="C493" s="1">
        <v>41969</v>
      </c>
      <c r="D493" t="s">
        <v>27</v>
      </c>
      <c r="E493" t="s">
        <v>1524</v>
      </c>
      <c r="F493" t="s">
        <v>29</v>
      </c>
      <c r="G493" t="s">
        <v>1525</v>
      </c>
      <c r="H493" t="s">
        <v>58</v>
      </c>
      <c r="I493" t="s">
        <v>59</v>
      </c>
      <c r="J493" t="s">
        <v>1526</v>
      </c>
      <c r="K493" t="s">
        <v>41</v>
      </c>
      <c r="L493" t="s">
        <v>1527</v>
      </c>
      <c r="M493">
        <v>120.712</v>
      </c>
      <c r="N493">
        <v>1</v>
      </c>
      <c r="O493">
        <f t="shared" si="14"/>
        <v>7.1428571428571425E-2</v>
      </c>
      <c r="P493">
        <v>0.2</v>
      </c>
      <c r="Q493">
        <v>-18.1068</v>
      </c>
      <c r="R493">
        <v>2</v>
      </c>
      <c r="S493">
        <v>2014</v>
      </c>
      <c r="T493">
        <v>11</v>
      </c>
      <c r="U493" t="str">
        <f t="shared" si="15"/>
        <v>Nov</v>
      </c>
      <c r="V493">
        <v>120.712</v>
      </c>
      <c r="W493" t="s">
        <v>36</v>
      </c>
      <c r="X493">
        <v>-0.15</v>
      </c>
      <c r="Y493" t="s">
        <v>53</v>
      </c>
      <c r="Z493">
        <v>-0.15</v>
      </c>
      <c r="AA493" t="s">
        <v>38</v>
      </c>
      <c r="AB493" t="s">
        <v>147</v>
      </c>
    </row>
    <row r="494" spans="1:28" x14ac:dyDescent="0.25">
      <c r="A494" t="s">
        <v>1528</v>
      </c>
      <c r="B494" s="1">
        <v>42636</v>
      </c>
      <c r="C494" s="1">
        <v>42640</v>
      </c>
      <c r="D494" t="s">
        <v>46</v>
      </c>
      <c r="E494" t="s">
        <v>314</v>
      </c>
      <c r="F494" t="s">
        <v>91</v>
      </c>
      <c r="G494" t="s">
        <v>1310</v>
      </c>
      <c r="H494" t="s">
        <v>214</v>
      </c>
      <c r="I494" t="s">
        <v>72</v>
      </c>
      <c r="J494" t="s">
        <v>1529</v>
      </c>
      <c r="K494" t="s">
        <v>61</v>
      </c>
      <c r="L494" t="s">
        <v>1530</v>
      </c>
      <c r="M494">
        <v>532.70399999999995</v>
      </c>
      <c r="N494">
        <v>6</v>
      </c>
      <c r="O494">
        <f t="shared" si="14"/>
        <v>0.42857142857142855</v>
      </c>
      <c r="P494">
        <v>0.2</v>
      </c>
      <c r="Q494">
        <v>-26.635200000000001</v>
      </c>
      <c r="R494">
        <v>4</v>
      </c>
      <c r="S494">
        <v>2016</v>
      </c>
      <c r="T494">
        <v>9</v>
      </c>
      <c r="U494" t="str">
        <f t="shared" si="15"/>
        <v>Sep</v>
      </c>
      <c r="V494">
        <v>88.783999999999907</v>
      </c>
      <c r="W494" t="s">
        <v>63</v>
      </c>
      <c r="X494">
        <v>-0.05</v>
      </c>
      <c r="Y494" t="s">
        <v>53</v>
      </c>
      <c r="Z494">
        <v>-8.3333333333333297E-3</v>
      </c>
      <c r="AA494" t="s">
        <v>75</v>
      </c>
      <c r="AB494" t="s">
        <v>210</v>
      </c>
    </row>
    <row r="495" spans="1:28" x14ac:dyDescent="0.25">
      <c r="A495" t="s">
        <v>1531</v>
      </c>
      <c r="B495" s="1">
        <v>42558</v>
      </c>
      <c r="C495" s="1">
        <v>42562</v>
      </c>
      <c r="D495" t="s">
        <v>27</v>
      </c>
      <c r="E495" t="s">
        <v>1532</v>
      </c>
      <c r="F495" t="s">
        <v>91</v>
      </c>
      <c r="G495" t="s">
        <v>170</v>
      </c>
      <c r="H495" t="s">
        <v>128</v>
      </c>
      <c r="I495" t="s">
        <v>94</v>
      </c>
      <c r="J495" t="s">
        <v>1279</v>
      </c>
      <c r="K495" t="s">
        <v>61</v>
      </c>
      <c r="L495" t="s">
        <v>1280</v>
      </c>
      <c r="M495">
        <v>60.287999999999997</v>
      </c>
      <c r="N495">
        <v>8</v>
      </c>
      <c r="O495">
        <f t="shared" si="14"/>
        <v>0.5714285714285714</v>
      </c>
      <c r="P495">
        <v>0.6</v>
      </c>
      <c r="Q495">
        <v>-27.1296</v>
      </c>
      <c r="R495">
        <v>4</v>
      </c>
      <c r="S495">
        <v>2016</v>
      </c>
      <c r="T495">
        <v>7</v>
      </c>
      <c r="U495" t="str">
        <f t="shared" si="15"/>
        <v>Jul</v>
      </c>
      <c r="V495">
        <v>7.5359999999999996</v>
      </c>
      <c r="W495" t="s">
        <v>63</v>
      </c>
      <c r="X495">
        <v>-0.45</v>
      </c>
      <c r="Y495" t="s">
        <v>53</v>
      </c>
      <c r="Z495">
        <v>-5.6250000000000001E-2</v>
      </c>
      <c r="AA495" t="s">
        <v>75</v>
      </c>
      <c r="AB495" t="s">
        <v>210</v>
      </c>
    </row>
    <row r="496" spans="1:28" x14ac:dyDescent="0.25">
      <c r="A496" t="s">
        <v>1531</v>
      </c>
      <c r="B496" s="1">
        <v>42558</v>
      </c>
      <c r="C496" s="1">
        <v>42562</v>
      </c>
      <c r="D496" t="s">
        <v>27</v>
      </c>
      <c r="E496" t="s">
        <v>1532</v>
      </c>
      <c r="F496" t="s">
        <v>91</v>
      </c>
      <c r="G496" t="s">
        <v>170</v>
      </c>
      <c r="H496" t="s">
        <v>128</v>
      </c>
      <c r="I496" t="s">
        <v>94</v>
      </c>
      <c r="J496" t="s">
        <v>372</v>
      </c>
      <c r="K496" t="s">
        <v>41</v>
      </c>
      <c r="L496" t="s">
        <v>373</v>
      </c>
      <c r="M496">
        <v>253.37200000000001</v>
      </c>
      <c r="N496">
        <v>2</v>
      </c>
      <c r="O496">
        <f t="shared" si="14"/>
        <v>0.14285714285714285</v>
      </c>
      <c r="P496">
        <v>0.3</v>
      </c>
      <c r="Q496">
        <v>-14.478400000000001</v>
      </c>
      <c r="R496">
        <v>4</v>
      </c>
      <c r="S496">
        <v>2016</v>
      </c>
      <c r="T496">
        <v>7</v>
      </c>
      <c r="U496" t="str">
        <f t="shared" si="15"/>
        <v>Jul</v>
      </c>
      <c r="V496">
        <v>126.68600000000001</v>
      </c>
      <c r="W496" t="s">
        <v>36</v>
      </c>
      <c r="X496">
        <v>-5.7142857142857099E-2</v>
      </c>
      <c r="Y496" t="s">
        <v>53</v>
      </c>
      <c r="Z496">
        <v>-2.8571428571428501E-2</v>
      </c>
      <c r="AA496" t="s">
        <v>75</v>
      </c>
      <c r="AB496" t="s">
        <v>210</v>
      </c>
    </row>
    <row r="497" spans="1:28" x14ac:dyDescent="0.25">
      <c r="A497" t="s">
        <v>1533</v>
      </c>
      <c r="B497" s="1">
        <v>42496</v>
      </c>
      <c r="C497" s="1">
        <v>42500</v>
      </c>
      <c r="D497" t="s">
        <v>46</v>
      </c>
      <c r="E497" t="s">
        <v>1534</v>
      </c>
      <c r="F497" t="s">
        <v>99</v>
      </c>
      <c r="G497" t="s">
        <v>741</v>
      </c>
      <c r="H497" t="s">
        <v>214</v>
      </c>
      <c r="I497" t="s">
        <v>72</v>
      </c>
      <c r="J497" t="s">
        <v>86</v>
      </c>
      <c r="K497" t="s">
        <v>61</v>
      </c>
      <c r="L497" t="s">
        <v>1535</v>
      </c>
      <c r="M497">
        <v>54.712000000000003</v>
      </c>
      <c r="N497">
        <v>7</v>
      </c>
      <c r="O497">
        <f t="shared" si="14"/>
        <v>0.5</v>
      </c>
      <c r="P497">
        <v>0.2</v>
      </c>
      <c r="Q497">
        <v>11.626300000000001</v>
      </c>
      <c r="R497">
        <v>4</v>
      </c>
      <c r="S497">
        <v>2016</v>
      </c>
      <c r="T497">
        <v>5</v>
      </c>
      <c r="U497" t="str">
        <f t="shared" si="15"/>
        <v>May</v>
      </c>
      <c r="V497">
        <v>7.8159999999999998</v>
      </c>
      <c r="W497" t="s">
        <v>63</v>
      </c>
      <c r="X497">
        <v>0.21249999999999999</v>
      </c>
      <c r="Y497" t="s">
        <v>44</v>
      </c>
      <c r="Z497">
        <v>3.0357142857142801E-2</v>
      </c>
      <c r="AA497" t="s">
        <v>64</v>
      </c>
      <c r="AB497" t="s">
        <v>120</v>
      </c>
    </row>
    <row r="498" spans="1:28" x14ac:dyDescent="0.25">
      <c r="A498" t="s">
        <v>1536</v>
      </c>
      <c r="B498" s="1">
        <v>42344</v>
      </c>
      <c r="C498" s="1">
        <v>42348</v>
      </c>
      <c r="D498" t="s">
        <v>46</v>
      </c>
      <c r="E498" t="s">
        <v>1537</v>
      </c>
      <c r="F498" t="s">
        <v>29</v>
      </c>
      <c r="G498" t="s">
        <v>165</v>
      </c>
      <c r="H498" t="s">
        <v>117</v>
      </c>
      <c r="I498" t="s">
        <v>72</v>
      </c>
      <c r="J498" t="s">
        <v>1259</v>
      </c>
      <c r="K498" t="s">
        <v>61</v>
      </c>
      <c r="L498" t="s">
        <v>1260</v>
      </c>
      <c r="M498">
        <v>113.92</v>
      </c>
      <c r="N498">
        <v>4</v>
      </c>
      <c r="O498">
        <f t="shared" si="14"/>
        <v>0.2857142857142857</v>
      </c>
      <c r="P498">
        <v>0</v>
      </c>
      <c r="Q498">
        <v>42.150399999999998</v>
      </c>
      <c r="R498">
        <v>4</v>
      </c>
      <c r="S498">
        <v>2015</v>
      </c>
      <c r="T498">
        <v>12</v>
      </c>
      <c r="U498" t="str">
        <f t="shared" si="15"/>
        <v>Dec</v>
      </c>
      <c r="V498">
        <v>28.48</v>
      </c>
      <c r="W498" t="s">
        <v>63</v>
      </c>
      <c r="X498">
        <v>0.37</v>
      </c>
      <c r="Y498" t="s">
        <v>44</v>
      </c>
      <c r="Z498">
        <v>9.2499999999999999E-2</v>
      </c>
      <c r="AA498" t="s">
        <v>38</v>
      </c>
      <c r="AB498" t="s">
        <v>54</v>
      </c>
    </row>
    <row r="499" spans="1:28" x14ac:dyDescent="0.25">
      <c r="A499" t="s">
        <v>1538</v>
      </c>
      <c r="B499" s="1">
        <v>42640</v>
      </c>
      <c r="C499" s="1">
        <v>42646</v>
      </c>
      <c r="D499" t="s">
        <v>46</v>
      </c>
      <c r="E499" t="s">
        <v>1539</v>
      </c>
      <c r="F499" t="s">
        <v>91</v>
      </c>
      <c r="G499" t="s">
        <v>1540</v>
      </c>
      <c r="H499" t="s">
        <v>93</v>
      </c>
      <c r="I499" t="s">
        <v>94</v>
      </c>
      <c r="J499" t="s">
        <v>1541</v>
      </c>
      <c r="K499" t="s">
        <v>34</v>
      </c>
      <c r="L499" t="s">
        <v>1542</v>
      </c>
      <c r="M499">
        <v>956.66480000000001</v>
      </c>
      <c r="N499">
        <v>7</v>
      </c>
      <c r="O499">
        <f t="shared" si="14"/>
        <v>0.5</v>
      </c>
      <c r="P499">
        <v>0.32</v>
      </c>
      <c r="Q499">
        <v>-225.0976</v>
      </c>
      <c r="R499">
        <v>6</v>
      </c>
      <c r="S499">
        <v>2016</v>
      </c>
      <c r="T499">
        <v>9</v>
      </c>
      <c r="U499" t="str">
        <f t="shared" si="15"/>
        <v>Sep</v>
      </c>
      <c r="V499">
        <v>136.66640000000001</v>
      </c>
      <c r="W499" t="s">
        <v>36</v>
      </c>
      <c r="X499">
        <v>-0.23529411764705799</v>
      </c>
      <c r="Y499" t="s">
        <v>53</v>
      </c>
      <c r="Z499">
        <v>-3.3613445378151197E-2</v>
      </c>
      <c r="AA499" t="s">
        <v>75</v>
      </c>
      <c r="AB499" t="s">
        <v>210</v>
      </c>
    </row>
    <row r="500" spans="1:28" x14ac:dyDescent="0.25">
      <c r="A500" t="s">
        <v>1543</v>
      </c>
      <c r="B500" s="1">
        <v>42817</v>
      </c>
      <c r="C500" s="1">
        <v>42819</v>
      </c>
      <c r="D500" t="s">
        <v>89</v>
      </c>
      <c r="E500" t="s">
        <v>1544</v>
      </c>
      <c r="F500" t="s">
        <v>99</v>
      </c>
      <c r="G500" t="s">
        <v>295</v>
      </c>
      <c r="H500" t="s">
        <v>58</v>
      </c>
      <c r="I500" t="s">
        <v>59</v>
      </c>
      <c r="J500" t="s">
        <v>1181</v>
      </c>
      <c r="K500" t="s">
        <v>61</v>
      </c>
      <c r="L500" t="s">
        <v>1182</v>
      </c>
      <c r="M500">
        <v>211.84</v>
      </c>
      <c r="N500">
        <v>8</v>
      </c>
      <c r="O500">
        <f t="shared" si="14"/>
        <v>0.5714285714285714</v>
      </c>
      <c r="P500">
        <v>0</v>
      </c>
      <c r="Q500">
        <v>76.2624</v>
      </c>
      <c r="R500">
        <v>2</v>
      </c>
      <c r="S500">
        <v>2017</v>
      </c>
      <c r="T500">
        <v>3</v>
      </c>
      <c r="U500" t="str">
        <f t="shared" si="15"/>
        <v>Mar</v>
      </c>
      <c r="V500">
        <v>26.48</v>
      </c>
      <c r="W500" t="s">
        <v>63</v>
      </c>
      <c r="X500">
        <v>0.36</v>
      </c>
      <c r="Y500" t="s">
        <v>44</v>
      </c>
      <c r="Z500">
        <v>4.4999999999999998E-2</v>
      </c>
      <c r="AA500" t="s">
        <v>161</v>
      </c>
      <c r="AB500" t="s">
        <v>430</v>
      </c>
    </row>
    <row r="501" spans="1:28" x14ac:dyDescent="0.25">
      <c r="A501" t="s">
        <v>1545</v>
      </c>
      <c r="B501" s="1">
        <v>41955</v>
      </c>
      <c r="C501" s="1">
        <v>41959</v>
      </c>
      <c r="D501" t="s">
        <v>46</v>
      </c>
      <c r="E501" t="s">
        <v>1546</v>
      </c>
      <c r="F501" t="s">
        <v>29</v>
      </c>
      <c r="G501" t="s">
        <v>57</v>
      </c>
      <c r="H501" t="s">
        <v>58</v>
      </c>
      <c r="I501" t="s">
        <v>59</v>
      </c>
      <c r="J501" t="s">
        <v>779</v>
      </c>
      <c r="K501" t="s">
        <v>51</v>
      </c>
      <c r="L501" t="s">
        <v>780</v>
      </c>
      <c r="M501">
        <v>629.06399999999996</v>
      </c>
      <c r="N501">
        <v>3</v>
      </c>
      <c r="O501">
        <f t="shared" si="14"/>
        <v>0.21428571428571427</v>
      </c>
      <c r="P501">
        <v>0.2</v>
      </c>
      <c r="Q501">
        <v>31.453199999999999</v>
      </c>
      <c r="R501">
        <v>4</v>
      </c>
      <c r="S501">
        <v>2014</v>
      </c>
      <c r="T501">
        <v>11</v>
      </c>
      <c r="U501" t="str">
        <f t="shared" si="15"/>
        <v>Nov</v>
      </c>
      <c r="V501">
        <v>209.68799999999999</v>
      </c>
      <c r="W501" t="s">
        <v>43</v>
      </c>
      <c r="X501">
        <v>0.05</v>
      </c>
      <c r="Y501" t="s">
        <v>37</v>
      </c>
      <c r="Z501">
        <v>1.6666666666666601E-2</v>
      </c>
      <c r="AA501" t="s">
        <v>38</v>
      </c>
      <c r="AB501" t="s">
        <v>147</v>
      </c>
    </row>
    <row r="502" spans="1:28" x14ac:dyDescent="0.25">
      <c r="A502" t="s">
        <v>1547</v>
      </c>
      <c r="B502" s="1">
        <v>42733</v>
      </c>
      <c r="C502" s="1">
        <v>42737</v>
      </c>
      <c r="D502" t="s">
        <v>46</v>
      </c>
      <c r="E502" t="s">
        <v>438</v>
      </c>
      <c r="F502" t="s">
        <v>29</v>
      </c>
      <c r="G502" t="s">
        <v>770</v>
      </c>
      <c r="H502" t="s">
        <v>220</v>
      </c>
      <c r="I502" t="s">
        <v>94</v>
      </c>
      <c r="J502" t="s">
        <v>1526</v>
      </c>
      <c r="K502" t="s">
        <v>41</v>
      </c>
      <c r="L502" t="s">
        <v>1527</v>
      </c>
      <c r="M502">
        <v>754.45</v>
      </c>
      <c r="N502">
        <v>5</v>
      </c>
      <c r="O502">
        <f t="shared" si="14"/>
        <v>0.35714285714285715</v>
      </c>
      <c r="P502">
        <v>0</v>
      </c>
      <c r="Q502">
        <v>60.356000000000002</v>
      </c>
      <c r="R502">
        <v>4</v>
      </c>
      <c r="S502">
        <v>2016</v>
      </c>
      <c r="T502">
        <v>12</v>
      </c>
      <c r="U502" t="str">
        <f t="shared" si="15"/>
        <v>Dec</v>
      </c>
      <c r="V502">
        <v>150.88999999999999</v>
      </c>
      <c r="W502" t="s">
        <v>36</v>
      </c>
      <c r="X502">
        <v>0.08</v>
      </c>
      <c r="Y502" t="s">
        <v>37</v>
      </c>
      <c r="Z502">
        <v>1.6E-2</v>
      </c>
      <c r="AA502" t="s">
        <v>38</v>
      </c>
      <c r="AB502" t="s">
        <v>39</v>
      </c>
    </row>
    <row r="503" spans="1:28" x14ac:dyDescent="0.25">
      <c r="A503" t="s">
        <v>1548</v>
      </c>
      <c r="B503" s="1">
        <v>42191</v>
      </c>
      <c r="C503" s="1">
        <v>42196</v>
      </c>
      <c r="D503" t="s">
        <v>46</v>
      </c>
      <c r="E503" t="s">
        <v>1040</v>
      </c>
      <c r="F503" t="s">
        <v>99</v>
      </c>
      <c r="G503" t="s">
        <v>1549</v>
      </c>
      <c r="H503" t="s">
        <v>383</v>
      </c>
      <c r="I503" t="s">
        <v>72</v>
      </c>
      <c r="J503" t="s">
        <v>464</v>
      </c>
      <c r="K503" t="s">
        <v>34</v>
      </c>
      <c r="L503" t="s">
        <v>465</v>
      </c>
      <c r="M503">
        <v>301.95999999999998</v>
      </c>
      <c r="N503">
        <v>2</v>
      </c>
      <c r="O503">
        <f t="shared" si="14"/>
        <v>0.14285714285714285</v>
      </c>
      <c r="P503">
        <v>0</v>
      </c>
      <c r="Q503">
        <v>60.392000000000003</v>
      </c>
      <c r="R503">
        <v>5</v>
      </c>
      <c r="S503">
        <v>2015</v>
      </c>
      <c r="T503">
        <v>7</v>
      </c>
      <c r="U503" t="str">
        <f t="shared" si="15"/>
        <v>Jul</v>
      </c>
      <c r="V503">
        <v>150.97999999999999</v>
      </c>
      <c r="W503" t="s">
        <v>36</v>
      </c>
      <c r="X503">
        <v>0.2</v>
      </c>
      <c r="Y503" t="s">
        <v>37</v>
      </c>
      <c r="Z503">
        <v>0.1</v>
      </c>
      <c r="AA503" t="s">
        <v>75</v>
      </c>
      <c r="AB503" t="s">
        <v>81</v>
      </c>
    </row>
    <row r="504" spans="1:28" x14ac:dyDescent="0.25">
      <c r="A504" t="s">
        <v>1550</v>
      </c>
      <c r="B504" s="1">
        <v>43094</v>
      </c>
      <c r="C504" s="1">
        <v>43099</v>
      </c>
      <c r="D504" t="s">
        <v>46</v>
      </c>
      <c r="E504" t="s">
        <v>1551</v>
      </c>
      <c r="F504" t="s">
        <v>29</v>
      </c>
      <c r="G504" t="s">
        <v>1310</v>
      </c>
      <c r="H504" t="s">
        <v>214</v>
      </c>
      <c r="I504" t="s">
        <v>72</v>
      </c>
      <c r="J504" t="s">
        <v>1552</v>
      </c>
      <c r="K504" t="s">
        <v>51</v>
      </c>
      <c r="L504" t="s">
        <v>1553</v>
      </c>
      <c r="M504">
        <v>273.06</v>
      </c>
      <c r="N504">
        <v>2</v>
      </c>
      <c r="O504">
        <f t="shared" si="14"/>
        <v>0.14285714285714285</v>
      </c>
      <c r="P504">
        <v>0.4</v>
      </c>
      <c r="Q504">
        <v>-104.673</v>
      </c>
      <c r="R504">
        <v>5</v>
      </c>
      <c r="S504">
        <v>2017</v>
      </c>
      <c r="T504">
        <v>12</v>
      </c>
      <c r="U504" t="str">
        <f t="shared" si="15"/>
        <v>Dec</v>
      </c>
      <c r="V504">
        <v>136.53</v>
      </c>
      <c r="W504" t="s">
        <v>36</v>
      </c>
      <c r="X504">
        <v>-0.38333333333333303</v>
      </c>
      <c r="Y504" t="s">
        <v>53</v>
      </c>
      <c r="Z504">
        <v>-0.19166666666666601</v>
      </c>
      <c r="AA504" t="s">
        <v>38</v>
      </c>
      <c r="AB504" t="s">
        <v>143</v>
      </c>
    </row>
    <row r="505" spans="1:28" x14ac:dyDescent="0.25">
      <c r="A505" t="s">
        <v>1554</v>
      </c>
      <c r="B505" s="1">
        <v>42532</v>
      </c>
      <c r="C505" s="1">
        <v>42538</v>
      </c>
      <c r="D505" t="s">
        <v>46</v>
      </c>
      <c r="E505" t="s">
        <v>1555</v>
      </c>
      <c r="F505" t="s">
        <v>91</v>
      </c>
      <c r="G505" t="s">
        <v>594</v>
      </c>
      <c r="H505" t="s">
        <v>93</v>
      </c>
      <c r="I505" t="s">
        <v>94</v>
      </c>
      <c r="J505" t="s">
        <v>1171</v>
      </c>
      <c r="K505" t="s">
        <v>61</v>
      </c>
      <c r="L505" t="s">
        <v>1172</v>
      </c>
      <c r="M505">
        <v>12.544</v>
      </c>
      <c r="N505">
        <v>7</v>
      </c>
      <c r="O505">
        <f t="shared" si="14"/>
        <v>0.5</v>
      </c>
      <c r="P505">
        <v>0.6</v>
      </c>
      <c r="Q505">
        <v>-9.0944000000000003</v>
      </c>
      <c r="R505">
        <v>6</v>
      </c>
      <c r="S505">
        <v>2016</v>
      </c>
      <c r="T505">
        <v>6</v>
      </c>
      <c r="U505" t="str">
        <f t="shared" si="15"/>
        <v>Jun</v>
      </c>
      <c r="V505">
        <v>1.792</v>
      </c>
      <c r="W505" t="s">
        <v>63</v>
      </c>
      <c r="X505">
        <v>-0.72499999999999998</v>
      </c>
      <c r="Y505" t="s">
        <v>53</v>
      </c>
      <c r="Z505">
        <v>-0.103571428571428</v>
      </c>
      <c r="AA505" t="s">
        <v>64</v>
      </c>
      <c r="AB505" t="s">
        <v>120</v>
      </c>
    </row>
    <row r="506" spans="1:28" x14ac:dyDescent="0.25">
      <c r="A506" t="s">
        <v>1556</v>
      </c>
      <c r="B506" s="1">
        <v>43097</v>
      </c>
      <c r="C506" s="1">
        <v>43102</v>
      </c>
      <c r="D506" t="s">
        <v>46</v>
      </c>
      <c r="E506" t="s">
        <v>1539</v>
      </c>
      <c r="F506" t="s">
        <v>91</v>
      </c>
      <c r="G506" t="s">
        <v>180</v>
      </c>
      <c r="H506" t="s">
        <v>181</v>
      </c>
      <c r="I506" t="s">
        <v>59</v>
      </c>
      <c r="J506" t="s">
        <v>393</v>
      </c>
      <c r="K506" t="s">
        <v>61</v>
      </c>
      <c r="L506" t="s">
        <v>394</v>
      </c>
      <c r="M506">
        <v>7.4</v>
      </c>
      <c r="N506">
        <v>2</v>
      </c>
      <c r="O506">
        <f t="shared" si="14"/>
        <v>0.14285714285714285</v>
      </c>
      <c r="P506">
        <v>0</v>
      </c>
      <c r="Q506">
        <v>3.0339999999999998</v>
      </c>
      <c r="R506">
        <v>5</v>
      </c>
      <c r="S506">
        <v>2017</v>
      </c>
      <c r="T506">
        <v>12</v>
      </c>
      <c r="U506" t="str">
        <f t="shared" si="15"/>
        <v>Dec</v>
      </c>
      <c r="V506">
        <v>3.7</v>
      </c>
      <c r="W506" t="s">
        <v>63</v>
      </c>
      <c r="X506">
        <v>0.41</v>
      </c>
      <c r="Y506" t="s">
        <v>44</v>
      </c>
      <c r="Z506">
        <v>0.20499999999999999</v>
      </c>
      <c r="AA506" t="s">
        <v>38</v>
      </c>
      <c r="AB506" t="s">
        <v>143</v>
      </c>
    </row>
    <row r="507" spans="1:28" x14ac:dyDescent="0.25">
      <c r="A507" t="s">
        <v>1557</v>
      </c>
      <c r="B507" s="1">
        <v>41723</v>
      </c>
      <c r="C507" s="1">
        <v>41730</v>
      </c>
      <c r="D507" t="s">
        <v>46</v>
      </c>
      <c r="E507" t="s">
        <v>1558</v>
      </c>
      <c r="F507" t="s">
        <v>29</v>
      </c>
      <c r="G507" t="s">
        <v>165</v>
      </c>
      <c r="H507" t="s">
        <v>117</v>
      </c>
      <c r="I507" t="s">
        <v>72</v>
      </c>
      <c r="J507" t="s">
        <v>1559</v>
      </c>
      <c r="K507" t="s">
        <v>41</v>
      </c>
      <c r="L507" t="s">
        <v>1560</v>
      </c>
      <c r="M507">
        <v>366.786</v>
      </c>
      <c r="N507">
        <v>7</v>
      </c>
      <c r="O507">
        <f t="shared" si="14"/>
        <v>0.5</v>
      </c>
      <c r="P507">
        <v>0.1</v>
      </c>
      <c r="Q507">
        <v>65.206400000000002</v>
      </c>
      <c r="R507">
        <v>7</v>
      </c>
      <c r="S507">
        <v>2014</v>
      </c>
      <c r="T507">
        <v>3</v>
      </c>
      <c r="U507" t="str">
        <f t="shared" si="15"/>
        <v>Mar</v>
      </c>
      <c r="V507">
        <v>52.398000000000003</v>
      </c>
      <c r="W507" t="s">
        <v>63</v>
      </c>
      <c r="X507">
        <v>0.17777777777777701</v>
      </c>
      <c r="Y507" t="s">
        <v>37</v>
      </c>
      <c r="Z507">
        <v>2.53968253968253E-2</v>
      </c>
      <c r="AA507" t="s">
        <v>161</v>
      </c>
      <c r="AB507" t="s">
        <v>223</v>
      </c>
    </row>
    <row r="508" spans="1:28" x14ac:dyDescent="0.25">
      <c r="A508" t="s">
        <v>1561</v>
      </c>
      <c r="B508" s="1">
        <v>42919</v>
      </c>
      <c r="C508" s="1">
        <v>42926</v>
      </c>
      <c r="D508" t="s">
        <v>46</v>
      </c>
      <c r="E508" t="s">
        <v>1033</v>
      </c>
      <c r="F508" t="s">
        <v>29</v>
      </c>
      <c r="G508" t="s">
        <v>1562</v>
      </c>
      <c r="H508" t="s">
        <v>1563</v>
      </c>
      <c r="I508" t="s">
        <v>59</v>
      </c>
      <c r="J508" t="s">
        <v>137</v>
      </c>
      <c r="K508" t="s">
        <v>61</v>
      </c>
      <c r="L508" t="s">
        <v>138</v>
      </c>
      <c r="M508">
        <v>545.85</v>
      </c>
      <c r="N508">
        <v>9</v>
      </c>
      <c r="O508">
        <f t="shared" si="14"/>
        <v>0.6428571428571429</v>
      </c>
      <c r="P508">
        <v>0</v>
      </c>
      <c r="Q508">
        <v>114.6285</v>
      </c>
      <c r="R508">
        <v>7</v>
      </c>
      <c r="S508">
        <v>2017</v>
      </c>
      <c r="T508">
        <v>7</v>
      </c>
      <c r="U508" t="str">
        <f t="shared" si="15"/>
        <v>Jul</v>
      </c>
      <c r="V508">
        <v>60.65</v>
      </c>
      <c r="W508" t="s">
        <v>63</v>
      </c>
      <c r="X508">
        <v>0.21</v>
      </c>
      <c r="Y508" t="s">
        <v>44</v>
      </c>
      <c r="Z508">
        <v>2.33333333333333E-2</v>
      </c>
      <c r="AA508" t="s">
        <v>75</v>
      </c>
      <c r="AB508" t="s">
        <v>76</v>
      </c>
    </row>
    <row r="509" spans="1:28" x14ac:dyDescent="0.25">
      <c r="A509" t="s">
        <v>1564</v>
      </c>
      <c r="B509" s="1">
        <v>41961</v>
      </c>
      <c r="C509" s="1">
        <v>41963</v>
      </c>
      <c r="D509" t="s">
        <v>27</v>
      </c>
      <c r="E509" t="s">
        <v>1565</v>
      </c>
      <c r="F509" t="s">
        <v>29</v>
      </c>
      <c r="G509" t="s">
        <v>738</v>
      </c>
      <c r="H509" t="s">
        <v>171</v>
      </c>
      <c r="I509" t="s">
        <v>59</v>
      </c>
      <c r="J509" t="s">
        <v>1566</v>
      </c>
      <c r="K509" t="s">
        <v>51</v>
      </c>
      <c r="L509" t="s">
        <v>1567</v>
      </c>
      <c r="M509">
        <v>145.97999999999999</v>
      </c>
      <c r="N509">
        <v>2</v>
      </c>
      <c r="O509">
        <f t="shared" si="14"/>
        <v>0.14285714285714285</v>
      </c>
      <c r="P509">
        <v>0.5</v>
      </c>
      <c r="Q509">
        <v>-99.266400000000004</v>
      </c>
      <c r="R509">
        <v>2</v>
      </c>
      <c r="S509">
        <v>2014</v>
      </c>
      <c r="T509">
        <v>11</v>
      </c>
      <c r="U509" t="str">
        <f t="shared" si="15"/>
        <v>Nov</v>
      </c>
      <c r="V509">
        <v>72.989999999999995</v>
      </c>
      <c r="W509" t="s">
        <v>63</v>
      </c>
      <c r="X509">
        <v>-0.68</v>
      </c>
      <c r="Y509" t="s">
        <v>53</v>
      </c>
      <c r="Z509">
        <v>-0.34</v>
      </c>
      <c r="AA509" t="s">
        <v>38</v>
      </c>
      <c r="AB509" t="s">
        <v>147</v>
      </c>
    </row>
    <row r="510" spans="1:28" x14ac:dyDescent="0.25">
      <c r="A510" t="s">
        <v>1568</v>
      </c>
      <c r="B510" s="1">
        <v>42933</v>
      </c>
      <c r="C510" s="1">
        <v>42938</v>
      </c>
      <c r="D510" t="s">
        <v>46</v>
      </c>
      <c r="E510" t="s">
        <v>1569</v>
      </c>
      <c r="F510" t="s">
        <v>29</v>
      </c>
      <c r="G510" t="s">
        <v>273</v>
      </c>
      <c r="H510" t="s">
        <v>49</v>
      </c>
      <c r="I510" t="s">
        <v>32</v>
      </c>
      <c r="J510" t="s">
        <v>686</v>
      </c>
      <c r="K510" t="s">
        <v>61</v>
      </c>
      <c r="L510" t="s">
        <v>687</v>
      </c>
      <c r="M510">
        <v>7.9039999999999999</v>
      </c>
      <c r="N510">
        <v>2</v>
      </c>
      <c r="O510">
        <f t="shared" si="14"/>
        <v>0.14285714285714285</v>
      </c>
      <c r="P510">
        <v>0.2</v>
      </c>
      <c r="Q510">
        <v>2.1736</v>
      </c>
      <c r="R510">
        <v>5</v>
      </c>
      <c r="S510">
        <v>2017</v>
      </c>
      <c r="T510">
        <v>7</v>
      </c>
      <c r="U510" t="str">
        <f t="shared" si="15"/>
        <v>Jul</v>
      </c>
      <c r="V510">
        <v>3.952</v>
      </c>
      <c r="W510" t="s">
        <v>63</v>
      </c>
      <c r="X510">
        <v>0.27500000000000002</v>
      </c>
      <c r="Y510" t="s">
        <v>44</v>
      </c>
      <c r="Z510">
        <v>0.13750000000000001</v>
      </c>
      <c r="AA510" t="s">
        <v>75</v>
      </c>
      <c r="AB510" t="s">
        <v>76</v>
      </c>
    </row>
    <row r="511" spans="1:28" x14ac:dyDescent="0.25">
      <c r="A511" t="s">
        <v>1570</v>
      </c>
      <c r="B511" s="1">
        <v>42512</v>
      </c>
      <c r="C511" s="1">
        <v>42517</v>
      </c>
      <c r="D511" t="s">
        <v>46</v>
      </c>
      <c r="E511" t="s">
        <v>1430</v>
      </c>
      <c r="F511" t="s">
        <v>29</v>
      </c>
      <c r="G511" t="s">
        <v>1571</v>
      </c>
      <c r="H511" t="s">
        <v>324</v>
      </c>
      <c r="I511" t="s">
        <v>72</v>
      </c>
      <c r="J511" t="s">
        <v>263</v>
      </c>
      <c r="K511" t="s">
        <v>51</v>
      </c>
      <c r="L511" t="s">
        <v>264</v>
      </c>
      <c r="M511">
        <v>174.286</v>
      </c>
      <c r="N511">
        <v>2</v>
      </c>
      <c r="O511">
        <f t="shared" si="14"/>
        <v>0.14285714285714285</v>
      </c>
      <c r="P511">
        <v>0.3</v>
      </c>
      <c r="Q511">
        <v>-19.918399999999998</v>
      </c>
      <c r="R511">
        <v>5</v>
      </c>
      <c r="S511">
        <v>2016</v>
      </c>
      <c r="T511">
        <v>5</v>
      </c>
      <c r="U511" t="str">
        <f t="shared" si="15"/>
        <v>May</v>
      </c>
      <c r="V511">
        <v>87.143000000000001</v>
      </c>
      <c r="W511" t="s">
        <v>63</v>
      </c>
      <c r="X511">
        <v>-0.114285714285714</v>
      </c>
      <c r="Y511" t="s">
        <v>53</v>
      </c>
      <c r="Z511">
        <v>-5.7142857142857099E-2</v>
      </c>
      <c r="AA511" t="s">
        <v>64</v>
      </c>
      <c r="AB511" t="s">
        <v>120</v>
      </c>
    </row>
    <row r="512" spans="1:28" x14ac:dyDescent="0.25">
      <c r="A512" t="s">
        <v>1572</v>
      </c>
      <c r="B512" s="1">
        <v>42674</v>
      </c>
      <c r="C512" s="1">
        <v>42680</v>
      </c>
      <c r="D512" t="s">
        <v>46</v>
      </c>
      <c r="E512" t="s">
        <v>523</v>
      </c>
      <c r="F512" t="s">
        <v>29</v>
      </c>
      <c r="G512" t="s">
        <v>70</v>
      </c>
      <c r="H512" t="s">
        <v>71</v>
      </c>
      <c r="I512" t="s">
        <v>72</v>
      </c>
      <c r="J512" t="s">
        <v>1271</v>
      </c>
      <c r="K512" t="s">
        <v>41</v>
      </c>
      <c r="L512" t="s">
        <v>1272</v>
      </c>
      <c r="M512">
        <v>492.83499999999998</v>
      </c>
      <c r="N512">
        <v>5</v>
      </c>
      <c r="O512">
        <f t="shared" si="14"/>
        <v>0.35714285714285715</v>
      </c>
      <c r="P512">
        <v>0.3</v>
      </c>
      <c r="Q512">
        <v>-14.081</v>
      </c>
      <c r="R512">
        <v>6</v>
      </c>
      <c r="S512">
        <v>2016</v>
      </c>
      <c r="T512">
        <v>10</v>
      </c>
      <c r="U512" t="str">
        <f t="shared" si="15"/>
        <v>Oct</v>
      </c>
      <c r="V512">
        <v>98.566999999999993</v>
      </c>
      <c r="W512" t="s">
        <v>63</v>
      </c>
      <c r="X512">
        <v>-2.8571428571428501E-2</v>
      </c>
      <c r="Y512" t="s">
        <v>53</v>
      </c>
      <c r="Z512">
        <v>-5.7142857142857099E-3</v>
      </c>
      <c r="AA512" t="s">
        <v>38</v>
      </c>
      <c r="AB512" t="s">
        <v>39</v>
      </c>
    </row>
    <row r="513" spans="1:28" x14ac:dyDescent="0.25">
      <c r="A513" t="s">
        <v>1573</v>
      </c>
      <c r="B513" s="1">
        <v>42391</v>
      </c>
      <c r="C513" s="1">
        <v>42397</v>
      </c>
      <c r="D513" t="s">
        <v>46</v>
      </c>
      <c r="E513" t="s">
        <v>1574</v>
      </c>
      <c r="F513" t="s">
        <v>29</v>
      </c>
      <c r="G513" t="s">
        <v>1575</v>
      </c>
      <c r="H513" t="s">
        <v>876</v>
      </c>
      <c r="I513" t="s">
        <v>32</v>
      </c>
      <c r="J513" t="s">
        <v>1576</v>
      </c>
      <c r="K513" t="s">
        <v>61</v>
      </c>
      <c r="L513" t="s">
        <v>1577</v>
      </c>
      <c r="M513">
        <v>14.272</v>
      </c>
      <c r="N513">
        <v>8</v>
      </c>
      <c r="O513">
        <f t="shared" si="14"/>
        <v>0.5714285714285714</v>
      </c>
      <c r="P513">
        <v>0.2</v>
      </c>
      <c r="Q513">
        <v>4.2816000000000001</v>
      </c>
      <c r="R513">
        <v>6</v>
      </c>
      <c r="S513">
        <v>2016</v>
      </c>
      <c r="T513">
        <v>1</v>
      </c>
      <c r="U513" t="str">
        <f t="shared" si="15"/>
        <v>Jan</v>
      </c>
      <c r="V513">
        <v>1.784</v>
      </c>
      <c r="W513" t="s">
        <v>63</v>
      </c>
      <c r="X513">
        <v>0.3</v>
      </c>
      <c r="Y513" t="s">
        <v>44</v>
      </c>
      <c r="Z513">
        <v>3.7499999999999999E-2</v>
      </c>
      <c r="AA513" t="s">
        <v>161</v>
      </c>
      <c r="AB513" t="s">
        <v>480</v>
      </c>
    </row>
    <row r="514" spans="1:28" x14ac:dyDescent="0.25">
      <c r="A514" t="s">
        <v>1573</v>
      </c>
      <c r="B514" s="1">
        <v>42391</v>
      </c>
      <c r="C514" s="1">
        <v>42397</v>
      </c>
      <c r="D514" t="s">
        <v>46</v>
      </c>
      <c r="E514" t="s">
        <v>1574</v>
      </c>
      <c r="F514" t="s">
        <v>29</v>
      </c>
      <c r="G514" t="s">
        <v>1575</v>
      </c>
      <c r="H514" t="s">
        <v>876</v>
      </c>
      <c r="I514" t="s">
        <v>32</v>
      </c>
      <c r="J514" t="s">
        <v>1400</v>
      </c>
      <c r="K514" t="s">
        <v>34</v>
      </c>
      <c r="L514" t="s">
        <v>1578</v>
      </c>
      <c r="M514">
        <v>451.13600000000002</v>
      </c>
      <c r="N514">
        <v>4</v>
      </c>
      <c r="O514">
        <f t="shared" si="14"/>
        <v>0.2857142857142857</v>
      </c>
      <c r="P514">
        <v>0.2</v>
      </c>
      <c r="Q514">
        <v>-67.670400000000001</v>
      </c>
      <c r="R514">
        <v>6</v>
      </c>
      <c r="S514">
        <v>2016</v>
      </c>
      <c r="T514">
        <v>1</v>
      </c>
      <c r="U514" t="str">
        <f t="shared" si="15"/>
        <v>Jan</v>
      </c>
      <c r="V514">
        <v>112.78400000000001</v>
      </c>
      <c r="W514" t="s">
        <v>36</v>
      </c>
      <c r="X514">
        <v>-0.15</v>
      </c>
      <c r="Y514" t="s">
        <v>53</v>
      </c>
      <c r="Z514">
        <v>-3.7499999999999999E-2</v>
      </c>
      <c r="AA514" t="s">
        <v>161</v>
      </c>
      <c r="AB514" t="s">
        <v>480</v>
      </c>
    </row>
    <row r="515" spans="1:28" x14ac:dyDescent="0.25">
      <c r="A515" t="s">
        <v>1579</v>
      </c>
      <c r="B515" s="1">
        <v>42677</v>
      </c>
      <c r="C515" s="1">
        <v>42680</v>
      </c>
      <c r="D515" t="s">
        <v>89</v>
      </c>
      <c r="E515" t="s">
        <v>1580</v>
      </c>
      <c r="F515" t="s">
        <v>29</v>
      </c>
      <c r="G515" t="s">
        <v>57</v>
      </c>
      <c r="H515" t="s">
        <v>58</v>
      </c>
      <c r="I515" t="s">
        <v>59</v>
      </c>
      <c r="J515" t="s">
        <v>1581</v>
      </c>
      <c r="K515" t="s">
        <v>41</v>
      </c>
      <c r="L515" t="s">
        <v>1582</v>
      </c>
      <c r="M515">
        <v>217.584</v>
      </c>
      <c r="N515">
        <v>2</v>
      </c>
      <c r="O515">
        <f t="shared" ref="O515:O578" si="16">N515/MAX($N$2:$N$2122)</f>
        <v>0.14285714285714285</v>
      </c>
      <c r="P515">
        <v>0.2</v>
      </c>
      <c r="Q515">
        <v>-29.9178</v>
      </c>
      <c r="R515">
        <v>3</v>
      </c>
      <c r="S515">
        <v>2016</v>
      </c>
      <c r="T515">
        <v>11</v>
      </c>
      <c r="U515" t="str">
        <f t="shared" ref="U515:U578" si="17">TEXT(DATE(S515, T515, 1), "mmm")</f>
        <v>Nov</v>
      </c>
      <c r="V515">
        <v>108.792</v>
      </c>
      <c r="W515" t="s">
        <v>36</v>
      </c>
      <c r="X515">
        <v>-0.13749999999999901</v>
      </c>
      <c r="Y515" t="s">
        <v>53</v>
      </c>
      <c r="Z515">
        <v>-6.8749999999999895E-2</v>
      </c>
      <c r="AA515" t="s">
        <v>38</v>
      </c>
      <c r="AB515" t="s">
        <v>39</v>
      </c>
    </row>
    <row r="516" spans="1:28" x14ac:dyDescent="0.25">
      <c r="A516" t="s">
        <v>1583</v>
      </c>
      <c r="B516" s="1">
        <v>42982</v>
      </c>
      <c r="C516" s="1">
        <v>42986</v>
      </c>
      <c r="D516" t="s">
        <v>27</v>
      </c>
      <c r="E516" t="s">
        <v>1584</v>
      </c>
      <c r="F516" t="s">
        <v>91</v>
      </c>
      <c r="G516" t="s">
        <v>57</v>
      </c>
      <c r="H516" t="s">
        <v>58</v>
      </c>
      <c r="I516" t="s">
        <v>59</v>
      </c>
      <c r="J516" t="s">
        <v>645</v>
      </c>
      <c r="K516" t="s">
        <v>51</v>
      </c>
      <c r="L516" t="s">
        <v>646</v>
      </c>
      <c r="M516">
        <v>1322.3520000000001</v>
      </c>
      <c r="N516">
        <v>3</v>
      </c>
      <c r="O516">
        <f t="shared" si="16"/>
        <v>0.21428571428571427</v>
      </c>
      <c r="P516">
        <v>0.2</v>
      </c>
      <c r="Q516">
        <v>-99.176400000000001</v>
      </c>
      <c r="R516">
        <v>4</v>
      </c>
      <c r="S516">
        <v>2017</v>
      </c>
      <c r="T516">
        <v>9</v>
      </c>
      <c r="U516" t="str">
        <f t="shared" si="17"/>
        <v>Sep</v>
      </c>
      <c r="V516">
        <v>440.78399999999999</v>
      </c>
      <c r="W516" t="s">
        <v>43</v>
      </c>
      <c r="X516">
        <v>-7.4999999999999997E-2</v>
      </c>
      <c r="Y516" t="s">
        <v>53</v>
      </c>
      <c r="Z516">
        <v>-2.4999999999999901E-2</v>
      </c>
      <c r="AA516" t="s">
        <v>75</v>
      </c>
      <c r="AB516" t="s">
        <v>76</v>
      </c>
    </row>
    <row r="517" spans="1:28" x14ac:dyDescent="0.25">
      <c r="A517" t="s">
        <v>1585</v>
      </c>
      <c r="B517" s="1">
        <v>42975</v>
      </c>
      <c r="C517" s="1">
        <v>42981</v>
      </c>
      <c r="D517" t="s">
        <v>46</v>
      </c>
      <c r="E517" t="s">
        <v>1586</v>
      </c>
      <c r="F517" t="s">
        <v>99</v>
      </c>
      <c r="G517" t="s">
        <v>180</v>
      </c>
      <c r="H517" t="s">
        <v>181</v>
      </c>
      <c r="I517" t="s">
        <v>59</v>
      </c>
      <c r="J517" t="s">
        <v>389</v>
      </c>
      <c r="K517" t="s">
        <v>51</v>
      </c>
      <c r="L517" t="s">
        <v>390</v>
      </c>
      <c r="M517">
        <v>1137.75</v>
      </c>
      <c r="N517">
        <v>5</v>
      </c>
      <c r="O517">
        <f t="shared" si="16"/>
        <v>0.35714285714285715</v>
      </c>
      <c r="P517">
        <v>0</v>
      </c>
      <c r="Q517">
        <v>250.30500000000001</v>
      </c>
      <c r="R517">
        <v>6</v>
      </c>
      <c r="S517">
        <v>2017</v>
      </c>
      <c r="T517">
        <v>8</v>
      </c>
      <c r="U517" t="str">
        <f t="shared" si="17"/>
        <v>Aug</v>
      </c>
      <c r="V517">
        <v>227.55</v>
      </c>
      <c r="W517" t="s">
        <v>43</v>
      </c>
      <c r="X517">
        <v>0.22</v>
      </c>
      <c r="Y517" t="s">
        <v>44</v>
      </c>
      <c r="Z517">
        <v>4.3999999999999997E-2</v>
      </c>
      <c r="AA517" t="s">
        <v>75</v>
      </c>
      <c r="AB517" t="s">
        <v>76</v>
      </c>
    </row>
    <row r="518" spans="1:28" x14ac:dyDescent="0.25">
      <c r="A518" t="s">
        <v>1587</v>
      </c>
      <c r="B518" s="1">
        <v>42623</v>
      </c>
      <c r="C518" s="1">
        <v>42627</v>
      </c>
      <c r="D518" t="s">
        <v>27</v>
      </c>
      <c r="E518" t="s">
        <v>1588</v>
      </c>
      <c r="F518" t="s">
        <v>29</v>
      </c>
      <c r="G518" t="s">
        <v>100</v>
      </c>
      <c r="H518" t="s">
        <v>93</v>
      </c>
      <c r="I518" t="s">
        <v>94</v>
      </c>
      <c r="J518" t="s">
        <v>896</v>
      </c>
      <c r="K518" t="s">
        <v>51</v>
      </c>
      <c r="L518" t="s">
        <v>897</v>
      </c>
      <c r="M518">
        <v>300.93</v>
      </c>
      <c r="N518">
        <v>5</v>
      </c>
      <c r="O518">
        <f t="shared" si="16"/>
        <v>0.35714285714285715</v>
      </c>
      <c r="P518">
        <v>0.3</v>
      </c>
      <c r="Q518">
        <v>-34.392000000000003</v>
      </c>
      <c r="R518">
        <v>4</v>
      </c>
      <c r="S518">
        <v>2016</v>
      </c>
      <c r="T518">
        <v>9</v>
      </c>
      <c r="U518" t="str">
        <f t="shared" si="17"/>
        <v>Sep</v>
      </c>
      <c r="V518">
        <v>60.186</v>
      </c>
      <c r="W518" t="s">
        <v>63</v>
      </c>
      <c r="X518">
        <v>-0.114285714285714</v>
      </c>
      <c r="Y518" t="s">
        <v>53</v>
      </c>
      <c r="Z518">
        <v>-2.2857142857142802E-2</v>
      </c>
      <c r="AA518" t="s">
        <v>75</v>
      </c>
      <c r="AB518" t="s">
        <v>210</v>
      </c>
    </row>
    <row r="519" spans="1:28" x14ac:dyDescent="0.25">
      <c r="A519" t="s">
        <v>1589</v>
      </c>
      <c r="B519" s="1">
        <v>41806</v>
      </c>
      <c r="C519" s="1">
        <v>41812</v>
      </c>
      <c r="D519" t="s">
        <v>46</v>
      </c>
      <c r="E519" t="s">
        <v>1590</v>
      </c>
      <c r="F519" t="s">
        <v>29</v>
      </c>
      <c r="G519" t="s">
        <v>1591</v>
      </c>
      <c r="H519" t="s">
        <v>108</v>
      </c>
      <c r="I519" t="s">
        <v>94</v>
      </c>
      <c r="J519" t="s">
        <v>447</v>
      </c>
      <c r="K519" t="s">
        <v>41</v>
      </c>
      <c r="L519" t="s">
        <v>448</v>
      </c>
      <c r="M519">
        <v>647.84</v>
      </c>
      <c r="N519">
        <v>8</v>
      </c>
      <c r="O519">
        <f t="shared" si="16"/>
        <v>0.5714285714285714</v>
      </c>
      <c r="P519">
        <v>0</v>
      </c>
      <c r="Q519">
        <v>32.392000000000003</v>
      </c>
      <c r="R519">
        <v>6</v>
      </c>
      <c r="S519">
        <v>2014</v>
      </c>
      <c r="T519">
        <v>6</v>
      </c>
      <c r="U519" t="str">
        <f t="shared" si="17"/>
        <v>Jun</v>
      </c>
      <c r="V519">
        <v>80.98</v>
      </c>
      <c r="W519" t="s">
        <v>63</v>
      </c>
      <c r="X519">
        <v>0.05</v>
      </c>
      <c r="Y519" t="s">
        <v>37</v>
      </c>
      <c r="Z519">
        <v>6.2500000000000003E-3</v>
      </c>
      <c r="AA519" t="s">
        <v>64</v>
      </c>
      <c r="AB519" t="s">
        <v>65</v>
      </c>
    </row>
    <row r="520" spans="1:28" x14ac:dyDescent="0.25">
      <c r="A520" t="s">
        <v>1592</v>
      </c>
      <c r="B520" s="1">
        <v>41845</v>
      </c>
      <c r="C520" s="1">
        <v>41847</v>
      </c>
      <c r="D520" t="s">
        <v>27</v>
      </c>
      <c r="E520" t="s">
        <v>281</v>
      </c>
      <c r="F520" t="s">
        <v>29</v>
      </c>
      <c r="G520" t="s">
        <v>295</v>
      </c>
      <c r="H520" t="s">
        <v>58</v>
      </c>
      <c r="I520" t="s">
        <v>59</v>
      </c>
      <c r="J520" t="s">
        <v>284</v>
      </c>
      <c r="K520" t="s">
        <v>61</v>
      </c>
      <c r="L520" t="s">
        <v>285</v>
      </c>
      <c r="M520">
        <v>77.92</v>
      </c>
      <c r="N520">
        <v>8</v>
      </c>
      <c r="O520">
        <f t="shared" si="16"/>
        <v>0.5714285714285714</v>
      </c>
      <c r="P520">
        <v>0</v>
      </c>
      <c r="Q520">
        <v>34.284799999999997</v>
      </c>
      <c r="R520">
        <v>2</v>
      </c>
      <c r="S520">
        <v>2014</v>
      </c>
      <c r="T520">
        <v>7</v>
      </c>
      <c r="U520" t="str">
        <f t="shared" si="17"/>
        <v>Jul</v>
      </c>
      <c r="V520">
        <v>9.74</v>
      </c>
      <c r="W520" t="s">
        <v>63</v>
      </c>
      <c r="X520">
        <v>0.439999999999999</v>
      </c>
      <c r="Y520" t="s">
        <v>44</v>
      </c>
      <c r="Z520">
        <v>5.4999999999999903E-2</v>
      </c>
      <c r="AA520" t="s">
        <v>75</v>
      </c>
      <c r="AB520" t="s">
        <v>199</v>
      </c>
    </row>
    <row r="521" spans="1:28" x14ac:dyDescent="0.25">
      <c r="A521" t="s">
        <v>1593</v>
      </c>
      <c r="B521" s="1">
        <v>42685</v>
      </c>
      <c r="C521" s="1">
        <v>42691</v>
      </c>
      <c r="D521" t="s">
        <v>46</v>
      </c>
      <c r="E521" t="s">
        <v>1594</v>
      </c>
      <c r="F521" t="s">
        <v>91</v>
      </c>
      <c r="G521" t="s">
        <v>127</v>
      </c>
      <c r="H521" t="s">
        <v>128</v>
      </c>
      <c r="I521" t="s">
        <v>94</v>
      </c>
      <c r="J521" t="s">
        <v>931</v>
      </c>
      <c r="K521" t="s">
        <v>41</v>
      </c>
      <c r="L521" t="s">
        <v>932</v>
      </c>
      <c r="M521">
        <v>47.991999999999997</v>
      </c>
      <c r="N521">
        <v>2</v>
      </c>
      <c r="O521">
        <f t="shared" si="16"/>
        <v>0.14285714285714285</v>
      </c>
      <c r="P521">
        <v>0.3</v>
      </c>
      <c r="Q521">
        <v>-2.0568</v>
      </c>
      <c r="R521">
        <v>6</v>
      </c>
      <c r="S521">
        <v>2016</v>
      </c>
      <c r="T521">
        <v>11</v>
      </c>
      <c r="U521" t="str">
        <f t="shared" si="17"/>
        <v>Nov</v>
      </c>
      <c r="V521">
        <v>23.995999999999999</v>
      </c>
      <c r="W521" t="s">
        <v>63</v>
      </c>
      <c r="X521">
        <v>-4.2857142857142802E-2</v>
      </c>
      <c r="Y521" t="s">
        <v>53</v>
      </c>
      <c r="Z521">
        <v>-2.1428571428571401E-2</v>
      </c>
      <c r="AA521" t="s">
        <v>38</v>
      </c>
      <c r="AB521" t="s">
        <v>39</v>
      </c>
    </row>
    <row r="522" spans="1:28" x14ac:dyDescent="0.25">
      <c r="A522" t="s">
        <v>1595</v>
      </c>
      <c r="B522" s="1">
        <v>42857</v>
      </c>
      <c r="C522" s="1">
        <v>42862</v>
      </c>
      <c r="D522" t="s">
        <v>46</v>
      </c>
      <c r="E522" t="s">
        <v>1596</v>
      </c>
      <c r="F522" t="s">
        <v>91</v>
      </c>
      <c r="G522" t="s">
        <v>1597</v>
      </c>
      <c r="H522" t="s">
        <v>324</v>
      </c>
      <c r="I522" t="s">
        <v>72</v>
      </c>
      <c r="J522" t="s">
        <v>838</v>
      </c>
      <c r="K522" t="s">
        <v>61</v>
      </c>
      <c r="L522" t="s">
        <v>839</v>
      </c>
      <c r="M522">
        <v>129.93</v>
      </c>
      <c r="N522">
        <v>3</v>
      </c>
      <c r="O522">
        <f t="shared" si="16"/>
        <v>0.21428571428571427</v>
      </c>
      <c r="P522">
        <v>0</v>
      </c>
      <c r="Q522">
        <v>12.993</v>
      </c>
      <c r="R522">
        <v>5</v>
      </c>
      <c r="S522">
        <v>2017</v>
      </c>
      <c r="T522">
        <v>5</v>
      </c>
      <c r="U522" t="str">
        <f t="shared" si="17"/>
        <v>May</v>
      </c>
      <c r="V522">
        <v>43.31</v>
      </c>
      <c r="W522" t="s">
        <v>63</v>
      </c>
      <c r="X522">
        <v>9.9999999999999895E-2</v>
      </c>
      <c r="Y522" t="s">
        <v>37</v>
      </c>
      <c r="Z522">
        <v>3.3333333333333298E-2</v>
      </c>
      <c r="AA522" t="s">
        <v>64</v>
      </c>
      <c r="AB522" t="s">
        <v>154</v>
      </c>
    </row>
    <row r="523" spans="1:28" x14ac:dyDescent="0.25">
      <c r="A523" t="s">
        <v>1598</v>
      </c>
      <c r="B523" s="1">
        <v>42031</v>
      </c>
      <c r="C523" s="1">
        <v>42033</v>
      </c>
      <c r="D523" t="s">
        <v>27</v>
      </c>
      <c r="E523" t="s">
        <v>636</v>
      </c>
      <c r="F523" t="s">
        <v>29</v>
      </c>
      <c r="G523" t="s">
        <v>597</v>
      </c>
      <c r="H523" t="s">
        <v>214</v>
      </c>
      <c r="I523" t="s">
        <v>72</v>
      </c>
      <c r="J523" t="s">
        <v>135</v>
      </c>
      <c r="K523" t="s">
        <v>41</v>
      </c>
      <c r="L523" t="s">
        <v>136</v>
      </c>
      <c r="M523">
        <v>181.98599999999999</v>
      </c>
      <c r="N523">
        <v>2</v>
      </c>
      <c r="O523">
        <f t="shared" si="16"/>
        <v>0.14285714285714285</v>
      </c>
      <c r="P523">
        <v>0.3</v>
      </c>
      <c r="Q523">
        <v>-54.595799999999997</v>
      </c>
      <c r="R523">
        <v>2</v>
      </c>
      <c r="S523">
        <v>2015</v>
      </c>
      <c r="T523">
        <v>1</v>
      </c>
      <c r="U523" t="str">
        <f t="shared" si="17"/>
        <v>Jan</v>
      </c>
      <c r="V523">
        <v>90.992999999999995</v>
      </c>
      <c r="W523" t="s">
        <v>63</v>
      </c>
      <c r="X523">
        <v>-0.3</v>
      </c>
      <c r="Y523" t="s">
        <v>53</v>
      </c>
      <c r="Z523">
        <v>-0.15</v>
      </c>
      <c r="AA523" t="s">
        <v>161</v>
      </c>
      <c r="AB523" t="s">
        <v>162</v>
      </c>
    </row>
    <row r="524" spans="1:28" x14ac:dyDescent="0.25">
      <c r="A524" t="s">
        <v>1599</v>
      </c>
      <c r="B524" s="1">
        <v>42201</v>
      </c>
      <c r="C524" s="1">
        <v>42201</v>
      </c>
      <c r="D524" t="s">
        <v>377</v>
      </c>
      <c r="E524" t="s">
        <v>1600</v>
      </c>
      <c r="F524" t="s">
        <v>91</v>
      </c>
      <c r="G524" t="s">
        <v>295</v>
      </c>
      <c r="H524" t="s">
        <v>58</v>
      </c>
      <c r="I524" t="s">
        <v>59</v>
      </c>
      <c r="J524" t="s">
        <v>360</v>
      </c>
      <c r="K524" t="s">
        <v>41</v>
      </c>
      <c r="L524" t="s">
        <v>361</v>
      </c>
      <c r="M524">
        <v>1348.704</v>
      </c>
      <c r="N524">
        <v>6</v>
      </c>
      <c r="O524">
        <f t="shared" si="16"/>
        <v>0.42857142857142855</v>
      </c>
      <c r="P524">
        <v>0.2</v>
      </c>
      <c r="Q524">
        <v>-219.1644</v>
      </c>
      <c r="R524">
        <v>0</v>
      </c>
      <c r="S524">
        <v>2015</v>
      </c>
      <c r="T524">
        <v>7</v>
      </c>
      <c r="U524" t="str">
        <f t="shared" si="17"/>
        <v>Jul</v>
      </c>
      <c r="V524">
        <v>224.78399999999999</v>
      </c>
      <c r="W524" t="s">
        <v>43</v>
      </c>
      <c r="X524">
        <v>-0.16250000000000001</v>
      </c>
      <c r="Y524" t="s">
        <v>53</v>
      </c>
      <c r="Z524">
        <v>-2.70833333333333E-2</v>
      </c>
      <c r="AA524" t="s">
        <v>75</v>
      </c>
      <c r="AB524" t="s">
        <v>81</v>
      </c>
    </row>
    <row r="525" spans="1:28" x14ac:dyDescent="0.25">
      <c r="A525" t="s">
        <v>1599</v>
      </c>
      <c r="B525" s="1">
        <v>42201</v>
      </c>
      <c r="C525" s="1">
        <v>42201</v>
      </c>
      <c r="D525" t="s">
        <v>377</v>
      </c>
      <c r="E525" t="s">
        <v>1600</v>
      </c>
      <c r="F525" t="s">
        <v>91</v>
      </c>
      <c r="G525" t="s">
        <v>295</v>
      </c>
      <c r="H525" t="s">
        <v>58</v>
      </c>
      <c r="I525" t="s">
        <v>59</v>
      </c>
      <c r="J525" t="s">
        <v>340</v>
      </c>
      <c r="K525" t="s">
        <v>41</v>
      </c>
      <c r="L525" t="s">
        <v>341</v>
      </c>
      <c r="M525">
        <v>700.15200000000004</v>
      </c>
      <c r="N525">
        <v>3</v>
      </c>
      <c r="O525">
        <f t="shared" si="16"/>
        <v>0.21428571428571427</v>
      </c>
      <c r="P525">
        <v>0.2</v>
      </c>
      <c r="Q525">
        <v>78.767099999999999</v>
      </c>
      <c r="R525">
        <v>0</v>
      </c>
      <c r="S525">
        <v>2015</v>
      </c>
      <c r="T525">
        <v>7</v>
      </c>
      <c r="U525" t="str">
        <f t="shared" si="17"/>
        <v>Jul</v>
      </c>
      <c r="V525">
        <v>233.38399999999999</v>
      </c>
      <c r="W525" t="s">
        <v>43</v>
      </c>
      <c r="X525">
        <v>0.112499999999999</v>
      </c>
      <c r="Y525" t="s">
        <v>37</v>
      </c>
      <c r="Z525">
        <v>3.7499999999999999E-2</v>
      </c>
      <c r="AA525" t="s">
        <v>75</v>
      </c>
      <c r="AB525" t="s">
        <v>81</v>
      </c>
    </row>
    <row r="526" spans="1:28" x14ac:dyDescent="0.25">
      <c r="A526" t="s">
        <v>1601</v>
      </c>
      <c r="B526" s="1">
        <v>42490</v>
      </c>
      <c r="C526" s="1">
        <v>42494</v>
      </c>
      <c r="D526" t="s">
        <v>46</v>
      </c>
      <c r="E526" t="s">
        <v>1602</v>
      </c>
      <c r="F526" t="s">
        <v>91</v>
      </c>
      <c r="G526" t="s">
        <v>1603</v>
      </c>
      <c r="H526" t="s">
        <v>456</v>
      </c>
      <c r="I526" t="s">
        <v>59</v>
      </c>
      <c r="J526" t="s">
        <v>601</v>
      </c>
      <c r="K526" t="s">
        <v>61</v>
      </c>
      <c r="L526" t="s">
        <v>602</v>
      </c>
      <c r="M526">
        <v>111.88800000000001</v>
      </c>
      <c r="N526">
        <v>7</v>
      </c>
      <c r="O526">
        <f t="shared" si="16"/>
        <v>0.5</v>
      </c>
      <c r="P526">
        <v>0.2</v>
      </c>
      <c r="Q526">
        <v>22.377600000000001</v>
      </c>
      <c r="R526">
        <v>4</v>
      </c>
      <c r="S526">
        <v>2016</v>
      </c>
      <c r="T526">
        <v>4</v>
      </c>
      <c r="U526" t="str">
        <f t="shared" si="17"/>
        <v>Apr</v>
      </c>
      <c r="V526">
        <v>15.984</v>
      </c>
      <c r="W526" t="s">
        <v>63</v>
      </c>
      <c r="X526">
        <v>0.2</v>
      </c>
      <c r="Y526" t="s">
        <v>37</v>
      </c>
      <c r="Z526">
        <v>2.8571428571428501E-2</v>
      </c>
      <c r="AA526" t="s">
        <v>64</v>
      </c>
      <c r="AB526" t="s">
        <v>120</v>
      </c>
    </row>
    <row r="527" spans="1:28" x14ac:dyDescent="0.25">
      <c r="A527" t="s">
        <v>1604</v>
      </c>
      <c r="B527" s="1">
        <v>42621</v>
      </c>
      <c r="C527" s="1">
        <v>42627</v>
      </c>
      <c r="D527" t="s">
        <v>46</v>
      </c>
      <c r="E527" t="s">
        <v>1605</v>
      </c>
      <c r="F527" t="s">
        <v>99</v>
      </c>
      <c r="G527" t="s">
        <v>1606</v>
      </c>
      <c r="H527" t="s">
        <v>383</v>
      </c>
      <c r="I527" t="s">
        <v>72</v>
      </c>
      <c r="J527" t="s">
        <v>1607</v>
      </c>
      <c r="K527" t="s">
        <v>34</v>
      </c>
      <c r="L527" t="s">
        <v>1608</v>
      </c>
      <c r="M527">
        <v>173.94</v>
      </c>
      <c r="N527">
        <v>3</v>
      </c>
      <c r="O527">
        <f t="shared" si="16"/>
        <v>0.21428571428571427</v>
      </c>
      <c r="P527">
        <v>0</v>
      </c>
      <c r="Q527">
        <v>13.9152</v>
      </c>
      <c r="R527">
        <v>6</v>
      </c>
      <c r="S527">
        <v>2016</v>
      </c>
      <c r="T527">
        <v>9</v>
      </c>
      <c r="U527" t="str">
        <f t="shared" si="17"/>
        <v>Sep</v>
      </c>
      <c r="V527">
        <v>57.98</v>
      </c>
      <c r="W527" t="s">
        <v>63</v>
      </c>
      <c r="X527">
        <v>0.08</v>
      </c>
      <c r="Y527" t="s">
        <v>37</v>
      </c>
      <c r="Z527">
        <v>2.6666666666666599E-2</v>
      </c>
      <c r="AA527" t="s">
        <v>75</v>
      </c>
      <c r="AB527" t="s">
        <v>210</v>
      </c>
    </row>
    <row r="528" spans="1:28" x14ac:dyDescent="0.25">
      <c r="A528" t="s">
        <v>1609</v>
      </c>
      <c r="B528" s="1">
        <v>42841</v>
      </c>
      <c r="C528" s="1">
        <v>42845</v>
      </c>
      <c r="D528" t="s">
        <v>46</v>
      </c>
      <c r="E528" t="s">
        <v>132</v>
      </c>
      <c r="F528" t="s">
        <v>29</v>
      </c>
      <c r="G528" t="s">
        <v>1237</v>
      </c>
      <c r="H528" t="s">
        <v>58</v>
      </c>
      <c r="I528" t="s">
        <v>59</v>
      </c>
      <c r="J528" t="s">
        <v>474</v>
      </c>
      <c r="K528" t="s">
        <v>34</v>
      </c>
      <c r="L528" t="s">
        <v>475</v>
      </c>
      <c r="M528">
        <v>102.833</v>
      </c>
      <c r="N528">
        <v>1</v>
      </c>
      <c r="O528">
        <f t="shared" si="16"/>
        <v>7.1428571428571425E-2</v>
      </c>
      <c r="P528">
        <v>0.15</v>
      </c>
      <c r="Q528">
        <v>-6.0490000000000004</v>
      </c>
      <c r="R528">
        <v>4</v>
      </c>
      <c r="S528">
        <v>2017</v>
      </c>
      <c r="T528">
        <v>4</v>
      </c>
      <c r="U528" t="str">
        <f t="shared" si="17"/>
        <v>Apr</v>
      </c>
      <c r="V528">
        <v>102.833</v>
      </c>
      <c r="W528" t="s">
        <v>36</v>
      </c>
      <c r="X528">
        <v>-5.8823529411764698E-2</v>
      </c>
      <c r="Y528" t="s">
        <v>53</v>
      </c>
      <c r="Z528">
        <v>-5.8823529411764698E-2</v>
      </c>
      <c r="AA528" t="s">
        <v>64</v>
      </c>
      <c r="AB528" t="s">
        <v>154</v>
      </c>
    </row>
    <row r="529" spans="1:28" x14ac:dyDescent="0.25">
      <c r="A529" t="s">
        <v>1610</v>
      </c>
      <c r="B529" s="1">
        <v>43058</v>
      </c>
      <c r="C529" s="1">
        <v>43062</v>
      </c>
      <c r="D529" t="s">
        <v>46</v>
      </c>
      <c r="E529" t="s">
        <v>1058</v>
      </c>
      <c r="F529" t="s">
        <v>29</v>
      </c>
      <c r="G529" t="s">
        <v>30</v>
      </c>
      <c r="H529" t="s">
        <v>31</v>
      </c>
      <c r="I529" t="s">
        <v>32</v>
      </c>
      <c r="J529" t="s">
        <v>1611</v>
      </c>
      <c r="K529" t="s">
        <v>61</v>
      </c>
      <c r="L529" t="s">
        <v>1612</v>
      </c>
      <c r="M529">
        <v>821.88</v>
      </c>
      <c r="N529">
        <v>6</v>
      </c>
      <c r="O529">
        <f t="shared" si="16"/>
        <v>0.42857142857142855</v>
      </c>
      <c r="P529">
        <v>0</v>
      </c>
      <c r="Q529">
        <v>213.68879999999999</v>
      </c>
      <c r="R529">
        <v>4</v>
      </c>
      <c r="S529">
        <v>2017</v>
      </c>
      <c r="T529">
        <v>11</v>
      </c>
      <c r="U529" t="str">
        <f t="shared" si="17"/>
        <v>Nov</v>
      </c>
      <c r="V529">
        <v>136.97999999999999</v>
      </c>
      <c r="W529" t="s">
        <v>36</v>
      </c>
      <c r="X529">
        <v>0.26</v>
      </c>
      <c r="Y529" t="s">
        <v>44</v>
      </c>
      <c r="Z529">
        <v>4.33333333333333E-2</v>
      </c>
      <c r="AA529" t="s">
        <v>38</v>
      </c>
      <c r="AB529" t="s">
        <v>143</v>
      </c>
    </row>
    <row r="530" spans="1:28" x14ac:dyDescent="0.25">
      <c r="A530" t="s">
        <v>1613</v>
      </c>
      <c r="B530" s="1">
        <v>42651</v>
      </c>
      <c r="C530" s="1">
        <v>42657</v>
      </c>
      <c r="D530" t="s">
        <v>46</v>
      </c>
      <c r="E530" t="s">
        <v>1614</v>
      </c>
      <c r="F530" t="s">
        <v>91</v>
      </c>
      <c r="G530" t="s">
        <v>100</v>
      </c>
      <c r="H530" t="s">
        <v>93</v>
      </c>
      <c r="I530" t="s">
        <v>94</v>
      </c>
      <c r="J530" t="s">
        <v>1615</v>
      </c>
      <c r="K530" t="s">
        <v>61</v>
      </c>
      <c r="L530" t="s">
        <v>1616</v>
      </c>
      <c r="M530">
        <v>51.712000000000003</v>
      </c>
      <c r="N530">
        <v>8</v>
      </c>
      <c r="O530">
        <f t="shared" si="16"/>
        <v>0.5714285714285714</v>
      </c>
      <c r="P530">
        <v>0.6</v>
      </c>
      <c r="Q530">
        <v>-32.32</v>
      </c>
      <c r="R530">
        <v>6</v>
      </c>
      <c r="S530">
        <v>2016</v>
      </c>
      <c r="T530">
        <v>10</v>
      </c>
      <c r="U530" t="str">
        <f t="shared" si="17"/>
        <v>Oct</v>
      </c>
      <c r="V530">
        <v>6.4640000000000004</v>
      </c>
      <c r="W530" t="s">
        <v>63</v>
      </c>
      <c r="X530">
        <v>-0.625</v>
      </c>
      <c r="Y530" t="s">
        <v>53</v>
      </c>
      <c r="Z530">
        <v>-7.8125E-2</v>
      </c>
      <c r="AA530" t="s">
        <v>38</v>
      </c>
      <c r="AB530" t="s">
        <v>39</v>
      </c>
    </row>
    <row r="531" spans="1:28" x14ac:dyDescent="0.25">
      <c r="A531" t="s">
        <v>1617</v>
      </c>
      <c r="B531" s="1">
        <v>42155</v>
      </c>
      <c r="C531" s="1">
        <v>42159</v>
      </c>
      <c r="D531" t="s">
        <v>46</v>
      </c>
      <c r="E531" t="s">
        <v>1618</v>
      </c>
      <c r="F531" t="s">
        <v>29</v>
      </c>
      <c r="G531" t="s">
        <v>79</v>
      </c>
      <c r="H531" t="s">
        <v>80</v>
      </c>
      <c r="I531" t="s">
        <v>59</v>
      </c>
      <c r="J531" t="s">
        <v>1619</v>
      </c>
      <c r="K531" t="s">
        <v>34</v>
      </c>
      <c r="L531" t="s">
        <v>1620</v>
      </c>
      <c r="M531">
        <v>1406.86</v>
      </c>
      <c r="N531">
        <v>7</v>
      </c>
      <c r="O531">
        <f t="shared" si="16"/>
        <v>0.5</v>
      </c>
      <c r="P531">
        <v>0</v>
      </c>
      <c r="Q531">
        <v>140.68600000000001</v>
      </c>
      <c r="R531">
        <v>4</v>
      </c>
      <c r="S531">
        <v>2015</v>
      </c>
      <c r="T531">
        <v>5</v>
      </c>
      <c r="U531" t="str">
        <f t="shared" si="17"/>
        <v>May</v>
      </c>
      <c r="V531">
        <v>200.98</v>
      </c>
      <c r="W531" t="s">
        <v>43</v>
      </c>
      <c r="X531">
        <v>0.1</v>
      </c>
      <c r="Y531" t="s">
        <v>37</v>
      </c>
      <c r="Z531">
        <v>1.42857142857142E-2</v>
      </c>
      <c r="AA531" t="s">
        <v>64</v>
      </c>
      <c r="AB531" t="s">
        <v>111</v>
      </c>
    </row>
    <row r="532" spans="1:28" x14ac:dyDescent="0.25">
      <c r="A532" t="s">
        <v>1621</v>
      </c>
      <c r="B532" s="1">
        <v>43040</v>
      </c>
      <c r="C532" s="1">
        <v>43042</v>
      </c>
      <c r="D532" t="s">
        <v>27</v>
      </c>
      <c r="E532" t="s">
        <v>1622</v>
      </c>
      <c r="F532" t="s">
        <v>29</v>
      </c>
      <c r="G532" t="s">
        <v>1623</v>
      </c>
      <c r="H532" t="s">
        <v>181</v>
      </c>
      <c r="I532" t="s">
        <v>59</v>
      </c>
      <c r="J532" t="s">
        <v>1382</v>
      </c>
      <c r="K532" t="s">
        <v>51</v>
      </c>
      <c r="L532" t="s">
        <v>1383</v>
      </c>
      <c r="M532">
        <v>2665.62</v>
      </c>
      <c r="N532">
        <v>9</v>
      </c>
      <c r="O532">
        <f t="shared" si="16"/>
        <v>0.6428571428571429</v>
      </c>
      <c r="P532">
        <v>0</v>
      </c>
      <c r="Q532">
        <v>239.9058</v>
      </c>
      <c r="R532">
        <v>2</v>
      </c>
      <c r="S532">
        <v>2017</v>
      </c>
      <c r="T532">
        <v>11</v>
      </c>
      <c r="U532" t="str">
        <f t="shared" si="17"/>
        <v>Nov</v>
      </c>
      <c r="V532">
        <v>296.18</v>
      </c>
      <c r="W532" t="s">
        <v>43</v>
      </c>
      <c r="X532">
        <v>0.09</v>
      </c>
      <c r="Y532" t="s">
        <v>37</v>
      </c>
      <c r="Z532">
        <v>0.01</v>
      </c>
      <c r="AA532" t="s">
        <v>38</v>
      </c>
      <c r="AB532" t="s">
        <v>143</v>
      </c>
    </row>
    <row r="533" spans="1:28" x14ac:dyDescent="0.25">
      <c r="A533" t="s">
        <v>1624</v>
      </c>
      <c r="B533" s="1">
        <v>42925</v>
      </c>
      <c r="C533" s="1">
        <v>42930</v>
      </c>
      <c r="D533" t="s">
        <v>46</v>
      </c>
      <c r="E533" t="s">
        <v>1625</v>
      </c>
      <c r="F533" t="s">
        <v>99</v>
      </c>
      <c r="G533" t="s">
        <v>1168</v>
      </c>
      <c r="H533" t="s">
        <v>108</v>
      </c>
      <c r="I533" t="s">
        <v>94</v>
      </c>
      <c r="J533" t="s">
        <v>855</v>
      </c>
      <c r="K533" t="s">
        <v>61</v>
      </c>
      <c r="L533" t="s">
        <v>856</v>
      </c>
      <c r="M533">
        <v>526.45000000000005</v>
      </c>
      <c r="N533">
        <v>5</v>
      </c>
      <c r="O533">
        <f t="shared" si="16"/>
        <v>0.35714285714285715</v>
      </c>
      <c r="P533">
        <v>0</v>
      </c>
      <c r="Q533">
        <v>31.587</v>
      </c>
      <c r="R533">
        <v>5</v>
      </c>
      <c r="S533">
        <v>2017</v>
      </c>
      <c r="T533">
        <v>7</v>
      </c>
      <c r="U533" t="str">
        <f t="shared" si="17"/>
        <v>Jul</v>
      </c>
      <c r="V533">
        <v>105.29</v>
      </c>
      <c r="W533" t="s">
        <v>36</v>
      </c>
      <c r="X533">
        <v>0.06</v>
      </c>
      <c r="Y533" t="s">
        <v>37</v>
      </c>
      <c r="Z533">
        <v>1.2E-2</v>
      </c>
      <c r="AA533" t="s">
        <v>75</v>
      </c>
      <c r="AB533" t="s">
        <v>76</v>
      </c>
    </row>
    <row r="534" spans="1:28" x14ac:dyDescent="0.25">
      <c r="A534" t="s">
        <v>1626</v>
      </c>
      <c r="B534" s="1">
        <v>41665</v>
      </c>
      <c r="C534" s="1">
        <v>41670</v>
      </c>
      <c r="D534" t="s">
        <v>46</v>
      </c>
      <c r="E534" t="s">
        <v>1054</v>
      </c>
      <c r="F534" t="s">
        <v>99</v>
      </c>
      <c r="G534" t="s">
        <v>1627</v>
      </c>
      <c r="H534" t="s">
        <v>617</v>
      </c>
      <c r="I534" t="s">
        <v>32</v>
      </c>
      <c r="J534" t="s">
        <v>1628</v>
      </c>
      <c r="K534" t="s">
        <v>61</v>
      </c>
      <c r="L534" t="s">
        <v>1629</v>
      </c>
      <c r="M534">
        <v>62.82</v>
      </c>
      <c r="N534">
        <v>3</v>
      </c>
      <c r="O534">
        <f t="shared" si="16"/>
        <v>0.21428571428571427</v>
      </c>
      <c r="P534">
        <v>0</v>
      </c>
      <c r="Q534">
        <v>30.7818</v>
      </c>
      <c r="R534">
        <v>5</v>
      </c>
      <c r="S534">
        <v>2014</v>
      </c>
      <c r="T534">
        <v>1</v>
      </c>
      <c r="U534" t="str">
        <f t="shared" si="17"/>
        <v>Jan</v>
      </c>
      <c r="V534">
        <v>20.94</v>
      </c>
      <c r="W534" t="s">
        <v>63</v>
      </c>
      <c r="X534">
        <v>0.49</v>
      </c>
      <c r="Y534" t="s">
        <v>44</v>
      </c>
      <c r="Z534">
        <v>0.163333333333333</v>
      </c>
      <c r="AA534" t="s">
        <v>161</v>
      </c>
      <c r="AB534" t="s">
        <v>223</v>
      </c>
    </row>
    <row r="535" spans="1:28" x14ac:dyDescent="0.25">
      <c r="A535" t="s">
        <v>1626</v>
      </c>
      <c r="B535" s="1">
        <v>41665</v>
      </c>
      <c r="C535" s="1">
        <v>41670</v>
      </c>
      <c r="D535" t="s">
        <v>46</v>
      </c>
      <c r="E535" t="s">
        <v>1054</v>
      </c>
      <c r="F535" t="s">
        <v>99</v>
      </c>
      <c r="G535" t="s">
        <v>1627</v>
      </c>
      <c r="H535" t="s">
        <v>617</v>
      </c>
      <c r="I535" t="s">
        <v>32</v>
      </c>
      <c r="J535" t="s">
        <v>1630</v>
      </c>
      <c r="K535" t="s">
        <v>61</v>
      </c>
      <c r="L535" t="s">
        <v>1631</v>
      </c>
      <c r="M535">
        <v>12.42</v>
      </c>
      <c r="N535">
        <v>3</v>
      </c>
      <c r="O535">
        <f t="shared" si="16"/>
        <v>0.21428571428571427</v>
      </c>
      <c r="P535">
        <v>0</v>
      </c>
      <c r="Q535">
        <v>4.4711999999999996</v>
      </c>
      <c r="R535">
        <v>5</v>
      </c>
      <c r="S535">
        <v>2014</v>
      </c>
      <c r="T535">
        <v>1</v>
      </c>
      <c r="U535" t="str">
        <f t="shared" si="17"/>
        <v>Jan</v>
      </c>
      <c r="V535">
        <v>4.1399999999999997</v>
      </c>
      <c r="W535" t="s">
        <v>63</v>
      </c>
      <c r="X535">
        <v>0.36</v>
      </c>
      <c r="Y535" t="s">
        <v>44</v>
      </c>
      <c r="Z535">
        <v>0.12</v>
      </c>
      <c r="AA535" t="s">
        <v>161</v>
      </c>
      <c r="AB535" t="s">
        <v>223</v>
      </c>
    </row>
    <row r="536" spans="1:28" x14ac:dyDescent="0.25">
      <c r="A536" t="s">
        <v>1632</v>
      </c>
      <c r="B536" s="1">
        <v>42916</v>
      </c>
      <c r="C536" s="1">
        <v>42922</v>
      </c>
      <c r="D536" t="s">
        <v>46</v>
      </c>
      <c r="E536" t="s">
        <v>611</v>
      </c>
      <c r="F536" t="s">
        <v>29</v>
      </c>
      <c r="G536" t="s">
        <v>165</v>
      </c>
      <c r="H536" t="s">
        <v>117</v>
      </c>
      <c r="I536" t="s">
        <v>72</v>
      </c>
      <c r="J536" t="s">
        <v>1633</v>
      </c>
      <c r="K536" t="s">
        <v>61</v>
      </c>
      <c r="L536" t="s">
        <v>1634</v>
      </c>
      <c r="M536">
        <v>22.23</v>
      </c>
      <c r="N536">
        <v>1</v>
      </c>
      <c r="O536">
        <f t="shared" si="16"/>
        <v>7.1428571428571425E-2</v>
      </c>
      <c r="P536">
        <v>0</v>
      </c>
      <c r="Q536">
        <v>9.7812000000000001</v>
      </c>
      <c r="R536">
        <v>6</v>
      </c>
      <c r="S536">
        <v>2017</v>
      </c>
      <c r="T536">
        <v>6</v>
      </c>
      <c r="U536" t="str">
        <f t="shared" si="17"/>
        <v>Jun</v>
      </c>
      <c r="V536">
        <v>22.23</v>
      </c>
      <c r="W536" t="s">
        <v>63</v>
      </c>
      <c r="X536">
        <v>0.44</v>
      </c>
      <c r="Y536" t="s">
        <v>44</v>
      </c>
      <c r="Z536">
        <v>0.44</v>
      </c>
      <c r="AA536" t="s">
        <v>64</v>
      </c>
      <c r="AB536" t="s">
        <v>154</v>
      </c>
    </row>
    <row r="537" spans="1:28" x14ac:dyDescent="0.25">
      <c r="A537" t="s">
        <v>1635</v>
      </c>
      <c r="B537" s="1">
        <v>42621</v>
      </c>
      <c r="C537" s="1">
        <v>42627</v>
      </c>
      <c r="D537" t="s">
        <v>46</v>
      </c>
      <c r="E537" t="s">
        <v>1636</v>
      </c>
      <c r="F537" t="s">
        <v>29</v>
      </c>
      <c r="G537" t="s">
        <v>1637</v>
      </c>
      <c r="H537" t="s">
        <v>128</v>
      </c>
      <c r="I537" t="s">
        <v>94</v>
      </c>
      <c r="J537" t="s">
        <v>1638</v>
      </c>
      <c r="K537" t="s">
        <v>61</v>
      </c>
      <c r="L537" t="s">
        <v>1639</v>
      </c>
      <c r="M537">
        <v>14.135999999999999</v>
      </c>
      <c r="N537">
        <v>2</v>
      </c>
      <c r="O537">
        <f t="shared" si="16"/>
        <v>0.14285714285714285</v>
      </c>
      <c r="P537">
        <v>0.6</v>
      </c>
      <c r="Q537">
        <v>-7.7747999999999999</v>
      </c>
      <c r="R537">
        <v>6</v>
      </c>
      <c r="S537">
        <v>2016</v>
      </c>
      <c r="T537">
        <v>9</v>
      </c>
      <c r="U537" t="str">
        <f t="shared" si="17"/>
        <v>Sep</v>
      </c>
      <c r="V537">
        <v>7.0679999999999996</v>
      </c>
      <c r="W537" t="s">
        <v>63</v>
      </c>
      <c r="X537">
        <v>-0.55000000000000004</v>
      </c>
      <c r="Y537" t="s">
        <v>53</v>
      </c>
      <c r="Z537">
        <v>-0.27500000000000002</v>
      </c>
      <c r="AA537" t="s">
        <v>75</v>
      </c>
      <c r="AB537" t="s">
        <v>210</v>
      </c>
    </row>
    <row r="538" spans="1:28" x14ac:dyDescent="0.25">
      <c r="A538" t="s">
        <v>1635</v>
      </c>
      <c r="B538" s="1">
        <v>42621</v>
      </c>
      <c r="C538" s="1">
        <v>42627</v>
      </c>
      <c r="D538" t="s">
        <v>46</v>
      </c>
      <c r="E538" t="s">
        <v>1636</v>
      </c>
      <c r="F538" t="s">
        <v>29</v>
      </c>
      <c r="G538" t="s">
        <v>1637</v>
      </c>
      <c r="H538" t="s">
        <v>128</v>
      </c>
      <c r="I538" t="s">
        <v>94</v>
      </c>
      <c r="J538" t="s">
        <v>1640</v>
      </c>
      <c r="K538" t="s">
        <v>51</v>
      </c>
      <c r="L538" t="s">
        <v>1641</v>
      </c>
      <c r="M538">
        <v>601.47</v>
      </c>
      <c r="N538">
        <v>3</v>
      </c>
      <c r="O538">
        <f t="shared" si="16"/>
        <v>0.21428571428571427</v>
      </c>
      <c r="P538">
        <v>0.5</v>
      </c>
      <c r="Q538">
        <v>-300.73500000000001</v>
      </c>
      <c r="R538">
        <v>6</v>
      </c>
      <c r="S538">
        <v>2016</v>
      </c>
      <c r="T538">
        <v>9</v>
      </c>
      <c r="U538" t="str">
        <f t="shared" si="17"/>
        <v>Sep</v>
      </c>
      <c r="V538">
        <v>200.49</v>
      </c>
      <c r="W538" t="s">
        <v>43</v>
      </c>
      <c r="X538">
        <v>-0.5</v>
      </c>
      <c r="Y538" t="s">
        <v>53</v>
      </c>
      <c r="Z538">
        <v>-0.16666666666666599</v>
      </c>
      <c r="AA538" t="s">
        <v>75</v>
      </c>
      <c r="AB538" t="s">
        <v>210</v>
      </c>
    </row>
    <row r="539" spans="1:28" x14ac:dyDescent="0.25">
      <c r="A539" t="s">
        <v>1642</v>
      </c>
      <c r="B539" s="1">
        <v>42525</v>
      </c>
      <c r="C539" s="1">
        <v>42525</v>
      </c>
      <c r="D539" t="s">
        <v>377</v>
      </c>
      <c r="E539" t="s">
        <v>1643</v>
      </c>
      <c r="F539" t="s">
        <v>29</v>
      </c>
      <c r="G539" t="s">
        <v>165</v>
      </c>
      <c r="H539" t="s">
        <v>117</v>
      </c>
      <c r="I539" t="s">
        <v>72</v>
      </c>
      <c r="J539" t="s">
        <v>1148</v>
      </c>
      <c r="K539" t="s">
        <v>34</v>
      </c>
      <c r="L539" t="s">
        <v>1149</v>
      </c>
      <c r="M539">
        <v>136.78399999999999</v>
      </c>
      <c r="N539">
        <v>1</v>
      </c>
      <c r="O539">
        <f t="shared" si="16"/>
        <v>7.1428571428571425E-2</v>
      </c>
      <c r="P539">
        <v>0.2</v>
      </c>
      <c r="Q539">
        <v>5.1294000000000004</v>
      </c>
      <c r="R539">
        <v>0</v>
      </c>
      <c r="S539">
        <v>2016</v>
      </c>
      <c r="T539">
        <v>6</v>
      </c>
      <c r="U539" t="str">
        <f t="shared" si="17"/>
        <v>Jun</v>
      </c>
      <c r="V539">
        <v>136.78399999999999</v>
      </c>
      <c r="W539" t="s">
        <v>36</v>
      </c>
      <c r="X539">
        <v>3.7499999999999999E-2</v>
      </c>
      <c r="Y539" t="s">
        <v>37</v>
      </c>
      <c r="Z539">
        <v>3.7499999999999999E-2</v>
      </c>
      <c r="AA539" t="s">
        <v>64</v>
      </c>
      <c r="AB539" t="s">
        <v>120</v>
      </c>
    </row>
    <row r="540" spans="1:28" x14ac:dyDescent="0.25">
      <c r="A540" t="s">
        <v>1642</v>
      </c>
      <c r="B540" s="1">
        <v>42525</v>
      </c>
      <c r="C540" s="1">
        <v>42525</v>
      </c>
      <c r="D540" t="s">
        <v>377</v>
      </c>
      <c r="E540" t="s">
        <v>1643</v>
      </c>
      <c r="F540" t="s">
        <v>29</v>
      </c>
      <c r="G540" t="s">
        <v>165</v>
      </c>
      <c r="H540" t="s">
        <v>117</v>
      </c>
      <c r="I540" t="s">
        <v>72</v>
      </c>
      <c r="J540" t="s">
        <v>742</v>
      </c>
      <c r="K540" t="s">
        <v>61</v>
      </c>
      <c r="L540" t="s">
        <v>743</v>
      </c>
      <c r="M540">
        <v>61.12</v>
      </c>
      <c r="N540">
        <v>4</v>
      </c>
      <c r="O540">
        <f t="shared" si="16"/>
        <v>0.2857142857142857</v>
      </c>
      <c r="P540">
        <v>0</v>
      </c>
      <c r="Q540">
        <v>20.780799999999999</v>
      </c>
      <c r="R540">
        <v>0</v>
      </c>
      <c r="S540">
        <v>2016</v>
      </c>
      <c r="T540">
        <v>6</v>
      </c>
      <c r="U540" t="str">
        <f t="shared" si="17"/>
        <v>Jun</v>
      </c>
      <c r="V540">
        <v>15.28</v>
      </c>
      <c r="W540" t="s">
        <v>63</v>
      </c>
      <c r="X540">
        <v>0.34</v>
      </c>
      <c r="Y540" t="s">
        <v>44</v>
      </c>
      <c r="Z540">
        <v>8.5000000000000006E-2</v>
      </c>
      <c r="AA540" t="s">
        <v>64</v>
      </c>
      <c r="AB540" t="s">
        <v>120</v>
      </c>
    </row>
    <row r="541" spans="1:28" x14ac:dyDescent="0.25">
      <c r="A541" t="s">
        <v>1644</v>
      </c>
      <c r="B541" s="1">
        <v>41968</v>
      </c>
      <c r="C541" s="1">
        <v>41973</v>
      </c>
      <c r="D541" t="s">
        <v>46</v>
      </c>
      <c r="E541" t="s">
        <v>1645</v>
      </c>
      <c r="F541" t="s">
        <v>91</v>
      </c>
      <c r="G541" t="s">
        <v>594</v>
      </c>
      <c r="H541" t="s">
        <v>93</v>
      </c>
      <c r="I541" t="s">
        <v>94</v>
      </c>
      <c r="J541" t="s">
        <v>50</v>
      </c>
      <c r="K541" t="s">
        <v>51</v>
      </c>
      <c r="L541" t="s">
        <v>52</v>
      </c>
      <c r="M541">
        <v>1218.7349999999999</v>
      </c>
      <c r="N541">
        <v>5</v>
      </c>
      <c r="O541">
        <f t="shared" si="16"/>
        <v>0.35714285714285715</v>
      </c>
      <c r="P541">
        <v>0.3</v>
      </c>
      <c r="Q541">
        <v>-121.87350000000001</v>
      </c>
      <c r="R541">
        <v>5</v>
      </c>
      <c r="S541">
        <v>2014</v>
      </c>
      <c r="T541">
        <v>11</v>
      </c>
      <c r="U541" t="str">
        <f t="shared" si="17"/>
        <v>Nov</v>
      </c>
      <c r="V541">
        <v>243.74699999999899</v>
      </c>
      <c r="W541" t="s">
        <v>43</v>
      </c>
      <c r="X541">
        <v>-0.1</v>
      </c>
      <c r="Y541" t="s">
        <v>53</v>
      </c>
      <c r="Z541">
        <v>-0.02</v>
      </c>
      <c r="AA541" t="s">
        <v>38</v>
      </c>
      <c r="AB541" t="s">
        <v>147</v>
      </c>
    </row>
    <row r="542" spans="1:28" x14ac:dyDescent="0.25">
      <c r="A542" t="s">
        <v>1644</v>
      </c>
      <c r="B542" s="1">
        <v>41968</v>
      </c>
      <c r="C542" s="1">
        <v>41973</v>
      </c>
      <c r="D542" t="s">
        <v>46</v>
      </c>
      <c r="E542" t="s">
        <v>1645</v>
      </c>
      <c r="F542" t="s">
        <v>91</v>
      </c>
      <c r="G542" t="s">
        <v>594</v>
      </c>
      <c r="H542" t="s">
        <v>93</v>
      </c>
      <c r="I542" t="s">
        <v>94</v>
      </c>
      <c r="J542" t="s">
        <v>572</v>
      </c>
      <c r="K542" t="s">
        <v>61</v>
      </c>
      <c r="L542" t="s">
        <v>573</v>
      </c>
      <c r="M542">
        <v>6.0960000000000001</v>
      </c>
      <c r="N542">
        <v>3</v>
      </c>
      <c r="O542">
        <f t="shared" si="16"/>
        <v>0.21428571428571427</v>
      </c>
      <c r="P542">
        <v>0.6</v>
      </c>
      <c r="Q542">
        <v>-3.9624000000000001</v>
      </c>
      <c r="R542">
        <v>5</v>
      </c>
      <c r="S542">
        <v>2014</v>
      </c>
      <c r="T542">
        <v>11</v>
      </c>
      <c r="U542" t="str">
        <f t="shared" si="17"/>
        <v>Nov</v>
      </c>
      <c r="V542">
        <v>2.032</v>
      </c>
      <c r="W542" t="s">
        <v>63</v>
      </c>
      <c r="X542">
        <v>-0.65</v>
      </c>
      <c r="Y542" t="s">
        <v>53</v>
      </c>
      <c r="Z542">
        <v>-0.21666666666666601</v>
      </c>
      <c r="AA542" t="s">
        <v>38</v>
      </c>
      <c r="AB542" t="s">
        <v>147</v>
      </c>
    </row>
    <row r="543" spans="1:28" x14ac:dyDescent="0.25">
      <c r="A543" t="s">
        <v>1646</v>
      </c>
      <c r="B543" s="1">
        <v>42488</v>
      </c>
      <c r="C543" s="1">
        <v>42495</v>
      </c>
      <c r="D543" t="s">
        <v>46</v>
      </c>
      <c r="E543" t="s">
        <v>1647</v>
      </c>
      <c r="F543" t="s">
        <v>91</v>
      </c>
      <c r="G543" t="s">
        <v>57</v>
      </c>
      <c r="H543" t="s">
        <v>58</v>
      </c>
      <c r="I543" t="s">
        <v>59</v>
      </c>
      <c r="J543" t="s">
        <v>849</v>
      </c>
      <c r="K543" t="s">
        <v>41</v>
      </c>
      <c r="L543" t="s">
        <v>850</v>
      </c>
      <c r="M543">
        <v>41.567999999999998</v>
      </c>
      <c r="N543">
        <v>2</v>
      </c>
      <c r="O543">
        <f t="shared" si="16"/>
        <v>0.14285714285714285</v>
      </c>
      <c r="P543">
        <v>0.2</v>
      </c>
      <c r="Q543">
        <v>2.5979999999999999</v>
      </c>
      <c r="R543">
        <v>7</v>
      </c>
      <c r="S543">
        <v>2016</v>
      </c>
      <c r="T543">
        <v>4</v>
      </c>
      <c r="U543" t="str">
        <f t="shared" si="17"/>
        <v>Apr</v>
      </c>
      <c r="V543">
        <v>20.783999999999999</v>
      </c>
      <c r="W543" t="s">
        <v>63</v>
      </c>
      <c r="X543">
        <v>6.25E-2</v>
      </c>
      <c r="Y543" t="s">
        <v>37</v>
      </c>
      <c r="Z543">
        <v>3.125E-2</v>
      </c>
      <c r="AA543" t="s">
        <v>64</v>
      </c>
      <c r="AB543" t="s">
        <v>120</v>
      </c>
    </row>
    <row r="544" spans="1:28" x14ac:dyDescent="0.25">
      <c r="A544" t="s">
        <v>1648</v>
      </c>
      <c r="B544" s="1">
        <v>41755</v>
      </c>
      <c r="C544" s="1">
        <v>41762</v>
      </c>
      <c r="D544" t="s">
        <v>46</v>
      </c>
      <c r="E544" t="s">
        <v>1649</v>
      </c>
      <c r="F544" t="s">
        <v>91</v>
      </c>
      <c r="G544" t="s">
        <v>57</v>
      </c>
      <c r="H544" t="s">
        <v>58</v>
      </c>
      <c r="I544" t="s">
        <v>59</v>
      </c>
      <c r="J544" t="s">
        <v>409</v>
      </c>
      <c r="K544" t="s">
        <v>41</v>
      </c>
      <c r="L544" t="s">
        <v>410</v>
      </c>
      <c r="M544">
        <v>230.28</v>
      </c>
      <c r="N544">
        <v>3</v>
      </c>
      <c r="O544">
        <f t="shared" si="16"/>
        <v>0.21428571428571427</v>
      </c>
      <c r="P544">
        <v>0.2</v>
      </c>
      <c r="Q544">
        <v>23.027999999999999</v>
      </c>
      <c r="R544">
        <v>7</v>
      </c>
      <c r="S544">
        <v>2014</v>
      </c>
      <c r="T544">
        <v>4</v>
      </c>
      <c r="U544" t="str">
        <f t="shared" si="17"/>
        <v>Apr</v>
      </c>
      <c r="V544">
        <v>76.760000000000005</v>
      </c>
      <c r="W544" t="s">
        <v>63</v>
      </c>
      <c r="X544">
        <v>9.9999999999999895E-2</v>
      </c>
      <c r="Y544" t="s">
        <v>37</v>
      </c>
      <c r="Z544">
        <v>3.3333333333333298E-2</v>
      </c>
      <c r="AA544" t="s">
        <v>64</v>
      </c>
      <c r="AB544" t="s">
        <v>65</v>
      </c>
    </row>
    <row r="545" spans="1:28" x14ac:dyDescent="0.25">
      <c r="A545" t="s">
        <v>1650</v>
      </c>
      <c r="B545" s="1">
        <v>42870</v>
      </c>
      <c r="C545" s="1">
        <v>42875</v>
      </c>
      <c r="D545" t="s">
        <v>46</v>
      </c>
      <c r="E545" t="s">
        <v>1651</v>
      </c>
      <c r="F545" t="s">
        <v>29</v>
      </c>
      <c r="G545" t="s">
        <v>180</v>
      </c>
      <c r="H545" t="s">
        <v>181</v>
      </c>
      <c r="I545" t="s">
        <v>59</v>
      </c>
      <c r="J545" t="s">
        <v>946</v>
      </c>
      <c r="K545" t="s">
        <v>61</v>
      </c>
      <c r="L545" t="s">
        <v>947</v>
      </c>
      <c r="M545">
        <v>39.96</v>
      </c>
      <c r="N545">
        <v>2</v>
      </c>
      <c r="O545">
        <f t="shared" si="16"/>
        <v>0.14285714285714285</v>
      </c>
      <c r="P545">
        <v>0</v>
      </c>
      <c r="Q545">
        <v>17.1828</v>
      </c>
      <c r="R545">
        <v>5</v>
      </c>
      <c r="S545">
        <v>2017</v>
      </c>
      <c r="T545">
        <v>5</v>
      </c>
      <c r="U545" t="str">
        <f t="shared" si="17"/>
        <v>May</v>
      </c>
      <c r="V545">
        <v>19.98</v>
      </c>
      <c r="W545" t="s">
        <v>63</v>
      </c>
      <c r="X545">
        <v>0.43</v>
      </c>
      <c r="Y545" t="s">
        <v>44</v>
      </c>
      <c r="Z545">
        <v>0.215</v>
      </c>
      <c r="AA545" t="s">
        <v>64</v>
      </c>
      <c r="AB545" t="s">
        <v>154</v>
      </c>
    </row>
    <row r="546" spans="1:28" x14ac:dyDescent="0.25">
      <c r="A546" t="s">
        <v>1650</v>
      </c>
      <c r="B546" s="1">
        <v>42870</v>
      </c>
      <c r="C546" s="1">
        <v>42875</v>
      </c>
      <c r="D546" t="s">
        <v>46</v>
      </c>
      <c r="E546" t="s">
        <v>1651</v>
      </c>
      <c r="F546" t="s">
        <v>29</v>
      </c>
      <c r="G546" t="s">
        <v>180</v>
      </c>
      <c r="H546" t="s">
        <v>181</v>
      </c>
      <c r="I546" t="s">
        <v>59</v>
      </c>
      <c r="J546" t="s">
        <v>1652</v>
      </c>
      <c r="K546" t="s">
        <v>41</v>
      </c>
      <c r="L546" t="s">
        <v>1653</v>
      </c>
      <c r="M546">
        <v>42.624000000000002</v>
      </c>
      <c r="N546">
        <v>2</v>
      </c>
      <c r="O546">
        <f t="shared" si="16"/>
        <v>0.14285714285714285</v>
      </c>
      <c r="P546">
        <v>0.2</v>
      </c>
      <c r="Q546">
        <v>4.2624000000000004</v>
      </c>
      <c r="R546">
        <v>5</v>
      </c>
      <c r="S546">
        <v>2017</v>
      </c>
      <c r="T546">
        <v>5</v>
      </c>
      <c r="U546" t="str">
        <f t="shared" si="17"/>
        <v>May</v>
      </c>
      <c r="V546">
        <v>21.312000000000001</v>
      </c>
      <c r="W546" t="s">
        <v>63</v>
      </c>
      <c r="X546">
        <v>0.1</v>
      </c>
      <c r="Y546" t="s">
        <v>37</v>
      </c>
      <c r="Z546">
        <v>0.05</v>
      </c>
      <c r="AA546" t="s">
        <v>64</v>
      </c>
      <c r="AB546" t="s">
        <v>154</v>
      </c>
    </row>
    <row r="547" spans="1:28" x14ac:dyDescent="0.25">
      <c r="A547" t="s">
        <v>1650</v>
      </c>
      <c r="B547" s="1">
        <v>42870</v>
      </c>
      <c r="C547" s="1">
        <v>42875</v>
      </c>
      <c r="D547" t="s">
        <v>46</v>
      </c>
      <c r="E547" t="s">
        <v>1651</v>
      </c>
      <c r="F547" t="s">
        <v>29</v>
      </c>
      <c r="G547" t="s">
        <v>180</v>
      </c>
      <c r="H547" t="s">
        <v>181</v>
      </c>
      <c r="I547" t="s">
        <v>59</v>
      </c>
      <c r="J547" t="s">
        <v>227</v>
      </c>
      <c r="K547" t="s">
        <v>41</v>
      </c>
      <c r="L547" t="s">
        <v>228</v>
      </c>
      <c r="M547">
        <v>220.96</v>
      </c>
      <c r="N547">
        <v>1</v>
      </c>
      <c r="O547">
        <f t="shared" si="16"/>
        <v>7.1428571428571425E-2</v>
      </c>
      <c r="P547">
        <v>0.2</v>
      </c>
      <c r="Q547">
        <v>24.858000000000001</v>
      </c>
      <c r="R547">
        <v>5</v>
      </c>
      <c r="S547">
        <v>2017</v>
      </c>
      <c r="T547">
        <v>5</v>
      </c>
      <c r="U547" t="str">
        <f t="shared" si="17"/>
        <v>May</v>
      </c>
      <c r="V547">
        <v>220.96</v>
      </c>
      <c r="W547" t="s">
        <v>43</v>
      </c>
      <c r="X547">
        <v>0.1125</v>
      </c>
      <c r="Y547" t="s">
        <v>37</v>
      </c>
      <c r="Z547">
        <v>0.1125</v>
      </c>
      <c r="AA547" t="s">
        <v>64</v>
      </c>
      <c r="AB547" t="s">
        <v>154</v>
      </c>
    </row>
    <row r="548" spans="1:28" x14ac:dyDescent="0.25">
      <c r="A548" t="s">
        <v>1654</v>
      </c>
      <c r="B548" s="1">
        <v>42190</v>
      </c>
      <c r="C548" s="1">
        <v>42195</v>
      </c>
      <c r="D548" t="s">
        <v>27</v>
      </c>
      <c r="E548" t="s">
        <v>1266</v>
      </c>
      <c r="F548" t="s">
        <v>91</v>
      </c>
      <c r="G548" t="s">
        <v>1575</v>
      </c>
      <c r="H548" t="s">
        <v>876</v>
      </c>
      <c r="I548" t="s">
        <v>32</v>
      </c>
      <c r="J548" t="s">
        <v>1655</v>
      </c>
      <c r="K548" t="s">
        <v>61</v>
      </c>
      <c r="L548" t="s">
        <v>1656</v>
      </c>
      <c r="M548">
        <v>4.9279999999999999</v>
      </c>
      <c r="N548">
        <v>2</v>
      </c>
      <c r="O548">
        <f t="shared" si="16"/>
        <v>0.14285714285714285</v>
      </c>
      <c r="P548">
        <v>0.2</v>
      </c>
      <c r="Q548">
        <v>0.73919999999999997</v>
      </c>
      <c r="R548">
        <v>5</v>
      </c>
      <c r="S548">
        <v>2015</v>
      </c>
      <c r="T548">
        <v>7</v>
      </c>
      <c r="U548" t="str">
        <f t="shared" si="17"/>
        <v>Jul</v>
      </c>
      <c r="V548">
        <v>2.464</v>
      </c>
      <c r="W548" t="s">
        <v>63</v>
      </c>
      <c r="X548">
        <v>0.15</v>
      </c>
      <c r="Y548" t="s">
        <v>37</v>
      </c>
      <c r="Z548">
        <v>7.4999999999999997E-2</v>
      </c>
      <c r="AA548" t="s">
        <v>75</v>
      </c>
      <c r="AB548" t="s">
        <v>81</v>
      </c>
    </row>
    <row r="549" spans="1:28" x14ac:dyDescent="0.25">
      <c r="A549" t="s">
        <v>1657</v>
      </c>
      <c r="B549" s="1">
        <v>42898</v>
      </c>
      <c r="C549" s="1">
        <v>42904</v>
      </c>
      <c r="D549" t="s">
        <v>46</v>
      </c>
      <c r="E549" t="s">
        <v>1658</v>
      </c>
      <c r="F549" t="s">
        <v>29</v>
      </c>
      <c r="G549" t="s">
        <v>165</v>
      </c>
      <c r="H549" t="s">
        <v>117</v>
      </c>
      <c r="I549" t="s">
        <v>72</v>
      </c>
      <c r="J549" t="s">
        <v>507</v>
      </c>
      <c r="K549" t="s">
        <v>41</v>
      </c>
      <c r="L549" t="s">
        <v>508</v>
      </c>
      <c r="M549">
        <v>858.24</v>
      </c>
      <c r="N549">
        <v>4</v>
      </c>
      <c r="O549">
        <f t="shared" si="16"/>
        <v>0.2857142857142857</v>
      </c>
      <c r="P549">
        <v>0.1</v>
      </c>
      <c r="Q549">
        <v>143.04</v>
      </c>
      <c r="R549">
        <v>6</v>
      </c>
      <c r="S549">
        <v>2017</v>
      </c>
      <c r="T549">
        <v>6</v>
      </c>
      <c r="U549" t="str">
        <f t="shared" si="17"/>
        <v>Jun</v>
      </c>
      <c r="V549">
        <v>214.56</v>
      </c>
      <c r="W549" t="s">
        <v>43</v>
      </c>
      <c r="X549">
        <v>0.16666666666666599</v>
      </c>
      <c r="Y549" t="s">
        <v>37</v>
      </c>
      <c r="Z549">
        <v>4.1666666666666602E-2</v>
      </c>
      <c r="AA549" t="s">
        <v>64</v>
      </c>
      <c r="AB549" t="s">
        <v>154</v>
      </c>
    </row>
    <row r="550" spans="1:28" x14ac:dyDescent="0.25">
      <c r="A550" t="s">
        <v>1659</v>
      </c>
      <c r="B550" s="1">
        <v>42477</v>
      </c>
      <c r="C550" s="1">
        <v>42481</v>
      </c>
      <c r="D550" t="s">
        <v>27</v>
      </c>
      <c r="E550" t="s">
        <v>1433</v>
      </c>
      <c r="F550" t="s">
        <v>99</v>
      </c>
      <c r="G550" t="s">
        <v>1660</v>
      </c>
      <c r="H550" t="s">
        <v>876</v>
      </c>
      <c r="I550" t="s">
        <v>32</v>
      </c>
      <c r="J550" t="s">
        <v>439</v>
      </c>
      <c r="K550" t="s">
        <v>61</v>
      </c>
      <c r="L550" t="s">
        <v>440</v>
      </c>
      <c r="M550">
        <v>18.623999999999999</v>
      </c>
      <c r="N550">
        <v>8</v>
      </c>
      <c r="O550">
        <f t="shared" si="16"/>
        <v>0.5714285714285714</v>
      </c>
      <c r="P550">
        <v>0.2</v>
      </c>
      <c r="Q550">
        <v>6.2855999999999996</v>
      </c>
      <c r="R550">
        <v>4</v>
      </c>
      <c r="S550">
        <v>2016</v>
      </c>
      <c r="T550">
        <v>4</v>
      </c>
      <c r="U550" t="str">
        <f t="shared" si="17"/>
        <v>Apr</v>
      </c>
      <c r="V550">
        <v>2.3279999999999998</v>
      </c>
      <c r="W550" t="s">
        <v>63</v>
      </c>
      <c r="X550">
        <v>0.33750000000000002</v>
      </c>
      <c r="Y550" t="s">
        <v>44</v>
      </c>
      <c r="Z550">
        <v>4.2187500000000003E-2</v>
      </c>
      <c r="AA550" t="s">
        <v>64</v>
      </c>
      <c r="AB550" t="s">
        <v>120</v>
      </c>
    </row>
    <row r="551" spans="1:28" x14ac:dyDescent="0.25">
      <c r="A551" t="s">
        <v>1661</v>
      </c>
      <c r="B551" s="1">
        <v>41889</v>
      </c>
      <c r="C551" s="1">
        <v>41894</v>
      </c>
      <c r="D551" t="s">
        <v>27</v>
      </c>
      <c r="E551" t="s">
        <v>1662</v>
      </c>
      <c r="F551" t="s">
        <v>29</v>
      </c>
      <c r="G551" t="s">
        <v>1663</v>
      </c>
      <c r="H551" t="s">
        <v>1263</v>
      </c>
      <c r="I551" t="s">
        <v>94</v>
      </c>
      <c r="J551" t="s">
        <v>1096</v>
      </c>
      <c r="K551" t="s">
        <v>61</v>
      </c>
      <c r="L551" t="s">
        <v>1664</v>
      </c>
      <c r="M551">
        <v>57.69</v>
      </c>
      <c r="N551">
        <v>3</v>
      </c>
      <c r="O551">
        <f t="shared" si="16"/>
        <v>0.21428571428571427</v>
      </c>
      <c r="P551">
        <v>0</v>
      </c>
      <c r="Q551">
        <v>23.652899999999999</v>
      </c>
      <c r="R551">
        <v>5</v>
      </c>
      <c r="S551">
        <v>2014</v>
      </c>
      <c r="T551">
        <v>9</v>
      </c>
      <c r="U551" t="str">
        <f t="shared" si="17"/>
        <v>Sep</v>
      </c>
      <c r="V551">
        <v>19.23</v>
      </c>
      <c r="W551" t="s">
        <v>63</v>
      </c>
      <c r="X551">
        <v>0.41</v>
      </c>
      <c r="Y551" t="s">
        <v>44</v>
      </c>
      <c r="Z551">
        <v>0.13666666666666599</v>
      </c>
      <c r="AA551" t="s">
        <v>75</v>
      </c>
      <c r="AB551" t="s">
        <v>199</v>
      </c>
    </row>
    <row r="552" spans="1:28" x14ac:dyDescent="0.25">
      <c r="A552" t="s">
        <v>1661</v>
      </c>
      <c r="B552" s="1">
        <v>41889</v>
      </c>
      <c r="C552" s="1">
        <v>41894</v>
      </c>
      <c r="D552" t="s">
        <v>27</v>
      </c>
      <c r="E552" t="s">
        <v>1662</v>
      </c>
      <c r="F552" t="s">
        <v>29</v>
      </c>
      <c r="G552" t="s">
        <v>1663</v>
      </c>
      <c r="H552" t="s">
        <v>1263</v>
      </c>
      <c r="I552" t="s">
        <v>94</v>
      </c>
      <c r="J552" t="s">
        <v>1611</v>
      </c>
      <c r="K552" t="s">
        <v>61</v>
      </c>
      <c r="L552" t="s">
        <v>1612</v>
      </c>
      <c r="M552">
        <v>821.88</v>
      </c>
      <c r="N552">
        <v>6</v>
      </c>
      <c r="O552">
        <f t="shared" si="16"/>
        <v>0.42857142857142855</v>
      </c>
      <c r="P552">
        <v>0</v>
      </c>
      <c r="Q552">
        <v>213.68879999999999</v>
      </c>
      <c r="R552">
        <v>5</v>
      </c>
      <c r="S552">
        <v>2014</v>
      </c>
      <c r="T552">
        <v>9</v>
      </c>
      <c r="U552" t="str">
        <f t="shared" si="17"/>
        <v>Sep</v>
      </c>
      <c r="V552">
        <v>136.97999999999999</v>
      </c>
      <c r="W552" t="s">
        <v>36</v>
      </c>
      <c r="X552">
        <v>0.26</v>
      </c>
      <c r="Y552" t="s">
        <v>44</v>
      </c>
      <c r="Z552">
        <v>4.33333333333333E-2</v>
      </c>
      <c r="AA552" t="s">
        <v>75</v>
      </c>
      <c r="AB552" t="s">
        <v>199</v>
      </c>
    </row>
    <row r="553" spans="1:28" x14ac:dyDescent="0.25">
      <c r="A553" t="s">
        <v>1665</v>
      </c>
      <c r="B553" s="1">
        <v>42639</v>
      </c>
      <c r="C553" s="1">
        <v>42644</v>
      </c>
      <c r="D553" t="s">
        <v>46</v>
      </c>
      <c r="E553" t="s">
        <v>1666</v>
      </c>
      <c r="F553" t="s">
        <v>91</v>
      </c>
      <c r="G553" t="s">
        <v>1667</v>
      </c>
      <c r="H553" t="s">
        <v>58</v>
      </c>
      <c r="I553" t="s">
        <v>59</v>
      </c>
      <c r="J553" t="s">
        <v>959</v>
      </c>
      <c r="K553" t="s">
        <v>34</v>
      </c>
      <c r="L553" t="s">
        <v>960</v>
      </c>
      <c r="M553">
        <v>424.95749999999998</v>
      </c>
      <c r="N553">
        <v>5</v>
      </c>
      <c r="O553">
        <f t="shared" si="16"/>
        <v>0.35714285714285715</v>
      </c>
      <c r="P553">
        <v>0.15</v>
      </c>
      <c r="Q553">
        <v>19.998000000000001</v>
      </c>
      <c r="R553">
        <v>5</v>
      </c>
      <c r="S553">
        <v>2016</v>
      </c>
      <c r="T553">
        <v>9</v>
      </c>
      <c r="U553" t="str">
        <f t="shared" si="17"/>
        <v>Sep</v>
      </c>
      <c r="V553">
        <v>84.991500000000002</v>
      </c>
      <c r="W553" t="s">
        <v>63</v>
      </c>
      <c r="X553">
        <v>4.7058823529411702E-2</v>
      </c>
      <c r="Y553" t="s">
        <v>37</v>
      </c>
      <c r="Z553">
        <v>9.4117647058823504E-3</v>
      </c>
      <c r="AA553" t="s">
        <v>75</v>
      </c>
      <c r="AB553" t="s">
        <v>210</v>
      </c>
    </row>
    <row r="554" spans="1:28" x14ac:dyDescent="0.25">
      <c r="A554" t="s">
        <v>1668</v>
      </c>
      <c r="B554" s="1">
        <v>42995</v>
      </c>
      <c r="C554" s="1">
        <v>42999</v>
      </c>
      <c r="D554" t="s">
        <v>27</v>
      </c>
      <c r="E554" t="s">
        <v>332</v>
      </c>
      <c r="F554" t="s">
        <v>91</v>
      </c>
      <c r="G554" t="s">
        <v>1034</v>
      </c>
      <c r="H554" t="s">
        <v>80</v>
      </c>
      <c r="I554" t="s">
        <v>59</v>
      </c>
      <c r="J554" t="s">
        <v>1669</v>
      </c>
      <c r="K554" t="s">
        <v>34</v>
      </c>
      <c r="L554" t="s">
        <v>1670</v>
      </c>
      <c r="M554">
        <v>1292.94</v>
      </c>
      <c r="N554">
        <v>3</v>
      </c>
      <c r="O554">
        <f t="shared" si="16"/>
        <v>0.21428571428571427</v>
      </c>
      <c r="P554">
        <v>0</v>
      </c>
      <c r="Q554">
        <v>77.576400000000007</v>
      </c>
      <c r="R554">
        <v>4</v>
      </c>
      <c r="S554">
        <v>2017</v>
      </c>
      <c r="T554">
        <v>9</v>
      </c>
      <c r="U554" t="str">
        <f t="shared" si="17"/>
        <v>Sep</v>
      </c>
      <c r="V554">
        <v>430.98</v>
      </c>
      <c r="W554" t="s">
        <v>43</v>
      </c>
      <c r="X554">
        <v>0.06</v>
      </c>
      <c r="Y554" t="s">
        <v>37</v>
      </c>
      <c r="Z554">
        <v>0.02</v>
      </c>
      <c r="AA554" t="s">
        <v>75</v>
      </c>
      <c r="AB554" t="s">
        <v>76</v>
      </c>
    </row>
    <row r="555" spans="1:28" x14ac:dyDescent="0.25">
      <c r="A555" t="s">
        <v>1671</v>
      </c>
      <c r="B555" s="1">
        <v>42362</v>
      </c>
      <c r="C555" s="1">
        <v>42366</v>
      </c>
      <c r="D555" t="s">
        <v>46</v>
      </c>
      <c r="E555" t="s">
        <v>1672</v>
      </c>
      <c r="F555" t="s">
        <v>91</v>
      </c>
      <c r="G555" t="s">
        <v>1673</v>
      </c>
      <c r="H555" t="s">
        <v>456</v>
      </c>
      <c r="I555" t="s">
        <v>59</v>
      </c>
      <c r="J555" t="s">
        <v>227</v>
      </c>
      <c r="K555" t="s">
        <v>41</v>
      </c>
      <c r="L555" t="s">
        <v>228</v>
      </c>
      <c r="M555">
        <v>883.84</v>
      </c>
      <c r="N555">
        <v>4</v>
      </c>
      <c r="O555">
        <f t="shared" si="16"/>
        <v>0.2857142857142857</v>
      </c>
      <c r="P555">
        <v>0.2</v>
      </c>
      <c r="Q555">
        <v>99.432000000000002</v>
      </c>
      <c r="R555">
        <v>4</v>
      </c>
      <c r="S555">
        <v>2015</v>
      </c>
      <c r="T555">
        <v>12</v>
      </c>
      <c r="U555" t="str">
        <f t="shared" si="17"/>
        <v>Dec</v>
      </c>
      <c r="V555">
        <v>220.96</v>
      </c>
      <c r="W555" t="s">
        <v>43</v>
      </c>
      <c r="X555">
        <v>0.1125</v>
      </c>
      <c r="Y555" t="s">
        <v>37</v>
      </c>
      <c r="Z555">
        <v>2.8125000000000001E-2</v>
      </c>
      <c r="AA555" t="s">
        <v>38</v>
      </c>
      <c r="AB555" t="s">
        <v>54</v>
      </c>
    </row>
    <row r="556" spans="1:28" x14ac:dyDescent="0.25">
      <c r="A556" t="s">
        <v>1674</v>
      </c>
      <c r="B556" s="1">
        <v>42491</v>
      </c>
      <c r="C556" s="1">
        <v>42494</v>
      </c>
      <c r="D556" t="s">
        <v>89</v>
      </c>
      <c r="E556" t="s">
        <v>1675</v>
      </c>
      <c r="F556" t="s">
        <v>29</v>
      </c>
      <c r="G556" t="s">
        <v>133</v>
      </c>
      <c r="H556" t="s">
        <v>134</v>
      </c>
      <c r="I556" t="s">
        <v>32</v>
      </c>
      <c r="J556" t="s">
        <v>197</v>
      </c>
      <c r="K556" t="s">
        <v>51</v>
      </c>
      <c r="L556" t="s">
        <v>198</v>
      </c>
      <c r="M556">
        <v>370.62</v>
      </c>
      <c r="N556">
        <v>3</v>
      </c>
      <c r="O556">
        <f t="shared" si="16"/>
        <v>0.21428571428571427</v>
      </c>
      <c r="P556">
        <v>0.4</v>
      </c>
      <c r="Q556">
        <v>-142.071</v>
      </c>
      <c r="R556">
        <v>3</v>
      </c>
      <c r="S556">
        <v>2016</v>
      </c>
      <c r="T556">
        <v>5</v>
      </c>
      <c r="U556" t="str">
        <f t="shared" si="17"/>
        <v>May</v>
      </c>
      <c r="V556">
        <v>123.54</v>
      </c>
      <c r="W556" t="s">
        <v>36</v>
      </c>
      <c r="X556">
        <v>-0.38333333333333303</v>
      </c>
      <c r="Y556" t="s">
        <v>53</v>
      </c>
      <c r="Z556">
        <v>-0.12777777777777699</v>
      </c>
      <c r="AA556" t="s">
        <v>64</v>
      </c>
      <c r="AB556" t="s">
        <v>120</v>
      </c>
    </row>
    <row r="557" spans="1:28" x14ac:dyDescent="0.25">
      <c r="A557" t="s">
        <v>1676</v>
      </c>
      <c r="B557" s="1">
        <v>42241</v>
      </c>
      <c r="C557" s="1">
        <v>42246</v>
      </c>
      <c r="D557" t="s">
        <v>46</v>
      </c>
      <c r="E557" t="s">
        <v>1677</v>
      </c>
      <c r="F557" t="s">
        <v>99</v>
      </c>
      <c r="G557" t="s">
        <v>57</v>
      </c>
      <c r="H557" t="s">
        <v>58</v>
      </c>
      <c r="I557" t="s">
        <v>59</v>
      </c>
      <c r="J557" t="s">
        <v>73</v>
      </c>
      <c r="K557" t="s">
        <v>41</v>
      </c>
      <c r="L557" t="s">
        <v>74</v>
      </c>
      <c r="M557">
        <v>40.783999999999999</v>
      </c>
      <c r="N557">
        <v>1</v>
      </c>
      <c r="O557">
        <f t="shared" si="16"/>
        <v>7.1428571428571425E-2</v>
      </c>
      <c r="P557">
        <v>0.2</v>
      </c>
      <c r="Q557">
        <v>4.5881999999999996</v>
      </c>
      <c r="R557">
        <v>5</v>
      </c>
      <c r="S557">
        <v>2015</v>
      </c>
      <c r="T557">
        <v>8</v>
      </c>
      <c r="U557" t="str">
        <f t="shared" si="17"/>
        <v>Aug</v>
      </c>
      <c r="V557">
        <v>40.783999999999999</v>
      </c>
      <c r="W557" t="s">
        <v>63</v>
      </c>
      <c r="X557">
        <v>0.112499999999999</v>
      </c>
      <c r="Y557" t="s">
        <v>37</v>
      </c>
      <c r="Z557">
        <v>0.112499999999999</v>
      </c>
      <c r="AA557" t="s">
        <v>75</v>
      </c>
      <c r="AB557" t="s">
        <v>81</v>
      </c>
    </row>
    <row r="558" spans="1:28" x14ac:dyDescent="0.25">
      <c r="A558" t="s">
        <v>1678</v>
      </c>
      <c r="B558" s="1">
        <v>41891</v>
      </c>
      <c r="C558" s="1">
        <v>41894</v>
      </c>
      <c r="D558" t="s">
        <v>27</v>
      </c>
      <c r="E558" t="s">
        <v>1679</v>
      </c>
      <c r="F558" t="s">
        <v>91</v>
      </c>
      <c r="G558" t="s">
        <v>1680</v>
      </c>
      <c r="H558" t="s">
        <v>383</v>
      </c>
      <c r="I558" t="s">
        <v>72</v>
      </c>
      <c r="J558" t="s">
        <v>1681</v>
      </c>
      <c r="K558" t="s">
        <v>41</v>
      </c>
      <c r="L558" t="s">
        <v>1682</v>
      </c>
      <c r="M558">
        <v>785.88</v>
      </c>
      <c r="N558">
        <v>6</v>
      </c>
      <c r="O558">
        <f t="shared" si="16"/>
        <v>0.42857142857142855</v>
      </c>
      <c r="P558">
        <v>0</v>
      </c>
      <c r="Q558">
        <v>212.1876</v>
      </c>
      <c r="R558">
        <v>3</v>
      </c>
      <c r="S558">
        <v>2014</v>
      </c>
      <c r="T558">
        <v>9</v>
      </c>
      <c r="U558" t="str">
        <f t="shared" si="17"/>
        <v>Sep</v>
      </c>
      <c r="V558">
        <v>130.97999999999999</v>
      </c>
      <c r="W558" t="s">
        <v>36</v>
      </c>
      <c r="X558">
        <v>0.27</v>
      </c>
      <c r="Y558" t="s">
        <v>44</v>
      </c>
      <c r="Z558">
        <v>4.4999999999999998E-2</v>
      </c>
      <c r="AA558" t="s">
        <v>75</v>
      </c>
      <c r="AB558" t="s">
        <v>199</v>
      </c>
    </row>
    <row r="559" spans="1:28" x14ac:dyDescent="0.25">
      <c r="A559" t="s">
        <v>1683</v>
      </c>
      <c r="B559" s="1">
        <v>42391</v>
      </c>
      <c r="C559" s="1">
        <v>42397</v>
      </c>
      <c r="D559" t="s">
        <v>46</v>
      </c>
      <c r="E559" t="s">
        <v>674</v>
      </c>
      <c r="F559" t="s">
        <v>91</v>
      </c>
      <c r="G559" t="s">
        <v>180</v>
      </c>
      <c r="H559" t="s">
        <v>181</v>
      </c>
      <c r="I559" t="s">
        <v>59</v>
      </c>
      <c r="J559" t="s">
        <v>547</v>
      </c>
      <c r="K559" t="s">
        <v>61</v>
      </c>
      <c r="L559" t="s">
        <v>548</v>
      </c>
      <c r="M559">
        <v>109.9</v>
      </c>
      <c r="N559">
        <v>5</v>
      </c>
      <c r="O559">
        <f t="shared" si="16"/>
        <v>0.35714285714285715</v>
      </c>
      <c r="P559">
        <v>0</v>
      </c>
      <c r="Q559">
        <v>37.366</v>
      </c>
      <c r="R559">
        <v>6</v>
      </c>
      <c r="S559">
        <v>2016</v>
      </c>
      <c r="T559">
        <v>1</v>
      </c>
      <c r="U559" t="str">
        <f t="shared" si="17"/>
        <v>Jan</v>
      </c>
      <c r="V559">
        <v>21.98</v>
      </c>
      <c r="W559" t="s">
        <v>63</v>
      </c>
      <c r="X559">
        <v>0.33999999999999903</v>
      </c>
      <c r="Y559" t="s">
        <v>44</v>
      </c>
      <c r="Z559">
        <v>6.7999999999999894E-2</v>
      </c>
      <c r="AA559" t="s">
        <v>161</v>
      </c>
      <c r="AB559" t="s">
        <v>480</v>
      </c>
    </row>
    <row r="560" spans="1:28" x14ac:dyDescent="0.25">
      <c r="A560" t="s">
        <v>1684</v>
      </c>
      <c r="B560" s="1">
        <v>41927</v>
      </c>
      <c r="C560" s="1">
        <v>41932</v>
      </c>
      <c r="D560" t="s">
        <v>46</v>
      </c>
      <c r="E560" t="s">
        <v>1685</v>
      </c>
      <c r="F560" t="s">
        <v>29</v>
      </c>
      <c r="G560" t="s">
        <v>1686</v>
      </c>
      <c r="H560" t="s">
        <v>49</v>
      </c>
      <c r="I560" t="s">
        <v>32</v>
      </c>
      <c r="J560" t="s">
        <v>1096</v>
      </c>
      <c r="K560" t="s">
        <v>61</v>
      </c>
      <c r="L560" t="s">
        <v>1664</v>
      </c>
      <c r="M560">
        <v>15.384</v>
      </c>
      <c r="N560">
        <v>1</v>
      </c>
      <c r="O560">
        <f t="shared" si="16"/>
        <v>7.1428571428571425E-2</v>
      </c>
      <c r="P560">
        <v>0.2</v>
      </c>
      <c r="Q560">
        <v>4.0382999999999996</v>
      </c>
      <c r="R560">
        <v>5</v>
      </c>
      <c r="S560">
        <v>2014</v>
      </c>
      <c r="T560">
        <v>10</v>
      </c>
      <c r="U560" t="str">
        <f t="shared" si="17"/>
        <v>Oct</v>
      </c>
      <c r="V560">
        <v>15.384</v>
      </c>
      <c r="W560" t="s">
        <v>63</v>
      </c>
      <c r="X560">
        <v>0.26249999999999901</v>
      </c>
      <c r="Y560" t="s">
        <v>44</v>
      </c>
      <c r="Z560">
        <v>0.26249999999999901</v>
      </c>
      <c r="AA560" t="s">
        <v>38</v>
      </c>
      <c r="AB560" t="s">
        <v>147</v>
      </c>
    </row>
    <row r="561" spans="1:28" x14ac:dyDescent="0.25">
      <c r="A561" t="s">
        <v>1687</v>
      </c>
      <c r="B561" s="1">
        <v>41716</v>
      </c>
      <c r="C561" s="1">
        <v>41721</v>
      </c>
      <c r="D561" t="s">
        <v>46</v>
      </c>
      <c r="E561" t="s">
        <v>1625</v>
      </c>
      <c r="F561" t="s">
        <v>99</v>
      </c>
      <c r="G561" t="s">
        <v>528</v>
      </c>
      <c r="H561" t="s">
        <v>49</v>
      </c>
      <c r="I561" t="s">
        <v>32</v>
      </c>
      <c r="J561" t="s">
        <v>1096</v>
      </c>
      <c r="K561" t="s">
        <v>61</v>
      </c>
      <c r="L561" t="s">
        <v>1664</v>
      </c>
      <c r="M561">
        <v>30.768000000000001</v>
      </c>
      <c r="N561">
        <v>2</v>
      </c>
      <c r="O561">
        <f t="shared" si="16"/>
        <v>0.14285714285714285</v>
      </c>
      <c r="P561">
        <v>0.2</v>
      </c>
      <c r="Q561">
        <v>8.0765999999999991</v>
      </c>
      <c r="R561">
        <v>5</v>
      </c>
      <c r="S561">
        <v>2014</v>
      </c>
      <c r="T561">
        <v>3</v>
      </c>
      <c r="U561" t="str">
        <f t="shared" si="17"/>
        <v>Mar</v>
      </c>
      <c r="V561">
        <v>15.384</v>
      </c>
      <c r="W561" t="s">
        <v>63</v>
      </c>
      <c r="X561">
        <v>0.26249999999999901</v>
      </c>
      <c r="Y561" t="s">
        <v>44</v>
      </c>
      <c r="Z561">
        <v>0.13124999999999901</v>
      </c>
      <c r="AA561" t="s">
        <v>161</v>
      </c>
      <c r="AB561" t="s">
        <v>223</v>
      </c>
    </row>
    <row r="562" spans="1:28" x14ac:dyDescent="0.25">
      <c r="A562" t="s">
        <v>1687</v>
      </c>
      <c r="B562" s="1">
        <v>41716</v>
      </c>
      <c r="C562" s="1">
        <v>41721</v>
      </c>
      <c r="D562" t="s">
        <v>46</v>
      </c>
      <c r="E562" t="s">
        <v>1625</v>
      </c>
      <c r="F562" t="s">
        <v>99</v>
      </c>
      <c r="G562" t="s">
        <v>528</v>
      </c>
      <c r="H562" t="s">
        <v>49</v>
      </c>
      <c r="I562" t="s">
        <v>32</v>
      </c>
      <c r="J562" t="s">
        <v>1275</v>
      </c>
      <c r="K562" t="s">
        <v>61</v>
      </c>
      <c r="L562" t="s">
        <v>1276</v>
      </c>
      <c r="M562">
        <v>122.352</v>
      </c>
      <c r="N562">
        <v>3</v>
      </c>
      <c r="O562">
        <f t="shared" si="16"/>
        <v>0.21428571428571427</v>
      </c>
      <c r="P562">
        <v>0.2</v>
      </c>
      <c r="Q562">
        <v>15.294</v>
      </c>
      <c r="R562">
        <v>5</v>
      </c>
      <c r="S562">
        <v>2014</v>
      </c>
      <c r="T562">
        <v>3</v>
      </c>
      <c r="U562" t="str">
        <f t="shared" si="17"/>
        <v>Mar</v>
      </c>
      <c r="V562">
        <v>40.783999999999999</v>
      </c>
      <c r="W562" t="s">
        <v>63</v>
      </c>
      <c r="X562">
        <v>0.125</v>
      </c>
      <c r="Y562" t="s">
        <v>37</v>
      </c>
      <c r="Z562">
        <v>4.1666666666666602E-2</v>
      </c>
      <c r="AA562" t="s">
        <v>161</v>
      </c>
      <c r="AB562" t="s">
        <v>223</v>
      </c>
    </row>
    <row r="563" spans="1:28" x14ac:dyDescent="0.25">
      <c r="A563" t="s">
        <v>1688</v>
      </c>
      <c r="B563" s="1">
        <v>42034</v>
      </c>
      <c r="C563" s="1">
        <v>42041</v>
      </c>
      <c r="D563" t="s">
        <v>46</v>
      </c>
      <c r="E563" t="s">
        <v>1689</v>
      </c>
      <c r="F563" t="s">
        <v>29</v>
      </c>
      <c r="G563" t="s">
        <v>57</v>
      </c>
      <c r="H563" t="s">
        <v>58</v>
      </c>
      <c r="I563" t="s">
        <v>59</v>
      </c>
      <c r="J563" t="s">
        <v>1690</v>
      </c>
      <c r="K563" t="s">
        <v>61</v>
      </c>
      <c r="L563" t="s">
        <v>1691</v>
      </c>
      <c r="M563">
        <v>227.36</v>
      </c>
      <c r="N563">
        <v>7</v>
      </c>
      <c r="O563">
        <f t="shared" si="16"/>
        <v>0.5</v>
      </c>
      <c r="P563">
        <v>0</v>
      </c>
      <c r="Q563">
        <v>81.849599999999995</v>
      </c>
      <c r="R563">
        <v>7</v>
      </c>
      <c r="S563">
        <v>2015</v>
      </c>
      <c r="T563">
        <v>1</v>
      </c>
      <c r="U563" t="str">
        <f t="shared" si="17"/>
        <v>Jan</v>
      </c>
      <c r="V563">
        <v>32.479999999999997</v>
      </c>
      <c r="W563" t="s">
        <v>63</v>
      </c>
      <c r="X563">
        <v>0.35999999999999899</v>
      </c>
      <c r="Y563" t="s">
        <v>44</v>
      </c>
      <c r="Z563">
        <v>5.14285714285714E-2</v>
      </c>
      <c r="AA563" t="s">
        <v>161</v>
      </c>
      <c r="AB563" t="s">
        <v>162</v>
      </c>
    </row>
    <row r="564" spans="1:28" x14ac:dyDescent="0.25">
      <c r="A564" t="s">
        <v>1692</v>
      </c>
      <c r="B564" s="1">
        <v>43017</v>
      </c>
      <c r="C564" s="1">
        <v>43019</v>
      </c>
      <c r="D564" t="s">
        <v>89</v>
      </c>
      <c r="E564" t="s">
        <v>1693</v>
      </c>
      <c r="F564" t="s">
        <v>91</v>
      </c>
      <c r="G564" t="s">
        <v>1694</v>
      </c>
      <c r="H564" t="s">
        <v>214</v>
      </c>
      <c r="I564" t="s">
        <v>72</v>
      </c>
      <c r="J564" t="s">
        <v>665</v>
      </c>
      <c r="K564" t="s">
        <v>61</v>
      </c>
      <c r="L564" t="s">
        <v>666</v>
      </c>
      <c r="M564">
        <v>45.887999999999998</v>
      </c>
      <c r="N564">
        <v>4</v>
      </c>
      <c r="O564">
        <f t="shared" si="16"/>
        <v>0.2857142857142857</v>
      </c>
      <c r="P564">
        <v>0.2</v>
      </c>
      <c r="Q564">
        <v>9.1776</v>
      </c>
      <c r="R564">
        <v>2</v>
      </c>
      <c r="S564">
        <v>2017</v>
      </c>
      <c r="T564">
        <v>10</v>
      </c>
      <c r="U564" t="str">
        <f t="shared" si="17"/>
        <v>Oct</v>
      </c>
      <c r="V564">
        <v>11.472</v>
      </c>
      <c r="W564" t="s">
        <v>63</v>
      </c>
      <c r="X564">
        <v>0.2</v>
      </c>
      <c r="Y564" t="s">
        <v>37</v>
      </c>
      <c r="Z564">
        <v>0.05</v>
      </c>
      <c r="AA564" t="s">
        <v>38</v>
      </c>
      <c r="AB564" t="s">
        <v>143</v>
      </c>
    </row>
    <row r="565" spans="1:28" x14ac:dyDescent="0.25">
      <c r="A565" t="s">
        <v>1695</v>
      </c>
      <c r="B565" s="1">
        <v>41979</v>
      </c>
      <c r="C565" s="1">
        <v>41981</v>
      </c>
      <c r="D565" t="s">
        <v>27</v>
      </c>
      <c r="E565" t="s">
        <v>1305</v>
      </c>
      <c r="F565" t="s">
        <v>29</v>
      </c>
      <c r="G565" t="s">
        <v>100</v>
      </c>
      <c r="H565" t="s">
        <v>93</v>
      </c>
      <c r="I565" t="s">
        <v>94</v>
      </c>
      <c r="J565" t="s">
        <v>601</v>
      </c>
      <c r="K565" t="s">
        <v>61</v>
      </c>
      <c r="L565" t="s">
        <v>602</v>
      </c>
      <c r="M565">
        <v>23.975999999999999</v>
      </c>
      <c r="N565">
        <v>3</v>
      </c>
      <c r="O565">
        <f t="shared" si="16"/>
        <v>0.21428571428571427</v>
      </c>
      <c r="P565">
        <v>0.6</v>
      </c>
      <c r="Q565">
        <v>-14.3856</v>
      </c>
      <c r="R565">
        <v>2</v>
      </c>
      <c r="S565">
        <v>2014</v>
      </c>
      <c r="T565">
        <v>12</v>
      </c>
      <c r="U565" t="str">
        <f t="shared" si="17"/>
        <v>Dec</v>
      </c>
      <c r="V565">
        <v>7.992</v>
      </c>
      <c r="W565" t="s">
        <v>63</v>
      </c>
      <c r="X565">
        <v>-0.6</v>
      </c>
      <c r="Y565" t="s">
        <v>53</v>
      </c>
      <c r="Z565">
        <v>-0.19999999999999901</v>
      </c>
      <c r="AA565" t="s">
        <v>38</v>
      </c>
      <c r="AB565" t="s">
        <v>147</v>
      </c>
    </row>
    <row r="566" spans="1:28" x14ac:dyDescent="0.25">
      <c r="A566" t="s">
        <v>1696</v>
      </c>
      <c r="B566" s="1">
        <v>43046</v>
      </c>
      <c r="C566" s="1">
        <v>43052</v>
      </c>
      <c r="D566" t="s">
        <v>46</v>
      </c>
      <c r="E566" t="s">
        <v>1697</v>
      </c>
      <c r="F566" t="s">
        <v>29</v>
      </c>
      <c r="G566" t="s">
        <v>70</v>
      </c>
      <c r="H566" t="s">
        <v>71</v>
      </c>
      <c r="I566" t="s">
        <v>72</v>
      </c>
      <c r="J566" t="s">
        <v>1566</v>
      </c>
      <c r="K566" t="s">
        <v>51</v>
      </c>
      <c r="L566" t="s">
        <v>1567</v>
      </c>
      <c r="M566">
        <v>350.35199999999998</v>
      </c>
      <c r="N566">
        <v>4</v>
      </c>
      <c r="O566">
        <f t="shared" si="16"/>
        <v>0.2857142857142857</v>
      </c>
      <c r="P566">
        <v>0.4</v>
      </c>
      <c r="Q566">
        <v>-140.14080000000001</v>
      </c>
      <c r="R566">
        <v>6</v>
      </c>
      <c r="S566">
        <v>2017</v>
      </c>
      <c r="T566">
        <v>11</v>
      </c>
      <c r="U566" t="str">
        <f t="shared" si="17"/>
        <v>Nov</v>
      </c>
      <c r="V566">
        <v>87.587999999999994</v>
      </c>
      <c r="W566" t="s">
        <v>63</v>
      </c>
      <c r="X566">
        <v>-0.4</v>
      </c>
      <c r="Y566" t="s">
        <v>53</v>
      </c>
      <c r="Z566">
        <v>-0.1</v>
      </c>
      <c r="AA566" t="s">
        <v>38</v>
      </c>
      <c r="AB566" t="s">
        <v>143</v>
      </c>
    </row>
    <row r="567" spans="1:28" x14ac:dyDescent="0.25">
      <c r="A567" t="s">
        <v>1698</v>
      </c>
      <c r="B567" s="1">
        <v>42779</v>
      </c>
      <c r="C567" s="1">
        <v>42785</v>
      </c>
      <c r="D567" t="s">
        <v>46</v>
      </c>
      <c r="E567" t="s">
        <v>1699</v>
      </c>
      <c r="F567" t="s">
        <v>29</v>
      </c>
      <c r="G567" t="s">
        <v>180</v>
      </c>
      <c r="H567" t="s">
        <v>181</v>
      </c>
      <c r="I567" t="s">
        <v>59</v>
      </c>
      <c r="J567" t="s">
        <v>278</v>
      </c>
      <c r="K567" t="s">
        <v>61</v>
      </c>
      <c r="L567" t="s">
        <v>279</v>
      </c>
      <c r="M567">
        <v>107.53</v>
      </c>
      <c r="N567">
        <v>1</v>
      </c>
      <c r="O567">
        <f t="shared" si="16"/>
        <v>7.1428571428571425E-2</v>
      </c>
      <c r="P567">
        <v>0</v>
      </c>
      <c r="Q567">
        <v>21.506</v>
      </c>
      <c r="R567">
        <v>6</v>
      </c>
      <c r="S567">
        <v>2017</v>
      </c>
      <c r="T567">
        <v>2</v>
      </c>
      <c r="U567" t="str">
        <f t="shared" si="17"/>
        <v>Feb</v>
      </c>
      <c r="V567">
        <v>107.53</v>
      </c>
      <c r="W567" t="s">
        <v>36</v>
      </c>
      <c r="X567">
        <v>0.2</v>
      </c>
      <c r="Y567" t="s">
        <v>37</v>
      </c>
      <c r="Z567">
        <v>0.2</v>
      </c>
      <c r="AA567" t="s">
        <v>161</v>
      </c>
      <c r="AB567" t="s">
        <v>430</v>
      </c>
    </row>
    <row r="568" spans="1:28" x14ac:dyDescent="0.25">
      <c r="A568" t="s">
        <v>1700</v>
      </c>
      <c r="B568" s="1">
        <v>42321</v>
      </c>
      <c r="C568" s="1">
        <v>42327</v>
      </c>
      <c r="D568" t="s">
        <v>46</v>
      </c>
      <c r="E568" t="s">
        <v>281</v>
      </c>
      <c r="F568" t="s">
        <v>29</v>
      </c>
      <c r="G568" t="s">
        <v>213</v>
      </c>
      <c r="H568" t="s">
        <v>187</v>
      </c>
      <c r="I568" t="s">
        <v>72</v>
      </c>
      <c r="J568" t="s">
        <v>959</v>
      </c>
      <c r="K568" t="s">
        <v>34</v>
      </c>
      <c r="L568" t="s">
        <v>960</v>
      </c>
      <c r="M568">
        <v>299.97000000000003</v>
      </c>
      <c r="N568">
        <v>3</v>
      </c>
      <c r="O568">
        <f t="shared" si="16"/>
        <v>0.21428571428571427</v>
      </c>
      <c r="P568">
        <v>0</v>
      </c>
      <c r="Q568">
        <v>56.994300000000003</v>
      </c>
      <c r="R568">
        <v>6</v>
      </c>
      <c r="S568">
        <v>2015</v>
      </c>
      <c r="T568">
        <v>11</v>
      </c>
      <c r="U568" t="str">
        <f t="shared" si="17"/>
        <v>Nov</v>
      </c>
      <c r="V568">
        <v>99.99</v>
      </c>
      <c r="W568" t="s">
        <v>63</v>
      </c>
      <c r="X568">
        <v>0.19</v>
      </c>
      <c r="Y568" t="s">
        <v>37</v>
      </c>
      <c r="Z568">
        <v>6.3333333333333297E-2</v>
      </c>
      <c r="AA568" t="s">
        <v>38</v>
      </c>
      <c r="AB568" t="s">
        <v>54</v>
      </c>
    </row>
    <row r="569" spans="1:28" x14ac:dyDescent="0.25">
      <c r="A569" t="s">
        <v>1701</v>
      </c>
      <c r="B569" s="1">
        <v>41947</v>
      </c>
      <c r="C569" s="1">
        <v>41951</v>
      </c>
      <c r="D569" t="s">
        <v>46</v>
      </c>
      <c r="E569" t="s">
        <v>1702</v>
      </c>
      <c r="F569" t="s">
        <v>29</v>
      </c>
      <c r="G569" t="s">
        <v>554</v>
      </c>
      <c r="H569" t="s">
        <v>58</v>
      </c>
      <c r="I569" t="s">
        <v>59</v>
      </c>
      <c r="J569" t="s">
        <v>1638</v>
      </c>
      <c r="K569" t="s">
        <v>61</v>
      </c>
      <c r="L569" t="s">
        <v>1639</v>
      </c>
      <c r="M569">
        <v>35.340000000000003</v>
      </c>
      <c r="N569">
        <v>2</v>
      </c>
      <c r="O569">
        <f t="shared" si="16"/>
        <v>0.14285714285714285</v>
      </c>
      <c r="P569">
        <v>0</v>
      </c>
      <c r="Q569">
        <v>13.4292</v>
      </c>
      <c r="R569">
        <v>4</v>
      </c>
      <c r="S569">
        <v>2014</v>
      </c>
      <c r="T569">
        <v>11</v>
      </c>
      <c r="U569" t="str">
        <f t="shared" si="17"/>
        <v>Nov</v>
      </c>
      <c r="V569">
        <v>17.670000000000002</v>
      </c>
      <c r="W569" t="s">
        <v>63</v>
      </c>
      <c r="X569">
        <v>0.37999999999999901</v>
      </c>
      <c r="Y569" t="s">
        <v>44</v>
      </c>
      <c r="Z569">
        <v>0.189999999999999</v>
      </c>
      <c r="AA569" t="s">
        <v>38</v>
      </c>
      <c r="AB569" t="s">
        <v>147</v>
      </c>
    </row>
    <row r="570" spans="1:28" x14ac:dyDescent="0.25">
      <c r="A570" t="s">
        <v>1703</v>
      </c>
      <c r="B570" s="1">
        <v>42175</v>
      </c>
      <c r="C570" s="1">
        <v>42180</v>
      </c>
      <c r="D570" t="s">
        <v>27</v>
      </c>
      <c r="E570" t="s">
        <v>1704</v>
      </c>
      <c r="F570" t="s">
        <v>91</v>
      </c>
      <c r="G570" t="s">
        <v>295</v>
      </c>
      <c r="H570" t="s">
        <v>58</v>
      </c>
      <c r="I570" t="s">
        <v>59</v>
      </c>
      <c r="J570" t="s">
        <v>640</v>
      </c>
      <c r="K570" t="s">
        <v>61</v>
      </c>
      <c r="L570" t="s">
        <v>641</v>
      </c>
      <c r="M570">
        <v>257.64</v>
      </c>
      <c r="N570">
        <v>6</v>
      </c>
      <c r="O570">
        <f t="shared" si="16"/>
        <v>0.42857142857142855</v>
      </c>
      <c r="P570">
        <v>0</v>
      </c>
      <c r="Q570">
        <v>100.4796</v>
      </c>
      <c r="R570">
        <v>5</v>
      </c>
      <c r="S570">
        <v>2015</v>
      </c>
      <c r="T570">
        <v>6</v>
      </c>
      <c r="U570" t="str">
        <f t="shared" si="17"/>
        <v>Jun</v>
      </c>
      <c r="V570">
        <v>42.94</v>
      </c>
      <c r="W570" t="s">
        <v>63</v>
      </c>
      <c r="X570">
        <v>0.39</v>
      </c>
      <c r="Y570" t="s">
        <v>44</v>
      </c>
      <c r="Z570">
        <v>6.5000000000000002E-2</v>
      </c>
      <c r="AA570" t="s">
        <v>64</v>
      </c>
      <c r="AB570" t="s">
        <v>111</v>
      </c>
    </row>
    <row r="571" spans="1:28" x14ac:dyDescent="0.25">
      <c r="A571" t="s">
        <v>1705</v>
      </c>
      <c r="B571" s="1">
        <v>41771</v>
      </c>
      <c r="C571" s="1">
        <v>41776</v>
      </c>
      <c r="D571" t="s">
        <v>46</v>
      </c>
      <c r="E571" t="s">
        <v>1588</v>
      </c>
      <c r="F571" t="s">
        <v>29</v>
      </c>
      <c r="G571" t="s">
        <v>219</v>
      </c>
      <c r="H571" t="s">
        <v>383</v>
      </c>
      <c r="I571" t="s">
        <v>72</v>
      </c>
      <c r="J571" t="s">
        <v>654</v>
      </c>
      <c r="K571" t="s">
        <v>51</v>
      </c>
      <c r="L571" t="s">
        <v>655</v>
      </c>
      <c r="M571">
        <v>700.05600000000004</v>
      </c>
      <c r="N571">
        <v>3</v>
      </c>
      <c r="O571">
        <f t="shared" si="16"/>
        <v>0.21428571428571427</v>
      </c>
      <c r="P571">
        <v>0.3</v>
      </c>
      <c r="Q571">
        <v>-130.0104</v>
      </c>
      <c r="R571">
        <v>5</v>
      </c>
      <c r="S571">
        <v>2014</v>
      </c>
      <c r="T571">
        <v>5</v>
      </c>
      <c r="U571" t="str">
        <f t="shared" si="17"/>
        <v>May</v>
      </c>
      <c r="V571">
        <v>233.352</v>
      </c>
      <c r="W571" t="s">
        <v>43</v>
      </c>
      <c r="X571">
        <v>-0.185714285714285</v>
      </c>
      <c r="Y571" t="s">
        <v>53</v>
      </c>
      <c r="Z571">
        <v>-6.19047619047619E-2</v>
      </c>
      <c r="AA571" t="s">
        <v>64</v>
      </c>
      <c r="AB571" t="s">
        <v>65</v>
      </c>
    </row>
    <row r="572" spans="1:28" x14ac:dyDescent="0.25">
      <c r="A572" t="s">
        <v>1706</v>
      </c>
      <c r="B572" s="1">
        <v>41798</v>
      </c>
      <c r="C572" s="1">
        <v>41804</v>
      </c>
      <c r="D572" t="s">
        <v>46</v>
      </c>
      <c r="E572" t="s">
        <v>546</v>
      </c>
      <c r="F572" t="s">
        <v>29</v>
      </c>
      <c r="G572" t="s">
        <v>180</v>
      </c>
      <c r="H572" t="s">
        <v>181</v>
      </c>
      <c r="I572" t="s">
        <v>59</v>
      </c>
      <c r="J572" t="s">
        <v>1707</v>
      </c>
      <c r="K572" t="s">
        <v>41</v>
      </c>
      <c r="L572" t="s">
        <v>1708</v>
      </c>
      <c r="M572">
        <v>585.55200000000002</v>
      </c>
      <c r="N572">
        <v>3</v>
      </c>
      <c r="O572">
        <f t="shared" si="16"/>
        <v>0.21428571428571427</v>
      </c>
      <c r="P572">
        <v>0.2</v>
      </c>
      <c r="Q572">
        <v>73.194000000000003</v>
      </c>
      <c r="R572">
        <v>6</v>
      </c>
      <c r="S572">
        <v>2014</v>
      </c>
      <c r="T572">
        <v>6</v>
      </c>
      <c r="U572" t="str">
        <f t="shared" si="17"/>
        <v>Jun</v>
      </c>
      <c r="V572">
        <v>195.184</v>
      </c>
      <c r="W572" t="s">
        <v>36</v>
      </c>
      <c r="X572">
        <v>0.125</v>
      </c>
      <c r="Y572" t="s">
        <v>37</v>
      </c>
      <c r="Z572">
        <v>4.1666666666666602E-2</v>
      </c>
      <c r="AA572" t="s">
        <v>64</v>
      </c>
      <c r="AB572" t="s">
        <v>65</v>
      </c>
    </row>
    <row r="573" spans="1:28" x14ac:dyDescent="0.25">
      <c r="A573" t="s">
        <v>1709</v>
      </c>
      <c r="B573" s="1">
        <v>41785</v>
      </c>
      <c r="C573" s="1">
        <v>41789</v>
      </c>
      <c r="D573" t="s">
        <v>46</v>
      </c>
      <c r="E573" t="s">
        <v>1675</v>
      </c>
      <c r="F573" t="s">
        <v>29</v>
      </c>
      <c r="G573" t="s">
        <v>57</v>
      </c>
      <c r="H573" t="s">
        <v>58</v>
      </c>
      <c r="I573" t="s">
        <v>59</v>
      </c>
      <c r="J573" t="s">
        <v>1271</v>
      </c>
      <c r="K573" t="s">
        <v>41</v>
      </c>
      <c r="L573" t="s">
        <v>1272</v>
      </c>
      <c r="M573">
        <v>225.29599999999999</v>
      </c>
      <c r="N573">
        <v>2</v>
      </c>
      <c r="O573">
        <f t="shared" si="16"/>
        <v>0.14285714285714285</v>
      </c>
      <c r="P573">
        <v>0.2</v>
      </c>
      <c r="Q573">
        <v>22.529599999999999</v>
      </c>
      <c r="R573">
        <v>4</v>
      </c>
      <c r="S573">
        <v>2014</v>
      </c>
      <c r="T573">
        <v>5</v>
      </c>
      <c r="U573" t="str">
        <f t="shared" si="17"/>
        <v>May</v>
      </c>
      <c r="V573">
        <v>112.648</v>
      </c>
      <c r="W573" t="s">
        <v>36</v>
      </c>
      <c r="X573">
        <v>9.9999999999999895E-2</v>
      </c>
      <c r="Y573" t="s">
        <v>37</v>
      </c>
      <c r="Z573">
        <v>4.9999999999999899E-2</v>
      </c>
      <c r="AA573" t="s">
        <v>64</v>
      </c>
      <c r="AB573" t="s">
        <v>65</v>
      </c>
    </row>
    <row r="574" spans="1:28" x14ac:dyDescent="0.25">
      <c r="A574" t="s">
        <v>1710</v>
      </c>
      <c r="B574" s="1">
        <v>42440</v>
      </c>
      <c r="C574" s="1">
        <v>42444</v>
      </c>
      <c r="D574" t="s">
        <v>46</v>
      </c>
      <c r="E574" t="s">
        <v>1711</v>
      </c>
      <c r="F574" t="s">
        <v>99</v>
      </c>
      <c r="G574" t="s">
        <v>310</v>
      </c>
      <c r="H574" t="s">
        <v>577</v>
      </c>
      <c r="I574" t="s">
        <v>32</v>
      </c>
      <c r="J574" t="s">
        <v>1096</v>
      </c>
      <c r="K574" t="s">
        <v>61</v>
      </c>
      <c r="L574" t="s">
        <v>1664</v>
      </c>
      <c r="M574">
        <v>76.92</v>
      </c>
      <c r="N574">
        <v>4</v>
      </c>
      <c r="O574">
        <f t="shared" si="16"/>
        <v>0.2857142857142857</v>
      </c>
      <c r="P574">
        <v>0</v>
      </c>
      <c r="Q574">
        <v>31.537199999999999</v>
      </c>
      <c r="R574">
        <v>4</v>
      </c>
      <c r="S574">
        <v>2016</v>
      </c>
      <c r="T574">
        <v>3</v>
      </c>
      <c r="U574" t="str">
        <f t="shared" si="17"/>
        <v>Mar</v>
      </c>
      <c r="V574">
        <v>19.23</v>
      </c>
      <c r="W574" t="s">
        <v>63</v>
      </c>
      <c r="X574">
        <v>0.41</v>
      </c>
      <c r="Y574" t="s">
        <v>44</v>
      </c>
      <c r="Z574">
        <v>0.10249999999999999</v>
      </c>
      <c r="AA574" t="s">
        <v>161</v>
      </c>
      <c r="AB574" t="s">
        <v>480</v>
      </c>
    </row>
    <row r="575" spans="1:28" x14ac:dyDescent="0.25">
      <c r="A575" t="s">
        <v>1712</v>
      </c>
      <c r="B575" s="1">
        <v>43079</v>
      </c>
      <c r="C575" s="1">
        <v>43081</v>
      </c>
      <c r="D575" t="s">
        <v>89</v>
      </c>
      <c r="E575" t="s">
        <v>1246</v>
      </c>
      <c r="F575" t="s">
        <v>29</v>
      </c>
      <c r="G575" t="s">
        <v>48</v>
      </c>
      <c r="H575" t="s">
        <v>49</v>
      </c>
      <c r="I575" t="s">
        <v>32</v>
      </c>
      <c r="J575" t="s">
        <v>789</v>
      </c>
      <c r="K575" t="s">
        <v>61</v>
      </c>
      <c r="L575" t="s">
        <v>285</v>
      </c>
      <c r="M575">
        <v>19.103999999999999</v>
      </c>
      <c r="N575">
        <v>3</v>
      </c>
      <c r="O575">
        <f t="shared" si="16"/>
        <v>0.21428571428571427</v>
      </c>
      <c r="P575">
        <v>0.2</v>
      </c>
      <c r="Q575">
        <v>5.7312000000000003</v>
      </c>
      <c r="R575">
        <v>2</v>
      </c>
      <c r="S575">
        <v>2017</v>
      </c>
      <c r="T575">
        <v>12</v>
      </c>
      <c r="U575" t="str">
        <f t="shared" si="17"/>
        <v>Dec</v>
      </c>
      <c r="V575">
        <v>6.3679999999999897</v>
      </c>
      <c r="W575" t="s">
        <v>63</v>
      </c>
      <c r="X575">
        <v>0.3</v>
      </c>
      <c r="Y575" t="s">
        <v>44</v>
      </c>
      <c r="Z575">
        <v>0.1</v>
      </c>
      <c r="AA575" t="s">
        <v>38</v>
      </c>
      <c r="AB575" t="s">
        <v>143</v>
      </c>
    </row>
    <row r="576" spans="1:28" x14ac:dyDescent="0.25">
      <c r="A576" t="s">
        <v>1713</v>
      </c>
      <c r="B576" s="1">
        <v>42202</v>
      </c>
      <c r="C576" s="1">
        <v>42204</v>
      </c>
      <c r="D576" t="s">
        <v>27</v>
      </c>
      <c r="E576" t="s">
        <v>1111</v>
      </c>
      <c r="F576" t="s">
        <v>29</v>
      </c>
      <c r="G576" t="s">
        <v>1714</v>
      </c>
      <c r="H576" t="s">
        <v>58</v>
      </c>
      <c r="I576" t="s">
        <v>59</v>
      </c>
      <c r="J576" t="s">
        <v>1224</v>
      </c>
      <c r="K576" t="s">
        <v>34</v>
      </c>
      <c r="L576" t="s">
        <v>1225</v>
      </c>
      <c r="M576">
        <v>195.46600000000001</v>
      </c>
      <c r="N576">
        <v>2</v>
      </c>
      <c r="O576">
        <f t="shared" si="16"/>
        <v>0.14285714285714285</v>
      </c>
      <c r="P576">
        <v>0.15</v>
      </c>
      <c r="Q576">
        <v>-13.797599999999999</v>
      </c>
      <c r="R576">
        <v>2</v>
      </c>
      <c r="S576">
        <v>2015</v>
      </c>
      <c r="T576">
        <v>7</v>
      </c>
      <c r="U576" t="str">
        <f t="shared" si="17"/>
        <v>Jul</v>
      </c>
      <c r="V576">
        <v>97.733000000000004</v>
      </c>
      <c r="W576" t="s">
        <v>63</v>
      </c>
      <c r="X576">
        <v>-7.0588235294117604E-2</v>
      </c>
      <c r="Y576" t="s">
        <v>53</v>
      </c>
      <c r="Z576">
        <v>-3.5294117647058802E-2</v>
      </c>
      <c r="AA576" t="s">
        <v>75</v>
      </c>
      <c r="AB576" t="s">
        <v>81</v>
      </c>
    </row>
    <row r="577" spans="1:28" x14ac:dyDescent="0.25">
      <c r="A577" t="s">
        <v>1715</v>
      </c>
      <c r="B577" s="1">
        <v>42855</v>
      </c>
      <c r="C577" s="1">
        <v>42860</v>
      </c>
      <c r="D577" t="s">
        <v>46</v>
      </c>
      <c r="E577" t="s">
        <v>1716</v>
      </c>
      <c r="F577" t="s">
        <v>91</v>
      </c>
      <c r="G577" t="s">
        <v>1717</v>
      </c>
      <c r="H577" t="s">
        <v>49</v>
      </c>
      <c r="I577" t="s">
        <v>32</v>
      </c>
      <c r="J577" t="s">
        <v>393</v>
      </c>
      <c r="K577" t="s">
        <v>61</v>
      </c>
      <c r="L577" t="s">
        <v>394</v>
      </c>
      <c r="M577">
        <v>23.68</v>
      </c>
      <c r="N577">
        <v>8</v>
      </c>
      <c r="O577">
        <f t="shared" si="16"/>
        <v>0.5714285714285714</v>
      </c>
      <c r="P577">
        <v>0.2</v>
      </c>
      <c r="Q577">
        <v>6.2160000000000002</v>
      </c>
      <c r="R577">
        <v>5</v>
      </c>
      <c r="S577">
        <v>2017</v>
      </c>
      <c r="T577">
        <v>4</v>
      </c>
      <c r="U577" t="str">
        <f t="shared" si="17"/>
        <v>Apr</v>
      </c>
      <c r="V577">
        <v>2.96</v>
      </c>
      <c r="W577" t="s">
        <v>63</v>
      </c>
      <c r="X577">
        <v>0.26250000000000001</v>
      </c>
      <c r="Y577" t="s">
        <v>44</v>
      </c>
      <c r="Z577">
        <v>3.2812500000000001E-2</v>
      </c>
      <c r="AA577" t="s">
        <v>64</v>
      </c>
      <c r="AB577" t="s">
        <v>154</v>
      </c>
    </row>
    <row r="578" spans="1:28" x14ac:dyDescent="0.25">
      <c r="A578" t="s">
        <v>1718</v>
      </c>
      <c r="B578" s="1">
        <v>42268</v>
      </c>
      <c r="C578" s="1">
        <v>42270</v>
      </c>
      <c r="D578" t="s">
        <v>89</v>
      </c>
      <c r="E578" t="s">
        <v>1719</v>
      </c>
      <c r="F578" t="s">
        <v>99</v>
      </c>
      <c r="G578" t="s">
        <v>57</v>
      </c>
      <c r="H578" t="s">
        <v>58</v>
      </c>
      <c r="I578" t="s">
        <v>59</v>
      </c>
      <c r="J578" t="s">
        <v>543</v>
      </c>
      <c r="K578" t="s">
        <v>41</v>
      </c>
      <c r="L578" t="s">
        <v>544</v>
      </c>
      <c r="M578">
        <v>601.53599999999994</v>
      </c>
      <c r="N578">
        <v>4</v>
      </c>
      <c r="O578">
        <f t="shared" si="16"/>
        <v>0.2857142857142857</v>
      </c>
      <c r="P578">
        <v>0.2</v>
      </c>
      <c r="Q578">
        <v>0</v>
      </c>
      <c r="R578">
        <v>2</v>
      </c>
      <c r="S578">
        <v>2015</v>
      </c>
      <c r="T578">
        <v>9</v>
      </c>
      <c r="U578" t="str">
        <f t="shared" si="17"/>
        <v>Sep</v>
      </c>
      <c r="V578">
        <v>150.38399999999999</v>
      </c>
      <c r="W578" t="s">
        <v>36</v>
      </c>
      <c r="X578">
        <v>0</v>
      </c>
      <c r="Y578" t="s">
        <v>53</v>
      </c>
      <c r="Z578">
        <v>0</v>
      </c>
      <c r="AA578" t="s">
        <v>75</v>
      </c>
      <c r="AB578" t="s">
        <v>81</v>
      </c>
    </row>
    <row r="579" spans="1:28" x14ac:dyDescent="0.25">
      <c r="A579" t="s">
        <v>1720</v>
      </c>
      <c r="B579" s="1">
        <v>41975</v>
      </c>
      <c r="C579" s="1">
        <v>41979</v>
      </c>
      <c r="D579" t="s">
        <v>46</v>
      </c>
      <c r="E579" t="s">
        <v>1721</v>
      </c>
      <c r="F579" t="s">
        <v>91</v>
      </c>
      <c r="G579" t="s">
        <v>1722</v>
      </c>
      <c r="H579" t="s">
        <v>93</v>
      </c>
      <c r="I579" t="s">
        <v>94</v>
      </c>
      <c r="J579" t="s">
        <v>347</v>
      </c>
      <c r="K579" t="s">
        <v>61</v>
      </c>
      <c r="L579" t="s">
        <v>348</v>
      </c>
      <c r="M579">
        <v>58.36</v>
      </c>
      <c r="N579">
        <v>5</v>
      </c>
      <c r="O579">
        <f t="shared" ref="O579:O642" si="18">N579/MAX($N$2:$N$2122)</f>
        <v>0.35714285714285715</v>
      </c>
      <c r="P579">
        <v>0.6</v>
      </c>
      <c r="Q579">
        <v>-24.803000000000001</v>
      </c>
      <c r="R579">
        <v>4</v>
      </c>
      <c r="S579">
        <v>2014</v>
      </c>
      <c r="T579">
        <v>12</v>
      </c>
      <c r="U579" t="str">
        <f t="shared" ref="U579:U642" si="19">TEXT(DATE(S579, T579, 1), "mmm")</f>
        <v>Dec</v>
      </c>
      <c r="V579">
        <v>11.672000000000001</v>
      </c>
      <c r="W579" t="s">
        <v>63</v>
      </c>
      <c r="X579">
        <v>-0.42499999999999999</v>
      </c>
      <c r="Y579" t="s">
        <v>53</v>
      </c>
      <c r="Z579">
        <v>-8.5000000000000006E-2</v>
      </c>
      <c r="AA579" t="s">
        <v>38</v>
      </c>
      <c r="AB579" t="s">
        <v>147</v>
      </c>
    </row>
    <row r="580" spans="1:28" x14ac:dyDescent="0.25">
      <c r="A580" t="s">
        <v>1720</v>
      </c>
      <c r="B580" s="1">
        <v>41975</v>
      </c>
      <c r="C580" s="1">
        <v>41979</v>
      </c>
      <c r="D580" t="s">
        <v>46</v>
      </c>
      <c r="E580" t="s">
        <v>1721</v>
      </c>
      <c r="F580" t="s">
        <v>91</v>
      </c>
      <c r="G580" t="s">
        <v>1722</v>
      </c>
      <c r="H580" t="s">
        <v>93</v>
      </c>
      <c r="I580" t="s">
        <v>94</v>
      </c>
      <c r="J580" t="s">
        <v>601</v>
      </c>
      <c r="K580" t="s">
        <v>61</v>
      </c>
      <c r="L580" t="s">
        <v>602</v>
      </c>
      <c r="M580">
        <v>39.96</v>
      </c>
      <c r="N580">
        <v>5</v>
      </c>
      <c r="O580">
        <f t="shared" si="18"/>
        <v>0.35714285714285715</v>
      </c>
      <c r="P580">
        <v>0.6</v>
      </c>
      <c r="Q580">
        <v>-23.975999999999999</v>
      </c>
      <c r="R580">
        <v>4</v>
      </c>
      <c r="S580">
        <v>2014</v>
      </c>
      <c r="T580">
        <v>12</v>
      </c>
      <c r="U580" t="str">
        <f t="shared" si="19"/>
        <v>Dec</v>
      </c>
      <c r="V580">
        <v>7.992</v>
      </c>
      <c r="W580" t="s">
        <v>63</v>
      </c>
      <c r="X580">
        <v>-0.6</v>
      </c>
      <c r="Y580" t="s">
        <v>53</v>
      </c>
      <c r="Z580">
        <v>-0.12</v>
      </c>
      <c r="AA580" t="s">
        <v>38</v>
      </c>
      <c r="AB580" t="s">
        <v>147</v>
      </c>
    </row>
    <row r="581" spans="1:28" x14ac:dyDescent="0.25">
      <c r="A581" t="s">
        <v>1723</v>
      </c>
      <c r="B581" s="1">
        <v>41741</v>
      </c>
      <c r="C581" s="1">
        <v>41746</v>
      </c>
      <c r="D581" t="s">
        <v>46</v>
      </c>
      <c r="E581" t="s">
        <v>1724</v>
      </c>
      <c r="F581" t="s">
        <v>91</v>
      </c>
      <c r="G581" t="s">
        <v>1725</v>
      </c>
      <c r="H581" t="s">
        <v>58</v>
      </c>
      <c r="I581" t="s">
        <v>59</v>
      </c>
      <c r="J581" t="s">
        <v>474</v>
      </c>
      <c r="K581" t="s">
        <v>34</v>
      </c>
      <c r="L581" t="s">
        <v>475</v>
      </c>
      <c r="M581">
        <v>308.49900000000002</v>
      </c>
      <c r="N581">
        <v>3</v>
      </c>
      <c r="O581">
        <f t="shared" si="18"/>
        <v>0.21428571428571427</v>
      </c>
      <c r="P581">
        <v>0.15</v>
      </c>
      <c r="Q581">
        <v>-18.146999999999998</v>
      </c>
      <c r="R581">
        <v>5</v>
      </c>
      <c r="S581">
        <v>2014</v>
      </c>
      <c r="T581">
        <v>4</v>
      </c>
      <c r="U581" t="str">
        <f t="shared" si="19"/>
        <v>Apr</v>
      </c>
      <c r="V581">
        <v>102.833</v>
      </c>
      <c r="W581" t="s">
        <v>36</v>
      </c>
      <c r="X581">
        <v>-5.8823529411764698E-2</v>
      </c>
      <c r="Y581" t="s">
        <v>53</v>
      </c>
      <c r="Z581">
        <v>-1.9607843137254801E-2</v>
      </c>
      <c r="AA581" t="s">
        <v>64</v>
      </c>
      <c r="AB581" t="s">
        <v>65</v>
      </c>
    </row>
    <row r="582" spans="1:28" x14ac:dyDescent="0.25">
      <c r="A582" t="s">
        <v>1726</v>
      </c>
      <c r="B582" s="1">
        <v>43042</v>
      </c>
      <c r="C582" s="1">
        <v>43047</v>
      </c>
      <c r="D582" t="s">
        <v>46</v>
      </c>
      <c r="E582" t="s">
        <v>1727</v>
      </c>
      <c r="F582" t="s">
        <v>29</v>
      </c>
      <c r="G582" t="s">
        <v>1728</v>
      </c>
      <c r="H582" t="s">
        <v>1563</v>
      </c>
      <c r="I582" t="s">
        <v>59</v>
      </c>
      <c r="J582" t="s">
        <v>166</v>
      </c>
      <c r="K582" t="s">
        <v>61</v>
      </c>
      <c r="L582" t="s">
        <v>167</v>
      </c>
      <c r="M582">
        <v>41.37</v>
      </c>
      <c r="N582">
        <v>3</v>
      </c>
      <c r="O582">
        <f t="shared" si="18"/>
        <v>0.21428571428571427</v>
      </c>
      <c r="P582">
        <v>0</v>
      </c>
      <c r="Q582">
        <v>17.375399999999999</v>
      </c>
      <c r="R582">
        <v>5</v>
      </c>
      <c r="S582">
        <v>2017</v>
      </c>
      <c r="T582">
        <v>11</v>
      </c>
      <c r="U582" t="str">
        <f t="shared" si="19"/>
        <v>Nov</v>
      </c>
      <c r="V582">
        <v>13.79</v>
      </c>
      <c r="W582" t="s">
        <v>63</v>
      </c>
      <c r="X582">
        <v>0.42</v>
      </c>
      <c r="Y582" t="s">
        <v>44</v>
      </c>
      <c r="Z582">
        <v>0.13999999999999899</v>
      </c>
      <c r="AA582" t="s">
        <v>38</v>
      </c>
      <c r="AB582" t="s">
        <v>143</v>
      </c>
    </row>
    <row r="583" spans="1:28" x14ac:dyDescent="0.25">
      <c r="A583" t="s">
        <v>1729</v>
      </c>
      <c r="B583" s="1">
        <v>42254</v>
      </c>
      <c r="C583" s="1">
        <v>42258</v>
      </c>
      <c r="D583" t="s">
        <v>46</v>
      </c>
      <c r="E583" t="s">
        <v>1689</v>
      </c>
      <c r="F583" t="s">
        <v>29</v>
      </c>
      <c r="G583" t="s">
        <v>1143</v>
      </c>
      <c r="H583" t="s">
        <v>93</v>
      </c>
      <c r="I583" t="s">
        <v>94</v>
      </c>
      <c r="J583" t="s">
        <v>1457</v>
      </c>
      <c r="K583" t="s">
        <v>41</v>
      </c>
      <c r="L583" t="s">
        <v>1458</v>
      </c>
      <c r="M583">
        <v>47.515999999999998</v>
      </c>
      <c r="N583">
        <v>2</v>
      </c>
      <c r="O583">
        <f t="shared" si="18"/>
        <v>0.14285714285714285</v>
      </c>
      <c r="P583">
        <v>0.3</v>
      </c>
      <c r="Q583">
        <v>-2.0364</v>
      </c>
      <c r="R583">
        <v>4</v>
      </c>
      <c r="S583">
        <v>2015</v>
      </c>
      <c r="T583">
        <v>9</v>
      </c>
      <c r="U583" t="str">
        <f t="shared" si="19"/>
        <v>Sep</v>
      </c>
      <c r="V583">
        <v>23.757999999999999</v>
      </c>
      <c r="W583" t="s">
        <v>63</v>
      </c>
      <c r="X583">
        <v>-4.2857142857142802E-2</v>
      </c>
      <c r="Y583" t="s">
        <v>53</v>
      </c>
      <c r="Z583">
        <v>-2.1428571428571401E-2</v>
      </c>
      <c r="AA583" t="s">
        <v>75</v>
      </c>
      <c r="AB583" t="s">
        <v>81</v>
      </c>
    </row>
    <row r="584" spans="1:28" x14ac:dyDescent="0.25">
      <c r="A584" t="s">
        <v>1730</v>
      </c>
      <c r="B584" s="1">
        <v>42210</v>
      </c>
      <c r="C584" s="1">
        <v>42212</v>
      </c>
      <c r="D584" t="s">
        <v>27</v>
      </c>
      <c r="E584" t="s">
        <v>1731</v>
      </c>
      <c r="F584" t="s">
        <v>29</v>
      </c>
      <c r="G584" t="s">
        <v>180</v>
      </c>
      <c r="H584" t="s">
        <v>181</v>
      </c>
      <c r="I584" t="s">
        <v>59</v>
      </c>
      <c r="J584" t="s">
        <v>1400</v>
      </c>
      <c r="K584" t="s">
        <v>34</v>
      </c>
      <c r="L584" t="s">
        <v>1578</v>
      </c>
      <c r="M584">
        <v>704.9</v>
      </c>
      <c r="N584">
        <v>5</v>
      </c>
      <c r="O584">
        <f t="shared" si="18"/>
        <v>0.35714285714285715</v>
      </c>
      <c r="P584">
        <v>0</v>
      </c>
      <c r="Q584">
        <v>56.392000000000003</v>
      </c>
      <c r="R584">
        <v>2</v>
      </c>
      <c r="S584">
        <v>2015</v>
      </c>
      <c r="T584">
        <v>7</v>
      </c>
      <c r="U584" t="str">
        <f t="shared" si="19"/>
        <v>Jul</v>
      </c>
      <c r="V584">
        <v>140.97999999999999</v>
      </c>
      <c r="W584" t="s">
        <v>36</v>
      </c>
      <c r="X584">
        <v>0.08</v>
      </c>
      <c r="Y584" t="s">
        <v>37</v>
      </c>
      <c r="Z584">
        <v>1.6E-2</v>
      </c>
      <c r="AA584" t="s">
        <v>75</v>
      </c>
      <c r="AB584" t="s">
        <v>81</v>
      </c>
    </row>
    <row r="585" spans="1:28" x14ac:dyDescent="0.25">
      <c r="A585" t="s">
        <v>1730</v>
      </c>
      <c r="B585" s="1">
        <v>42210</v>
      </c>
      <c r="C585" s="1">
        <v>42212</v>
      </c>
      <c r="D585" t="s">
        <v>27</v>
      </c>
      <c r="E585" t="s">
        <v>1731</v>
      </c>
      <c r="F585" t="s">
        <v>29</v>
      </c>
      <c r="G585" t="s">
        <v>180</v>
      </c>
      <c r="H585" t="s">
        <v>181</v>
      </c>
      <c r="I585" t="s">
        <v>59</v>
      </c>
      <c r="J585" t="s">
        <v>1233</v>
      </c>
      <c r="K585" t="s">
        <v>41</v>
      </c>
      <c r="L585" t="s">
        <v>1234</v>
      </c>
      <c r="M585">
        <v>561.56799999999998</v>
      </c>
      <c r="N585">
        <v>2</v>
      </c>
      <c r="O585">
        <f t="shared" si="18"/>
        <v>0.14285714285714285</v>
      </c>
      <c r="P585">
        <v>0.2</v>
      </c>
      <c r="Q585">
        <v>28.078399999999998</v>
      </c>
      <c r="R585">
        <v>2</v>
      </c>
      <c r="S585">
        <v>2015</v>
      </c>
      <c r="T585">
        <v>7</v>
      </c>
      <c r="U585" t="str">
        <f t="shared" si="19"/>
        <v>Jul</v>
      </c>
      <c r="V585">
        <v>280.78399999999999</v>
      </c>
      <c r="W585" t="s">
        <v>43</v>
      </c>
      <c r="X585">
        <v>4.9999999999999899E-2</v>
      </c>
      <c r="Y585" t="s">
        <v>37</v>
      </c>
      <c r="Z585">
        <v>2.4999999999999901E-2</v>
      </c>
      <c r="AA585" t="s">
        <v>75</v>
      </c>
      <c r="AB585" t="s">
        <v>81</v>
      </c>
    </row>
    <row r="586" spans="1:28" x14ac:dyDescent="0.25">
      <c r="A586" t="s">
        <v>1732</v>
      </c>
      <c r="B586" s="1">
        <v>42324</v>
      </c>
      <c r="C586" s="1">
        <v>42326</v>
      </c>
      <c r="D586" t="s">
        <v>27</v>
      </c>
      <c r="E586" t="s">
        <v>1126</v>
      </c>
      <c r="F586" t="s">
        <v>99</v>
      </c>
      <c r="G586" t="s">
        <v>770</v>
      </c>
      <c r="H586" t="s">
        <v>220</v>
      </c>
      <c r="I586" t="s">
        <v>94</v>
      </c>
      <c r="J586" t="s">
        <v>1733</v>
      </c>
      <c r="K586" t="s">
        <v>61</v>
      </c>
      <c r="L586" t="s">
        <v>1734</v>
      </c>
      <c r="M586">
        <v>185.58</v>
      </c>
      <c r="N586">
        <v>6</v>
      </c>
      <c r="O586">
        <f t="shared" si="18"/>
        <v>0.42857142857142855</v>
      </c>
      <c r="P586">
        <v>0</v>
      </c>
      <c r="Q586">
        <v>76.087800000000001</v>
      </c>
      <c r="R586">
        <v>2</v>
      </c>
      <c r="S586">
        <v>2015</v>
      </c>
      <c r="T586">
        <v>11</v>
      </c>
      <c r="U586" t="str">
        <f t="shared" si="19"/>
        <v>Nov</v>
      </c>
      <c r="V586">
        <v>30.93</v>
      </c>
      <c r="W586" t="s">
        <v>63</v>
      </c>
      <c r="X586">
        <v>0.41</v>
      </c>
      <c r="Y586" t="s">
        <v>44</v>
      </c>
      <c r="Z586">
        <v>6.8333333333333302E-2</v>
      </c>
      <c r="AA586" t="s">
        <v>38</v>
      </c>
      <c r="AB586" t="s">
        <v>54</v>
      </c>
    </row>
    <row r="587" spans="1:28" x14ac:dyDescent="0.25">
      <c r="A587" t="s">
        <v>1732</v>
      </c>
      <c r="B587" s="1">
        <v>42324</v>
      </c>
      <c r="C587" s="1">
        <v>42326</v>
      </c>
      <c r="D587" t="s">
        <v>27</v>
      </c>
      <c r="E587" t="s">
        <v>1126</v>
      </c>
      <c r="F587" t="s">
        <v>99</v>
      </c>
      <c r="G587" t="s">
        <v>770</v>
      </c>
      <c r="H587" t="s">
        <v>220</v>
      </c>
      <c r="I587" t="s">
        <v>94</v>
      </c>
      <c r="J587" t="s">
        <v>772</v>
      </c>
      <c r="K587" t="s">
        <v>51</v>
      </c>
      <c r="L587" t="s">
        <v>773</v>
      </c>
      <c r="M587">
        <v>214.11</v>
      </c>
      <c r="N587">
        <v>3</v>
      </c>
      <c r="O587">
        <f t="shared" si="18"/>
        <v>0.21428571428571427</v>
      </c>
      <c r="P587">
        <v>0</v>
      </c>
      <c r="Q587">
        <v>36.398699999999998</v>
      </c>
      <c r="R587">
        <v>2</v>
      </c>
      <c r="S587">
        <v>2015</v>
      </c>
      <c r="T587">
        <v>11</v>
      </c>
      <c r="U587" t="str">
        <f t="shared" si="19"/>
        <v>Nov</v>
      </c>
      <c r="V587">
        <v>71.37</v>
      </c>
      <c r="W587" t="s">
        <v>63</v>
      </c>
      <c r="X587">
        <v>0.16999999999999901</v>
      </c>
      <c r="Y587" t="s">
        <v>37</v>
      </c>
      <c r="Z587">
        <v>5.6666666666666601E-2</v>
      </c>
      <c r="AA587" t="s">
        <v>38</v>
      </c>
      <c r="AB587" t="s">
        <v>54</v>
      </c>
    </row>
    <row r="588" spans="1:28" x14ac:dyDescent="0.25">
      <c r="A588" t="s">
        <v>1732</v>
      </c>
      <c r="B588" s="1">
        <v>42324</v>
      </c>
      <c r="C588" s="1">
        <v>42326</v>
      </c>
      <c r="D588" t="s">
        <v>27</v>
      </c>
      <c r="E588" t="s">
        <v>1126</v>
      </c>
      <c r="F588" t="s">
        <v>99</v>
      </c>
      <c r="G588" t="s">
        <v>770</v>
      </c>
      <c r="H588" t="s">
        <v>220</v>
      </c>
      <c r="I588" t="s">
        <v>94</v>
      </c>
      <c r="J588" t="s">
        <v>603</v>
      </c>
      <c r="K588" t="s">
        <v>51</v>
      </c>
      <c r="L588" t="s">
        <v>604</v>
      </c>
      <c r="M588">
        <v>653.54999999999995</v>
      </c>
      <c r="N588">
        <v>3</v>
      </c>
      <c r="O588">
        <f t="shared" si="18"/>
        <v>0.21428571428571427</v>
      </c>
      <c r="P588">
        <v>0</v>
      </c>
      <c r="Q588">
        <v>111.1035</v>
      </c>
      <c r="R588">
        <v>2</v>
      </c>
      <c r="S588">
        <v>2015</v>
      </c>
      <c r="T588">
        <v>11</v>
      </c>
      <c r="U588" t="str">
        <f t="shared" si="19"/>
        <v>Nov</v>
      </c>
      <c r="V588">
        <v>217.85</v>
      </c>
      <c r="W588" t="s">
        <v>43</v>
      </c>
      <c r="X588">
        <v>0.17</v>
      </c>
      <c r="Y588" t="s">
        <v>37</v>
      </c>
      <c r="Z588">
        <v>5.6666666666666601E-2</v>
      </c>
      <c r="AA588" t="s">
        <v>38</v>
      </c>
      <c r="AB588" t="s">
        <v>54</v>
      </c>
    </row>
    <row r="589" spans="1:28" x14ac:dyDescent="0.25">
      <c r="A589" t="s">
        <v>1735</v>
      </c>
      <c r="B589" s="1">
        <v>42248</v>
      </c>
      <c r="C589" s="1">
        <v>42255</v>
      </c>
      <c r="D589" t="s">
        <v>46</v>
      </c>
      <c r="E589" t="s">
        <v>1736</v>
      </c>
      <c r="F589" t="s">
        <v>99</v>
      </c>
      <c r="G589" t="s">
        <v>219</v>
      </c>
      <c r="H589" t="s">
        <v>383</v>
      </c>
      <c r="I589" t="s">
        <v>72</v>
      </c>
      <c r="J589" t="s">
        <v>231</v>
      </c>
      <c r="K589" t="s">
        <v>41</v>
      </c>
      <c r="L589" t="s">
        <v>232</v>
      </c>
      <c r="M589">
        <v>60.74</v>
      </c>
      <c r="N589">
        <v>1</v>
      </c>
      <c r="O589">
        <f t="shared" si="18"/>
        <v>7.1428571428571425E-2</v>
      </c>
      <c r="P589">
        <v>0</v>
      </c>
      <c r="Q589">
        <v>15.185</v>
      </c>
      <c r="R589">
        <v>7</v>
      </c>
      <c r="S589">
        <v>2015</v>
      </c>
      <c r="T589">
        <v>9</v>
      </c>
      <c r="U589" t="str">
        <f t="shared" si="19"/>
        <v>Sep</v>
      </c>
      <c r="V589">
        <v>60.74</v>
      </c>
      <c r="W589" t="s">
        <v>63</v>
      </c>
      <c r="X589">
        <v>0.25</v>
      </c>
      <c r="Y589" t="s">
        <v>44</v>
      </c>
      <c r="Z589">
        <v>0.25</v>
      </c>
      <c r="AA589" t="s">
        <v>75</v>
      </c>
      <c r="AB589" t="s">
        <v>81</v>
      </c>
    </row>
    <row r="590" spans="1:28" x14ac:dyDescent="0.25">
      <c r="A590" t="s">
        <v>1735</v>
      </c>
      <c r="B590" s="1">
        <v>42248</v>
      </c>
      <c r="C590" s="1">
        <v>42255</v>
      </c>
      <c r="D590" t="s">
        <v>46</v>
      </c>
      <c r="E590" t="s">
        <v>1736</v>
      </c>
      <c r="F590" t="s">
        <v>99</v>
      </c>
      <c r="G590" t="s">
        <v>219</v>
      </c>
      <c r="H590" t="s">
        <v>383</v>
      </c>
      <c r="I590" t="s">
        <v>72</v>
      </c>
      <c r="J590" t="s">
        <v>1482</v>
      </c>
      <c r="K590" t="s">
        <v>61</v>
      </c>
      <c r="L590" t="s">
        <v>1483</v>
      </c>
      <c r="M590">
        <v>124.36</v>
      </c>
      <c r="N590">
        <v>2</v>
      </c>
      <c r="O590">
        <f t="shared" si="18"/>
        <v>0.14285714285714285</v>
      </c>
      <c r="P590">
        <v>0</v>
      </c>
      <c r="Q590">
        <v>27.359200000000001</v>
      </c>
      <c r="R590">
        <v>7</v>
      </c>
      <c r="S590">
        <v>2015</v>
      </c>
      <c r="T590">
        <v>9</v>
      </c>
      <c r="U590" t="str">
        <f t="shared" si="19"/>
        <v>Sep</v>
      </c>
      <c r="V590">
        <v>62.18</v>
      </c>
      <c r="W590" t="s">
        <v>63</v>
      </c>
      <c r="X590">
        <v>0.22</v>
      </c>
      <c r="Y590" t="s">
        <v>44</v>
      </c>
      <c r="Z590">
        <v>0.11</v>
      </c>
      <c r="AA590" t="s">
        <v>75</v>
      </c>
      <c r="AB590" t="s">
        <v>81</v>
      </c>
    </row>
    <row r="591" spans="1:28" x14ac:dyDescent="0.25">
      <c r="A591" t="s">
        <v>1737</v>
      </c>
      <c r="B591" s="1">
        <v>42495</v>
      </c>
      <c r="C591" s="1">
        <v>42498</v>
      </c>
      <c r="D591" t="s">
        <v>89</v>
      </c>
      <c r="E591" t="s">
        <v>1738</v>
      </c>
      <c r="F591" t="s">
        <v>29</v>
      </c>
      <c r="G591" t="s">
        <v>887</v>
      </c>
      <c r="H591" t="s">
        <v>58</v>
      </c>
      <c r="I591" t="s">
        <v>59</v>
      </c>
      <c r="J591" t="s">
        <v>263</v>
      </c>
      <c r="K591" t="s">
        <v>51</v>
      </c>
      <c r="L591" t="s">
        <v>264</v>
      </c>
      <c r="M591">
        <v>298.77600000000001</v>
      </c>
      <c r="N591">
        <v>3</v>
      </c>
      <c r="O591">
        <f t="shared" si="18"/>
        <v>0.21428571428571427</v>
      </c>
      <c r="P591">
        <v>0.2</v>
      </c>
      <c r="Q591">
        <v>7.4694000000000003</v>
      </c>
      <c r="R591">
        <v>3</v>
      </c>
      <c r="S591">
        <v>2016</v>
      </c>
      <c r="T591">
        <v>5</v>
      </c>
      <c r="U591" t="str">
        <f t="shared" si="19"/>
        <v>May</v>
      </c>
      <c r="V591">
        <v>99.591999999999999</v>
      </c>
      <c r="W591" t="s">
        <v>63</v>
      </c>
      <c r="X591">
        <v>2.5000000000000001E-2</v>
      </c>
      <c r="Y591" t="s">
        <v>37</v>
      </c>
      <c r="Z591">
        <v>8.3333333333333297E-3</v>
      </c>
      <c r="AA591" t="s">
        <v>64</v>
      </c>
      <c r="AB591" t="s">
        <v>120</v>
      </c>
    </row>
    <row r="592" spans="1:28" x14ac:dyDescent="0.25">
      <c r="A592" t="s">
        <v>1739</v>
      </c>
      <c r="B592" s="1">
        <v>41907</v>
      </c>
      <c r="C592" s="1">
        <v>41912</v>
      </c>
      <c r="D592" t="s">
        <v>46</v>
      </c>
      <c r="E592" t="s">
        <v>473</v>
      </c>
      <c r="F592" t="s">
        <v>99</v>
      </c>
      <c r="G592" t="s">
        <v>100</v>
      </c>
      <c r="H592" t="s">
        <v>93</v>
      </c>
      <c r="I592" t="s">
        <v>94</v>
      </c>
      <c r="J592" t="s">
        <v>633</v>
      </c>
      <c r="K592" t="s">
        <v>34</v>
      </c>
      <c r="L592" t="s">
        <v>634</v>
      </c>
      <c r="M592">
        <v>300.53280000000001</v>
      </c>
      <c r="N592">
        <v>2</v>
      </c>
      <c r="O592">
        <f t="shared" si="18"/>
        <v>0.14285714285714285</v>
      </c>
      <c r="P592">
        <v>0.32</v>
      </c>
      <c r="Q592">
        <v>-97.231200000000001</v>
      </c>
      <c r="R592">
        <v>5</v>
      </c>
      <c r="S592">
        <v>2014</v>
      </c>
      <c r="T592">
        <v>9</v>
      </c>
      <c r="U592" t="str">
        <f t="shared" si="19"/>
        <v>Sep</v>
      </c>
      <c r="V592">
        <v>150.2664</v>
      </c>
      <c r="W592" t="s">
        <v>36</v>
      </c>
      <c r="X592">
        <v>-0.32352941176470501</v>
      </c>
      <c r="Y592" t="s">
        <v>53</v>
      </c>
      <c r="Z592">
        <v>-0.16176470588235201</v>
      </c>
      <c r="AA592" t="s">
        <v>75</v>
      </c>
      <c r="AB592" t="s">
        <v>199</v>
      </c>
    </row>
    <row r="593" spans="1:28" x14ac:dyDescent="0.25">
      <c r="A593" t="s">
        <v>1740</v>
      </c>
      <c r="B593" s="1">
        <v>41712</v>
      </c>
      <c r="C593" s="1">
        <v>41717</v>
      </c>
      <c r="D593" t="s">
        <v>46</v>
      </c>
      <c r="E593" t="s">
        <v>643</v>
      </c>
      <c r="F593" t="s">
        <v>99</v>
      </c>
      <c r="G593" t="s">
        <v>1741</v>
      </c>
      <c r="H593" t="s">
        <v>617</v>
      </c>
      <c r="I593" t="s">
        <v>32</v>
      </c>
      <c r="J593" t="s">
        <v>503</v>
      </c>
      <c r="K593" t="s">
        <v>41</v>
      </c>
      <c r="L593" t="s">
        <v>504</v>
      </c>
      <c r="M593">
        <v>1139.92</v>
      </c>
      <c r="N593">
        <v>4</v>
      </c>
      <c r="O593">
        <f t="shared" si="18"/>
        <v>0.2857142857142857</v>
      </c>
      <c r="P593">
        <v>0</v>
      </c>
      <c r="Q593">
        <v>284.98</v>
      </c>
      <c r="R593">
        <v>5</v>
      </c>
      <c r="S593">
        <v>2014</v>
      </c>
      <c r="T593">
        <v>3</v>
      </c>
      <c r="U593" t="str">
        <f t="shared" si="19"/>
        <v>Mar</v>
      </c>
      <c r="V593">
        <v>284.98</v>
      </c>
      <c r="W593" t="s">
        <v>43</v>
      </c>
      <c r="X593">
        <v>0.25</v>
      </c>
      <c r="Y593" t="s">
        <v>44</v>
      </c>
      <c r="Z593">
        <v>6.25E-2</v>
      </c>
      <c r="AA593" t="s">
        <v>161</v>
      </c>
      <c r="AB593" t="s">
        <v>223</v>
      </c>
    </row>
    <row r="594" spans="1:28" x14ac:dyDescent="0.25">
      <c r="A594" t="s">
        <v>1742</v>
      </c>
      <c r="B594" s="1">
        <v>42731</v>
      </c>
      <c r="C594" s="1">
        <v>42735</v>
      </c>
      <c r="D594" t="s">
        <v>46</v>
      </c>
      <c r="E594" t="s">
        <v>978</v>
      </c>
      <c r="F594" t="s">
        <v>91</v>
      </c>
      <c r="G594" t="s">
        <v>1743</v>
      </c>
      <c r="H594" t="s">
        <v>128</v>
      </c>
      <c r="I594" t="s">
        <v>94</v>
      </c>
      <c r="J594" t="s">
        <v>568</v>
      </c>
      <c r="K594" t="s">
        <v>41</v>
      </c>
      <c r="L594" t="s">
        <v>569</v>
      </c>
      <c r="M594">
        <v>845.48800000000006</v>
      </c>
      <c r="N594">
        <v>8</v>
      </c>
      <c r="O594">
        <f t="shared" si="18"/>
        <v>0.5714285714285714</v>
      </c>
      <c r="P594">
        <v>0.3</v>
      </c>
      <c r="Q594">
        <v>-12.0784</v>
      </c>
      <c r="R594">
        <v>4</v>
      </c>
      <c r="S594">
        <v>2016</v>
      </c>
      <c r="T594">
        <v>12</v>
      </c>
      <c r="U594" t="str">
        <f t="shared" si="19"/>
        <v>Dec</v>
      </c>
      <c r="V594">
        <v>105.68600000000001</v>
      </c>
      <c r="W594" t="s">
        <v>36</v>
      </c>
      <c r="X594">
        <v>-1.42857142857142E-2</v>
      </c>
      <c r="Y594" t="s">
        <v>53</v>
      </c>
      <c r="Z594">
        <v>-1.78571428571428E-3</v>
      </c>
      <c r="AA594" t="s">
        <v>38</v>
      </c>
      <c r="AB594" t="s">
        <v>39</v>
      </c>
    </row>
    <row r="595" spans="1:28" x14ac:dyDescent="0.25">
      <c r="A595" t="s">
        <v>1744</v>
      </c>
      <c r="B595" s="1">
        <v>42833</v>
      </c>
      <c r="C595" s="1">
        <v>42840</v>
      </c>
      <c r="D595" t="s">
        <v>46</v>
      </c>
      <c r="E595" t="s">
        <v>1745</v>
      </c>
      <c r="F595" t="s">
        <v>91</v>
      </c>
      <c r="G595" t="s">
        <v>1500</v>
      </c>
      <c r="H595" t="s">
        <v>577</v>
      </c>
      <c r="I595" t="s">
        <v>32</v>
      </c>
      <c r="J595" t="s">
        <v>1746</v>
      </c>
      <c r="K595" t="s">
        <v>61</v>
      </c>
      <c r="L595" t="s">
        <v>1747</v>
      </c>
      <c r="M595">
        <v>56.28</v>
      </c>
      <c r="N595">
        <v>6</v>
      </c>
      <c r="O595">
        <f t="shared" si="18"/>
        <v>0.42857142857142855</v>
      </c>
      <c r="P595">
        <v>0</v>
      </c>
      <c r="Q595">
        <v>15.7584</v>
      </c>
      <c r="R595">
        <v>7</v>
      </c>
      <c r="S595">
        <v>2017</v>
      </c>
      <c r="T595">
        <v>4</v>
      </c>
      <c r="U595" t="str">
        <f t="shared" si="19"/>
        <v>Apr</v>
      </c>
      <c r="V595">
        <v>9.3800000000000008</v>
      </c>
      <c r="W595" t="s">
        <v>63</v>
      </c>
      <c r="X595">
        <v>0.27999999999999903</v>
      </c>
      <c r="Y595" t="s">
        <v>44</v>
      </c>
      <c r="Z595">
        <v>4.6666666666666599E-2</v>
      </c>
      <c r="AA595" t="s">
        <v>64</v>
      </c>
      <c r="AB595" t="s">
        <v>154</v>
      </c>
    </row>
    <row r="596" spans="1:28" x14ac:dyDescent="0.25">
      <c r="A596" t="s">
        <v>1748</v>
      </c>
      <c r="B596" s="1">
        <v>42448</v>
      </c>
      <c r="C596" s="1">
        <v>42450</v>
      </c>
      <c r="D596" t="s">
        <v>27</v>
      </c>
      <c r="E596" t="s">
        <v>1551</v>
      </c>
      <c r="F596" t="s">
        <v>29</v>
      </c>
      <c r="G596" t="s">
        <v>653</v>
      </c>
      <c r="H596" t="s">
        <v>117</v>
      </c>
      <c r="I596" t="s">
        <v>72</v>
      </c>
      <c r="J596" t="s">
        <v>1749</v>
      </c>
      <c r="K596" t="s">
        <v>61</v>
      </c>
      <c r="L596" t="s">
        <v>1750</v>
      </c>
      <c r="M596">
        <v>14.98</v>
      </c>
      <c r="N596">
        <v>1</v>
      </c>
      <c r="O596">
        <f t="shared" si="18"/>
        <v>7.1428571428571425E-2</v>
      </c>
      <c r="P596">
        <v>0</v>
      </c>
      <c r="Q596">
        <v>6.8907999999999996</v>
      </c>
      <c r="R596">
        <v>2</v>
      </c>
      <c r="S596">
        <v>2016</v>
      </c>
      <c r="T596">
        <v>3</v>
      </c>
      <c r="U596" t="str">
        <f t="shared" si="19"/>
        <v>Mar</v>
      </c>
      <c r="V596">
        <v>14.98</v>
      </c>
      <c r="W596" t="s">
        <v>63</v>
      </c>
      <c r="X596">
        <v>0.45999999999999902</v>
      </c>
      <c r="Y596" t="s">
        <v>44</v>
      </c>
      <c r="Z596">
        <v>0.45999999999999902</v>
      </c>
      <c r="AA596" t="s">
        <v>161</v>
      </c>
      <c r="AB596" t="s">
        <v>480</v>
      </c>
    </row>
    <row r="597" spans="1:28" x14ac:dyDescent="0.25">
      <c r="A597" t="s">
        <v>1748</v>
      </c>
      <c r="B597" s="1">
        <v>42448</v>
      </c>
      <c r="C597" s="1">
        <v>42450</v>
      </c>
      <c r="D597" t="s">
        <v>27</v>
      </c>
      <c r="E597" t="s">
        <v>1551</v>
      </c>
      <c r="F597" t="s">
        <v>29</v>
      </c>
      <c r="G597" t="s">
        <v>653</v>
      </c>
      <c r="H597" t="s">
        <v>117</v>
      </c>
      <c r="I597" t="s">
        <v>72</v>
      </c>
      <c r="J597" t="s">
        <v>572</v>
      </c>
      <c r="K597" t="s">
        <v>61</v>
      </c>
      <c r="L597" t="s">
        <v>573</v>
      </c>
      <c r="M597">
        <v>20.32</v>
      </c>
      <c r="N597">
        <v>4</v>
      </c>
      <c r="O597">
        <f t="shared" si="18"/>
        <v>0.2857142857142857</v>
      </c>
      <c r="P597">
        <v>0</v>
      </c>
      <c r="Q597">
        <v>6.9088000000000003</v>
      </c>
      <c r="R597">
        <v>2</v>
      </c>
      <c r="S597">
        <v>2016</v>
      </c>
      <c r="T597">
        <v>3</v>
      </c>
      <c r="U597" t="str">
        <f t="shared" si="19"/>
        <v>Mar</v>
      </c>
      <c r="V597">
        <v>5.08</v>
      </c>
      <c r="W597" t="s">
        <v>63</v>
      </c>
      <c r="X597">
        <v>0.34</v>
      </c>
      <c r="Y597" t="s">
        <v>44</v>
      </c>
      <c r="Z597">
        <v>8.5000000000000006E-2</v>
      </c>
      <c r="AA597" t="s">
        <v>161</v>
      </c>
      <c r="AB597" t="s">
        <v>480</v>
      </c>
    </row>
    <row r="598" spans="1:28" x14ac:dyDescent="0.25">
      <c r="A598" t="s">
        <v>1751</v>
      </c>
      <c r="B598" s="1">
        <v>42608</v>
      </c>
      <c r="C598" s="1">
        <v>42611</v>
      </c>
      <c r="D598" t="s">
        <v>89</v>
      </c>
      <c r="E598" t="s">
        <v>354</v>
      </c>
      <c r="F598" t="s">
        <v>91</v>
      </c>
      <c r="G598" t="s">
        <v>554</v>
      </c>
      <c r="H598" t="s">
        <v>58</v>
      </c>
      <c r="I598" t="s">
        <v>59</v>
      </c>
      <c r="J598" t="s">
        <v>490</v>
      </c>
      <c r="K598" t="s">
        <v>41</v>
      </c>
      <c r="L598" t="s">
        <v>491</v>
      </c>
      <c r="M598">
        <v>1603.136</v>
      </c>
      <c r="N598">
        <v>4</v>
      </c>
      <c r="O598">
        <f t="shared" si="18"/>
        <v>0.2857142857142857</v>
      </c>
      <c r="P598">
        <v>0.2</v>
      </c>
      <c r="Q598">
        <v>100.196</v>
      </c>
      <c r="R598">
        <v>3</v>
      </c>
      <c r="S598">
        <v>2016</v>
      </c>
      <c r="T598">
        <v>8</v>
      </c>
      <c r="U598" t="str">
        <f t="shared" si="19"/>
        <v>Aug</v>
      </c>
      <c r="V598">
        <v>400.78399999999999</v>
      </c>
      <c r="W598" t="s">
        <v>43</v>
      </c>
      <c r="X598">
        <v>6.25E-2</v>
      </c>
      <c r="Y598" t="s">
        <v>37</v>
      </c>
      <c r="Z598">
        <v>1.5625E-2</v>
      </c>
      <c r="AA598" t="s">
        <v>75</v>
      </c>
      <c r="AB598" t="s">
        <v>210</v>
      </c>
    </row>
    <row r="599" spans="1:28" x14ac:dyDescent="0.25">
      <c r="A599" t="s">
        <v>1752</v>
      </c>
      <c r="B599" s="1">
        <v>42597</v>
      </c>
      <c r="C599" s="1">
        <v>42599</v>
      </c>
      <c r="D599" t="s">
        <v>27</v>
      </c>
      <c r="E599" t="s">
        <v>1753</v>
      </c>
      <c r="F599" t="s">
        <v>29</v>
      </c>
      <c r="G599" t="s">
        <v>1575</v>
      </c>
      <c r="H599" t="s">
        <v>876</v>
      </c>
      <c r="I599" t="s">
        <v>32</v>
      </c>
      <c r="J599" t="s">
        <v>1271</v>
      </c>
      <c r="K599" t="s">
        <v>41</v>
      </c>
      <c r="L599" t="s">
        <v>1272</v>
      </c>
      <c r="M599">
        <v>225.29599999999999</v>
      </c>
      <c r="N599">
        <v>2</v>
      </c>
      <c r="O599">
        <f t="shared" si="18"/>
        <v>0.14285714285714285</v>
      </c>
      <c r="P599">
        <v>0.2</v>
      </c>
      <c r="Q599">
        <v>22.529599999999999</v>
      </c>
      <c r="R599">
        <v>2</v>
      </c>
      <c r="S599">
        <v>2016</v>
      </c>
      <c r="T599">
        <v>8</v>
      </c>
      <c r="U599" t="str">
        <f t="shared" si="19"/>
        <v>Aug</v>
      </c>
      <c r="V599">
        <v>112.648</v>
      </c>
      <c r="W599" t="s">
        <v>36</v>
      </c>
      <c r="X599">
        <v>9.9999999999999895E-2</v>
      </c>
      <c r="Y599" t="s">
        <v>37</v>
      </c>
      <c r="Z599">
        <v>4.9999999999999899E-2</v>
      </c>
      <c r="AA599" t="s">
        <v>75</v>
      </c>
      <c r="AB599" t="s">
        <v>210</v>
      </c>
    </row>
    <row r="600" spans="1:28" x14ac:dyDescent="0.25">
      <c r="A600" t="s">
        <v>1754</v>
      </c>
      <c r="B600" s="1">
        <v>42874</v>
      </c>
      <c r="C600" s="1">
        <v>42878</v>
      </c>
      <c r="D600" t="s">
        <v>46</v>
      </c>
      <c r="E600" t="s">
        <v>1755</v>
      </c>
      <c r="F600" t="s">
        <v>29</v>
      </c>
      <c r="G600" t="s">
        <v>1756</v>
      </c>
      <c r="H600" t="s">
        <v>577</v>
      </c>
      <c r="I600" t="s">
        <v>32</v>
      </c>
      <c r="J600" t="s">
        <v>252</v>
      </c>
      <c r="K600" t="s">
        <v>34</v>
      </c>
      <c r="L600" t="s">
        <v>253</v>
      </c>
      <c r="M600">
        <v>1628.82</v>
      </c>
      <c r="N600">
        <v>9</v>
      </c>
      <c r="O600">
        <f t="shared" si="18"/>
        <v>0.6428571428571429</v>
      </c>
      <c r="P600">
        <v>0</v>
      </c>
      <c r="Q600">
        <v>374.62860000000001</v>
      </c>
      <c r="R600">
        <v>4</v>
      </c>
      <c r="S600">
        <v>2017</v>
      </c>
      <c r="T600">
        <v>5</v>
      </c>
      <c r="U600" t="str">
        <f t="shared" si="19"/>
        <v>May</v>
      </c>
      <c r="V600">
        <v>180.98</v>
      </c>
      <c r="W600" t="s">
        <v>36</v>
      </c>
      <c r="X600">
        <v>0.23</v>
      </c>
      <c r="Y600" t="s">
        <v>44</v>
      </c>
      <c r="Z600">
        <v>2.5555555555555502E-2</v>
      </c>
      <c r="AA600" t="s">
        <v>64</v>
      </c>
      <c r="AB600" t="s">
        <v>154</v>
      </c>
    </row>
    <row r="601" spans="1:28" x14ac:dyDescent="0.25">
      <c r="A601" t="s">
        <v>1757</v>
      </c>
      <c r="B601" s="1">
        <v>42898</v>
      </c>
      <c r="C601" s="1">
        <v>42905</v>
      </c>
      <c r="D601" t="s">
        <v>46</v>
      </c>
      <c r="E601" t="s">
        <v>206</v>
      </c>
      <c r="F601" t="s">
        <v>29</v>
      </c>
      <c r="G601" t="s">
        <v>675</v>
      </c>
      <c r="H601" t="s">
        <v>49</v>
      </c>
      <c r="I601" t="s">
        <v>32</v>
      </c>
      <c r="J601" t="s">
        <v>1758</v>
      </c>
      <c r="K601" t="s">
        <v>61</v>
      </c>
      <c r="L601" t="s">
        <v>1759</v>
      </c>
      <c r="M601">
        <v>17.088000000000001</v>
      </c>
      <c r="N601">
        <v>2</v>
      </c>
      <c r="O601">
        <f t="shared" si="18"/>
        <v>0.14285714285714285</v>
      </c>
      <c r="P601">
        <v>0.2</v>
      </c>
      <c r="Q601">
        <v>1.0680000000000001</v>
      </c>
      <c r="R601">
        <v>7</v>
      </c>
      <c r="S601">
        <v>2017</v>
      </c>
      <c r="T601">
        <v>6</v>
      </c>
      <c r="U601" t="str">
        <f t="shared" si="19"/>
        <v>Jun</v>
      </c>
      <c r="V601">
        <v>8.5440000000000005</v>
      </c>
      <c r="W601" t="s">
        <v>63</v>
      </c>
      <c r="X601">
        <v>6.25E-2</v>
      </c>
      <c r="Y601" t="s">
        <v>37</v>
      </c>
      <c r="Z601">
        <v>3.125E-2</v>
      </c>
      <c r="AA601" t="s">
        <v>64</v>
      </c>
      <c r="AB601" t="s">
        <v>154</v>
      </c>
    </row>
    <row r="602" spans="1:28" x14ac:dyDescent="0.25">
      <c r="A602" t="s">
        <v>1760</v>
      </c>
      <c r="B602" s="1">
        <v>41720</v>
      </c>
      <c r="C602" s="1">
        <v>41724</v>
      </c>
      <c r="D602" t="s">
        <v>46</v>
      </c>
      <c r="E602" t="s">
        <v>1761</v>
      </c>
      <c r="F602" t="s">
        <v>91</v>
      </c>
      <c r="G602" t="s">
        <v>1026</v>
      </c>
      <c r="H602" t="s">
        <v>456</v>
      </c>
      <c r="I602" t="s">
        <v>59</v>
      </c>
      <c r="J602" t="s">
        <v>578</v>
      </c>
      <c r="K602" t="s">
        <v>41</v>
      </c>
      <c r="L602" t="s">
        <v>579</v>
      </c>
      <c r="M602">
        <v>314.35199999999998</v>
      </c>
      <c r="N602">
        <v>3</v>
      </c>
      <c r="O602">
        <f t="shared" si="18"/>
        <v>0.21428571428571427</v>
      </c>
      <c r="P602">
        <v>0.2</v>
      </c>
      <c r="Q602">
        <v>-35.364600000000003</v>
      </c>
      <c r="R602">
        <v>4</v>
      </c>
      <c r="S602">
        <v>2014</v>
      </c>
      <c r="T602">
        <v>3</v>
      </c>
      <c r="U602" t="str">
        <f t="shared" si="19"/>
        <v>Mar</v>
      </c>
      <c r="V602">
        <v>104.783999999999</v>
      </c>
      <c r="W602" t="s">
        <v>36</v>
      </c>
      <c r="X602">
        <v>-0.1125</v>
      </c>
      <c r="Y602" t="s">
        <v>53</v>
      </c>
      <c r="Z602">
        <v>-3.7499999999999999E-2</v>
      </c>
      <c r="AA602" t="s">
        <v>161</v>
      </c>
      <c r="AB602" t="s">
        <v>223</v>
      </c>
    </row>
    <row r="603" spans="1:28" x14ac:dyDescent="0.25">
      <c r="A603" t="s">
        <v>1762</v>
      </c>
      <c r="B603" s="1">
        <v>42390</v>
      </c>
      <c r="C603" s="1">
        <v>42392</v>
      </c>
      <c r="D603" t="s">
        <v>27</v>
      </c>
      <c r="E603" t="s">
        <v>1763</v>
      </c>
      <c r="F603" t="s">
        <v>29</v>
      </c>
      <c r="G603" t="s">
        <v>554</v>
      </c>
      <c r="H603" t="s">
        <v>58</v>
      </c>
      <c r="I603" t="s">
        <v>59</v>
      </c>
      <c r="J603" t="s">
        <v>1071</v>
      </c>
      <c r="K603" t="s">
        <v>41</v>
      </c>
      <c r="L603" t="s">
        <v>1072</v>
      </c>
      <c r="M603">
        <v>153.56800000000001</v>
      </c>
      <c r="N603">
        <v>2</v>
      </c>
      <c r="O603">
        <f t="shared" si="18"/>
        <v>0.14285714285714285</v>
      </c>
      <c r="P603">
        <v>0.2</v>
      </c>
      <c r="Q603">
        <v>-5.7587999999999999</v>
      </c>
      <c r="R603">
        <v>2</v>
      </c>
      <c r="S603">
        <v>2016</v>
      </c>
      <c r="T603">
        <v>1</v>
      </c>
      <c r="U603" t="str">
        <f t="shared" si="19"/>
        <v>Jan</v>
      </c>
      <c r="V603">
        <v>76.784000000000006</v>
      </c>
      <c r="W603" t="s">
        <v>63</v>
      </c>
      <c r="X603">
        <v>-3.7499999999999999E-2</v>
      </c>
      <c r="Y603" t="s">
        <v>53</v>
      </c>
      <c r="Z603">
        <v>-1.8749999999999999E-2</v>
      </c>
      <c r="AA603" t="s">
        <v>161</v>
      </c>
      <c r="AB603" t="s">
        <v>480</v>
      </c>
    </row>
    <row r="604" spans="1:28" x14ac:dyDescent="0.25">
      <c r="A604" t="s">
        <v>1762</v>
      </c>
      <c r="B604" s="1">
        <v>42390</v>
      </c>
      <c r="C604" s="1">
        <v>42392</v>
      </c>
      <c r="D604" t="s">
        <v>27</v>
      </c>
      <c r="E604" t="s">
        <v>1763</v>
      </c>
      <c r="F604" t="s">
        <v>29</v>
      </c>
      <c r="G604" t="s">
        <v>554</v>
      </c>
      <c r="H604" t="s">
        <v>58</v>
      </c>
      <c r="I604" t="s">
        <v>59</v>
      </c>
      <c r="J604" t="s">
        <v>372</v>
      </c>
      <c r="K604" t="s">
        <v>41</v>
      </c>
      <c r="L604" t="s">
        <v>373</v>
      </c>
      <c r="M604">
        <v>1013.4880000000001</v>
      </c>
      <c r="N604">
        <v>7</v>
      </c>
      <c r="O604">
        <f t="shared" si="18"/>
        <v>0.5</v>
      </c>
      <c r="P604">
        <v>0.2</v>
      </c>
      <c r="Q604">
        <v>76.011600000000001</v>
      </c>
      <c r="R604">
        <v>2</v>
      </c>
      <c r="S604">
        <v>2016</v>
      </c>
      <c r="T604">
        <v>1</v>
      </c>
      <c r="U604" t="str">
        <f t="shared" si="19"/>
        <v>Jan</v>
      </c>
      <c r="V604">
        <v>144.78399999999999</v>
      </c>
      <c r="W604" t="s">
        <v>36</v>
      </c>
      <c r="X604">
        <v>7.4999999999999997E-2</v>
      </c>
      <c r="Y604" t="s">
        <v>37</v>
      </c>
      <c r="Z604">
        <v>1.0714285714285701E-2</v>
      </c>
      <c r="AA604" t="s">
        <v>161</v>
      </c>
      <c r="AB604" t="s">
        <v>480</v>
      </c>
    </row>
    <row r="605" spans="1:28" x14ac:dyDescent="0.25">
      <c r="A605" t="s">
        <v>1764</v>
      </c>
      <c r="B605" s="1">
        <v>42685</v>
      </c>
      <c r="C605" s="1">
        <v>42690</v>
      </c>
      <c r="D605" t="s">
        <v>27</v>
      </c>
      <c r="E605" t="s">
        <v>1765</v>
      </c>
      <c r="F605" t="s">
        <v>29</v>
      </c>
      <c r="G605" t="s">
        <v>295</v>
      </c>
      <c r="H605" t="s">
        <v>58</v>
      </c>
      <c r="I605" t="s">
        <v>59</v>
      </c>
      <c r="J605" t="s">
        <v>903</v>
      </c>
      <c r="K605" t="s">
        <v>61</v>
      </c>
      <c r="L605" t="s">
        <v>904</v>
      </c>
      <c r="M605">
        <v>6.96</v>
      </c>
      <c r="N605">
        <v>4</v>
      </c>
      <c r="O605">
        <f t="shared" si="18"/>
        <v>0.2857142857142857</v>
      </c>
      <c r="P605">
        <v>0</v>
      </c>
      <c r="Q605">
        <v>2.2271999999999998</v>
      </c>
      <c r="R605">
        <v>5</v>
      </c>
      <c r="S605">
        <v>2016</v>
      </c>
      <c r="T605">
        <v>11</v>
      </c>
      <c r="U605" t="str">
        <f t="shared" si="19"/>
        <v>Nov</v>
      </c>
      <c r="V605">
        <v>1.74</v>
      </c>
      <c r="W605" t="s">
        <v>63</v>
      </c>
      <c r="X605">
        <v>0.32</v>
      </c>
      <c r="Y605" t="s">
        <v>44</v>
      </c>
      <c r="Z605">
        <v>0.08</v>
      </c>
      <c r="AA605" t="s">
        <v>38</v>
      </c>
      <c r="AB605" t="s">
        <v>39</v>
      </c>
    </row>
    <row r="606" spans="1:28" x14ac:dyDescent="0.25">
      <c r="A606" t="s">
        <v>1766</v>
      </c>
      <c r="B606" s="1">
        <v>42661</v>
      </c>
      <c r="C606" s="1">
        <v>42665</v>
      </c>
      <c r="D606" t="s">
        <v>46</v>
      </c>
      <c r="E606" t="s">
        <v>1697</v>
      </c>
      <c r="F606" t="s">
        <v>29</v>
      </c>
      <c r="G606" t="s">
        <v>1767</v>
      </c>
      <c r="H606" t="s">
        <v>456</v>
      </c>
      <c r="I606" t="s">
        <v>59</v>
      </c>
      <c r="J606" t="s">
        <v>428</v>
      </c>
      <c r="K606" t="s">
        <v>41</v>
      </c>
      <c r="L606" t="s">
        <v>429</v>
      </c>
      <c r="M606">
        <v>307.92</v>
      </c>
      <c r="N606">
        <v>5</v>
      </c>
      <c r="O606">
        <f t="shared" si="18"/>
        <v>0.35714285714285715</v>
      </c>
      <c r="P606">
        <v>0.2</v>
      </c>
      <c r="Q606">
        <v>-34.640999999999998</v>
      </c>
      <c r="R606">
        <v>4</v>
      </c>
      <c r="S606">
        <v>2016</v>
      </c>
      <c r="T606">
        <v>10</v>
      </c>
      <c r="U606" t="str">
        <f t="shared" si="19"/>
        <v>Oct</v>
      </c>
      <c r="V606">
        <v>61.584000000000003</v>
      </c>
      <c r="W606" t="s">
        <v>63</v>
      </c>
      <c r="X606">
        <v>-0.112499999999999</v>
      </c>
      <c r="Y606" t="s">
        <v>53</v>
      </c>
      <c r="Z606">
        <v>-2.2499999999999999E-2</v>
      </c>
      <c r="AA606" t="s">
        <v>38</v>
      </c>
      <c r="AB606" t="s">
        <v>39</v>
      </c>
    </row>
    <row r="607" spans="1:28" x14ac:dyDescent="0.25">
      <c r="A607" t="s">
        <v>1768</v>
      </c>
      <c r="B607" s="1">
        <v>41758</v>
      </c>
      <c r="C607" s="1">
        <v>41760</v>
      </c>
      <c r="D607" t="s">
        <v>27</v>
      </c>
      <c r="E607" t="s">
        <v>1769</v>
      </c>
      <c r="F607" t="s">
        <v>29</v>
      </c>
      <c r="G607" t="s">
        <v>1770</v>
      </c>
      <c r="H607" t="s">
        <v>1169</v>
      </c>
      <c r="I607" t="s">
        <v>32</v>
      </c>
      <c r="J607" t="s">
        <v>849</v>
      </c>
      <c r="K607" t="s">
        <v>41</v>
      </c>
      <c r="L607" t="s">
        <v>850</v>
      </c>
      <c r="M607">
        <v>51.96</v>
      </c>
      <c r="N607">
        <v>2</v>
      </c>
      <c r="O607">
        <f t="shared" si="18"/>
        <v>0.14285714285714285</v>
      </c>
      <c r="P607">
        <v>0</v>
      </c>
      <c r="Q607">
        <v>12.99</v>
      </c>
      <c r="R607">
        <v>2</v>
      </c>
      <c r="S607">
        <v>2014</v>
      </c>
      <c r="T607">
        <v>4</v>
      </c>
      <c r="U607" t="str">
        <f t="shared" si="19"/>
        <v>Apr</v>
      </c>
      <c r="V607">
        <v>25.98</v>
      </c>
      <c r="W607" t="s">
        <v>63</v>
      </c>
      <c r="X607">
        <v>0.25</v>
      </c>
      <c r="Y607" t="s">
        <v>44</v>
      </c>
      <c r="Z607">
        <v>0.125</v>
      </c>
      <c r="AA607" t="s">
        <v>64</v>
      </c>
      <c r="AB607" t="s">
        <v>65</v>
      </c>
    </row>
    <row r="608" spans="1:28" x14ac:dyDescent="0.25">
      <c r="A608" t="s">
        <v>1771</v>
      </c>
      <c r="B608" s="1">
        <v>43031</v>
      </c>
      <c r="C608" s="1">
        <v>43037</v>
      </c>
      <c r="D608" t="s">
        <v>46</v>
      </c>
      <c r="E608" t="s">
        <v>976</v>
      </c>
      <c r="F608" t="s">
        <v>91</v>
      </c>
      <c r="G608" t="s">
        <v>760</v>
      </c>
      <c r="H608" t="s">
        <v>117</v>
      </c>
      <c r="I608" t="s">
        <v>72</v>
      </c>
      <c r="J608" t="s">
        <v>1772</v>
      </c>
      <c r="K608" t="s">
        <v>61</v>
      </c>
      <c r="L608" t="s">
        <v>1773</v>
      </c>
      <c r="M608">
        <v>69.08</v>
      </c>
      <c r="N608">
        <v>11</v>
      </c>
      <c r="O608">
        <f t="shared" si="18"/>
        <v>0.7857142857142857</v>
      </c>
      <c r="P608">
        <v>0</v>
      </c>
      <c r="Q608">
        <v>29.0136</v>
      </c>
      <c r="R608">
        <v>6</v>
      </c>
      <c r="S608">
        <v>2017</v>
      </c>
      <c r="T608">
        <v>10</v>
      </c>
      <c r="U608" t="str">
        <f t="shared" si="19"/>
        <v>Oct</v>
      </c>
      <c r="V608">
        <v>6.28</v>
      </c>
      <c r="W608" t="s">
        <v>63</v>
      </c>
      <c r="X608">
        <v>0.42</v>
      </c>
      <c r="Y608" t="s">
        <v>44</v>
      </c>
      <c r="Z608">
        <v>3.8181818181818102E-2</v>
      </c>
      <c r="AA608" t="s">
        <v>38</v>
      </c>
      <c r="AB608" t="s">
        <v>143</v>
      </c>
    </row>
    <row r="609" spans="1:28" x14ac:dyDescent="0.25">
      <c r="A609" t="s">
        <v>1774</v>
      </c>
      <c r="B609" s="1">
        <v>42120</v>
      </c>
      <c r="C609" s="1">
        <v>42124</v>
      </c>
      <c r="D609" t="s">
        <v>46</v>
      </c>
      <c r="E609" t="s">
        <v>1565</v>
      </c>
      <c r="F609" t="s">
        <v>29</v>
      </c>
      <c r="G609" t="s">
        <v>100</v>
      </c>
      <c r="H609" t="s">
        <v>93</v>
      </c>
      <c r="I609" t="s">
        <v>94</v>
      </c>
      <c r="J609" t="s">
        <v>340</v>
      </c>
      <c r="K609" t="s">
        <v>41</v>
      </c>
      <c r="L609" t="s">
        <v>341</v>
      </c>
      <c r="M609">
        <v>408.42200000000003</v>
      </c>
      <c r="N609">
        <v>2</v>
      </c>
      <c r="O609">
        <f t="shared" si="18"/>
        <v>0.14285714285714285</v>
      </c>
      <c r="P609">
        <v>0.3</v>
      </c>
      <c r="Q609">
        <v>-5.8346</v>
      </c>
      <c r="R609">
        <v>4</v>
      </c>
      <c r="S609">
        <v>2015</v>
      </c>
      <c r="T609">
        <v>4</v>
      </c>
      <c r="U609" t="str">
        <f t="shared" si="19"/>
        <v>Apr</v>
      </c>
      <c r="V609">
        <v>204.21100000000001</v>
      </c>
      <c r="W609" t="s">
        <v>43</v>
      </c>
      <c r="X609">
        <v>-1.42857142857142E-2</v>
      </c>
      <c r="Y609" t="s">
        <v>53</v>
      </c>
      <c r="Z609">
        <v>-7.14285714285714E-3</v>
      </c>
      <c r="AA609" t="s">
        <v>64</v>
      </c>
      <c r="AB609" t="s">
        <v>111</v>
      </c>
    </row>
    <row r="610" spans="1:28" x14ac:dyDescent="0.25">
      <c r="A610" t="s">
        <v>1775</v>
      </c>
      <c r="B610" s="1">
        <v>42548</v>
      </c>
      <c r="C610" s="1">
        <v>42552</v>
      </c>
      <c r="D610" t="s">
        <v>46</v>
      </c>
      <c r="E610" t="s">
        <v>1269</v>
      </c>
      <c r="F610" t="s">
        <v>91</v>
      </c>
      <c r="G610" t="s">
        <v>1776</v>
      </c>
      <c r="H610" t="s">
        <v>128</v>
      </c>
      <c r="I610" t="s">
        <v>94</v>
      </c>
      <c r="J610" t="s">
        <v>1326</v>
      </c>
      <c r="K610" t="s">
        <v>41</v>
      </c>
      <c r="L610" t="s">
        <v>1327</v>
      </c>
      <c r="M610">
        <v>539.65800000000002</v>
      </c>
      <c r="N610">
        <v>3</v>
      </c>
      <c r="O610">
        <f t="shared" si="18"/>
        <v>0.21428571428571427</v>
      </c>
      <c r="P610">
        <v>0.3</v>
      </c>
      <c r="Q610">
        <v>-7.7093999999999996</v>
      </c>
      <c r="R610">
        <v>4</v>
      </c>
      <c r="S610">
        <v>2016</v>
      </c>
      <c r="T610">
        <v>6</v>
      </c>
      <c r="U610" t="str">
        <f t="shared" si="19"/>
        <v>Jun</v>
      </c>
      <c r="V610">
        <v>179.886</v>
      </c>
      <c r="W610" t="s">
        <v>36</v>
      </c>
      <c r="X610">
        <v>-1.42857142857142E-2</v>
      </c>
      <c r="Y610" t="s">
        <v>53</v>
      </c>
      <c r="Z610">
        <v>-4.7619047619047597E-3</v>
      </c>
      <c r="AA610" t="s">
        <v>64</v>
      </c>
      <c r="AB610" t="s">
        <v>120</v>
      </c>
    </row>
    <row r="611" spans="1:28" x14ac:dyDescent="0.25">
      <c r="A611" t="s">
        <v>1777</v>
      </c>
      <c r="B611" s="1">
        <v>42697</v>
      </c>
      <c r="C611" s="1">
        <v>42697</v>
      </c>
      <c r="D611" t="s">
        <v>377</v>
      </c>
      <c r="E611" t="s">
        <v>1778</v>
      </c>
      <c r="F611" t="s">
        <v>91</v>
      </c>
      <c r="G611" t="s">
        <v>70</v>
      </c>
      <c r="H611" t="s">
        <v>71</v>
      </c>
      <c r="I611" t="s">
        <v>72</v>
      </c>
      <c r="J611" t="s">
        <v>1203</v>
      </c>
      <c r="K611" t="s">
        <v>61</v>
      </c>
      <c r="L611" t="s">
        <v>1204</v>
      </c>
      <c r="M611">
        <v>14.368</v>
      </c>
      <c r="N611">
        <v>2</v>
      </c>
      <c r="O611">
        <f t="shared" si="18"/>
        <v>0.14285714285714285</v>
      </c>
      <c r="P611">
        <v>0.2</v>
      </c>
      <c r="Q611">
        <v>3.9512</v>
      </c>
      <c r="R611">
        <v>0</v>
      </c>
      <c r="S611">
        <v>2016</v>
      </c>
      <c r="T611">
        <v>11</v>
      </c>
      <c r="U611" t="str">
        <f t="shared" si="19"/>
        <v>Nov</v>
      </c>
      <c r="V611">
        <v>7.1840000000000002</v>
      </c>
      <c r="W611" t="s">
        <v>63</v>
      </c>
      <c r="X611">
        <v>0.27500000000000002</v>
      </c>
      <c r="Y611" t="s">
        <v>44</v>
      </c>
      <c r="Z611">
        <v>0.13750000000000001</v>
      </c>
      <c r="AA611" t="s">
        <v>38</v>
      </c>
      <c r="AB611" t="s">
        <v>39</v>
      </c>
    </row>
    <row r="612" spans="1:28" x14ac:dyDescent="0.25">
      <c r="A612" t="s">
        <v>1777</v>
      </c>
      <c r="B612" s="1">
        <v>42697</v>
      </c>
      <c r="C612" s="1">
        <v>42697</v>
      </c>
      <c r="D612" t="s">
        <v>377</v>
      </c>
      <c r="E612" t="s">
        <v>1778</v>
      </c>
      <c r="F612" t="s">
        <v>91</v>
      </c>
      <c r="G612" t="s">
        <v>70</v>
      </c>
      <c r="H612" t="s">
        <v>71</v>
      </c>
      <c r="I612" t="s">
        <v>72</v>
      </c>
      <c r="J612" t="s">
        <v>1062</v>
      </c>
      <c r="K612" t="s">
        <v>61</v>
      </c>
      <c r="L612" t="s">
        <v>1063</v>
      </c>
      <c r="M612">
        <v>70.447999999999993</v>
      </c>
      <c r="N612">
        <v>7</v>
      </c>
      <c r="O612">
        <f t="shared" si="18"/>
        <v>0.5</v>
      </c>
      <c r="P612">
        <v>0.2</v>
      </c>
      <c r="Q612">
        <v>12.3284</v>
      </c>
      <c r="R612">
        <v>0</v>
      </c>
      <c r="S612">
        <v>2016</v>
      </c>
      <c r="T612">
        <v>11</v>
      </c>
      <c r="U612" t="str">
        <f t="shared" si="19"/>
        <v>Nov</v>
      </c>
      <c r="V612">
        <v>10.063999999999901</v>
      </c>
      <c r="W612" t="s">
        <v>63</v>
      </c>
      <c r="X612">
        <v>0.17499999999999999</v>
      </c>
      <c r="Y612" t="s">
        <v>37</v>
      </c>
      <c r="Z612">
        <v>2.5000000000000001E-2</v>
      </c>
      <c r="AA612" t="s">
        <v>38</v>
      </c>
      <c r="AB612" t="s">
        <v>39</v>
      </c>
    </row>
    <row r="613" spans="1:28" x14ac:dyDescent="0.25">
      <c r="A613" t="s">
        <v>1779</v>
      </c>
      <c r="B613" s="1">
        <v>41884</v>
      </c>
      <c r="C613" s="1">
        <v>41887</v>
      </c>
      <c r="D613" t="s">
        <v>89</v>
      </c>
      <c r="E613" t="s">
        <v>1780</v>
      </c>
      <c r="F613" t="s">
        <v>29</v>
      </c>
      <c r="G613" t="s">
        <v>1136</v>
      </c>
      <c r="H613" t="s">
        <v>117</v>
      </c>
      <c r="I613" t="s">
        <v>72</v>
      </c>
      <c r="J613" t="s">
        <v>1781</v>
      </c>
      <c r="K613" t="s">
        <v>61</v>
      </c>
      <c r="L613" t="s">
        <v>1782</v>
      </c>
      <c r="M613">
        <v>70.709999999999994</v>
      </c>
      <c r="N613">
        <v>1</v>
      </c>
      <c r="O613">
        <f t="shared" si="18"/>
        <v>7.1428571428571425E-2</v>
      </c>
      <c r="P613">
        <v>0</v>
      </c>
      <c r="Q613">
        <v>4.9497</v>
      </c>
      <c r="R613">
        <v>3</v>
      </c>
      <c r="S613">
        <v>2014</v>
      </c>
      <c r="T613">
        <v>9</v>
      </c>
      <c r="U613" t="str">
        <f t="shared" si="19"/>
        <v>Sep</v>
      </c>
      <c r="V613">
        <v>70.709999999999994</v>
      </c>
      <c r="W613" t="s">
        <v>63</v>
      </c>
      <c r="X613">
        <v>7.0000000000000007E-2</v>
      </c>
      <c r="Y613" t="s">
        <v>37</v>
      </c>
      <c r="Z613">
        <v>7.0000000000000007E-2</v>
      </c>
      <c r="AA613" t="s">
        <v>75</v>
      </c>
      <c r="AB613" t="s">
        <v>199</v>
      </c>
    </row>
    <row r="614" spans="1:28" x14ac:dyDescent="0.25">
      <c r="A614" t="s">
        <v>1783</v>
      </c>
      <c r="B614" s="1">
        <v>42926</v>
      </c>
      <c r="C614" s="1">
        <v>42930</v>
      </c>
      <c r="D614" t="s">
        <v>27</v>
      </c>
      <c r="E614" t="s">
        <v>1784</v>
      </c>
      <c r="F614" t="s">
        <v>29</v>
      </c>
      <c r="G614" t="s">
        <v>310</v>
      </c>
      <c r="H614" t="s">
        <v>577</v>
      </c>
      <c r="I614" t="s">
        <v>32</v>
      </c>
      <c r="J614" t="s">
        <v>1772</v>
      </c>
      <c r="K614" t="s">
        <v>61</v>
      </c>
      <c r="L614" t="s">
        <v>1773</v>
      </c>
      <c r="M614">
        <v>18.84</v>
      </c>
      <c r="N614">
        <v>3</v>
      </c>
      <c r="O614">
        <f t="shared" si="18"/>
        <v>0.21428571428571427</v>
      </c>
      <c r="P614">
        <v>0</v>
      </c>
      <c r="Q614">
        <v>7.9127999999999998</v>
      </c>
      <c r="R614">
        <v>4</v>
      </c>
      <c r="S614">
        <v>2017</v>
      </c>
      <c r="T614">
        <v>7</v>
      </c>
      <c r="U614" t="str">
        <f t="shared" si="19"/>
        <v>Jul</v>
      </c>
      <c r="V614">
        <v>6.28</v>
      </c>
      <c r="W614" t="s">
        <v>63</v>
      </c>
      <c r="X614">
        <v>0.42</v>
      </c>
      <c r="Y614" t="s">
        <v>44</v>
      </c>
      <c r="Z614">
        <v>0.13999999999999899</v>
      </c>
      <c r="AA614" t="s">
        <v>75</v>
      </c>
      <c r="AB614" t="s">
        <v>76</v>
      </c>
    </row>
    <row r="615" spans="1:28" x14ac:dyDescent="0.25">
      <c r="A615" t="s">
        <v>1785</v>
      </c>
      <c r="B615" s="1">
        <v>43057</v>
      </c>
      <c r="C615" s="1">
        <v>43063</v>
      </c>
      <c r="D615" t="s">
        <v>46</v>
      </c>
      <c r="E615" t="s">
        <v>1074</v>
      </c>
      <c r="F615" t="s">
        <v>99</v>
      </c>
      <c r="G615" t="s">
        <v>1786</v>
      </c>
      <c r="H615" t="s">
        <v>262</v>
      </c>
      <c r="I615" t="s">
        <v>94</v>
      </c>
      <c r="J615" t="s">
        <v>686</v>
      </c>
      <c r="K615" t="s">
        <v>61</v>
      </c>
      <c r="L615" t="s">
        <v>687</v>
      </c>
      <c r="M615">
        <v>19.760000000000002</v>
      </c>
      <c r="N615">
        <v>4</v>
      </c>
      <c r="O615">
        <f t="shared" si="18"/>
        <v>0.2857142857142857</v>
      </c>
      <c r="P615">
        <v>0</v>
      </c>
      <c r="Q615">
        <v>8.2992000000000008</v>
      </c>
      <c r="R615">
        <v>6</v>
      </c>
      <c r="S615">
        <v>2017</v>
      </c>
      <c r="T615">
        <v>11</v>
      </c>
      <c r="U615" t="str">
        <f t="shared" si="19"/>
        <v>Nov</v>
      </c>
      <c r="V615">
        <v>4.9400000000000004</v>
      </c>
      <c r="W615" t="s">
        <v>63</v>
      </c>
      <c r="X615">
        <v>0.42</v>
      </c>
      <c r="Y615" t="s">
        <v>44</v>
      </c>
      <c r="Z615">
        <v>0.105</v>
      </c>
      <c r="AA615" t="s">
        <v>38</v>
      </c>
      <c r="AB615" t="s">
        <v>143</v>
      </c>
    </row>
    <row r="616" spans="1:28" x14ac:dyDescent="0.25">
      <c r="A616" t="s">
        <v>1787</v>
      </c>
      <c r="B616" s="1">
        <v>42224</v>
      </c>
      <c r="C616" s="1">
        <v>42224</v>
      </c>
      <c r="D616" t="s">
        <v>377</v>
      </c>
      <c r="E616" t="s">
        <v>1788</v>
      </c>
      <c r="F616" t="s">
        <v>29</v>
      </c>
      <c r="G616" t="s">
        <v>295</v>
      </c>
      <c r="H616" t="s">
        <v>58</v>
      </c>
      <c r="I616" t="s">
        <v>59</v>
      </c>
      <c r="J616" t="s">
        <v>372</v>
      </c>
      <c r="K616" t="s">
        <v>41</v>
      </c>
      <c r="L616" t="s">
        <v>373</v>
      </c>
      <c r="M616">
        <v>144.78399999999999</v>
      </c>
      <c r="N616">
        <v>1</v>
      </c>
      <c r="O616">
        <f t="shared" si="18"/>
        <v>7.1428571428571425E-2</v>
      </c>
      <c r="P616">
        <v>0.2</v>
      </c>
      <c r="Q616">
        <v>10.8588</v>
      </c>
      <c r="R616">
        <v>0</v>
      </c>
      <c r="S616">
        <v>2015</v>
      </c>
      <c r="T616">
        <v>8</v>
      </c>
      <c r="U616" t="str">
        <f t="shared" si="19"/>
        <v>Aug</v>
      </c>
      <c r="V616">
        <v>144.78399999999999</v>
      </c>
      <c r="W616" t="s">
        <v>36</v>
      </c>
      <c r="X616">
        <v>7.4999999999999997E-2</v>
      </c>
      <c r="Y616" t="s">
        <v>37</v>
      </c>
      <c r="Z616">
        <v>7.4999999999999997E-2</v>
      </c>
      <c r="AA616" t="s">
        <v>75</v>
      </c>
      <c r="AB616" t="s">
        <v>81</v>
      </c>
    </row>
    <row r="617" spans="1:28" x14ac:dyDescent="0.25">
      <c r="A617" t="s">
        <v>1789</v>
      </c>
      <c r="B617" s="1">
        <v>42819</v>
      </c>
      <c r="C617" s="1">
        <v>42825</v>
      </c>
      <c r="D617" t="s">
        <v>46</v>
      </c>
      <c r="E617" t="s">
        <v>584</v>
      </c>
      <c r="F617" t="s">
        <v>91</v>
      </c>
      <c r="G617" t="s">
        <v>770</v>
      </c>
      <c r="H617" t="s">
        <v>220</v>
      </c>
      <c r="I617" t="s">
        <v>94</v>
      </c>
      <c r="J617" t="s">
        <v>1790</v>
      </c>
      <c r="K617" t="s">
        <v>41</v>
      </c>
      <c r="L617" t="s">
        <v>1791</v>
      </c>
      <c r="M617">
        <v>90.99</v>
      </c>
      <c r="N617">
        <v>1</v>
      </c>
      <c r="O617">
        <f t="shared" si="18"/>
        <v>7.1428571428571425E-2</v>
      </c>
      <c r="P617">
        <v>0</v>
      </c>
      <c r="Q617">
        <v>14.558400000000001</v>
      </c>
      <c r="R617">
        <v>6</v>
      </c>
      <c r="S617">
        <v>2017</v>
      </c>
      <c r="T617">
        <v>3</v>
      </c>
      <c r="U617" t="str">
        <f t="shared" si="19"/>
        <v>Mar</v>
      </c>
      <c r="V617">
        <v>90.99</v>
      </c>
      <c r="W617" t="s">
        <v>63</v>
      </c>
      <c r="X617">
        <v>0.16</v>
      </c>
      <c r="Y617" t="s">
        <v>37</v>
      </c>
      <c r="Z617">
        <v>0.16</v>
      </c>
      <c r="AA617" t="s">
        <v>161</v>
      </c>
      <c r="AB617" t="s">
        <v>430</v>
      </c>
    </row>
    <row r="618" spans="1:28" x14ac:dyDescent="0.25">
      <c r="A618" t="s">
        <v>1789</v>
      </c>
      <c r="B618" s="1">
        <v>42819</v>
      </c>
      <c r="C618" s="1">
        <v>42825</v>
      </c>
      <c r="D618" t="s">
        <v>46</v>
      </c>
      <c r="E618" t="s">
        <v>584</v>
      </c>
      <c r="F618" t="s">
        <v>91</v>
      </c>
      <c r="G618" t="s">
        <v>770</v>
      </c>
      <c r="H618" t="s">
        <v>220</v>
      </c>
      <c r="I618" t="s">
        <v>94</v>
      </c>
      <c r="J618" t="s">
        <v>698</v>
      </c>
      <c r="K618" t="s">
        <v>41</v>
      </c>
      <c r="L618" t="s">
        <v>699</v>
      </c>
      <c r="M618">
        <v>1526.56</v>
      </c>
      <c r="N618">
        <v>7</v>
      </c>
      <c r="O618">
        <f t="shared" si="18"/>
        <v>0.5</v>
      </c>
      <c r="P618">
        <v>0</v>
      </c>
      <c r="Q618">
        <v>427.43680000000001</v>
      </c>
      <c r="R618">
        <v>6</v>
      </c>
      <c r="S618">
        <v>2017</v>
      </c>
      <c r="T618">
        <v>3</v>
      </c>
      <c r="U618" t="str">
        <f t="shared" si="19"/>
        <v>Mar</v>
      </c>
      <c r="V618">
        <v>218.07999999999899</v>
      </c>
      <c r="W618" t="s">
        <v>43</v>
      </c>
      <c r="X618">
        <v>0.28000000000000003</v>
      </c>
      <c r="Y618" t="s">
        <v>44</v>
      </c>
      <c r="Z618">
        <v>0.04</v>
      </c>
      <c r="AA618" t="s">
        <v>161</v>
      </c>
      <c r="AB618" t="s">
        <v>430</v>
      </c>
    </row>
    <row r="619" spans="1:28" x14ac:dyDescent="0.25">
      <c r="A619" t="s">
        <v>1789</v>
      </c>
      <c r="B619" s="1">
        <v>42819</v>
      </c>
      <c r="C619" s="1">
        <v>42825</v>
      </c>
      <c r="D619" t="s">
        <v>46</v>
      </c>
      <c r="E619" t="s">
        <v>584</v>
      </c>
      <c r="F619" t="s">
        <v>91</v>
      </c>
      <c r="G619" t="s">
        <v>770</v>
      </c>
      <c r="H619" t="s">
        <v>220</v>
      </c>
      <c r="I619" t="s">
        <v>94</v>
      </c>
      <c r="J619" t="s">
        <v>869</v>
      </c>
      <c r="K619" t="s">
        <v>41</v>
      </c>
      <c r="L619" t="s">
        <v>870</v>
      </c>
      <c r="M619">
        <v>368.97</v>
      </c>
      <c r="N619">
        <v>3</v>
      </c>
      <c r="O619">
        <f t="shared" si="18"/>
        <v>0.21428571428571427</v>
      </c>
      <c r="P619">
        <v>0</v>
      </c>
      <c r="Q619">
        <v>40.5867</v>
      </c>
      <c r="R619">
        <v>6</v>
      </c>
      <c r="S619">
        <v>2017</v>
      </c>
      <c r="T619">
        <v>3</v>
      </c>
      <c r="U619" t="str">
        <f t="shared" si="19"/>
        <v>Mar</v>
      </c>
      <c r="V619">
        <v>122.99</v>
      </c>
      <c r="W619" t="s">
        <v>36</v>
      </c>
      <c r="X619">
        <v>0.109999999999999</v>
      </c>
      <c r="Y619" t="s">
        <v>37</v>
      </c>
      <c r="Z619">
        <v>3.6666666666666597E-2</v>
      </c>
      <c r="AA619" t="s">
        <v>161</v>
      </c>
      <c r="AB619" t="s">
        <v>430</v>
      </c>
    </row>
    <row r="620" spans="1:28" x14ac:dyDescent="0.25">
      <c r="A620" t="s">
        <v>1792</v>
      </c>
      <c r="B620" s="1">
        <v>43058</v>
      </c>
      <c r="C620" s="1">
        <v>43063</v>
      </c>
      <c r="D620" t="s">
        <v>46</v>
      </c>
      <c r="E620" t="s">
        <v>1142</v>
      </c>
      <c r="F620" t="s">
        <v>29</v>
      </c>
      <c r="G620" t="s">
        <v>57</v>
      </c>
      <c r="H620" t="s">
        <v>58</v>
      </c>
      <c r="I620" t="s">
        <v>59</v>
      </c>
      <c r="J620" t="s">
        <v>1793</v>
      </c>
      <c r="K620" t="s">
        <v>61</v>
      </c>
      <c r="L620" t="s">
        <v>1794</v>
      </c>
      <c r="M620">
        <v>18.7</v>
      </c>
      <c r="N620">
        <v>1</v>
      </c>
      <c r="O620">
        <f t="shared" si="18"/>
        <v>7.1428571428571425E-2</v>
      </c>
      <c r="P620">
        <v>0</v>
      </c>
      <c r="Q620">
        <v>7.1059999999999999</v>
      </c>
      <c r="R620">
        <v>5</v>
      </c>
      <c r="S620">
        <v>2017</v>
      </c>
      <c r="T620">
        <v>11</v>
      </c>
      <c r="U620" t="str">
        <f t="shared" si="19"/>
        <v>Nov</v>
      </c>
      <c r="V620">
        <v>18.7</v>
      </c>
      <c r="W620" t="s">
        <v>63</v>
      </c>
      <c r="X620">
        <v>0.38</v>
      </c>
      <c r="Y620" t="s">
        <v>44</v>
      </c>
      <c r="Z620">
        <v>0.38</v>
      </c>
      <c r="AA620" t="s">
        <v>38</v>
      </c>
      <c r="AB620" t="s">
        <v>143</v>
      </c>
    </row>
    <row r="621" spans="1:28" x14ac:dyDescent="0.25">
      <c r="A621" t="s">
        <v>1795</v>
      </c>
      <c r="B621" s="1">
        <v>42678</v>
      </c>
      <c r="C621" s="1">
        <v>42679</v>
      </c>
      <c r="D621" t="s">
        <v>89</v>
      </c>
      <c r="E621" t="s">
        <v>1796</v>
      </c>
      <c r="F621" t="s">
        <v>29</v>
      </c>
      <c r="G621" t="s">
        <v>295</v>
      </c>
      <c r="H621" t="s">
        <v>58</v>
      </c>
      <c r="I621" t="s">
        <v>59</v>
      </c>
      <c r="J621" t="s">
        <v>539</v>
      </c>
      <c r="K621" t="s">
        <v>61</v>
      </c>
      <c r="L621" t="s">
        <v>540</v>
      </c>
      <c r="M621">
        <v>38.29</v>
      </c>
      <c r="N621">
        <v>7</v>
      </c>
      <c r="O621">
        <f t="shared" si="18"/>
        <v>0.5</v>
      </c>
      <c r="P621">
        <v>0</v>
      </c>
      <c r="Q621">
        <v>16.464700000000001</v>
      </c>
      <c r="R621">
        <v>1</v>
      </c>
      <c r="S621">
        <v>2016</v>
      </c>
      <c r="T621">
        <v>11</v>
      </c>
      <c r="U621" t="str">
        <f t="shared" si="19"/>
        <v>Nov</v>
      </c>
      <c r="V621">
        <v>5.47</v>
      </c>
      <c r="W621" t="s">
        <v>63</v>
      </c>
      <c r="X621">
        <v>0.43</v>
      </c>
      <c r="Y621" t="s">
        <v>44</v>
      </c>
      <c r="Z621">
        <v>6.1428571428571402E-2</v>
      </c>
      <c r="AA621" t="s">
        <v>38</v>
      </c>
      <c r="AB621" t="s">
        <v>39</v>
      </c>
    </row>
    <row r="622" spans="1:28" x14ac:dyDescent="0.25">
      <c r="A622" t="s">
        <v>1797</v>
      </c>
      <c r="B622" s="1">
        <v>43083</v>
      </c>
      <c r="C622" s="1">
        <v>43087</v>
      </c>
      <c r="D622" t="s">
        <v>46</v>
      </c>
      <c r="E622" t="s">
        <v>1126</v>
      </c>
      <c r="F622" t="s">
        <v>99</v>
      </c>
      <c r="G622" t="s">
        <v>554</v>
      </c>
      <c r="H622" t="s">
        <v>58</v>
      </c>
      <c r="I622" t="s">
        <v>59</v>
      </c>
      <c r="J622" t="s">
        <v>1798</v>
      </c>
      <c r="K622" t="s">
        <v>61</v>
      </c>
      <c r="L622" t="s">
        <v>1799</v>
      </c>
      <c r="M622">
        <v>26.25</v>
      </c>
      <c r="N622">
        <v>3</v>
      </c>
      <c r="O622">
        <f t="shared" si="18"/>
        <v>0.21428571428571427</v>
      </c>
      <c r="P622">
        <v>0</v>
      </c>
      <c r="Q622">
        <v>11.025</v>
      </c>
      <c r="R622">
        <v>4</v>
      </c>
      <c r="S622">
        <v>2017</v>
      </c>
      <c r="T622">
        <v>12</v>
      </c>
      <c r="U622" t="str">
        <f t="shared" si="19"/>
        <v>Dec</v>
      </c>
      <c r="V622">
        <v>8.75</v>
      </c>
      <c r="W622" t="s">
        <v>63</v>
      </c>
      <c r="X622">
        <v>0.42</v>
      </c>
      <c r="Y622" t="s">
        <v>44</v>
      </c>
      <c r="Z622">
        <v>0.14000000000000001</v>
      </c>
      <c r="AA622" t="s">
        <v>38</v>
      </c>
      <c r="AB622" t="s">
        <v>143</v>
      </c>
    </row>
    <row r="623" spans="1:28" x14ac:dyDescent="0.25">
      <c r="A623" t="s">
        <v>1800</v>
      </c>
      <c r="B623" s="1">
        <v>43051</v>
      </c>
      <c r="C623" s="1">
        <v>43051</v>
      </c>
      <c r="D623" t="s">
        <v>377</v>
      </c>
      <c r="E623" t="s">
        <v>1801</v>
      </c>
      <c r="F623" t="s">
        <v>99</v>
      </c>
      <c r="G623" t="s">
        <v>1089</v>
      </c>
      <c r="H623" t="s">
        <v>456</v>
      </c>
      <c r="I623" t="s">
        <v>59</v>
      </c>
      <c r="J623" t="s">
        <v>1802</v>
      </c>
      <c r="K623" t="s">
        <v>41</v>
      </c>
      <c r="L623" t="s">
        <v>1803</v>
      </c>
      <c r="M623">
        <v>113.88800000000001</v>
      </c>
      <c r="N623">
        <v>2</v>
      </c>
      <c r="O623">
        <f t="shared" si="18"/>
        <v>0.14285714285714285</v>
      </c>
      <c r="P623">
        <v>0.2</v>
      </c>
      <c r="Q623">
        <v>9.9651999999999994</v>
      </c>
      <c r="R623">
        <v>0</v>
      </c>
      <c r="S623">
        <v>2017</v>
      </c>
      <c r="T623">
        <v>11</v>
      </c>
      <c r="U623" t="str">
        <f t="shared" si="19"/>
        <v>Nov</v>
      </c>
      <c r="V623">
        <v>56.944000000000003</v>
      </c>
      <c r="W623" t="s">
        <v>63</v>
      </c>
      <c r="X623">
        <v>8.7499999999999994E-2</v>
      </c>
      <c r="Y623" t="s">
        <v>37</v>
      </c>
      <c r="Z623">
        <v>4.3749999999999997E-2</v>
      </c>
      <c r="AA623" t="s">
        <v>38</v>
      </c>
      <c r="AB623" t="s">
        <v>143</v>
      </c>
    </row>
    <row r="624" spans="1:28" x14ac:dyDescent="0.25">
      <c r="A624" t="s">
        <v>1800</v>
      </c>
      <c r="B624" s="1">
        <v>43051</v>
      </c>
      <c r="C624" s="1">
        <v>43051</v>
      </c>
      <c r="D624" t="s">
        <v>377</v>
      </c>
      <c r="E624" t="s">
        <v>1801</v>
      </c>
      <c r="F624" t="s">
        <v>99</v>
      </c>
      <c r="G624" t="s">
        <v>1089</v>
      </c>
      <c r="H624" t="s">
        <v>456</v>
      </c>
      <c r="I624" t="s">
        <v>59</v>
      </c>
      <c r="J624" t="s">
        <v>1804</v>
      </c>
      <c r="K624" t="s">
        <v>61</v>
      </c>
      <c r="L624" t="s">
        <v>1805</v>
      </c>
      <c r="M624">
        <v>113.568</v>
      </c>
      <c r="N624">
        <v>2</v>
      </c>
      <c r="O624">
        <f t="shared" si="18"/>
        <v>0.14285714285714285</v>
      </c>
      <c r="P624">
        <v>0.2</v>
      </c>
      <c r="Q624">
        <v>-5.6783999999999999</v>
      </c>
      <c r="R624">
        <v>0</v>
      </c>
      <c r="S624">
        <v>2017</v>
      </c>
      <c r="T624">
        <v>11</v>
      </c>
      <c r="U624" t="str">
        <f t="shared" si="19"/>
        <v>Nov</v>
      </c>
      <c r="V624">
        <v>56.783999999999999</v>
      </c>
      <c r="W624" t="s">
        <v>63</v>
      </c>
      <c r="X624">
        <v>-0.05</v>
      </c>
      <c r="Y624" t="s">
        <v>53</v>
      </c>
      <c r="Z624">
        <v>-2.5000000000000001E-2</v>
      </c>
      <c r="AA624" t="s">
        <v>38</v>
      </c>
      <c r="AB624" t="s">
        <v>143</v>
      </c>
    </row>
    <row r="625" spans="1:28" x14ac:dyDescent="0.25">
      <c r="A625" t="s">
        <v>1806</v>
      </c>
      <c r="B625" s="1">
        <v>42913</v>
      </c>
      <c r="C625" s="1">
        <v>42920</v>
      </c>
      <c r="D625" t="s">
        <v>46</v>
      </c>
      <c r="E625" t="s">
        <v>1807</v>
      </c>
      <c r="F625" t="s">
        <v>99</v>
      </c>
      <c r="G625" t="s">
        <v>1136</v>
      </c>
      <c r="H625" t="s">
        <v>117</v>
      </c>
      <c r="I625" t="s">
        <v>72</v>
      </c>
      <c r="J625" t="s">
        <v>515</v>
      </c>
      <c r="K625" t="s">
        <v>41</v>
      </c>
      <c r="L625" t="s">
        <v>516</v>
      </c>
      <c r="M625">
        <v>191.64599999999999</v>
      </c>
      <c r="N625">
        <v>3</v>
      </c>
      <c r="O625">
        <f t="shared" si="18"/>
        <v>0.21428571428571427</v>
      </c>
      <c r="P625">
        <v>0.1</v>
      </c>
      <c r="Q625">
        <v>31.940999999999999</v>
      </c>
      <c r="R625">
        <v>7</v>
      </c>
      <c r="S625">
        <v>2017</v>
      </c>
      <c r="T625">
        <v>6</v>
      </c>
      <c r="U625" t="str">
        <f t="shared" si="19"/>
        <v>Jun</v>
      </c>
      <c r="V625">
        <v>63.881999999999998</v>
      </c>
      <c r="W625" t="s">
        <v>63</v>
      </c>
      <c r="X625">
        <v>0.16666666666666599</v>
      </c>
      <c r="Y625" t="s">
        <v>37</v>
      </c>
      <c r="Z625">
        <v>5.5555555555555497E-2</v>
      </c>
      <c r="AA625" t="s">
        <v>64</v>
      </c>
      <c r="AB625" t="s">
        <v>154</v>
      </c>
    </row>
    <row r="626" spans="1:28" x14ac:dyDescent="0.25">
      <c r="A626" t="s">
        <v>1808</v>
      </c>
      <c r="B626" s="1">
        <v>43085</v>
      </c>
      <c r="C626" s="1">
        <v>43090</v>
      </c>
      <c r="D626" t="s">
        <v>27</v>
      </c>
      <c r="E626" t="s">
        <v>1809</v>
      </c>
      <c r="F626" t="s">
        <v>91</v>
      </c>
      <c r="G626" t="s">
        <v>653</v>
      </c>
      <c r="H626" t="s">
        <v>58</v>
      </c>
      <c r="I626" t="s">
        <v>59</v>
      </c>
      <c r="J626" t="s">
        <v>73</v>
      </c>
      <c r="K626" t="s">
        <v>41</v>
      </c>
      <c r="L626" t="s">
        <v>74</v>
      </c>
      <c r="M626">
        <v>81.567999999999998</v>
      </c>
      <c r="N626">
        <v>2</v>
      </c>
      <c r="O626">
        <f t="shared" si="18"/>
        <v>0.14285714285714285</v>
      </c>
      <c r="P626">
        <v>0.2</v>
      </c>
      <c r="Q626">
        <v>9.1763999999999992</v>
      </c>
      <c r="R626">
        <v>5</v>
      </c>
      <c r="S626">
        <v>2017</v>
      </c>
      <c r="T626">
        <v>12</v>
      </c>
      <c r="U626" t="str">
        <f t="shared" si="19"/>
        <v>Dec</v>
      </c>
      <c r="V626">
        <v>40.783999999999999</v>
      </c>
      <c r="W626" t="s">
        <v>63</v>
      </c>
      <c r="X626">
        <v>0.112499999999999</v>
      </c>
      <c r="Y626" t="s">
        <v>37</v>
      </c>
      <c r="Z626">
        <v>5.6249999999999897E-2</v>
      </c>
      <c r="AA626" t="s">
        <v>38</v>
      </c>
      <c r="AB626" t="s">
        <v>143</v>
      </c>
    </row>
    <row r="627" spans="1:28" x14ac:dyDescent="0.25">
      <c r="A627" t="s">
        <v>1808</v>
      </c>
      <c r="B627" s="1">
        <v>43085</v>
      </c>
      <c r="C627" s="1">
        <v>43090</v>
      </c>
      <c r="D627" t="s">
        <v>27</v>
      </c>
      <c r="E627" t="s">
        <v>1809</v>
      </c>
      <c r="F627" t="s">
        <v>91</v>
      </c>
      <c r="G627" t="s">
        <v>653</v>
      </c>
      <c r="H627" t="s">
        <v>58</v>
      </c>
      <c r="I627" t="s">
        <v>59</v>
      </c>
      <c r="J627" t="s">
        <v>231</v>
      </c>
      <c r="K627" t="s">
        <v>41</v>
      </c>
      <c r="L627" t="s">
        <v>232</v>
      </c>
      <c r="M627">
        <v>97.183999999999997</v>
      </c>
      <c r="N627">
        <v>2</v>
      </c>
      <c r="O627">
        <f t="shared" si="18"/>
        <v>0.14285714285714285</v>
      </c>
      <c r="P627">
        <v>0.2</v>
      </c>
      <c r="Q627">
        <v>6.0739999999999998</v>
      </c>
      <c r="R627">
        <v>5</v>
      </c>
      <c r="S627">
        <v>2017</v>
      </c>
      <c r="T627">
        <v>12</v>
      </c>
      <c r="U627" t="str">
        <f t="shared" si="19"/>
        <v>Dec</v>
      </c>
      <c r="V627">
        <v>48.591999999999999</v>
      </c>
      <c r="W627" t="s">
        <v>63</v>
      </c>
      <c r="X627">
        <v>6.25E-2</v>
      </c>
      <c r="Y627" t="s">
        <v>37</v>
      </c>
      <c r="Z627">
        <v>3.125E-2</v>
      </c>
      <c r="AA627" t="s">
        <v>38</v>
      </c>
      <c r="AB627" t="s">
        <v>143</v>
      </c>
    </row>
    <row r="628" spans="1:28" x14ac:dyDescent="0.25">
      <c r="A628" t="s">
        <v>1808</v>
      </c>
      <c r="B628" s="1">
        <v>43085</v>
      </c>
      <c r="C628" s="1">
        <v>43090</v>
      </c>
      <c r="D628" t="s">
        <v>27</v>
      </c>
      <c r="E628" t="s">
        <v>1809</v>
      </c>
      <c r="F628" t="s">
        <v>91</v>
      </c>
      <c r="G628" t="s">
        <v>653</v>
      </c>
      <c r="H628" t="s">
        <v>58</v>
      </c>
      <c r="I628" t="s">
        <v>59</v>
      </c>
      <c r="J628" t="s">
        <v>1810</v>
      </c>
      <c r="K628" t="s">
        <v>61</v>
      </c>
      <c r="L628" t="s">
        <v>1811</v>
      </c>
      <c r="M628">
        <v>18.96</v>
      </c>
      <c r="N628">
        <v>2</v>
      </c>
      <c r="O628">
        <f t="shared" si="18"/>
        <v>0.14285714285714285</v>
      </c>
      <c r="P628">
        <v>0</v>
      </c>
      <c r="Q628">
        <v>7.5839999999999996</v>
      </c>
      <c r="R628">
        <v>5</v>
      </c>
      <c r="S628">
        <v>2017</v>
      </c>
      <c r="T628">
        <v>12</v>
      </c>
      <c r="U628" t="str">
        <f t="shared" si="19"/>
        <v>Dec</v>
      </c>
      <c r="V628">
        <v>9.48</v>
      </c>
      <c r="W628" t="s">
        <v>63</v>
      </c>
      <c r="X628">
        <v>0.39999999999999902</v>
      </c>
      <c r="Y628" t="s">
        <v>44</v>
      </c>
      <c r="Z628">
        <v>0.19999999999999901</v>
      </c>
      <c r="AA628" t="s">
        <v>38</v>
      </c>
      <c r="AB628" t="s">
        <v>143</v>
      </c>
    </row>
    <row r="629" spans="1:28" x14ac:dyDescent="0.25">
      <c r="A629" t="s">
        <v>1812</v>
      </c>
      <c r="B629" s="1">
        <v>42000</v>
      </c>
      <c r="C629" s="1">
        <v>42004</v>
      </c>
      <c r="D629" t="s">
        <v>46</v>
      </c>
      <c r="E629" t="s">
        <v>1813</v>
      </c>
      <c r="F629" t="s">
        <v>29</v>
      </c>
      <c r="G629" t="s">
        <v>1814</v>
      </c>
      <c r="H629" t="s">
        <v>128</v>
      </c>
      <c r="I629" t="s">
        <v>94</v>
      </c>
      <c r="J629" t="s">
        <v>1080</v>
      </c>
      <c r="K629" t="s">
        <v>61</v>
      </c>
      <c r="L629" t="s">
        <v>1081</v>
      </c>
      <c r="M629">
        <v>32.951999999999998</v>
      </c>
      <c r="N629">
        <v>6</v>
      </c>
      <c r="O629">
        <f t="shared" si="18"/>
        <v>0.42857142857142855</v>
      </c>
      <c r="P629">
        <v>0.6</v>
      </c>
      <c r="Q629">
        <v>-19.7712</v>
      </c>
      <c r="R629">
        <v>4</v>
      </c>
      <c r="S629">
        <v>2014</v>
      </c>
      <c r="T629">
        <v>12</v>
      </c>
      <c r="U629" t="str">
        <f t="shared" si="19"/>
        <v>Dec</v>
      </c>
      <c r="V629">
        <v>5.492</v>
      </c>
      <c r="W629" t="s">
        <v>63</v>
      </c>
      <c r="X629">
        <v>-0.6</v>
      </c>
      <c r="Y629" t="s">
        <v>53</v>
      </c>
      <c r="Z629">
        <v>-0.1</v>
      </c>
      <c r="AA629" t="s">
        <v>38</v>
      </c>
      <c r="AB629" t="s">
        <v>147</v>
      </c>
    </row>
    <row r="630" spans="1:28" x14ac:dyDescent="0.25">
      <c r="A630" t="s">
        <v>1815</v>
      </c>
      <c r="B630" s="1">
        <v>43045</v>
      </c>
      <c r="C630" s="1">
        <v>43048</v>
      </c>
      <c r="D630" t="s">
        <v>27</v>
      </c>
      <c r="E630" t="s">
        <v>1816</v>
      </c>
      <c r="F630" t="s">
        <v>29</v>
      </c>
      <c r="G630" t="s">
        <v>1575</v>
      </c>
      <c r="H630" t="s">
        <v>876</v>
      </c>
      <c r="I630" t="s">
        <v>32</v>
      </c>
      <c r="J630" t="s">
        <v>1638</v>
      </c>
      <c r="K630" t="s">
        <v>61</v>
      </c>
      <c r="L630" t="s">
        <v>1639</v>
      </c>
      <c r="M630">
        <v>28.271999999999998</v>
      </c>
      <c r="N630">
        <v>2</v>
      </c>
      <c r="O630">
        <f t="shared" si="18"/>
        <v>0.14285714285714285</v>
      </c>
      <c r="P630">
        <v>0.2</v>
      </c>
      <c r="Q630">
        <v>6.3612000000000002</v>
      </c>
      <c r="R630">
        <v>3</v>
      </c>
      <c r="S630">
        <v>2017</v>
      </c>
      <c r="T630">
        <v>11</v>
      </c>
      <c r="U630" t="str">
        <f t="shared" si="19"/>
        <v>Nov</v>
      </c>
      <c r="V630">
        <v>14.135999999999999</v>
      </c>
      <c r="W630" t="s">
        <v>63</v>
      </c>
      <c r="X630">
        <v>0.22500000000000001</v>
      </c>
      <c r="Y630" t="s">
        <v>44</v>
      </c>
      <c r="Z630">
        <v>0.1125</v>
      </c>
      <c r="AA630" t="s">
        <v>38</v>
      </c>
      <c r="AB630" t="s">
        <v>143</v>
      </c>
    </row>
    <row r="631" spans="1:28" x14ac:dyDescent="0.25">
      <c r="A631" t="s">
        <v>1817</v>
      </c>
      <c r="B631" s="1">
        <v>42131</v>
      </c>
      <c r="C631" s="1">
        <v>42136</v>
      </c>
      <c r="D631" t="s">
        <v>46</v>
      </c>
      <c r="E631" t="s">
        <v>396</v>
      </c>
      <c r="F631" t="s">
        <v>29</v>
      </c>
      <c r="G631" t="s">
        <v>1818</v>
      </c>
      <c r="H631" t="s">
        <v>93</v>
      </c>
      <c r="I631" t="s">
        <v>94</v>
      </c>
      <c r="J631" t="s">
        <v>671</v>
      </c>
      <c r="K631" t="s">
        <v>51</v>
      </c>
      <c r="L631" t="s">
        <v>672</v>
      </c>
      <c r="M631">
        <v>244.006</v>
      </c>
      <c r="N631">
        <v>2</v>
      </c>
      <c r="O631">
        <f t="shared" si="18"/>
        <v>0.14285714285714285</v>
      </c>
      <c r="P631">
        <v>0.3</v>
      </c>
      <c r="Q631">
        <v>-31.372199999999999</v>
      </c>
      <c r="R631">
        <v>5</v>
      </c>
      <c r="S631">
        <v>2015</v>
      </c>
      <c r="T631">
        <v>5</v>
      </c>
      <c r="U631" t="str">
        <f t="shared" si="19"/>
        <v>May</v>
      </c>
      <c r="V631">
        <v>122.003</v>
      </c>
      <c r="W631" t="s">
        <v>36</v>
      </c>
      <c r="X631">
        <v>-0.128571428571428</v>
      </c>
      <c r="Y631" t="s">
        <v>53</v>
      </c>
      <c r="Z631">
        <v>-6.4285714285714196E-2</v>
      </c>
      <c r="AA631" t="s">
        <v>64</v>
      </c>
      <c r="AB631" t="s">
        <v>111</v>
      </c>
    </row>
    <row r="632" spans="1:28" x14ac:dyDescent="0.25">
      <c r="A632" t="s">
        <v>1819</v>
      </c>
      <c r="B632" s="1">
        <v>43073</v>
      </c>
      <c r="C632" s="1">
        <v>43073</v>
      </c>
      <c r="D632" t="s">
        <v>377</v>
      </c>
      <c r="E632" t="s">
        <v>1820</v>
      </c>
      <c r="F632" t="s">
        <v>91</v>
      </c>
      <c r="G632" t="s">
        <v>70</v>
      </c>
      <c r="H632" t="s">
        <v>71</v>
      </c>
      <c r="I632" t="s">
        <v>72</v>
      </c>
      <c r="J632" t="s">
        <v>1821</v>
      </c>
      <c r="K632" t="s">
        <v>41</v>
      </c>
      <c r="L632" t="s">
        <v>1822</v>
      </c>
      <c r="M632">
        <v>188.55199999999999</v>
      </c>
      <c r="N632">
        <v>7</v>
      </c>
      <c r="O632">
        <f t="shared" si="18"/>
        <v>0.5</v>
      </c>
      <c r="P632">
        <v>0.3</v>
      </c>
      <c r="Q632">
        <v>-2.6936</v>
      </c>
      <c r="R632">
        <v>0</v>
      </c>
      <c r="S632">
        <v>2017</v>
      </c>
      <c r="T632">
        <v>12</v>
      </c>
      <c r="U632" t="str">
        <f t="shared" si="19"/>
        <v>Dec</v>
      </c>
      <c r="V632">
        <v>26.936</v>
      </c>
      <c r="W632" t="s">
        <v>63</v>
      </c>
      <c r="X632">
        <v>-1.42857142857142E-2</v>
      </c>
      <c r="Y632" t="s">
        <v>53</v>
      </c>
      <c r="Z632">
        <v>-2.0408163265306098E-3</v>
      </c>
      <c r="AA632" t="s">
        <v>38</v>
      </c>
      <c r="AB632" t="s">
        <v>143</v>
      </c>
    </row>
    <row r="633" spans="1:28" x14ac:dyDescent="0.25">
      <c r="A633" t="s">
        <v>1823</v>
      </c>
      <c r="B633" s="1">
        <v>41652</v>
      </c>
      <c r="C633" s="1">
        <v>41655</v>
      </c>
      <c r="D633" t="s">
        <v>27</v>
      </c>
      <c r="E633" t="s">
        <v>1192</v>
      </c>
      <c r="F633" t="s">
        <v>29</v>
      </c>
      <c r="G633" t="s">
        <v>1824</v>
      </c>
      <c r="H633" t="s">
        <v>151</v>
      </c>
      <c r="I633" t="s">
        <v>32</v>
      </c>
      <c r="J633" t="s">
        <v>1790</v>
      </c>
      <c r="K633" t="s">
        <v>41</v>
      </c>
      <c r="L633" t="s">
        <v>1791</v>
      </c>
      <c r="M633">
        <v>545.94000000000005</v>
      </c>
      <c r="N633">
        <v>6</v>
      </c>
      <c r="O633">
        <f t="shared" si="18"/>
        <v>0.42857142857142855</v>
      </c>
      <c r="P633">
        <v>0</v>
      </c>
      <c r="Q633">
        <v>87.350399999999993</v>
      </c>
      <c r="R633">
        <v>3</v>
      </c>
      <c r="S633">
        <v>2014</v>
      </c>
      <c r="T633">
        <v>1</v>
      </c>
      <c r="U633" t="str">
        <f t="shared" si="19"/>
        <v>Jan</v>
      </c>
      <c r="V633">
        <v>90.99</v>
      </c>
      <c r="W633" t="s">
        <v>63</v>
      </c>
      <c r="X633">
        <v>0.159999999999999</v>
      </c>
      <c r="Y633" t="s">
        <v>37</v>
      </c>
      <c r="Z633">
        <v>2.6666666666666599E-2</v>
      </c>
      <c r="AA633" t="s">
        <v>161</v>
      </c>
      <c r="AB633" t="s">
        <v>223</v>
      </c>
    </row>
    <row r="634" spans="1:28" x14ac:dyDescent="0.25">
      <c r="A634" t="s">
        <v>1825</v>
      </c>
      <c r="B634" s="1">
        <v>42167</v>
      </c>
      <c r="C634" s="1">
        <v>42172</v>
      </c>
      <c r="D634" t="s">
        <v>46</v>
      </c>
      <c r="E634" t="s">
        <v>1826</v>
      </c>
      <c r="F634" t="s">
        <v>29</v>
      </c>
      <c r="G634" t="s">
        <v>70</v>
      </c>
      <c r="H634" t="s">
        <v>71</v>
      </c>
      <c r="I634" t="s">
        <v>72</v>
      </c>
      <c r="J634" t="s">
        <v>1411</v>
      </c>
      <c r="K634" t="s">
        <v>61</v>
      </c>
      <c r="L634" t="s">
        <v>1412</v>
      </c>
      <c r="M634">
        <v>43.295999999999999</v>
      </c>
      <c r="N634">
        <v>2</v>
      </c>
      <c r="O634">
        <f t="shared" si="18"/>
        <v>0.14285714285714285</v>
      </c>
      <c r="P634">
        <v>0.2</v>
      </c>
      <c r="Q634">
        <v>4.3296000000000001</v>
      </c>
      <c r="R634">
        <v>5</v>
      </c>
      <c r="S634">
        <v>2015</v>
      </c>
      <c r="T634">
        <v>6</v>
      </c>
      <c r="U634" t="str">
        <f t="shared" si="19"/>
        <v>Jun</v>
      </c>
      <c r="V634">
        <v>21.648</v>
      </c>
      <c r="W634" t="s">
        <v>63</v>
      </c>
      <c r="X634">
        <v>0.1</v>
      </c>
      <c r="Y634" t="s">
        <v>37</v>
      </c>
      <c r="Z634">
        <v>0.05</v>
      </c>
      <c r="AA634" t="s">
        <v>64</v>
      </c>
      <c r="AB634" t="s">
        <v>111</v>
      </c>
    </row>
    <row r="635" spans="1:28" x14ac:dyDescent="0.25">
      <c r="A635" t="s">
        <v>1827</v>
      </c>
      <c r="B635" s="1">
        <v>41832</v>
      </c>
      <c r="C635" s="1">
        <v>41838</v>
      </c>
      <c r="D635" t="s">
        <v>46</v>
      </c>
      <c r="E635" t="s">
        <v>1828</v>
      </c>
      <c r="F635" t="s">
        <v>29</v>
      </c>
      <c r="G635" t="s">
        <v>180</v>
      </c>
      <c r="H635" t="s">
        <v>181</v>
      </c>
      <c r="I635" t="s">
        <v>59</v>
      </c>
      <c r="J635" t="s">
        <v>1821</v>
      </c>
      <c r="K635" t="s">
        <v>41</v>
      </c>
      <c r="L635" t="s">
        <v>1822</v>
      </c>
      <c r="M635">
        <v>123.136</v>
      </c>
      <c r="N635">
        <v>4</v>
      </c>
      <c r="O635">
        <f t="shared" si="18"/>
        <v>0.2857142857142857</v>
      </c>
      <c r="P635">
        <v>0.2</v>
      </c>
      <c r="Q635">
        <v>13.8528</v>
      </c>
      <c r="R635">
        <v>6</v>
      </c>
      <c r="S635">
        <v>2014</v>
      </c>
      <c r="T635">
        <v>7</v>
      </c>
      <c r="U635" t="str">
        <f t="shared" si="19"/>
        <v>Jul</v>
      </c>
      <c r="V635">
        <v>30.783999999999999</v>
      </c>
      <c r="W635" t="s">
        <v>63</v>
      </c>
      <c r="X635">
        <v>0.1125</v>
      </c>
      <c r="Y635" t="s">
        <v>37</v>
      </c>
      <c r="Z635">
        <v>2.8125000000000001E-2</v>
      </c>
      <c r="AA635" t="s">
        <v>75</v>
      </c>
      <c r="AB635" t="s">
        <v>199</v>
      </c>
    </row>
    <row r="636" spans="1:28" x14ac:dyDescent="0.25">
      <c r="A636" t="s">
        <v>1829</v>
      </c>
      <c r="B636" s="1">
        <v>41979</v>
      </c>
      <c r="C636" s="1">
        <v>41984</v>
      </c>
      <c r="D636" t="s">
        <v>27</v>
      </c>
      <c r="E636" t="s">
        <v>527</v>
      </c>
      <c r="F636" t="s">
        <v>29</v>
      </c>
      <c r="G636" t="s">
        <v>748</v>
      </c>
      <c r="H636" t="s">
        <v>1258</v>
      </c>
      <c r="I636" t="s">
        <v>59</v>
      </c>
      <c r="J636" t="s">
        <v>1422</v>
      </c>
      <c r="K636" t="s">
        <v>51</v>
      </c>
      <c r="L636" t="s">
        <v>1423</v>
      </c>
      <c r="M636">
        <v>275.49</v>
      </c>
      <c r="N636">
        <v>1</v>
      </c>
      <c r="O636">
        <f t="shared" si="18"/>
        <v>7.1428571428571425E-2</v>
      </c>
      <c r="P636">
        <v>0.5</v>
      </c>
      <c r="Q636">
        <v>-170.8038</v>
      </c>
      <c r="R636">
        <v>5</v>
      </c>
      <c r="S636">
        <v>2014</v>
      </c>
      <c r="T636">
        <v>12</v>
      </c>
      <c r="U636" t="str">
        <f t="shared" si="19"/>
        <v>Dec</v>
      </c>
      <c r="V636">
        <v>275.49</v>
      </c>
      <c r="W636" t="s">
        <v>43</v>
      </c>
      <c r="X636">
        <v>-0.62</v>
      </c>
      <c r="Y636" t="s">
        <v>53</v>
      </c>
      <c r="Z636">
        <v>-0.62</v>
      </c>
      <c r="AA636" t="s">
        <v>38</v>
      </c>
      <c r="AB636" t="s">
        <v>147</v>
      </c>
    </row>
    <row r="637" spans="1:28" x14ac:dyDescent="0.25">
      <c r="A637" t="s">
        <v>1830</v>
      </c>
      <c r="B637" s="1">
        <v>42515</v>
      </c>
      <c r="C637" s="1">
        <v>42520</v>
      </c>
      <c r="D637" t="s">
        <v>46</v>
      </c>
      <c r="E637" t="s">
        <v>1831</v>
      </c>
      <c r="F637" t="s">
        <v>99</v>
      </c>
      <c r="G637" t="s">
        <v>310</v>
      </c>
      <c r="H637" t="s">
        <v>577</v>
      </c>
      <c r="I637" t="s">
        <v>32</v>
      </c>
      <c r="J637" t="s">
        <v>1832</v>
      </c>
      <c r="K637" t="s">
        <v>61</v>
      </c>
      <c r="L637" t="s">
        <v>1833</v>
      </c>
      <c r="M637">
        <v>24.96</v>
      </c>
      <c r="N637">
        <v>4</v>
      </c>
      <c r="O637">
        <f t="shared" si="18"/>
        <v>0.2857142857142857</v>
      </c>
      <c r="P637">
        <v>0</v>
      </c>
      <c r="Q637">
        <v>6.24</v>
      </c>
      <c r="R637">
        <v>5</v>
      </c>
      <c r="S637">
        <v>2016</v>
      </c>
      <c r="T637">
        <v>5</v>
      </c>
      <c r="U637" t="str">
        <f t="shared" si="19"/>
        <v>May</v>
      </c>
      <c r="V637">
        <v>6.24</v>
      </c>
      <c r="W637" t="s">
        <v>63</v>
      </c>
      <c r="X637">
        <v>0.25</v>
      </c>
      <c r="Y637" t="s">
        <v>44</v>
      </c>
      <c r="Z637">
        <v>6.25E-2</v>
      </c>
      <c r="AA637" t="s">
        <v>64</v>
      </c>
      <c r="AB637" t="s">
        <v>120</v>
      </c>
    </row>
    <row r="638" spans="1:28" x14ac:dyDescent="0.25">
      <c r="A638" t="s">
        <v>1834</v>
      </c>
      <c r="B638" s="1">
        <v>41811</v>
      </c>
      <c r="C638" s="1">
        <v>41815</v>
      </c>
      <c r="D638" t="s">
        <v>46</v>
      </c>
      <c r="E638" t="s">
        <v>1835</v>
      </c>
      <c r="F638" t="s">
        <v>29</v>
      </c>
      <c r="G638" t="s">
        <v>70</v>
      </c>
      <c r="H638" t="s">
        <v>71</v>
      </c>
      <c r="I638" t="s">
        <v>72</v>
      </c>
      <c r="J638" t="s">
        <v>1836</v>
      </c>
      <c r="K638" t="s">
        <v>61</v>
      </c>
      <c r="L638" t="s">
        <v>1837</v>
      </c>
      <c r="M638">
        <v>3.984</v>
      </c>
      <c r="N638">
        <v>1</v>
      </c>
      <c r="O638">
        <f t="shared" si="18"/>
        <v>7.1428571428571425E-2</v>
      </c>
      <c r="P638">
        <v>0.2</v>
      </c>
      <c r="Q638">
        <v>0.64739999999999998</v>
      </c>
      <c r="R638">
        <v>4</v>
      </c>
      <c r="S638">
        <v>2014</v>
      </c>
      <c r="T638">
        <v>6</v>
      </c>
      <c r="U638" t="str">
        <f t="shared" si="19"/>
        <v>Jun</v>
      </c>
      <c r="V638">
        <v>3.984</v>
      </c>
      <c r="W638" t="s">
        <v>63</v>
      </c>
      <c r="X638">
        <v>0.16250000000000001</v>
      </c>
      <c r="Y638" t="s">
        <v>37</v>
      </c>
      <c r="Z638">
        <v>0.16250000000000001</v>
      </c>
      <c r="AA638" t="s">
        <v>64</v>
      </c>
      <c r="AB638" t="s">
        <v>65</v>
      </c>
    </row>
    <row r="639" spans="1:28" x14ac:dyDescent="0.25">
      <c r="A639" t="s">
        <v>1838</v>
      </c>
      <c r="B639" s="1">
        <v>42709</v>
      </c>
      <c r="C639" s="1">
        <v>42710</v>
      </c>
      <c r="D639" t="s">
        <v>89</v>
      </c>
      <c r="E639" t="s">
        <v>1303</v>
      </c>
      <c r="F639" t="s">
        <v>29</v>
      </c>
      <c r="G639" t="s">
        <v>1839</v>
      </c>
      <c r="H639" t="s">
        <v>31</v>
      </c>
      <c r="I639" t="s">
        <v>32</v>
      </c>
      <c r="J639" t="s">
        <v>1449</v>
      </c>
      <c r="K639" t="s">
        <v>61</v>
      </c>
      <c r="L639" t="s">
        <v>1450</v>
      </c>
      <c r="M639">
        <v>191.82</v>
      </c>
      <c r="N639">
        <v>3</v>
      </c>
      <c r="O639">
        <f t="shared" si="18"/>
        <v>0.21428571428571427</v>
      </c>
      <c r="P639">
        <v>0</v>
      </c>
      <c r="Q639">
        <v>74.809799999999996</v>
      </c>
      <c r="R639">
        <v>1</v>
      </c>
      <c r="S639">
        <v>2016</v>
      </c>
      <c r="T639">
        <v>12</v>
      </c>
      <c r="U639" t="str">
        <f t="shared" si="19"/>
        <v>Dec</v>
      </c>
      <c r="V639">
        <v>63.94</v>
      </c>
      <c r="W639" t="s">
        <v>63</v>
      </c>
      <c r="X639">
        <v>0.39</v>
      </c>
      <c r="Y639" t="s">
        <v>44</v>
      </c>
      <c r="Z639">
        <v>0.13</v>
      </c>
      <c r="AA639" t="s">
        <v>38</v>
      </c>
      <c r="AB639" t="s">
        <v>39</v>
      </c>
    </row>
    <row r="640" spans="1:28" x14ac:dyDescent="0.25">
      <c r="A640" t="s">
        <v>1840</v>
      </c>
      <c r="B640" s="1">
        <v>42264</v>
      </c>
      <c r="C640" s="1">
        <v>42268</v>
      </c>
      <c r="D640" t="s">
        <v>46</v>
      </c>
      <c r="E640" t="s">
        <v>201</v>
      </c>
      <c r="F640" t="s">
        <v>99</v>
      </c>
      <c r="G640" t="s">
        <v>165</v>
      </c>
      <c r="H640" t="s">
        <v>117</v>
      </c>
      <c r="I640" t="s">
        <v>72</v>
      </c>
      <c r="J640" t="s">
        <v>785</v>
      </c>
      <c r="K640" t="s">
        <v>51</v>
      </c>
      <c r="L640" t="s">
        <v>786</v>
      </c>
      <c r="M640">
        <v>344.22</v>
      </c>
      <c r="N640">
        <v>2</v>
      </c>
      <c r="O640">
        <f t="shared" si="18"/>
        <v>0.14285714285714285</v>
      </c>
      <c r="P640">
        <v>0.4</v>
      </c>
      <c r="Q640">
        <v>-103.26600000000001</v>
      </c>
      <c r="R640">
        <v>4</v>
      </c>
      <c r="S640">
        <v>2015</v>
      </c>
      <c r="T640">
        <v>9</v>
      </c>
      <c r="U640" t="str">
        <f t="shared" si="19"/>
        <v>Sep</v>
      </c>
      <c r="V640">
        <v>172.11</v>
      </c>
      <c r="W640" t="s">
        <v>36</v>
      </c>
      <c r="X640">
        <v>-0.3</v>
      </c>
      <c r="Y640" t="s">
        <v>53</v>
      </c>
      <c r="Z640">
        <v>-0.15</v>
      </c>
      <c r="AA640" t="s">
        <v>75</v>
      </c>
      <c r="AB640" t="s">
        <v>81</v>
      </c>
    </row>
    <row r="641" spans="1:28" x14ac:dyDescent="0.25">
      <c r="A641" t="s">
        <v>1841</v>
      </c>
      <c r="B641" s="1">
        <v>42605</v>
      </c>
      <c r="C641" s="1">
        <v>42612</v>
      </c>
      <c r="D641" t="s">
        <v>46</v>
      </c>
      <c r="E641" t="s">
        <v>966</v>
      </c>
      <c r="F641" t="s">
        <v>99</v>
      </c>
      <c r="G641" t="s">
        <v>1842</v>
      </c>
      <c r="H641" t="s">
        <v>93</v>
      </c>
      <c r="I641" t="s">
        <v>94</v>
      </c>
      <c r="J641" t="s">
        <v>1279</v>
      </c>
      <c r="K641" t="s">
        <v>61</v>
      </c>
      <c r="L641" t="s">
        <v>1280</v>
      </c>
      <c r="M641">
        <v>22.608000000000001</v>
      </c>
      <c r="N641">
        <v>3</v>
      </c>
      <c r="O641">
        <f t="shared" si="18"/>
        <v>0.21428571428571427</v>
      </c>
      <c r="P641">
        <v>0.6</v>
      </c>
      <c r="Q641">
        <v>-10.1736</v>
      </c>
      <c r="R641">
        <v>7</v>
      </c>
      <c r="S641">
        <v>2016</v>
      </c>
      <c r="T641">
        <v>8</v>
      </c>
      <c r="U641" t="str">
        <f t="shared" si="19"/>
        <v>Aug</v>
      </c>
      <c r="V641">
        <v>7.5359999999999996</v>
      </c>
      <c r="W641" t="s">
        <v>63</v>
      </c>
      <c r="X641">
        <v>-0.45</v>
      </c>
      <c r="Y641" t="s">
        <v>53</v>
      </c>
      <c r="Z641">
        <v>-0.15</v>
      </c>
      <c r="AA641" t="s">
        <v>75</v>
      </c>
      <c r="AB641" t="s">
        <v>210</v>
      </c>
    </row>
    <row r="642" spans="1:28" x14ac:dyDescent="0.25">
      <c r="A642" t="s">
        <v>1843</v>
      </c>
      <c r="B642" s="1">
        <v>42316</v>
      </c>
      <c r="C642" s="1">
        <v>42322</v>
      </c>
      <c r="D642" t="s">
        <v>46</v>
      </c>
      <c r="E642" t="s">
        <v>445</v>
      </c>
      <c r="F642" t="s">
        <v>29</v>
      </c>
      <c r="G642" t="s">
        <v>1844</v>
      </c>
      <c r="H642" t="s">
        <v>80</v>
      </c>
      <c r="I642" t="s">
        <v>59</v>
      </c>
      <c r="J642" t="s">
        <v>709</v>
      </c>
      <c r="K642" t="s">
        <v>61</v>
      </c>
      <c r="L642" t="s">
        <v>710</v>
      </c>
      <c r="M642">
        <v>66.69</v>
      </c>
      <c r="N642">
        <v>3</v>
      </c>
      <c r="O642">
        <f t="shared" si="18"/>
        <v>0.21428571428571427</v>
      </c>
      <c r="P642">
        <v>0</v>
      </c>
      <c r="Q642">
        <v>22.0077</v>
      </c>
      <c r="R642">
        <v>6</v>
      </c>
      <c r="S642">
        <v>2015</v>
      </c>
      <c r="T642">
        <v>11</v>
      </c>
      <c r="U642" t="str">
        <f t="shared" si="19"/>
        <v>Nov</v>
      </c>
      <c r="V642">
        <v>22.23</v>
      </c>
      <c r="W642" t="s">
        <v>63</v>
      </c>
      <c r="X642">
        <v>0.33</v>
      </c>
      <c r="Y642" t="s">
        <v>44</v>
      </c>
      <c r="Z642">
        <v>0.11</v>
      </c>
      <c r="AA642" t="s">
        <v>38</v>
      </c>
      <c r="AB642" t="s">
        <v>54</v>
      </c>
    </row>
    <row r="643" spans="1:28" x14ac:dyDescent="0.25">
      <c r="A643" t="s">
        <v>1845</v>
      </c>
      <c r="B643" s="1">
        <v>43056</v>
      </c>
      <c r="C643" s="1">
        <v>43062</v>
      </c>
      <c r="D643" t="s">
        <v>46</v>
      </c>
      <c r="E643" t="s">
        <v>1846</v>
      </c>
      <c r="F643" t="s">
        <v>29</v>
      </c>
      <c r="G643" t="s">
        <v>1847</v>
      </c>
      <c r="H643" t="s">
        <v>93</v>
      </c>
      <c r="I643" t="s">
        <v>94</v>
      </c>
      <c r="J643" t="s">
        <v>1465</v>
      </c>
      <c r="K643" t="s">
        <v>34</v>
      </c>
      <c r="L643" t="s">
        <v>1466</v>
      </c>
      <c r="M643">
        <v>327.7328</v>
      </c>
      <c r="N643">
        <v>2</v>
      </c>
      <c r="O643">
        <f t="shared" ref="O643:O706" si="20">N643/MAX($N$2:$N$2122)</f>
        <v>0.14285714285714285</v>
      </c>
      <c r="P643">
        <v>0.32</v>
      </c>
      <c r="Q643">
        <v>-14.4588</v>
      </c>
      <c r="R643">
        <v>6</v>
      </c>
      <c r="S643">
        <v>2017</v>
      </c>
      <c r="T643">
        <v>11</v>
      </c>
      <c r="U643" t="str">
        <f t="shared" ref="U643:U706" si="21">TEXT(DATE(S643, T643, 1), "mmm")</f>
        <v>Nov</v>
      </c>
      <c r="V643">
        <v>163.8664</v>
      </c>
      <c r="W643" t="s">
        <v>36</v>
      </c>
      <c r="X643">
        <v>-4.4117647058823498E-2</v>
      </c>
      <c r="Y643" t="s">
        <v>53</v>
      </c>
      <c r="Z643">
        <v>-2.20588235294117E-2</v>
      </c>
      <c r="AA643" t="s">
        <v>38</v>
      </c>
      <c r="AB643" t="s">
        <v>143</v>
      </c>
    </row>
    <row r="644" spans="1:28" x14ac:dyDescent="0.25">
      <c r="A644" t="s">
        <v>1848</v>
      </c>
      <c r="B644" s="1">
        <v>42847</v>
      </c>
      <c r="C644" s="1">
        <v>42851</v>
      </c>
      <c r="D644" t="s">
        <v>46</v>
      </c>
      <c r="E644" t="s">
        <v>571</v>
      </c>
      <c r="F644" t="s">
        <v>99</v>
      </c>
      <c r="G644" t="s">
        <v>70</v>
      </c>
      <c r="H644" t="s">
        <v>71</v>
      </c>
      <c r="I644" t="s">
        <v>72</v>
      </c>
      <c r="J644" t="s">
        <v>1157</v>
      </c>
      <c r="K644" t="s">
        <v>61</v>
      </c>
      <c r="L644" t="s">
        <v>1158</v>
      </c>
      <c r="M644">
        <v>254.352</v>
      </c>
      <c r="N644">
        <v>3</v>
      </c>
      <c r="O644">
        <f t="shared" si="20"/>
        <v>0.21428571428571427</v>
      </c>
      <c r="P644">
        <v>0.2</v>
      </c>
      <c r="Q644">
        <v>0</v>
      </c>
      <c r="R644">
        <v>4</v>
      </c>
      <c r="S644">
        <v>2017</v>
      </c>
      <c r="T644">
        <v>4</v>
      </c>
      <c r="U644" t="str">
        <f t="shared" si="21"/>
        <v>Apr</v>
      </c>
      <c r="V644">
        <v>84.784000000000006</v>
      </c>
      <c r="W644" t="s">
        <v>63</v>
      </c>
      <c r="X644">
        <v>0</v>
      </c>
      <c r="Y644" t="s">
        <v>53</v>
      </c>
      <c r="Z644">
        <v>0</v>
      </c>
      <c r="AA644" t="s">
        <v>64</v>
      </c>
      <c r="AB644" t="s">
        <v>154</v>
      </c>
    </row>
    <row r="645" spans="1:28" x14ac:dyDescent="0.25">
      <c r="A645" t="s">
        <v>1849</v>
      </c>
      <c r="B645" s="1">
        <v>43086</v>
      </c>
      <c r="C645" s="1">
        <v>43090</v>
      </c>
      <c r="D645" t="s">
        <v>46</v>
      </c>
      <c r="E645" t="s">
        <v>1113</v>
      </c>
      <c r="F645" t="s">
        <v>29</v>
      </c>
      <c r="G645" t="s">
        <v>1741</v>
      </c>
      <c r="H645" t="s">
        <v>617</v>
      </c>
      <c r="I645" t="s">
        <v>32</v>
      </c>
      <c r="J645" t="s">
        <v>998</v>
      </c>
      <c r="K645" t="s">
        <v>41</v>
      </c>
      <c r="L645" t="s">
        <v>999</v>
      </c>
      <c r="M645">
        <v>504.9</v>
      </c>
      <c r="N645">
        <v>5</v>
      </c>
      <c r="O645">
        <f t="shared" si="20"/>
        <v>0.35714285714285715</v>
      </c>
      <c r="P645">
        <v>0</v>
      </c>
      <c r="Q645">
        <v>80.784000000000006</v>
      </c>
      <c r="R645">
        <v>4</v>
      </c>
      <c r="S645">
        <v>2017</v>
      </c>
      <c r="T645">
        <v>12</v>
      </c>
      <c r="U645" t="str">
        <f t="shared" si="21"/>
        <v>Dec</v>
      </c>
      <c r="V645">
        <v>100.979999999999</v>
      </c>
      <c r="W645" t="s">
        <v>36</v>
      </c>
      <c r="X645">
        <v>0.16</v>
      </c>
      <c r="Y645" t="s">
        <v>37</v>
      </c>
      <c r="Z645">
        <v>3.2000000000000001E-2</v>
      </c>
      <c r="AA645" t="s">
        <v>38</v>
      </c>
      <c r="AB645" t="s">
        <v>143</v>
      </c>
    </row>
    <row r="646" spans="1:28" x14ac:dyDescent="0.25">
      <c r="A646" t="s">
        <v>1850</v>
      </c>
      <c r="B646" s="1">
        <v>42268</v>
      </c>
      <c r="C646" s="1">
        <v>42274</v>
      </c>
      <c r="D646" t="s">
        <v>46</v>
      </c>
      <c r="E646" t="s">
        <v>1851</v>
      </c>
      <c r="F646" t="s">
        <v>91</v>
      </c>
      <c r="G646" t="s">
        <v>1852</v>
      </c>
      <c r="H646" t="s">
        <v>262</v>
      </c>
      <c r="I646" t="s">
        <v>94</v>
      </c>
      <c r="J646" t="s">
        <v>1329</v>
      </c>
      <c r="K646" t="s">
        <v>34</v>
      </c>
      <c r="L646" t="s">
        <v>1330</v>
      </c>
      <c r="M646">
        <v>194.32</v>
      </c>
      <c r="N646">
        <v>4</v>
      </c>
      <c r="O646">
        <f t="shared" si="20"/>
        <v>0.2857142857142857</v>
      </c>
      <c r="P646">
        <v>0</v>
      </c>
      <c r="Q646">
        <v>31.091200000000001</v>
      </c>
      <c r="R646">
        <v>6</v>
      </c>
      <c r="S646">
        <v>2015</v>
      </c>
      <c r="T646">
        <v>9</v>
      </c>
      <c r="U646" t="str">
        <f t="shared" si="21"/>
        <v>Sep</v>
      </c>
      <c r="V646">
        <v>48.58</v>
      </c>
      <c r="W646" t="s">
        <v>63</v>
      </c>
      <c r="X646">
        <v>0.16</v>
      </c>
      <c r="Y646" t="s">
        <v>37</v>
      </c>
      <c r="Z646">
        <v>0.04</v>
      </c>
      <c r="AA646" t="s">
        <v>75</v>
      </c>
      <c r="AB646" t="s">
        <v>81</v>
      </c>
    </row>
    <row r="647" spans="1:28" x14ac:dyDescent="0.25">
      <c r="A647" t="s">
        <v>1853</v>
      </c>
      <c r="B647" s="1">
        <v>42695</v>
      </c>
      <c r="C647" s="1">
        <v>42700</v>
      </c>
      <c r="D647" t="s">
        <v>46</v>
      </c>
      <c r="E647" t="s">
        <v>1854</v>
      </c>
      <c r="F647" t="s">
        <v>29</v>
      </c>
      <c r="G647" t="s">
        <v>1855</v>
      </c>
      <c r="H647" t="s">
        <v>1258</v>
      </c>
      <c r="I647" t="s">
        <v>59</v>
      </c>
      <c r="J647" t="s">
        <v>1370</v>
      </c>
      <c r="K647" t="s">
        <v>41</v>
      </c>
      <c r="L647" t="s">
        <v>1371</v>
      </c>
      <c r="M647">
        <v>195.136</v>
      </c>
      <c r="N647">
        <v>4</v>
      </c>
      <c r="O647">
        <f t="shared" si="20"/>
        <v>0.2857142857142857</v>
      </c>
      <c r="P647">
        <v>0.2</v>
      </c>
      <c r="Q647">
        <v>-12.196</v>
      </c>
      <c r="R647">
        <v>5</v>
      </c>
      <c r="S647">
        <v>2016</v>
      </c>
      <c r="T647">
        <v>11</v>
      </c>
      <c r="U647" t="str">
        <f t="shared" si="21"/>
        <v>Nov</v>
      </c>
      <c r="V647">
        <v>48.783999999999999</v>
      </c>
      <c r="W647" t="s">
        <v>63</v>
      </c>
      <c r="X647">
        <v>-6.25E-2</v>
      </c>
      <c r="Y647" t="s">
        <v>53</v>
      </c>
      <c r="Z647">
        <v>-1.5625E-2</v>
      </c>
      <c r="AA647" t="s">
        <v>38</v>
      </c>
      <c r="AB647" t="s">
        <v>39</v>
      </c>
    </row>
    <row r="648" spans="1:28" x14ac:dyDescent="0.25">
      <c r="A648" t="s">
        <v>1856</v>
      </c>
      <c r="B648" s="1">
        <v>42166</v>
      </c>
      <c r="C648" s="1">
        <v>42171</v>
      </c>
      <c r="D648" t="s">
        <v>46</v>
      </c>
      <c r="E648" t="s">
        <v>895</v>
      </c>
      <c r="F648" t="s">
        <v>29</v>
      </c>
      <c r="G648" t="s">
        <v>875</v>
      </c>
      <c r="H648" t="s">
        <v>1169</v>
      </c>
      <c r="I648" t="s">
        <v>32</v>
      </c>
      <c r="J648" t="s">
        <v>1857</v>
      </c>
      <c r="K648" t="s">
        <v>61</v>
      </c>
      <c r="L648" t="s">
        <v>1858</v>
      </c>
      <c r="M648">
        <v>29.16</v>
      </c>
      <c r="N648">
        <v>2</v>
      </c>
      <c r="O648">
        <f t="shared" si="20"/>
        <v>0.14285714285714285</v>
      </c>
      <c r="P648">
        <v>0</v>
      </c>
      <c r="Q648">
        <v>10.789199999999999</v>
      </c>
      <c r="R648">
        <v>5</v>
      </c>
      <c r="S648">
        <v>2015</v>
      </c>
      <c r="T648">
        <v>6</v>
      </c>
      <c r="U648" t="str">
        <f t="shared" si="21"/>
        <v>Jun</v>
      </c>
      <c r="V648">
        <v>14.58</v>
      </c>
      <c r="W648" t="s">
        <v>63</v>
      </c>
      <c r="X648">
        <v>0.37</v>
      </c>
      <c r="Y648" t="s">
        <v>44</v>
      </c>
      <c r="Z648">
        <v>0.185</v>
      </c>
      <c r="AA648" t="s">
        <v>64</v>
      </c>
      <c r="AB648" t="s">
        <v>111</v>
      </c>
    </row>
    <row r="649" spans="1:28" x14ac:dyDescent="0.25">
      <c r="A649" t="s">
        <v>1859</v>
      </c>
      <c r="B649" s="1">
        <v>43011</v>
      </c>
      <c r="C649" s="1">
        <v>43016</v>
      </c>
      <c r="D649" t="s">
        <v>46</v>
      </c>
      <c r="E649" t="s">
        <v>1860</v>
      </c>
      <c r="F649" t="s">
        <v>91</v>
      </c>
      <c r="G649" t="s">
        <v>997</v>
      </c>
      <c r="H649" t="s">
        <v>58</v>
      </c>
      <c r="I649" t="s">
        <v>59</v>
      </c>
      <c r="J649" t="s">
        <v>772</v>
      </c>
      <c r="K649" t="s">
        <v>51</v>
      </c>
      <c r="L649" t="s">
        <v>773</v>
      </c>
      <c r="M649">
        <v>171.28800000000001</v>
      </c>
      <c r="N649">
        <v>3</v>
      </c>
      <c r="O649">
        <f t="shared" si="20"/>
        <v>0.21428571428571427</v>
      </c>
      <c r="P649">
        <v>0.2</v>
      </c>
      <c r="Q649">
        <v>-6.4233000000000002</v>
      </c>
      <c r="R649">
        <v>5</v>
      </c>
      <c r="S649">
        <v>2017</v>
      </c>
      <c r="T649">
        <v>10</v>
      </c>
      <c r="U649" t="str">
        <f t="shared" si="21"/>
        <v>Oct</v>
      </c>
      <c r="V649">
        <v>57.095999999999997</v>
      </c>
      <c r="W649" t="s">
        <v>63</v>
      </c>
      <c r="X649">
        <v>-3.7499999999999999E-2</v>
      </c>
      <c r="Y649" t="s">
        <v>53</v>
      </c>
      <c r="Z649">
        <v>-1.24999999999999E-2</v>
      </c>
      <c r="AA649" t="s">
        <v>38</v>
      </c>
      <c r="AB649" t="s">
        <v>143</v>
      </c>
    </row>
    <row r="650" spans="1:28" x14ac:dyDescent="0.25">
      <c r="A650" t="s">
        <v>1861</v>
      </c>
      <c r="B650" s="1">
        <v>42495</v>
      </c>
      <c r="C650" s="1">
        <v>42499</v>
      </c>
      <c r="D650" t="s">
        <v>46</v>
      </c>
      <c r="E650" t="s">
        <v>1862</v>
      </c>
      <c r="F650" t="s">
        <v>29</v>
      </c>
      <c r="G650" t="s">
        <v>1863</v>
      </c>
      <c r="H650" t="s">
        <v>134</v>
      </c>
      <c r="I650" t="s">
        <v>32</v>
      </c>
      <c r="J650" t="s">
        <v>1096</v>
      </c>
      <c r="K650" t="s">
        <v>61</v>
      </c>
      <c r="L650" t="s">
        <v>1097</v>
      </c>
      <c r="M650">
        <v>16.72</v>
      </c>
      <c r="N650">
        <v>5</v>
      </c>
      <c r="O650">
        <f t="shared" si="20"/>
        <v>0.35714285714285715</v>
      </c>
      <c r="P650">
        <v>0.2</v>
      </c>
      <c r="Q650">
        <v>3.3439999999999999</v>
      </c>
      <c r="R650">
        <v>4</v>
      </c>
      <c r="S650">
        <v>2016</v>
      </c>
      <c r="T650">
        <v>5</v>
      </c>
      <c r="U650" t="str">
        <f t="shared" si="21"/>
        <v>May</v>
      </c>
      <c r="V650">
        <v>3.3439999999999999</v>
      </c>
      <c r="W650" t="s">
        <v>63</v>
      </c>
      <c r="X650">
        <v>0.2</v>
      </c>
      <c r="Y650" t="s">
        <v>37</v>
      </c>
      <c r="Z650">
        <v>0.04</v>
      </c>
      <c r="AA650" t="s">
        <v>64</v>
      </c>
      <c r="AB650" t="s">
        <v>120</v>
      </c>
    </row>
    <row r="651" spans="1:28" x14ac:dyDescent="0.25">
      <c r="A651" t="s">
        <v>1864</v>
      </c>
      <c r="B651" s="1">
        <v>42989</v>
      </c>
      <c r="C651" s="1">
        <v>42990</v>
      </c>
      <c r="D651" t="s">
        <v>377</v>
      </c>
      <c r="E651" t="s">
        <v>1865</v>
      </c>
      <c r="F651" t="s">
        <v>99</v>
      </c>
      <c r="G651" t="s">
        <v>628</v>
      </c>
      <c r="H651" t="s">
        <v>58</v>
      </c>
      <c r="I651" t="s">
        <v>59</v>
      </c>
      <c r="J651" t="s">
        <v>1866</v>
      </c>
      <c r="K651" t="s">
        <v>41</v>
      </c>
      <c r="L651" t="s">
        <v>1867</v>
      </c>
      <c r="M651">
        <v>2054.2719999999999</v>
      </c>
      <c r="N651">
        <v>8</v>
      </c>
      <c r="O651">
        <f t="shared" si="20"/>
        <v>0.5714285714285714</v>
      </c>
      <c r="P651">
        <v>0.2</v>
      </c>
      <c r="Q651">
        <v>256.78399999999999</v>
      </c>
      <c r="R651">
        <v>1</v>
      </c>
      <c r="S651">
        <v>2017</v>
      </c>
      <c r="T651">
        <v>9</v>
      </c>
      <c r="U651" t="str">
        <f t="shared" si="21"/>
        <v>Sep</v>
      </c>
      <c r="V651">
        <v>256.78399999999999</v>
      </c>
      <c r="W651" t="s">
        <v>43</v>
      </c>
      <c r="X651">
        <v>0.125</v>
      </c>
      <c r="Y651" t="s">
        <v>37</v>
      </c>
      <c r="Z651">
        <v>1.5625E-2</v>
      </c>
      <c r="AA651" t="s">
        <v>75</v>
      </c>
      <c r="AB651" t="s">
        <v>76</v>
      </c>
    </row>
    <row r="652" spans="1:28" x14ac:dyDescent="0.25">
      <c r="A652" t="s">
        <v>1868</v>
      </c>
      <c r="B652" s="1">
        <v>42827</v>
      </c>
      <c r="C652" s="1">
        <v>42829</v>
      </c>
      <c r="D652" t="s">
        <v>89</v>
      </c>
      <c r="E652" t="s">
        <v>1869</v>
      </c>
      <c r="F652" t="s">
        <v>99</v>
      </c>
      <c r="G652" t="s">
        <v>310</v>
      </c>
      <c r="H652" t="s">
        <v>577</v>
      </c>
      <c r="I652" t="s">
        <v>32</v>
      </c>
      <c r="J652" t="s">
        <v>197</v>
      </c>
      <c r="K652" t="s">
        <v>51</v>
      </c>
      <c r="L652" t="s">
        <v>198</v>
      </c>
      <c r="M652">
        <v>411.8</v>
      </c>
      <c r="N652">
        <v>2</v>
      </c>
      <c r="O652">
        <f t="shared" si="20"/>
        <v>0.14285714285714285</v>
      </c>
      <c r="P652">
        <v>0</v>
      </c>
      <c r="Q652">
        <v>70.006</v>
      </c>
      <c r="R652">
        <v>2</v>
      </c>
      <c r="S652">
        <v>2017</v>
      </c>
      <c r="T652">
        <v>4</v>
      </c>
      <c r="U652" t="str">
        <f t="shared" si="21"/>
        <v>Apr</v>
      </c>
      <c r="V652">
        <v>205.9</v>
      </c>
      <c r="W652" t="s">
        <v>43</v>
      </c>
      <c r="X652">
        <v>0.16999999999999901</v>
      </c>
      <c r="Y652" t="s">
        <v>37</v>
      </c>
      <c r="Z652">
        <v>8.4999999999999895E-2</v>
      </c>
      <c r="AA652" t="s">
        <v>64</v>
      </c>
      <c r="AB652" t="s">
        <v>154</v>
      </c>
    </row>
    <row r="653" spans="1:28" x14ac:dyDescent="0.25">
      <c r="A653" t="s">
        <v>1870</v>
      </c>
      <c r="B653" s="1">
        <v>43014</v>
      </c>
      <c r="C653" s="1">
        <v>43019</v>
      </c>
      <c r="D653" t="s">
        <v>46</v>
      </c>
      <c r="E653" t="s">
        <v>309</v>
      </c>
      <c r="F653" t="s">
        <v>99</v>
      </c>
      <c r="G653" t="s">
        <v>1871</v>
      </c>
      <c r="H653" t="s">
        <v>1872</v>
      </c>
      <c r="I653" t="s">
        <v>59</v>
      </c>
      <c r="J653" t="s">
        <v>1873</v>
      </c>
      <c r="K653" t="s">
        <v>61</v>
      </c>
      <c r="L653" t="s">
        <v>1874</v>
      </c>
      <c r="M653">
        <v>41.96</v>
      </c>
      <c r="N653">
        <v>2</v>
      </c>
      <c r="O653">
        <f t="shared" si="20"/>
        <v>0.14285714285714285</v>
      </c>
      <c r="P653">
        <v>0</v>
      </c>
      <c r="Q653">
        <v>2.9371999999999998</v>
      </c>
      <c r="R653">
        <v>5</v>
      </c>
      <c r="S653">
        <v>2017</v>
      </c>
      <c r="T653">
        <v>10</v>
      </c>
      <c r="U653" t="str">
        <f t="shared" si="21"/>
        <v>Oct</v>
      </c>
      <c r="V653">
        <v>20.98</v>
      </c>
      <c r="W653" t="s">
        <v>63</v>
      </c>
      <c r="X653">
        <v>6.9999999999999896E-2</v>
      </c>
      <c r="Y653" t="s">
        <v>37</v>
      </c>
      <c r="Z653">
        <v>3.4999999999999899E-2</v>
      </c>
      <c r="AA653" t="s">
        <v>38</v>
      </c>
      <c r="AB653" t="s">
        <v>143</v>
      </c>
    </row>
    <row r="654" spans="1:28" x14ac:dyDescent="0.25">
      <c r="A654" t="s">
        <v>1875</v>
      </c>
      <c r="B654" s="1">
        <v>43027</v>
      </c>
      <c r="C654" s="1">
        <v>43032</v>
      </c>
      <c r="D654" t="s">
        <v>27</v>
      </c>
      <c r="E654" t="s">
        <v>1876</v>
      </c>
      <c r="F654" t="s">
        <v>91</v>
      </c>
      <c r="G654" t="s">
        <v>295</v>
      </c>
      <c r="H654" t="s">
        <v>58</v>
      </c>
      <c r="I654" t="s">
        <v>59</v>
      </c>
      <c r="J654" t="s">
        <v>742</v>
      </c>
      <c r="K654" t="s">
        <v>61</v>
      </c>
      <c r="L654" t="s">
        <v>743</v>
      </c>
      <c r="M654">
        <v>30.56</v>
      </c>
      <c r="N654">
        <v>2</v>
      </c>
      <c r="O654">
        <f t="shared" si="20"/>
        <v>0.14285714285714285</v>
      </c>
      <c r="P654">
        <v>0</v>
      </c>
      <c r="Q654">
        <v>10.3904</v>
      </c>
      <c r="R654">
        <v>5</v>
      </c>
      <c r="S654">
        <v>2017</v>
      </c>
      <c r="T654">
        <v>10</v>
      </c>
      <c r="U654" t="str">
        <f t="shared" si="21"/>
        <v>Oct</v>
      </c>
      <c r="V654">
        <v>15.28</v>
      </c>
      <c r="W654" t="s">
        <v>63</v>
      </c>
      <c r="X654">
        <v>0.34</v>
      </c>
      <c r="Y654" t="s">
        <v>44</v>
      </c>
      <c r="Z654">
        <v>0.17</v>
      </c>
      <c r="AA654" t="s">
        <v>38</v>
      </c>
      <c r="AB654" t="s">
        <v>143</v>
      </c>
    </row>
    <row r="655" spans="1:28" x14ac:dyDescent="0.25">
      <c r="A655" t="s">
        <v>1875</v>
      </c>
      <c r="B655" s="1">
        <v>43027</v>
      </c>
      <c r="C655" s="1">
        <v>43032</v>
      </c>
      <c r="D655" t="s">
        <v>27</v>
      </c>
      <c r="E655" t="s">
        <v>1876</v>
      </c>
      <c r="F655" t="s">
        <v>91</v>
      </c>
      <c r="G655" t="s">
        <v>295</v>
      </c>
      <c r="H655" t="s">
        <v>58</v>
      </c>
      <c r="I655" t="s">
        <v>59</v>
      </c>
      <c r="J655" t="s">
        <v>1877</v>
      </c>
      <c r="K655" t="s">
        <v>51</v>
      </c>
      <c r="L655" t="s">
        <v>1878</v>
      </c>
      <c r="M655">
        <v>24.367999999999999</v>
      </c>
      <c r="N655">
        <v>2</v>
      </c>
      <c r="O655">
        <f t="shared" si="20"/>
        <v>0.14285714285714285</v>
      </c>
      <c r="P655">
        <v>0.2</v>
      </c>
      <c r="Q655">
        <v>-3.3506</v>
      </c>
      <c r="R655">
        <v>5</v>
      </c>
      <c r="S655">
        <v>2017</v>
      </c>
      <c r="T655">
        <v>10</v>
      </c>
      <c r="U655" t="str">
        <f t="shared" si="21"/>
        <v>Oct</v>
      </c>
      <c r="V655">
        <v>12.183999999999999</v>
      </c>
      <c r="W655" t="s">
        <v>63</v>
      </c>
      <c r="X655">
        <v>-0.13750000000000001</v>
      </c>
      <c r="Y655" t="s">
        <v>53</v>
      </c>
      <c r="Z655">
        <v>-6.8750000000000006E-2</v>
      </c>
      <c r="AA655" t="s">
        <v>38</v>
      </c>
      <c r="AB655" t="s">
        <v>143</v>
      </c>
    </row>
    <row r="656" spans="1:28" x14ac:dyDescent="0.25">
      <c r="A656" t="s">
        <v>1879</v>
      </c>
      <c r="B656" s="1">
        <v>41960</v>
      </c>
      <c r="C656" s="1">
        <v>41965</v>
      </c>
      <c r="D656" t="s">
        <v>46</v>
      </c>
      <c r="E656" t="s">
        <v>1880</v>
      </c>
      <c r="F656" t="s">
        <v>91</v>
      </c>
      <c r="G656" t="s">
        <v>213</v>
      </c>
      <c r="H656" t="s">
        <v>187</v>
      </c>
      <c r="I656" t="s">
        <v>72</v>
      </c>
      <c r="J656" t="s">
        <v>1881</v>
      </c>
      <c r="K656" t="s">
        <v>61</v>
      </c>
      <c r="L656" t="s">
        <v>1882</v>
      </c>
      <c r="M656">
        <v>124.41</v>
      </c>
      <c r="N656">
        <v>3</v>
      </c>
      <c r="O656">
        <f t="shared" si="20"/>
        <v>0.21428571428571427</v>
      </c>
      <c r="P656">
        <v>0</v>
      </c>
      <c r="Q656">
        <v>14.9292</v>
      </c>
      <c r="R656">
        <v>5</v>
      </c>
      <c r="S656">
        <v>2014</v>
      </c>
      <c r="T656">
        <v>11</v>
      </c>
      <c r="U656" t="str">
        <f t="shared" si="21"/>
        <v>Nov</v>
      </c>
      <c r="V656">
        <v>41.47</v>
      </c>
      <c r="W656" t="s">
        <v>63</v>
      </c>
      <c r="X656">
        <v>0.12</v>
      </c>
      <c r="Y656" t="s">
        <v>37</v>
      </c>
      <c r="Z656">
        <v>0.04</v>
      </c>
      <c r="AA656" t="s">
        <v>38</v>
      </c>
      <c r="AB656" t="s">
        <v>147</v>
      </c>
    </row>
    <row r="657" spans="1:28" x14ac:dyDescent="0.25">
      <c r="A657" t="s">
        <v>1883</v>
      </c>
      <c r="B657" s="1">
        <v>42280</v>
      </c>
      <c r="C657" s="1">
        <v>42285</v>
      </c>
      <c r="D657" t="s">
        <v>46</v>
      </c>
      <c r="E657" t="s">
        <v>241</v>
      </c>
      <c r="F657" t="s">
        <v>29</v>
      </c>
      <c r="G657" t="s">
        <v>57</v>
      </c>
      <c r="H657" t="s">
        <v>58</v>
      </c>
      <c r="I657" t="s">
        <v>59</v>
      </c>
      <c r="J657" t="s">
        <v>693</v>
      </c>
      <c r="K657" t="s">
        <v>34</v>
      </c>
      <c r="L657" t="s">
        <v>694</v>
      </c>
      <c r="M657">
        <v>120.666</v>
      </c>
      <c r="N657">
        <v>2</v>
      </c>
      <c r="O657">
        <f t="shared" si="20"/>
        <v>0.14285714285714285</v>
      </c>
      <c r="P657">
        <v>0.15</v>
      </c>
      <c r="Q657">
        <v>18.454799999999999</v>
      </c>
      <c r="R657">
        <v>5</v>
      </c>
      <c r="S657">
        <v>2015</v>
      </c>
      <c r="T657">
        <v>10</v>
      </c>
      <c r="U657" t="str">
        <f t="shared" si="21"/>
        <v>Oct</v>
      </c>
      <c r="V657">
        <v>60.332999999999998</v>
      </c>
      <c r="W657" t="s">
        <v>63</v>
      </c>
      <c r="X657">
        <v>0.152941176470588</v>
      </c>
      <c r="Y657" t="s">
        <v>37</v>
      </c>
      <c r="Z657">
        <v>7.6470588235294096E-2</v>
      </c>
      <c r="AA657" t="s">
        <v>38</v>
      </c>
      <c r="AB657" t="s">
        <v>54</v>
      </c>
    </row>
    <row r="658" spans="1:28" x14ac:dyDescent="0.25">
      <c r="A658" t="s">
        <v>1884</v>
      </c>
      <c r="B658" s="1">
        <v>41840</v>
      </c>
      <c r="C658" s="1">
        <v>41844</v>
      </c>
      <c r="D658" t="s">
        <v>46</v>
      </c>
      <c r="E658" t="s">
        <v>1885</v>
      </c>
      <c r="F658" t="s">
        <v>99</v>
      </c>
      <c r="G658" t="s">
        <v>1434</v>
      </c>
      <c r="H658" t="s">
        <v>93</v>
      </c>
      <c r="I658" t="s">
        <v>94</v>
      </c>
      <c r="J658" t="s">
        <v>968</v>
      </c>
      <c r="K658" t="s">
        <v>61</v>
      </c>
      <c r="L658" t="s">
        <v>969</v>
      </c>
      <c r="M658">
        <v>16.739999999999998</v>
      </c>
      <c r="N658">
        <v>5</v>
      </c>
      <c r="O658">
        <f t="shared" si="20"/>
        <v>0.35714285714285715</v>
      </c>
      <c r="P658">
        <v>0.6</v>
      </c>
      <c r="Q658">
        <v>-14.228999999999999</v>
      </c>
      <c r="R658">
        <v>4</v>
      </c>
      <c r="S658">
        <v>2014</v>
      </c>
      <c r="T658">
        <v>7</v>
      </c>
      <c r="U658" t="str">
        <f t="shared" si="21"/>
        <v>Jul</v>
      </c>
      <c r="V658">
        <v>3.3479999999999999</v>
      </c>
      <c r="W658" t="s">
        <v>63</v>
      </c>
      <c r="X658">
        <v>-0.85</v>
      </c>
      <c r="Y658" t="s">
        <v>53</v>
      </c>
      <c r="Z658">
        <v>-0.16999999999999901</v>
      </c>
      <c r="AA658" t="s">
        <v>75</v>
      </c>
      <c r="AB658" t="s">
        <v>199</v>
      </c>
    </row>
    <row r="659" spans="1:28" x14ac:dyDescent="0.25">
      <c r="A659" t="s">
        <v>1884</v>
      </c>
      <c r="B659" s="1">
        <v>41840</v>
      </c>
      <c r="C659" s="1">
        <v>41844</v>
      </c>
      <c r="D659" t="s">
        <v>46</v>
      </c>
      <c r="E659" t="s">
        <v>1885</v>
      </c>
      <c r="F659" t="s">
        <v>99</v>
      </c>
      <c r="G659" t="s">
        <v>1434</v>
      </c>
      <c r="H659" t="s">
        <v>93</v>
      </c>
      <c r="I659" t="s">
        <v>94</v>
      </c>
      <c r="J659" t="s">
        <v>524</v>
      </c>
      <c r="K659" t="s">
        <v>41</v>
      </c>
      <c r="L659" t="s">
        <v>525</v>
      </c>
      <c r="M659">
        <v>981.37199999999996</v>
      </c>
      <c r="N659">
        <v>2</v>
      </c>
      <c r="O659">
        <f t="shared" si="20"/>
        <v>0.14285714285714285</v>
      </c>
      <c r="P659">
        <v>0.3</v>
      </c>
      <c r="Q659">
        <v>-140.196</v>
      </c>
      <c r="R659">
        <v>4</v>
      </c>
      <c r="S659">
        <v>2014</v>
      </c>
      <c r="T659">
        <v>7</v>
      </c>
      <c r="U659" t="str">
        <f t="shared" si="21"/>
        <v>Jul</v>
      </c>
      <c r="V659">
        <v>490.68599999999998</v>
      </c>
      <c r="W659" t="s">
        <v>43</v>
      </c>
      <c r="X659">
        <v>-0.14285714285714199</v>
      </c>
      <c r="Y659" t="s">
        <v>53</v>
      </c>
      <c r="Z659">
        <v>-7.1428571428571397E-2</v>
      </c>
      <c r="AA659" t="s">
        <v>75</v>
      </c>
      <c r="AB659" t="s">
        <v>199</v>
      </c>
    </row>
    <row r="660" spans="1:28" x14ac:dyDescent="0.25">
      <c r="A660" t="s">
        <v>1886</v>
      </c>
      <c r="B660" s="1">
        <v>42775</v>
      </c>
      <c r="C660" s="1">
        <v>42780</v>
      </c>
      <c r="D660" t="s">
        <v>46</v>
      </c>
      <c r="E660" t="s">
        <v>1887</v>
      </c>
      <c r="F660" t="s">
        <v>29</v>
      </c>
      <c r="G660" t="s">
        <v>100</v>
      </c>
      <c r="H660" t="s">
        <v>93</v>
      </c>
      <c r="I660" t="s">
        <v>94</v>
      </c>
      <c r="J660" t="s">
        <v>1836</v>
      </c>
      <c r="K660" t="s">
        <v>61</v>
      </c>
      <c r="L660" t="s">
        <v>1837</v>
      </c>
      <c r="M660">
        <v>3.984</v>
      </c>
      <c r="N660">
        <v>2</v>
      </c>
      <c r="O660">
        <f t="shared" si="20"/>
        <v>0.14285714285714285</v>
      </c>
      <c r="P660">
        <v>0.6</v>
      </c>
      <c r="Q660">
        <v>-2.6892</v>
      </c>
      <c r="R660">
        <v>5</v>
      </c>
      <c r="S660">
        <v>2017</v>
      </c>
      <c r="T660">
        <v>2</v>
      </c>
      <c r="U660" t="str">
        <f t="shared" si="21"/>
        <v>Feb</v>
      </c>
      <c r="V660">
        <v>1.992</v>
      </c>
      <c r="W660" t="s">
        <v>63</v>
      </c>
      <c r="X660">
        <v>-0.67500000000000004</v>
      </c>
      <c r="Y660" t="s">
        <v>53</v>
      </c>
      <c r="Z660">
        <v>-0.33750000000000002</v>
      </c>
      <c r="AA660" t="s">
        <v>161</v>
      </c>
      <c r="AB660" t="s">
        <v>430</v>
      </c>
    </row>
    <row r="661" spans="1:28" x14ac:dyDescent="0.25">
      <c r="A661" t="s">
        <v>1888</v>
      </c>
      <c r="B661" s="1">
        <v>42825</v>
      </c>
      <c r="C661" s="1">
        <v>42827</v>
      </c>
      <c r="D661" t="s">
        <v>27</v>
      </c>
      <c r="E661" t="s">
        <v>1889</v>
      </c>
      <c r="F661" t="s">
        <v>99</v>
      </c>
      <c r="G661" t="s">
        <v>30</v>
      </c>
      <c r="H661" t="s">
        <v>31</v>
      </c>
      <c r="I661" t="s">
        <v>32</v>
      </c>
      <c r="J661" t="s">
        <v>1229</v>
      </c>
      <c r="K661" t="s">
        <v>61</v>
      </c>
      <c r="L661" t="s">
        <v>1230</v>
      </c>
      <c r="M661">
        <v>61</v>
      </c>
      <c r="N661">
        <v>5</v>
      </c>
      <c r="O661">
        <f t="shared" si="20"/>
        <v>0.35714285714285715</v>
      </c>
      <c r="P661">
        <v>0</v>
      </c>
      <c r="Q661">
        <v>25.62</v>
      </c>
      <c r="R661">
        <v>2</v>
      </c>
      <c r="S661">
        <v>2017</v>
      </c>
      <c r="T661">
        <v>3</v>
      </c>
      <c r="U661" t="str">
        <f t="shared" si="21"/>
        <v>Mar</v>
      </c>
      <c r="V661">
        <v>12.2</v>
      </c>
      <c r="W661" t="s">
        <v>63</v>
      </c>
      <c r="X661">
        <v>0.42</v>
      </c>
      <c r="Y661" t="s">
        <v>44</v>
      </c>
      <c r="Z661">
        <v>8.4000000000000005E-2</v>
      </c>
      <c r="AA661" t="s">
        <v>161</v>
      </c>
      <c r="AB661" t="s">
        <v>430</v>
      </c>
    </row>
    <row r="662" spans="1:28" x14ac:dyDescent="0.25">
      <c r="A662" t="s">
        <v>1890</v>
      </c>
      <c r="B662" s="1">
        <v>42852</v>
      </c>
      <c r="C662" s="1">
        <v>42856</v>
      </c>
      <c r="D662" t="s">
        <v>46</v>
      </c>
      <c r="E662" t="s">
        <v>175</v>
      </c>
      <c r="F662" t="s">
        <v>91</v>
      </c>
      <c r="G662" t="s">
        <v>519</v>
      </c>
      <c r="H662" t="s">
        <v>93</v>
      </c>
      <c r="I662" t="s">
        <v>94</v>
      </c>
      <c r="J662" t="s">
        <v>368</v>
      </c>
      <c r="K662" t="s">
        <v>34</v>
      </c>
      <c r="L662" t="s">
        <v>369</v>
      </c>
      <c r="M662">
        <v>220.26560000000001</v>
      </c>
      <c r="N662">
        <v>4</v>
      </c>
      <c r="O662">
        <f t="shared" si="20"/>
        <v>0.2857142857142857</v>
      </c>
      <c r="P662">
        <v>0.32</v>
      </c>
      <c r="Q662">
        <v>-42.1096</v>
      </c>
      <c r="R662">
        <v>4</v>
      </c>
      <c r="S662">
        <v>2017</v>
      </c>
      <c r="T662">
        <v>4</v>
      </c>
      <c r="U662" t="str">
        <f t="shared" si="21"/>
        <v>Apr</v>
      </c>
      <c r="V662">
        <v>55.066400000000002</v>
      </c>
      <c r="W662" t="s">
        <v>63</v>
      </c>
      <c r="X662">
        <v>-0.191176470588235</v>
      </c>
      <c r="Y662" t="s">
        <v>53</v>
      </c>
      <c r="Z662">
        <v>-4.7794117647058799E-2</v>
      </c>
      <c r="AA662" t="s">
        <v>64</v>
      </c>
      <c r="AB662" t="s">
        <v>154</v>
      </c>
    </row>
    <row r="663" spans="1:28" x14ac:dyDescent="0.25">
      <c r="A663" t="s">
        <v>1891</v>
      </c>
      <c r="B663" s="1">
        <v>42839</v>
      </c>
      <c r="C663" s="1">
        <v>42844</v>
      </c>
      <c r="D663" t="s">
        <v>46</v>
      </c>
      <c r="E663" t="s">
        <v>1892</v>
      </c>
      <c r="F663" t="s">
        <v>29</v>
      </c>
      <c r="G663" t="s">
        <v>165</v>
      </c>
      <c r="H663" t="s">
        <v>117</v>
      </c>
      <c r="I663" t="s">
        <v>72</v>
      </c>
      <c r="J663" t="s">
        <v>764</v>
      </c>
      <c r="K663" t="s">
        <v>34</v>
      </c>
      <c r="L663" t="s">
        <v>765</v>
      </c>
      <c r="M663">
        <v>242.352</v>
      </c>
      <c r="N663">
        <v>3</v>
      </c>
      <c r="O663">
        <f t="shared" si="20"/>
        <v>0.21428571428571427</v>
      </c>
      <c r="P663">
        <v>0.2</v>
      </c>
      <c r="Q663">
        <v>9.0882000000000005</v>
      </c>
      <c r="R663">
        <v>5</v>
      </c>
      <c r="S663">
        <v>2017</v>
      </c>
      <c r="T663">
        <v>4</v>
      </c>
      <c r="U663" t="str">
        <f t="shared" si="21"/>
        <v>Apr</v>
      </c>
      <c r="V663">
        <v>80.784000000000006</v>
      </c>
      <c r="W663" t="s">
        <v>63</v>
      </c>
      <c r="X663">
        <v>3.7499999999999999E-2</v>
      </c>
      <c r="Y663" t="s">
        <v>37</v>
      </c>
      <c r="Z663">
        <v>1.24999999999999E-2</v>
      </c>
      <c r="AA663" t="s">
        <v>64</v>
      </c>
      <c r="AB663" t="s">
        <v>154</v>
      </c>
    </row>
    <row r="664" spans="1:28" x14ac:dyDescent="0.25">
      <c r="A664" t="s">
        <v>1893</v>
      </c>
      <c r="B664" s="1">
        <v>43091</v>
      </c>
      <c r="C664" s="1">
        <v>43096</v>
      </c>
      <c r="D664" t="s">
        <v>27</v>
      </c>
      <c r="E664" t="s">
        <v>1894</v>
      </c>
      <c r="F664" t="s">
        <v>91</v>
      </c>
      <c r="G664" t="s">
        <v>1361</v>
      </c>
      <c r="H664" t="s">
        <v>1362</v>
      </c>
      <c r="I664" t="s">
        <v>72</v>
      </c>
      <c r="J664" t="s">
        <v>1895</v>
      </c>
      <c r="K664" t="s">
        <v>34</v>
      </c>
      <c r="L664" t="s">
        <v>1896</v>
      </c>
      <c r="M664">
        <v>220.98</v>
      </c>
      <c r="N664">
        <v>1</v>
      </c>
      <c r="O664">
        <f t="shared" si="20"/>
        <v>7.1428571428571425E-2</v>
      </c>
      <c r="P664">
        <v>0</v>
      </c>
      <c r="Q664">
        <v>50.825400000000002</v>
      </c>
      <c r="R664">
        <v>5</v>
      </c>
      <c r="S664">
        <v>2017</v>
      </c>
      <c r="T664">
        <v>12</v>
      </c>
      <c r="U664" t="str">
        <f t="shared" si="21"/>
        <v>Dec</v>
      </c>
      <c r="V664">
        <v>220.98</v>
      </c>
      <c r="W664" t="s">
        <v>43</v>
      </c>
      <c r="X664">
        <v>0.23</v>
      </c>
      <c r="Y664" t="s">
        <v>44</v>
      </c>
      <c r="Z664">
        <v>0.23</v>
      </c>
      <c r="AA664" t="s">
        <v>38</v>
      </c>
      <c r="AB664" t="s">
        <v>143</v>
      </c>
    </row>
    <row r="665" spans="1:28" x14ac:dyDescent="0.25">
      <c r="A665" t="s">
        <v>1897</v>
      </c>
      <c r="B665" s="1">
        <v>42605</v>
      </c>
      <c r="C665" s="1">
        <v>42612</v>
      </c>
      <c r="D665" t="s">
        <v>46</v>
      </c>
      <c r="E665" t="s">
        <v>1898</v>
      </c>
      <c r="F665" t="s">
        <v>29</v>
      </c>
      <c r="G665" t="s">
        <v>180</v>
      </c>
      <c r="H665" t="s">
        <v>181</v>
      </c>
      <c r="I665" t="s">
        <v>59</v>
      </c>
      <c r="J665" t="s">
        <v>981</v>
      </c>
      <c r="K665" t="s">
        <v>41</v>
      </c>
      <c r="L665" t="s">
        <v>982</v>
      </c>
      <c r="M665">
        <v>532.70399999999995</v>
      </c>
      <c r="N665">
        <v>6</v>
      </c>
      <c r="O665">
        <f t="shared" si="20"/>
        <v>0.42857142857142855</v>
      </c>
      <c r="P665">
        <v>0.2</v>
      </c>
      <c r="Q665">
        <v>-39.952800000000003</v>
      </c>
      <c r="R665">
        <v>7</v>
      </c>
      <c r="S665">
        <v>2016</v>
      </c>
      <c r="T665">
        <v>8</v>
      </c>
      <c r="U665" t="str">
        <f t="shared" si="21"/>
        <v>Aug</v>
      </c>
      <c r="V665">
        <v>88.783999999999907</v>
      </c>
      <c r="W665" t="s">
        <v>63</v>
      </c>
      <c r="X665">
        <v>-7.4999999999999997E-2</v>
      </c>
      <c r="Y665" t="s">
        <v>53</v>
      </c>
      <c r="Z665">
        <v>-1.2500000000000001E-2</v>
      </c>
      <c r="AA665" t="s">
        <v>75</v>
      </c>
      <c r="AB665" t="s">
        <v>210</v>
      </c>
    </row>
    <row r="666" spans="1:28" x14ac:dyDescent="0.25">
      <c r="A666" t="s">
        <v>1899</v>
      </c>
      <c r="B666" s="1">
        <v>42166</v>
      </c>
      <c r="C666" s="1">
        <v>42167</v>
      </c>
      <c r="D666" t="s">
        <v>89</v>
      </c>
      <c r="E666" t="s">
        <v>1900</v>
      </c>
      <c r="F666" t="s">
        <v>91</v>
      </c>
      <c r="G666" t="s">
        <v>502</v>
      </c>
      <c r="H666" t="s">
        <v>49</v>
      </c>
      <c r="I666" t="s">
        <v>32</v>
      </c>
      <c r="J666" t="s">
        <v>360</v>
      </c>
      <c r="K666" t="s">
        <v>41</v>
      </c>
      <c r="L666" t="s">
        <v>361</v>
      </c>
      <c r="M666">
        <v>1123.92</v>
      </c>
      <c r="N666">
        <v>5</v>
      </c>
      <c r="O666">
        <f t="shared" si="20"/>
        <v>0.35714285714285715</v>
      </c>
      <c r="P666">
        <v>0.2</v>
      </c>
      <c r="Q666">
        <v>-182.637</v>
      </c>
      <c r="R666">
        <v>1</v>
      </c>
      <c r="S666">
        <v>2015</v>
      </c>
      <c r="T666">
        <v>6</v>
      </c>
      <c r="U666" t="str">
        <f t="shared" si="21"/>
        <v>Jun</v>
      </c>
      <c r="V666">
        <v>224.78399999999999</v>
      </c>
      <c r="W666" t="s">
        <v>43</v>
      </c>
      <c r="X666">
        <v>-0.16249999999999901</v>
      </c>
      <c r="Y666" t="s">
        <v>53</v>
      </c>
      <c r="Z666">
        <v>-3.2499999999999897E-2</v>
      </c>
      <c r="AA666" t="s">
        <v>64</v>
      </c>
      <c r="AB666" t="s">
        <v>111</v>
      </c>
    </row>
    <row r="667" spans="1:28" x14ac:dyDescent="0.25">
      <c r="A667" t="s">
        <v>1899</v>
      </c>
      <c r="B667" s="1">
        <v>42166</v>
      </c>
      <c r="C667" s="1">
        <v>42167</v>
      </c>
      <c r="D667" t="s">
        <v>89</v>
      </c>
      <c r="E667" t="s">
        <v>1900</v>
      </c>
      <c r="F667" t="s">
        <v>91</v>
      </c>
      <c r="G667" t="s">
        <v>502</v>
      </c>
      <c r="H667" t="s">
        <v>49</v>
      </c>
      <c r="I667" t="s">
        <v>32</v>
      </c>
      <c r="J667" t="s">
        <v>1901</v>
      </c>
      <c r="K667" t="s">
        <v>61</v>
      </c>
      <c r="L667" t="s">
        <v>1902</v>
      </c>
      <c r="M667">
        <v>48.671999999999997</v>
      </c>
      <c r="N667">
        <v>3</v>
      </c>
      <c r="O667">
        <f t="shared" si="20"/>
        <v>0.21428571428571427</v>
      </c>
      <c r="P667">
        <v>0.2</v>
      </c>
      <c r="Q667">
        <v>7.3007999999999997</v>
      </c>
      <c r="R667">
        <v>1</v>
      </c>
      <c r="S667">
        <v>2015</v>
      </c>
      <c r="T667">
        <v>6</v>
      </c>
      <c r="U667" t="str">
        <f t="shared" si="21"/>
        <v>Jun</v>
      </c>
      <c r="V667">
        <v>16.224</v>
      </c>
      <c r="W667" t="s">
        <v>63</v>
      </c>
      <c r="X667">
        <v>0.15</v>
      </c>
      <c r="Y667" t="s">
        <v>37</v>
      </c>
      <c r="Z667">
        <v>4.9999999999999899E-2</v>
      </c>
      <c r="AA667" t="s">
        <v>64</v>
      </c>
      <c r="AB667" t="s">
        <v>111</v>
      </c>
    </row>
    <row r="668" spans="1:28" x14ac:dyDescent="0.25">
      <c r="A668" t="s">
        <v>1903</v>
      </c>
      <c r="B668" s="1">
        <v>41989</v>
      </c>
      <c r="C668" s="1">
        <v>41990</v>
      </c>
      <c r="D668" t="s">
        <v>89</v>
      </c>
      <c r="E668" t="s">
        <v>1904</v>
      </c>
      <c r="F668" t="s">
        <v>99</v>
      </c>
      <c r="G668" t="s">
        <v>57</v>
      </c>
      <c r="H668" t="s">
        <v>58</v>
      </c>
      <c r="I668" t="s">
        <v>59</v>
      </c>
      <c r="J668" t="s">
        <v>709</v>
      </c>
      <c r="K668" t="s">
        <v>61</v>
      </c>
      <c r="L668" t="s">
        <v>710</v>
      </c>
      <c r="M668">
        <v>44.46</v>
      </c>
      <c r="N668">
        <v>2</v>
      </c>
      <c r="O668">
        <f t="shared" si="20"/>
        <v>0.14285714285714285</v>
      </c>
      <c r="P668">
        <v>0</v>
      </c>
      <c r="Q668">
        <v>14.671799999999999</v>
      </c>
      <c r="R668">
        <v>1</v>
      </c>
      <c r="S668">
        <v>2014</v>
      </c>
      <c r="T668">
        <v>12</v>
      </c>
      <c r="U668" t="str">
        <f t="shared" si="21"/>
        <v>Dec</v>
      </c>
      <c r="V668">
        <v>22.23</v>
      </c>
      <c r="W668" t="s">
        <v>63</v>
      </c>
      <c r="X668">
        <v>0.32999999999999902</v>
      </c>
      <c r="Y668" t="s">
        <v>44</v>
      </c>
      <c r="Z668">
        <v>0.16499999999999901</v>
      </c>
      <c r="AA668" t="s">
        <v>38</v>
      </c>
      <c r="AB668" t="s">
        <v>147</v>
      </c>
    </row>
    <row r="669" spans="1:28" x14ac:dyDescent="0.25">
      <c r="A669" t="s">
        <v>1903</v>
      </c>
      <c r="B669" s="1">
        <v>41989</v>
      </c>
      <c r="C669" s="1">
        <v>41990</v>
      </c>
      <c r="D669" t="s">
        <v>89</v>
      </c>
      <c r="E669" t="s">
        <v>1904</v>
      </c>
      <c r="F669" t="s">
        <v>99</v>
      </c>
      <c r="G669" t="s">
        <v>57</v>
      </c>
      <c r="H669" t="s">
        <v>58</v>
      </c>
      <c r="I669" t="s">
        <v>59</v>
      </c>
      <c r="J669" t="s">
        <v>351</v>
      </c>
      <c r="K669" t="s">
        <v>41</v>
      </c>
      <c r="L669" t="s">
        <v>352</v>
      </c>
      <c r="M669">
        <v>241.56800000000001</v>
      </c>
      <c r="N669">
        <v>2</v>
      </c>
      <c r="O669">
        <f t="shared" si="20"/>
        <v>0.14285714285714285</v>
      </c>
      <c r="P669">
        <v>0.2</v>
      </c>
      <c r="Q669">
        <v>18.117599999999999</v>
      </c>
      <c r="R669">
        <v>1</v>
      </c>
      <c r="S669">
        <v>2014</v>
      </c>
      <c r="T669">
        <v>12</v>
      </c>
      <c r="U669" t="str">
        <f t="shared" si="21"/>
        <v>Dec</v>
      </c>
      <c r="V669">
        <v>120.78400000000001</v>
      </c>
      <c r="W669" t="s">
        <v>36</v>
      </c>
      <c r="X669">
        <v>7.4999999999999997E-2</v>
      </c>
      <c r="Y669" t="s">
        <v>37</v>
      </c>
      <c r="Z669">
        <v>3.7499999999999999E-2</v>
      </c>
      <c r="AA669" t="s">
        <v>38</v>
      </c>
      <c r="AB669" t="s">
        <v>147</v>
      </c>
    </row>
    <row r="670" spans="1:28" x14ac:dyDescent="0.25">
      <c r="A670" t="s">
        <v>1905</v>
      </c>
      <c r="B670" s="1">
        <v>41875</v>
      </c>
      <c r="C670" s="1">
        <v>41877</v>
      </c>
      <c r="D670" t="s">
        <v>89</v>
      </c>
      <c r="E670" t="s">
        <v>1906</v>
      </c>
      <c r="F670" t="s">
        <v>91</v>
      </c>
      <c r="G670" t="s">
        <v>653</v>
      </c>
      <c r="H670" t="s">
        <v>117</v>
      </c>
      <c r="I670" t="s">
        <v>72</v>
      </c>
      <c r="J670" t="s">
        <v>1907</v>
      </c>
      <c r="K670" t="s">
        <v>61</v>
      </c>
      <c r="L670" t="s">
        <v>1908</v>
      </c>
      <c r="M670">
        <v>13.28</v>
      </c>
      <c r="N670">
        <v>2</v>
      </c>
      <c r="O670">
        <f t="shared" si="20"/>
        <v>0.14285714285714285</v>
      </c>
      <c r="P670">
        <v>0</v>
      </c>
      <c r="Q670">
        <v>6.3743999999999996</v>
      </c>
      <c r="R670">
        <v>2</v>
      </c>
      <c r="S670">
        <v>2014</v>
      </c>
      <c r="T670">
        <v>8</v>
      </c>
      <c r="U670" t="str">
        <f t="shared" si="21"/>
        <v>Aug</v>
      </c>
      <c r="V670">
        <v>6.64</v>
      </c>
      <c r="W670" t="s">
        <v>63</v>
      </c>
      <c r="X670">
        <v>0.48</v>
      </c>
      <c r="Y670" t="s">
        <v>44</v>
      </c>
      <c r="Z670">
        <v>0.24</v>
      </c>
      <c r="AA670" t="s">
        <v>75</v>
      </c>
      <c r="AB670" t="s">
        <v>199</v>
      </c>
    </row>
    <row r="671" spans="1:28" x14ac:dyDescent="0.25">
      <c r="A671" t="s">
        <v>1909</v>
      </c>
      <c r="B671" s="1">
        <v>43051</v>
      </c>
      <c r="C671" s="1">
        <v>43057</v>
      </c>
      <c r="D671" t="s">
        <v>46</v>
      </c>
      <c r="E671" t="s">
        <v>201</v>
      </c>
      <c r="F671" t="s">
        <v>99</v>
      </c>
      <c r="G671" t="s">
        <v>1434</v>
      </c>
      <c r="H671" t="s">
        <v>93</v>
      </c>
      <c r="I671" t="s">
        <v>94</v>
      </c>
      <c r="J671" t="s">
        <v>342</v>
      </c>
      <c r="K671" t="s">
        <v>61</v>
      </c>
      <c r="L671" t="s">
        <v>343</v>
      </c>
      <c r="M671">
        <v>22.847999999999999</v>
      </c>
      <c r="N671">
        <v>3</v>
      </c>
      <c r="O671">
        <f t="shared" si="20"/>
        <v>0.21428571428571427</v>
      </c>
      <c r="P671">
        <v>0.6</v>
      </c>
      <c r="Q671">
        <v>-17.7072</v>
      </c>
      <c r="R671">
        <v>6</v>
      </c>
      <c r="S671">
        <v>2017</v>
      </c>
      <c r="T671">
        <v>11</v>
      </c>
      <c r="U671" t="str">
        <f t="shared" si="21"/>
        <v>Nov</v>
      </c>
      <c r="V671">
        <v>7.6159999999999997</v>
      </c>
      <c r="W671" t="s">
        <v>63</v>
      </c>
      <c r="X671">
        <v>-0.77500000000000002</v>
      </c>
      <c r="Y671" t="s">
        <v>53</v>
      </c>
      <c r="Z671">
        <v>-0.25833333333333303</v>
      </c>
      <c r="AA671" t="s">
        <v>38</v>
      </c>
      <c r="AB671" t="s">
        <v>143</v>
      </c>
    </row>
    <row r="672" spans="1:28" x14ac:dyDescent="0.25">
      <c r="A672" t="s">
        <v>1910</v>
      </c>
      <c r="B672" s="1">
        <v>42618</v>
      </c>
      <c r="C672" s="1">
        <v>42624</v>
      </c>
      <c r="D672" t="s">
        <v>46</v>
      </c>
      <c r="E672" t="s">
        <v>588</v>
      </c>
      <c r="F672" t="s">
        <v>91</v>
      </c>
      <c r="G672" t="s">
        <v>1911</v>
      </c>
      <c r="H672" t="s">
        <v>93</v>
      </c>
      <c r="I672" t="s">
        <v>94</v>
      </c>
      <c r="J672" t="s">
        <v>515</v>
      </c>
      <c r="K672" t="s">
        <v>41</v>
      </c>
      <c r="L672" t="s">
        <v>516</v>
      </c>
      <c r="M672">
        <v>347.80200000000002</v>
      </c>
      <c r="N672">
        <v>7</v>
      </c>
      <c r="O672">
        <f t="shared" si="20"/>
        <v>0.5</v>
      </c>
      <c r="P672">
        <v>0.3</v>
      </c>
      <c r="Q672">
        <v>-24.843</v>
      </c>
      <c r="R672">
        <v>6</v>
      </c>
      <c r="S672">
        <v>2016</v>
      </c>
      <c r="T672">
        <v>9</v>
      </c>
      <c r="U672" t="str">
        <f t="shared" si="21"/>
        <v>Sep</v>
      </c>
      <c r="V672">
        <v>49.686</v>
      </c>
      <c r="W672" t="s">
        <v>63</v>
      </c>
      <c r="X672">
        <v>-7.1428571428571397E-2</v>
      </c>
      <c r="Y672" t="s">
        <v>53</v>
      </c>
      <c r="Z672">
        <v>-1.0204081632653E-2</v>
      </c>
      <c r="AA672" t="s">
        <v>75</v>
      </c>
      <c r="AB672" t="s">
        <v>210</v>
      </c>
    </row>
    <row r="673" spans="1:28" x14ac:dyDescent="0.25">
      <c r="A673" t="s">
        <v>1912</v>
      </c>
      <c r="B673" s="1">
        <v>42777</v>
      </c>
      <c r="C673" s="1">
        <v>42779</v>
      </c>
      <c r="D673" t="s">
        <v>27</v>
      </c>
      <c r="E673" t="s">
        <v>1913</v>
      </c>
      <c r="F673" t="s">
        <v>91</v>
      </c>
      <c r="G673" t="s">
        <v>180</v>
      </c>
      <c r="H673" t="s">
        <v>181</v>
      </c>
      <c r="I673" t="s">
        <v>59</v>
      </c>
      <c r="J673" t="s">
        <v>1914</v>
      </c>
      <c r="K673" t="s">
        <v>41</v>
      </c>
      <c r="L673" t="s">
        <v>1915</v>
      </c>
      <c r="M673">
        <v>963.13599999999997</v>
      </c>
      <c r="N673">
        <v>4</v>
      </c>
      <c r="O673">
        <f t="shared" si="20"/>
        <v>0.2857142857142857</v>
      </c>
      <c r="P673">
        <v>0.2</v>
      </c>
      <c r="Q673">
        <v>108.3528</v>
      </c>
      <c r="R673">
        <v>2</v>
      </c>
      <c r="S673">
        <v>2017</v>
      </c>
      <c r="T673">
        <v>2</v>
      </c>
      <c r="U673" t="str">
        <f t="shared" si="21"/>
        <v>Feb</v>
      </c>
      <c r="V673">
        <v>240.78399999999999</v>
      </c>
      <c r="W673" t="s">
        <v>43</v>
      </c>
      <c r="X673">
        <v>0.1125</v>
      </c>
      <c r="Y673" t="s">
        <v>37</v>
      </c>
      <c r="Z673">
        <v>2.8125000000000001E-2</v>
      </c>
      <c r="AA673" t="s">
        <v>161</v>
      </c>
      <c r="AB673" t="s">
        <v>430</v>
      </c>
    </row>
    <row r="674" spans="1:28" x14ac:dyDescent="0.25">
      <c r="A674" t="s">
        <v>1916</v>
      </c>
      <c r="B674" s="1">
        <v>42353</v>
      </c>
      <c r="C674" s="1">
        <v>42356</v>
      </c>
      <c r="D674" t="s">
        <v>89</v>
      </c>
      <c r="E674" t="s">
        <v>417</v>
      </c>
      <c r="F674" t="s">
        <v>29</v>
      </c>
      <c r="G674" t="s">
        <v>213</v>
      </c>
      <c r="H674" t="s">
        <v>214</v>
      </c>
      <c r="I674" t="s">
        <v>72</v>
      </c>
      <c r="J674" t="s">
        <v>316</v>
      </c>
      <c r="K674" t="s">
        <v>61</v>
      </c>
      <c r="L674" t="s">
        <v>317</v>
      </c>
      <c r="M674">
        <v>262.86399999999998</v>
      </c>
      <c r="N674">
        <v>7</v>
      </c>
      <c r="O674">
        <f t="shared" si="20"/>
        <v>0.5</v>
      </c>
      <c r="P674">
        <v>0.2</v>
      </c>
      <c r="Q674">
        <v>69.001800000000003</v>
      </c>
      <c r="R674">
        <v>3</v>
      </c>
      <c r="S674">
        <v>2015</v>
      </c>
      <c r="T674">
        <v>12</v>
      </c>
      <c r="U674" t="str">
        <f t="shared" si="21"/>
        <v>Dec</v>
      </c>
      <c r="V674">
        <v>37.552</v>
      </c>
      <c r="W674" t="s">
        <v>63</v>
      </c>
      <c r="X674">
        <v>0.26250000000000001</v>
      </c>
      <c r="Y674" t="s">
        <v>44</v>
      </c>
      <c r="Z674">
        <v>3.7499999999999999E-2</v>
      </c>
      <c r="AA674" t="s">
        <v>38</v>
      </c>
      <c r="AB674" t="s">
        <v>54</v>
      </c>
    </row>
    <row r="675" spans="1:28" x14ac:dyDescent="0.25">
      <c r="A675" t="s">
        <v>1917</v>
      </c>
      <c r="B675" s="1">
        <v>42240</v>
      </c>
      <c r="C675" s="1">
        <v>42244</v>
      </c>
      <c r="D675" t="s">
        <v>46</v>
      </c>
      <c r="E675" t="s">
        <v>1600</v>
      </c>
      <c r="F675" t="s">
        <v>91</v>
      </c>
      <c r="G675" t="s">
        <v>165</v>
      </c>
      <c r="H675" t="s">
        <v>117</v>
      </c>
      <c r="I675" t="s">
        <v>72</v>
      </c>
      <c r="J675" t="s">
        <v>66</v>
      </c>
      <c r="K675" t="s">
        <v>51</v>
      </c>
      <c r="L675" t="s">
        <v>67</v>
      </c>
      <c r="M675">
        <v>284.36399999999998</v>
      </c>
      <c r="N675">
        <v>2</v>
      </c>
      <c r="O675">
        <f t="shared" si="20"/>
        <v>0.14285714285714285</v>
      </c>
      <c r="P675">
        <v>0.4</v>
      </c>
      <c r="Q675">
        <v>-75.830399999999997</v>
      </c>
      <c r="R675">
        <v>4</v>
      </c>
      <c r="S675">
        <v>2015</v>
      </c>
      <c r="T675">
        <v>8</v>
      </c>
      <c r="U675" t="str">
        <f t="shared" si="21"/>
        <v>Aug</v>
      </c>
      <c r="V675">
        <v>142.18199999999999</v>
      </c>
      <c r="W675" t="s">
        <v>36</v>
      </c>
      <c r="X675">
        <v>-0.266666666666666</v>
      </c>
      <c r="Y675" t="s">
        <v>53</v>
      </c>
      <c r="Z675">
        <v>-0.133333333333333</v>
      </c>
      <c r="AA675" t="s">
        <v>75</v>
      </c>
      <c r="AB675" t="s">
        <v>81</v>
      </c>
    </row>
    <row r="676" spans="1:28" x14ac:dyDescent="0.25">
      <c r="A676" t="s">
        <v>1918</v>
      </c>
      <c r="B676" s="1">
        <v>42672</v>
      </c>
      <c r="C676" s="1">
        <v>42674</v>
      </c>
      <c r="D676" t="s">
        <v>89</v>
      </c>
      <c r="E676" t="s">
        <v>371</v>
      </c>
      <c r="F676" t="s">
        <v>29</v>
      </c>
      <c r="G676" t="s">
        <v>1409</v>
      </c>
      <c r="H676" t="s">
        <v>262</v>
      </c>
      <c r="I676" t="s">
        <v>94</v>
      </c>
      <c r="J676" t="s">
        <v>333</v>
      </c>
      <c r="K676" t="s">
        <v>61</v>
      </c>
      <c r="L676" t="s">
        <v>334</v>
      </c>
      <c r="M676">
        <v>67</v>
      </c>
      <c r="N676">
        <v>5</v>
      </c>
      <c r="O676">
        <f t="shared" si="20"/>
        <v>0.35714285714285715</v>
      </c>
      <c r="P676">
        <v>0</v>
      </c>
      <c r="Q676">
        <v>32.159999999999997</v>
      </c>
      <c r="R676">
        <v>2</v>
      </c>
      <c r="S676">
        <v>2016</v>
      </c>
      <c r="T676">
        <v>10</v>
      </c>
      <c r="U676" t="str">
        <f t="shared" si="21"/>
        <v>Oct</v>
      </c>
      <c r="V676">
        <v>13.4</v>
      </c>
      <c r="W676" t="s">
        <v>63</v>
      </c>
      <c r="X676">
        <v>0.47999999999999898</v>
      </c>
      <c r="Y676" t="s">
        <v>44</v>
      </c>
      <c r="Z676">
        <v>9.5999999999999905E-2</v>
      </c>
      <c r="AA676" t="s">
        <v>38</v>
      </c>
      <c r="AB676" t="s">
        <v>39</v>
      </c>
    </row>
    <row r="677" spans="1:28" x14ac:dyDescent="0.25">
      <c r="A677" t="s">
        <v>1919</v>
      </c>
      <c r="B677" s="1">
        <v>42518</v>
      </c>
      <c r="C677" s="1">
        <v>42524</v>
      </c>
      <c r="D677" t="s">
        <v>46</v>
      </c>
      <c r="E677" t="s">
        <v>406</v>
      </c>
      <c r="F677" t="s">
        <v>91</v>
      </c>
      <c r="G677" t="s">
        <v>1920</v>
      </c>
      <c r="H677" t="s">
        <v>49</v>
      </c>
      <c r="I677" t="s">
        <v>32</v>
      </c>
      <c r="J677" t="s">
        <v>1370</v>
      </c>
      <c r="K677" t="s">
        <v>41</v>
      </c>
      <c r="L677" t="s">
        <v>1371</v>
      </c>
      <c r="M677">
        <v>390.27199999999999</v>
      </c>
      <c r="N677">
        <v>8</v>
      </c>
      <c r="O677">
        <f t="shared" si="20"/>
        <v>0.5714285714285714</v>
      </c>
      <c r="P677">
        <v>0.2</v>
      </c>
      <c r="Q677">
        <v>-24.391999999999999</v>
      </c>
      <c r="R677">
        <v>6</v>
      </c>
      <c r="S677">
        <v>2016</v>
      </c>
      <c r="T677">
        <v>5</v>
      </c>
      <c r="U677" t="str">
        <f t="shared" si="21"/>
        <v>May</v>
      </c>
      <c r="V677">
        <v>48.783999999999999</v>
      </c>
      <c r="W677" t="s">
        <v>63</v>
      </c>
      <c r="X677">
        <v>-6.25E-2</v>
      </c>
      <c r="Y677" t="s">
        <v>53</v>
      </c>
      <c r="Z677">
        <v>-7.8125E-3</v>
      </c>
      <c r="AA677" t="s">
        <v>64</v>
      </c>
      <c r="AB677" t="s">
        <v>120</v>
      </c>
    </row>
    <row r="678" spans="1:28" x14ac:dyDescent="0.25">
      <c r="A678" t="s">
        <v>1921</v>
      </c>
      <c r="B678" s="1">
        <v>42450</v>
      </c>
      <c r="C678" s="1">
        <v>42457</v>
      </c>
      <c r="D678" t="s">
        <v>46</v>
      </c>
      <c r="E678" t="s">
        <v>1021</v>
      </c>
      <c r="F678" t="s">
        <v>29</v>
      </c>
      <c r="G678" t="s">
        <v>127</v>
      </c>
      <c r="H678" t="s">
        <v>128</v>
      </c>
      <c r="I678" t="s">
        <v>94</v>
      </c>
      <c r="J678" t="s">
        <v>730</v>
      </c>
      <c r="K678" t="s">
        <v>41</v>
      </c>
      <c r="L678" t="s">
        <v>731</v>
      </c>
      <c r="M678">
        <v>528.42999999999995</v>
      </c>
      <c r="N678">
        <v>5</v>
      </c>
      <c r="O678">
        <f t="shared" si="20"/>
        <v>0.35714285714285715</v>
      </c>
      <c r="P678">
        <v>0.3</v>
      </c>
      <c r="Q678">
        <v>0</v>
      </c>
      <c r="R678">
        <v>7</v>
      </c>
      <c r="S678">
        <v>2016</v>
      </c>
      <c r="T678">
        <v>3</v>
      </c>
      <c r="U678" t="str">
        <f t="shared" si="21"/>
        <v>Mar</v>
      </c>
      <c r="V678">
        <v>105.685999999999</v>
      </c>
      <c r="W678" t="s">
        <v>36</v>
      </c>
      <c r="X678">
        <v>0</v>
      </c>
      <c r="Y678" t="s">
        <v>53</v>
      </c>
      <c r="Z678">
        <v>0</v>
      </c>
      <c r="AA678" t="s">
        <v>161</v>
      </c>
      <c r="AB678" t="s">
        <v>480</v>
      </c>
    </row>
    <row r="679" spans="1:28" x14ac:dyDescent="0.25">
      <c r="A679" t="s">
        <v>1922</v>
      </c>
      <c r="B679" s="1">
        <v>43001</v>
      </c>
      <c r="C679" s="1">
        <v>43007</v>
      </c>
      <c r="D679" t="s">
        <v>46</v>
      </c>
      <c r="E679" t="s">
        <v>899</v>
      </c>
      <c r="F679" t="s">
        <v>29</v>
      </c>
      <c r="G679" t="s">
        <v>1923</v>
      </c>
      <c r="H679" t="s">
        <v>171</v>
      </c>
      <c r="I679" t="s">
        <v>59</v>
      </c>
      <c r="J679" t="s">
        <v>845</v>
      </c>
      <c r="K679" t="s">
        <v>34</v>
      </c>
      <c r="L679" t="s">
        <v>846</v>
      </c>
      <c r="M679">
        <v>180.58799999999999</v>
      </c>
      <c r="N679">
        <v>2</v>
      </c>
      <c r="O679">
        <f t="shared" si="20"/>
        <v>0.14285714285714285</v>
      </c>
      <c r="P679">
        <v>0.7</v>
      </c>
      <c r="Q679">
        <v>-240.78399999999999</v>
      </c>
      <c r="R679">
        <v>6</v>
      </c>
      <c r="S679">
        <v>2017</v>
      </c>
      <c r="T679">
        <v>9</v>
      </c>
      <c r="U679" t="str">
        <f t="shared" si="21"/>
        <v>Sep</v>
      </c>
      <c r="V679">
        <v>90.293999999999997</v>
      </c>
      <c r="W679" t="s">
        <v>63</v>
      </c>
      <c r="X679">
        <v>-1.3333333333333299</v>
      </c>
      <c r="Y679" t="s">
        <v>53</v>
      </c>
      <c r="Z679">
        <v>-0.66666666666666596</v>
      </c>
      <c r="AA679" t="s">
        <v>75</v>
      </c>
      <c r="AB679" t="s">
        <v>76</v>
      </c>
    </row>
    <row r="680" spans="1:28" x14ac:dyDescent="0.25">
      <c r="A680" t="s">
        <v>1924</v>
      </c>
      <c r="B680" s="1">
        <v>43074</v>
      </c>
      <c r="C680" s="1">
        <v>43080</v>
      </c>
      <c r="D680" t="s">
        <v>46</v>
      </c>
      <c r="E680" t="s">
        <v>1925</v>
      </c>
      <c r="F680" t="s">
        <v>91</v>
      </c>
      <c r="G680" t="s">
        <v>165</v>
      </c>
      <c r="H680" t="s">
        <v>117</v>
      </c>
      <c r="I680" t="s">
        <v>72</v>
      </c>
      <c r="J680" t="s">
        <v>60</v>
      </c>
      <c r="K680" t="s">
        <v>61</v>
      </c>
      <c r="L680" t="s">
        <v>62</v>
      </c>
      <c r="M680">
        <v>20.94</v>
      </c>
      <c r="N680">
        <v>3</v>
      </c>
      <c r="O680">
        <f t="shared" si="20"/>
        <v>0.21428571428571427</v>
      </c>
      <c r="P680">
        <v>0</v>
      </c>
      <c r="Q680">
        <v>6.0726000000000004</v>
      </c>
      <c r="R680">
        <v>6</v>
      </c>
      <c r="S680">
        <v>2017</v>
      </c>
      <c r="T680">
        <v>12</v>
      </c>
      <c r="U680" t="str">
        <f t="shared" si="21"/>
        <v>Dec</v>
      </c>
      <c r="V680">
        <v>6.98</v>
      </c>
      <c r="W680" t="s">
        <v>63</v>
      </c>
      <c r="X680">
        <v>0.28999999999999998</v>
      </c>
      <c r="Y680" t="s">
        <v>44</v>
      </c>
      <c r="Z680">
        <v>9.6666666666666595E-2</v>
      </c>
      <c r="AA680" t="s">
        <v>38</v>
      </c>
      <c r="AB680" t="s">
        <v>143</v>
      </c>
    </row>
    <row r="681" spans="1:28" x14ac:dyDescent="0.25">
      <c r="A681" t="s">
        <v>1924</v>
      </c>
      <c r="B681" s="1">
        <v>43074</v>
      </c>
      <c r="C681" s="1">
        <v>43080</v>
      </c>
      <c r="D681" t="s">
        <v>46</v>
      </c>
      <c r="E681" t="s">
        <v>1925</v>
      </c>
      <c r="F681" t="s">
        <v>91</v>
      </c>
      <c r="G681" t="s">
        <v>165</v>
      </c>
      <c r="H681" t="s">
        <v>117</v>
      </c>
      <c r="I681" t="s">
        <v>72</v>
      </c>
      <c r="J681" t="s">
        <v>215</v>
      </c>
      <c r="K681" t="s">
        <v>61</v>
      </c>
      <c r="L681" t="s">
        <v>216</v>
      </c>
      <c r="M681">
        <v>58.68</v>
      </c>
      <c r="N681">
        <v>2</v>
      </c>
      <c r="O681">
        <f t="shared" si="20"/>
        <v>0.14285714285714285</v>
      </c>
      <c r="P681">
        <v>0</v>
      </c>
      <c r="Q681">
        <v>18.190799999999999</v>
      </c>
      <c r="R681">
        <v>6</v>
      </c>
      <c r="S681">
        <v>2017</v>
      </c>
      <c r="T681">
        <v>12</v>
      </c>
      <c r="U681" t="str">
        <f t="shared" si="21"/>
        <v>Dec</v>
      </c>
      <c r="V681">
        <v>29.34</v>
      </c>
      <c r="W681" t="s">
        <v>63</v>
      </c>
      <c r="X681">
        <v>0.31</v>
      </c>
      <c r="Y681" t="s">
        <v>44</v>
      </c>
      <c r="Z681">
        <v>0.155</v>
      </c>
      <c r="AA681" t="s">
        <v>38</v>
      </c>
      <c r="AB681" t="s">
        <v>143</v>
      </c>
    </row>
    <row r="682" spans="1:28" x14ac:dyDescent="0.25">
      <c r="A682" t="s">
        <v>1926</v>
      </c>
      <c r="B682" s="1">
        <v>41777</v>
      </c>
      <c r="C682" s="1">
        <v>41779</v>
      </c>
      <c r="D682" t="s">
        <v>27</v>
      </c>
      <c r="E682" t="s">
        <v>1927</v>
      </c>
      <c r="F682" t="s">
        <v>29</v>
      </c>
      <c r="G682" t="s">
        <v>443</v>
      </c>
      <c r="H682" t="s">
        <v>214</v>
      </c>
      <c r="I682" t="s">
        <v>72</v>
      </c>
      <c r="J682" t="s">
        <v>1482</v>
      </c>
      <c r="K682" t="s">
        <v>61</v>
      </c>
      <c r="L682" t="s">
        <v>1483</v>
      </c>
      <c r="M682">
        <v>149.232</v>
      </c>
      <c r="N682">
        <v>3</v>
      </c>
      <c r="O682">
        <f t="shared" si="20"/>
        <v>0.21428571428571427</v>
      </c>
      <c r="P682">
        <v>0.2</v>
      </c>
      <c r="Q682">
        <v>3.7307999999999999</v>
      </c>
      <c r="R682">
        <v>2</v>
      </c>
      <c r="S682">
        <v>2014</v>
      </c>
      <c r="T682">
        <v>5</v>
      </c>
      <c r="U682" t="str">
        <f t="shared" si="21"/>
        <v>May</v>
      </c>
      <c r="V682">
        <v>49.744</v>
      </c>
      <c r="W682" t="s">
        <v>63</v>
      </c>
      <c r="X682">
        <v>2.4999999999999901E-2</v>
      </c>
      <c r="Y682" t="s">
        <v>37</v>
      </c>
      <c r="Z682">
        <v>8.3333333333333297E-3</v>
      </c>
      <c r="AA682" t="s">
        <v>64</v>
      </c>
      <c r="AB682" t="s">
        <v>65</v>
      </c>
    </row>
    <row r="683" spans="1:28" x14ac:dyDescent="0.25">
      <c r="A683" t="s">
        <v>1928</v>
      </c>
      <c r="B683" s="1">
        <v>41953</v>
      </c>
      <c r="C683" s="1">
        <v>41959</v>
      </c>
      <c r="D683" t="s">
        <v>46</v>
      </c>
      <c r="E683" t="s">
        <v>1929</v>
      </c>
      <c r="F683" t="s">
        <v>29</v>
      </c>
      <c r="G683" t="s">
        <v>554</v>
      </c>
      <c r="H683" t="s">
        <v>58</v>
      </c>
      <c r="I683" t="s">
        <v>59</v>
      </c>
      <c r="J683" t="s">
        <v>123</v>
      </c>
      <c r="K683" t="s">
        <v>61</v>
      </c>
      <c r="L683" t="s">
        <v>124</v>
      </c>
      <c r="M683">
        <v>39.880000000000003</v>
      </c>
      <c r="N683">
        <v>2</v>
      </c>
      <c r="O683">
        <f t="shared" si="20"/>
        <v>0.14285714285714285</v>
      </c>
      <c r="P683">
        <v>0</v>
      </c>
      <c r="Q683">
        <v>11.166399999999999</v>
      </c>
      <c r="R683">
        <v>6</v>
      </c>
      <c r="S683">
        <v>2014</v>
      </c>
      <c r="T683">
        <v>11</v>
      </c>
      <c r="U683" t="str">
        <f t="shared" si="21"/>
        <v>Nov</v>
      </c>
      <c r="V683">
        <v>19.940000000000001</v>
      </c>
      <c r="W683" t="s">
        <v>63</v>
      </c>
      <c r="X683">
        <v>0.27999999999999903</v>
      </c>
      <c r="Y683" t="s">
        <v>44</v>
      </c>
      <c r="Z683">
        <v>0.13999999999999899</v>
      </c>
      <c r="AA683" t="s">
        <v>38</v>
      </c>
      <c r="AB683" t="s">
        <v>147</v>
      </c>
    </row>
    <row r="684" spans="1:28" x14ac:dyDescent="0.25">
      <c r="A684" t="s">
        <v>1928</v>
      </c>
      <c r="B684" s="1">
        <v>41953</v>
      </c>
      <c r="C684" s="1">
        <v>41959</v>
      </c>
      <c r="D684" t="s">
        <v>46</v>
      </c>
      <c r="E684" t="s">
        <v>1929</v>
      </c>
      <c r="F684" t="s">
        <v>29</v>
      </c>
      <c r="G684" t="s">
        <v>554</v>
      </c>
      <c r="H684" t="s">
        <v>58</v>
      </c>
      <c r="I684" t="s">
        <v>59</v>
      </c>
      <c r="J684" t="s">
        <v>939</v>
      </c>
      <c r="K684" t="s">
        <v>61</v>
      </c>
      <c r="L684" t="s">
        <v>940</v>
      </c>
      <c r="M684">
        <v>53.2</v>
      </c>
      <c r="N684">
        <v>5</v>
      </c>
      <c r="O684">
        <f t="shared" si="20"/>
        <v>0.35714285714285715</v>
      </c>
      <c r="P684">
        <v>0</v>
      </c>
      <c r="Q684">
        <v>14.896000000000001</v>
      </c>
      <c r="R684">
        <v>6</v>
      </c>
      <c r="S684">
        <v>2014</v>
      </c>
      <c r="T684">
        <v>11</v>
      </c>
      <c r="U684" t="str">
        <f t="shared" si="21"/>
        <v>Nov</v>
      </c>
      <c r="V684">
        <v>10.64</v>
      </c>
      <c r="W684" t="s">
        <v>63</v>
      </c>
      <c r="X684">
        <v>0.28000000000000003</v>
      </c>
      <c r="Y684" t="s">
        <v>44</v>
      </c>
      <c r="Z684">
        <v>5.6000000000000001E-2</v>
      </c>
      <c r="AA684" t="s">
        <v>38</v>
      </c>
      <c r="AB684" t="s">
        <v>147</v>
      </c>
    </row>
    <row r="685" spans="1:28" x14ac:dyDescent="0.25">
      <c r="A685" t="s">
        <v>1930</v>
      </c>
      <c r="B685" s="1">
        <v>42979</v>
      </c>
      <c r="C685" s="1">
        <v>42983</v>
      </c>
      <c r="D685" t="s">
        <v>27</v>
      </c>
      <c r="E685" t="s">
        <v>1202</v>
      </c>
      <c r="F685" t="s">
        <v>29</v>
      </c>
      <c r="G685" t="s">
        <v>165</v>
      </c>
      <c r="H685" t="s">
        <v>117</v>
      </c>
      <c r="I685" t="s">
        <v>72</v>
      </c>
      <c r="J685" t="s">
        <v>1003</v>
      </c>
      <c r="K685" t="s">
        <v>61</v>
      </c>
      <c r="L685" t="s">
        <v>1004</v>
      </c>
      <c r="M685">
        <v>114.9</v>
      </c>
      <c r="N685">
        <v>5</v>
      </c>
      <c r="O685">
        <f t="shared" si="20"/>
        <v>0.35714285714285715</v>
      </c>
      <c r="P685">
        <v>0</v>
      </c>
      <c r="Q685">
        <v>39.066000000000003</v>
      </c>
      <c r="R685">
        <v>4</v>
      </c>
      <c r="S685">
        <v>2017</v>
      </c>
      <c r="T685">
        <v>9</v>
      </c>
      <c r="U685" t="str">
        <f t="shared" si="21"/>
        <v>Sep</v>
      </c>
      <c r="V685">
        <v>22.98</v>
      </c>
      <c r="W685" t="s">
        <v>63</v>
      </c>
      <c r="X685">
        <v>0.34</v>
      </c>
      <c r="Y685" t="s">
        <v>44</v>
      </c>
      <c r="Z685">
        <v>6.8000000000000005E-2</v>
      </c>
      <c r="AA685" t="s">
        <v>75</v>
      </c>
      <c r="AB685" t="s">
        <v>76</v>
      </c>
    </row>
    <row r="686" spans="1:28" x14ac:dyDescent="0.25">
      <c r="A686" t="s">
        <v>1931</v>
      </c>
      <c r="B686" s="1">
        <v>42384</v>
      </c>
      <c r="C686" s="1">
        <v>42384</v>
      </c>
      <c r="D686" t="s">
        <v>377</v>
      </c>
      <c r="E686" t="s">
        <v>996</v>
      </c>
      <c r="F686" t="s">
        <v>29</v>
      </c>
      <c r="G686" t="s">
        <v>1310</v>
      </c>
      <c r="H686" t="s">
        <v>380</v>
      </c>
      <c r="I686" t="s">
        <v>72</v>
      </c>
      <c r="J686" t="s">
        <v>306</v>
      </c>
      <c r="K686" t="s">
        <v>51</v>
      </c>
      <c r="L686" t="s">
        <v>307</v>
      </c>
      <c r="M686">
        <v>181.797</v>
      </c>
      <c r="N686">
        <v>1</v>
      </c>
      <c r="O686">
        <f t="shared" si="20"/>
        <v>7.1428571428571425E-2</v>
      </c>
      <c r="P686">
        <v>0.3</v>
      </c>
      <c r="Q686">
        <v>-15.582599999999999</v>
      </c>
      <c r="R686">
        <v>0</v>
      </c>
      <c r="S686">
        <v>2016</v>
      </c>
      <c r="T686">
        <v>1</v>
      </c>
      <c r="U686" t="str">
        <f t="shared" si="21"/>
        <v>Jan</v>
      </c>
      <c r="V686">
        <v>181.797</v>
      </c>
      <c r="W686" t="s">
        <v>36</v>
      </c>
      <c r="X686">
        <v>-8.5714285714285701E-2</v>
      </c>
      <c r="Y686" t="s">
        <v>53</v>
      </c>
      <c r="Z686">
        <v>-8.5714285714285701E-2</v>
      </c>
      <c r="AA686" t="s">
        <v>161</v>
      </c>
      <c r="AB686" t="s">
        <v>480</v>
      </c>
    </row>
    <row r="687" spans="1:28" x14ac:dyDescent="0.25">
      <c r="A687" t="s">
        <v>1932</v>
      </c>
      <c r="B687" s="1">
        <v>42694</v>
      </c>
      <c r="C687" s="1">
        <v>42701</v>
      </c>
      <c r="D687" t="s">
        <v>46</v>
      </c>
      <c r="E687" t="s">
        <v>1933</v>
      </c>
      <c r="F687" t="s">
        <v>91</v>
      </c>
      <c r="G687" t="s">
        <v>100</v>
      </c>
      <c r="H687" t="s">
        <v>93</v>
      </c>
      <c r="I687" t="s">
        <v>94</v>
      </c>
      <c r="J687" t="s">
        <v>1340</v>
      </c>
      <c r="K687" t="s">
        <v>41</v>
      </c>
      <c r="L687" t="s">
        <v>1341</v>
      </c>
      <c r="M687">
        <v>318.43</v>
      </c>
      <c r="N687">
        <v>5</v>
      </c>
      <c r="O687">
        <f t="shared" si="20"/>
        <v>0.35714285714285715</v>
      </c>
      <c r="P687">
        <v>0.3</v>
      </c>
      <c r="Q687">
        <v>-77.332999999999998</v>
      </c>
      <c r="R687">
        <v>7</v>
      </c>
      <c r="S687">
        <v>2016</v>
      </c>
      <c r="T687">
        <v>11</v>
      </c>
      <c r="U687" t="str">
        <f t="shared" si="21"/>
        <v>Nov</v>
      </c>
      <c r="V687">
        <v>63.686</v>
      </c>
      <c r="W687" t="s">
        <v>63</v>
      </c>
      <c r="X687">
        <v>-0.24285714285714199</v>
      </c>
      <c r="Y687" t="s">
        <v>53</v>
      </c>
      <c r="Z687">
        <v>-4.8571428571428502E-2</v>
      </c>
      <c r="AA687" t="s">
        <v>38</v>
      </c>
      <c r="AB687" t="s">
        <v>39</v>
      </c>
    </row>
    <row r="688" spans="1:28" x14ac:dyDescent="0.25">
      <c r="A688" t="s">
        <v>1932</v>
      </c>
      <c r="B688" s="1">
        <v>42694</v>
      </c>
      <c r="C688" s="1">
        <v>42701</v>
      </c>
      <c r="D688" t="s">
        <v>46</v>
      </c>
      <c r="E688" t="s">
        <v>1933</v>
      </c>
      <c r="F688" t="s">
        <v>91</v>
      </c>
      <c r="G688" t="s">
        <v>100</v>
      </c>
      <c r="H688" t="s">
        <v>93</v>
      </c>
      <c r="I688" t="s">
        <v>94</v>
      </c>
      <c r="J688" t="s">
        <v>374</v>
      </c>
      <c r="K688" t="s">
        <v>61</v>
      </c>
      <c r="L688" t="s">
        <v>375</v>
      </c>
      <c r="M688">
        <v>7.0679999999999996</v>
      </c>
      <c r="N688">
        <v>3</v>
      </c>
      <c r="O688">
        <f t="shared" si="20"/>
        <v>0.21428571428571427</v>
      </c>
      <c r="P688">
        <v>0.6</v>
      </c>
      <c r="Q688">
        <v>-2.8271999999999999</v>
      </c>
      <c r="R688">
        <v>7</v>
      </c>
      <c r="S688">
        <v>2016</v>
      </c>
      <c r="T688">
        <v>11</v>
      </c>
      <c r="U688" t="str">
        <f t="shared" si="21"/>
        <v>Nov</v>
      </c>
      <c r="V688">
        <v>2.3559999999999999</v>
      </c>
      <c r="W688" t="s">
        <v>63</v>
      </c>
      <c r="X688">
        <v>-0.4</v>
      </c>
      <c r="Y688" t="s">
        <v>53</v>
      </c>
      <c r="Z688">
        <v>-0.133333333333333</v>
      </c>
      <c r="AA688" t="s">
        <v>38</v>
      </c>
      <c r="AB688" t="s">
        <v>39</v>
      </c>
    </row>
    <row r="689" spans="1:28" x14ac:dyDescent="0.25">
      <c r="A689" t="s">
        <v>1934</v>
      </c>
      <c r="B689" s="1">
        <v>43070</v>
      </c>
      <c r="C689" s="1">
        <v>43074</v>
      </c>
      <c r="D689" t="s">
        <v>46</v>
      </c>
      <c r="E689" t="s">
        <v>1935</v>
      </c>
      <c r="F689" t="s">
        <v>29</v>
      </c>
      <c r="G689" t="s">
        <v>1417</v>
      </c>
      <c r="H689" t="s">
        <v>93</v>
      </c>
      <c r="I689" t="s">
        <v>94</v>
      </c>
      <c r="J689" t="s">
        <v>351</v>
      </c>
      <c r="K689" t="s">
        <v>41</v>
      </c>
      <c r="L689" t="s">
        <v>352</v>
      </c>
      <c r="M689">
        <v>317.05799999999999</v>
      </c>
      <c r="N689">
        <v>3</v>
      </c>
      <c r="O689">
        <f t="shared" si="20"/>
        <v>0.21428571428571427</v>
      </c>
      <c r="P689">
        <v>0.3</v>
      </c>
      <c r="Q689">
        <v>-18.117599999999999</v>
      </c>
      <c r="R689">
        <v>4</v>
      </c>
      <c r="S689">
        <v>2017</v>
      </c>
      <c r="T689">
        <v>12</v>
      </c>
      <c r="U689" t="str">
        <f t="shared" si="21"/>
        <v>Dec</v>
      </c>
      <c r="V689">
        <v>105.685999999999</v>
      </c>
      <c r="W689" t="s">
        <v>36</v>
      </c>
      <c r="X689">
        <v>-5.7142857142857099E-2</v>
      </c>
      <c r="Y689" t="s">
        <v>53</v>
      </c>
      <c r="Z689">
        <v>-1.9047619047619001E-2</v>
      </c>
      <c r="AA689" t="s">
        <v>38</v>
      </c>
      <c r="AB689" t="s">
        <v>143</v>
      </c>
    </row>
    <row r="690" spans="1:28" x14ac:dyDescent="0.25">
      <c r="A690" t="s">
        <v>1936</v>
      </c>
      <c r="B690" s="1">
        <v>42630</v>
      </c>
      <c r="C690" s="1">
        <v>42634</v>
      </c>
      <c r="D690" t="s">
        <v>46</v>
      </c>
      <c r="E690" t="s">
        <v>1471</v>
      </c>
      <c r="F690" t="s">
        <v>99</v>
      </c>
      <c r="G690" t="s">
        <v>180</v>
      </c>
      <c r="H690" t="s">
        <v>181</v>
      </c>
      <c r="I690" t="s">
        <v>59</v>
      </c>
      <c r="J690" t="s">
        <v>1802</v>
      </c>
      <c r="K690" t="s">
        <v>41</v>
      </c>
      <c r="L690" t="s">
        <v>1803</v>
      </c>
      <c r="M690">
        <v>113.88800000000001</v>
      </c>
      <c r="N690">
        <v>2</v>
      </c>
      <c r="O690">
        <f t="shared" si="20"/>
        <v>0.14285714285714285</v>
      </c>
      <c r="P690">
        <v>0.2</v>
      </c>
      <c r="Q690">
        <v>9.9651999999999994</v>
      </c>
      <c r="R690">
        <v>4</v>
      </c>
      <c r="S690">
        <v>2016</v>
      </c>
      <c r="T690">
        <v>9</v>
      </c>
      <c r="U690" t="str">
        <f t="shared" si="21"/>
        <v>Sep</v>
      </c>
      <c r="V690">
        <v>56.944000000000003</v>
      </c>
      <c r="W690" t="s">
        <v>63</v>
      </c>
      <c r="X690">
        <v>8.7499999999999994E-2</v>
      </c>
      <c r="Y690" t="s">
        <v>37</v>
      </c>
      <c r="Z690">
        <v>4.3749999999999997E-2</v>
      </c>
      <c r="AA690" t="s">
        <v>75</v>
      </c>
      <c r="AB690" t="s">
        <v>210</v>
      </c>
    </row>
    <row r="691" spans="1:28" x14ac:dyDescent="0.25">
      <c r="A691" t="s">
        <v>1937</v>
      </c>
      <c r="B691" s="1">
        <v>42842</v>
      </c>
      <c r="C691" s="1">
        <v>42844</v>
      </c>
      <c r="D691" t="s">
        <v>89</v>
      </c>
      <c r="E691" t="s">
        <v>1938</v>
      </c>
      <c r="F691" t="s">
        <v>29</v>
      </c>
      <c r="G691" t="s">
        <v>70</v>
      </c>
      <c r="H691" t="s">
        <v>71</v>
      </c>
      <c r="I691" t="s">
        <v>72</v>
      </c>
      <c r="J691" t="s">
        <v>1080</v>
      </c>
      <c r="K691" t="s">
        <v>61</v>
      </c>
      <c r="L691" t="s">
        <v>1452</v>
      </c>
      <c r="M691">
        <v>60.311999999999998</v>
      </c>
      <c r="N691">
        <v>3</v>
      </c>
      <c r="O691">
        <f t="shared" si="20"/>
        <v>0.21428571428571427</v>
      </c>
      <c r="P691">
        <v>0.2</v>
      </c>
      <c r="Q691">
        <v>5.2773000000000003</v>
      </c>
      <c r="R691">
        <v>2</v>
      </c>
      <c r="S691">
        <v>2017</v>
      </c>
      <c r="T691">
        <v>4</v>
      </c>
      <c r="U691" t="str">
        <f t="shared" si="21"/>
        <v>Apr</v>
      </c>
      <c r="V691">
        <v>20.103999999999999</v>
      </c>
      <c r="W691" t="s">
        <v>63</v>
      </c>
      <c r="X691">
        <v>8.7499999999999994E-2</v>
      </c>
      <c r="Y691" t="s">
        <v>37</v>
      </c>
      <c r="Z691">
        <v>2.9166666666666601E-2</v>
      </c>
      <c r="AA691" t="s">
        <v>64</v>
      </c>
      <c r="AB691" t="s">
        <v>154</v>
      </c>
    </row>
    <row r="692" spans="1:28" x14ac:dyDescent="0.25">
      <c r="A692" t="s">
        <v>1939</v>
      </c>
      <c r="B692" s="1">
        <v>42713</v>
      </c>
      <c r="C692" s="1">
        <v>42718</v>
      </c>
      <c r="D692" t="s">
        <v>27</v>
      </c>
      <c r="E692" t="s">
        <v>1091</v>
      </c>
      <c r="F692" t="s">
        <v>91</v>
      </c>
      <c r="G692" t="s">
        <v>219</v>
      </c>
      <c r="H692" t="s">
        <v>134</v>
      </c>
      <c r="I692" t="s">
        <v>32</v>
      </c>
      <c r="J692" t="s">
        <v>1047</v>
      </c>
      <c r="K692" t="s">
        <v>51</v>
      </c>
      <c r="L692" t="s">
        <v>1048</v>
      </c>
      <c r="M692">
        <v>79.974000000000004</v>
      </c>
      <c r="N692">
        <v>3</v>
      </c>
      <c r="O692">
        <f t="shared" si="20"/>
        <v>0.21428571428571427</v>
      </c>
      <c r="P692">
        <v>0.4</v>
      </c>
      <c r="Q692">
        <v>-29.323799999999999</v>
      </c>
      <c r="R692">
        <v>5</v>
      </c>
      <c r="S692">
        <v>2016</v>
      </c>
      <c r="T692">
        <v>12</v>
      </c>
      <c r="U692" t="str">
        <f t="shared" si="21"/>
        <v>Dec</v>
      </c>
      <c r="V692">
        <v>26.658000000000001</v>
      </c>
      <c r="W692" t="s">
        <v>63</v>
      </c>
      <c r="X692">
        <v>-0.36666666666666597</v>
      </c>
      <c r="Y692" t="s">
        <v>53</v>
      </c>
      <c r="Z692">
        <v>-0.122222222222222</v>
      </c>
      <c r="AA692" t="s">
        <v>38</v>
      </c>
      <c r="AB692" t="s">
        <v>39</v>
      </c>
    </row>
    <row r="693" spans="1:28" x14ac:dyDescent="0.25">
      <c r="A693" t="s">
        <v>1940</v>
      </c>
      <c r="B693" s="1">
        <v>42044</v>
      </c>
      <c r="C693" s="1">
        <v>42051</v>
      </c>
      <c r="D693" t="s">
        <v>46</v>
      </c>
      <c r="E693" t="s">
        <v>1935</v>
      </c>
      <c r="F693" t="s">
        <v>29</v>
      </c>
      <c r="G693" t="s">
        <v>57</v>
      </c>
      <c r="H693" t="s">
        <v>58</v>
      </c>
      <c r="I693" t="s">
        <v>59</v>
      </c>
      <c r="J693" t="s">
        <v>73</v>
      </c>
      <c r="K693" t="s">
        <v>41</v>
      </c>
      <c r="L693" t="s">
        <v>74</v>
      </c>
      <c r="M693">
        <v>203.92</v>
      </c>
      <c r="N693">
        <v>5</v>
      </c>
      <c r="O693">
        <f t="shared" si="20"/>
        <v>0.35714285714285715</v>
      </c>
      <c r="P693">
        <v>0.2</v>
      </c>
      <c r="Q693">
        <v>22.940999999999999</v>
      </c>
      <c r="R693">
        <v>7</v>
      </c>
      <c r="S693">
        <v>2015</v>
      </c>
      <c r="T693">
        <v>2</v>
      </c>
      <c r="U693" t="str">
        <f t="shared" si="21"/>
        <v>Feb</v>
      </c>
      <c r="V693">
        <v>40.783999999999999</v>
      </c>
      <c r="W693" t="s">
        <v>63</v>
      </c>
      <c r="X693">
        <v>0.1125</v>
      </c>
      <c r="Y693" t="s">
        <v>37</v>
      </c>
      <c r="Z693">
        <v>2.2499999999999999E-2</v>
      </c>
      <c r="AA693" t="s">
        <v>161</v>
      </c>
      <c r="AB693" t="s">
        <v>162</v>
      </c>
    </row>
    <row r="694" spans="1:28" x14ac:dyDescent="0.25">
      <c r="A694" t="s">
        <v>1941</v>
      </c>
      <c r="B694" s="1">
        <v>41912</v>
      </c>
      <c r="C694" s="1">
        <v>41918</v>
      </c>
      <c r="D694" t="s">
        <v>46</v>
      </c>
      <c r="E694" t="s">
        <v>661</v>
      </c>
      <c r="F694" t="s">
        <v>91</v>
      </c>
      <c r="G694" t="s">
        <v>165</v>
      </c>
      <c r="H694" t="s">
        <v>117</v>
      </c>
      <c r="I694" t="s">
        <v>72</v>
      </c>
      <c r="J694" t="s">
        <v>572</v>
      </c>
      <c r="K694" t="s">
        <v>61</v>
      </c>
      <c r="L694" t="s">
        <v>573</v>
      </c>
      <c r="M694">
        <v>15.24</v>
      </c>
      <c r="N694">
        <v>3</v>
      </c>
      <c r="O694">
        <f t="shared" si="20"/>
        <v>0.21428571428571427</v>
      </c>
      <c r="P694">
        <v>0</v>
      </c>
      <c r="Q694">
        <v>5.1816000000000004</v>
      </c>
      <c r="R694">
        <v>6</v>
      </c>
      <c r="S694">
        <v>2014</v>
      </c>
      <c r="T694">
        <v>9</v>
      </c>
      <c r="U694" t="str">
        <f t="shared" si="21"/>
        <v>Sep</v>
      </c>
      <c r="V694">
        <v>5.08</v>
      </c>
      <c r="W694" t="s">
        <v>63</v>
      </c>
      <c r="X694">
        <v>0.34</v>
      </c>
      <c r="Y694" t="s">
        <v>44</v>
      </c>
      <c r="Z694">
        <v>0.11333333333333299</v>
      </c>
      <c r="AA694" t="s">
        <v>75</v>
      </c>
      <c r="AB694" t="s">
        <v>199</v>
      </c>
    </row>
    <row r="695" spans="1:28" x14ac:dyDescent="0.25">
      <c r="A695" t="s">
        <v>1942</v>
      </c>
      <c r="B695" s="1">
        <v>41999</v>
      </c>
      <c r="C695" s="1">
        <v>42003</v>
      </c>
      <c r="D695" t="s">
        <v>46</v>
      </c>
      <c r="E695" t="s">
        <v>1369</v>
      </c>
      <c r="F695" t="s">
        <v>29</v>
      </c>
      <c r="G695" t="s">
        <v>554</v>
      </c>
      <c r="H695" t="s">
        <v>58</v>
      </c>
      <c r="I695" t="s">
        <v>59</v>
      </c>
      <c r="J695" t="s">
        <v>903</v>
      </c>
      <c r="K695" t="s">
        <v>61</v>
      </c>
      <c r="L695" t="s">
        <v>904</v>
      </c>
      <c r="M695">
        <v>3.48</v>
      </c>
      <c r="N695">
        <v>2</v>
      </c>
      <c r="O695">
        <f t="shared" si="20"/>
        <v>0.14285714285714285</v>
      </c>
      <c r="P695">
        <v>0</v>
      </c>
      <c r="Q695">
        <v>1.1135999999999999</v>
      </c>
      <c r="R695">
        <v>4</v>
      </c>
      <c r="S695">
        <v>2014</v>
      </c>
      <c r="T695">
        <v>12</v>
      </c>
      <c r="U695" t="str">
        <f t="shared" si="21"/>
        <v>Dec</v>
      </c>
      <c r="V695">
        <v>1.74</v>
      </c>
      <c r="W695" t="s">
        <v>63</v>
      </c>
      <c r="X695">
        <v>0.32</v>
      </c>
      <c r="Y695" t="s">
        <v>44</v>
      </c>
      <c r="Z695">
        <v>0.16</v>
      </c>
      <c r="AA695" t="s">
        <v>38</v>
      </c>
      <c r="AB695" t="s">
        <v>147</v>
      </c>
    </row>
    <row r="696" spans="1:28" x14ac:dyDescent="0.25">
      <c r="A696" t="s">
        <v>1943</v>
      </c>
      <c r="B696" s="1">
        <v>41961</v>
      </c>
      <c r="C696" s="1">
        <v>41965</v>
      </c>
      <c r="D696" t="s">
        <v>46</v>
      </c>
      <c r="E696" t="s">
        <v>546</v>
      </c>
      <c r="F696" t="s">
        <v>29</v>
      </c>
      <c r="G696" t="s">
        <v>70</v>
      </c>
      <c r="H696" t="s">
        <v>71</v>
      </c>
      <c r="I696" t="s">
        <v>72</v>
      </c>
      <c r="J696" t="s">
        <v>1080</v>
      </c>
      <c r="K696" t="s">
        <v>61</v>
      </c>
      <c r="L696" t="s">
        <v>1452</v>
      </c>
      <c r="M696">
        <v>60.311999999999998</v>
      </c>
      <c r="N696">
        <v>3</v>
      </c>
      <c r="O696">
        <f t="shared" si="20"/>
        <v>0.21428571428571427</v>
      </c>
      <c r="P696">
        <v>0.2</v>
      </c>
      <c r="Q696">
        <v>5.2773000000000003</v>
      </c>
      <c r="R696">
        <v>4</v>
      </c>
      <c r="S696">
        <v>2014</v>
      </c>
      <c r="T696">
        <v>11</v>
      </c>
      <c r="U696" t="str">
        <f t="shared" si="21"/>
        <v>Nov</v>
      </c>
      <c r="V696">
        <v>20.103999999999999</v>
      </c>
      <c r="W696" t="s">
        <v>63</v>
      </c>
      <c r="X696">
        <v>8.7499999999999994E-2</v>
      </c>
      <c r="Y696" t="s">
        <v>37</v>
      </c>
      <c r="Z696">
        <v>2.9166666666666601E-2</v>
      </c>
      <c r="AA696" t="s">
        <v>38</v>
      </c>
      <c r="AB696" t="s">
        <v>147</v>
      </c>
    </row>
    <row r="697" spans="1:28" x14ac:dyDescent="0.25">
      <c r="A697" t="s">
        <v>1944</v>
      </c>
      <c r="B697" s="1">
        <v>42449</v>
      </c>
      <c r="C697" s="1">
        <v>42454</v>
      </c>
      <c r="D697" t="s">
        <v>27</v>
      </c>
      <c r="E697" t="s">
        <v>1945</v>
      </c>
      <c r="F697" t="s">
        <v>91</v>
      </c>
      <c r="G697" t="s">
        <v>1946</v>
      </c>
      <c r="H697" t="s">
        <v>419</v>
      </c>
      <c r="I697" t="s">
        <v>32</v>
      </c>
      <c r="J697" t="s">
        <v>952</v>
      </c>
      <c r="K697" t="s">
        <v>61</v>
      </c>
      <c r="L697" t="s">
        <v>953</v>
      </c>
      <c r="M697">
        <v>86.45</v>
      </c>
      <c r="N697">
        <v>7</v>
      </c>
      <c r="O697">
        <f t="shared" si="20"/>
        <v>0.5</v>
      </c>
      <c r="P697">
        <v>0</v>
      </c>
      <c r="Q697">
        <v>38.037999999999997</v>
      </c>
      <c r="R697">
        <v>5</v>
      </c>
      <c r="S697">
        <v>2016</v>
      </c>
      <c r="T697">
        <v>3</v>
      </c>
      <c r="U697" t="str">
        <f t="shared" si="21"/>
        <v>Mar</v>
      </c>
      <c r="V697">
        <v>12.35</v>
      </c>
      <c r="W697" t="s">
        <v>63</v>
      </c>
      <c r="X697">
        <v>0.439999999999999</v>
      </c>
      <c r="Y697" t="s">
        <v>44</v>
      </c>
      <c r="Z697">
        <v>6.2857142857142806E-2</v>
      </c>
      <c r="AA697" t="s">
        <v>161</v>
      </c>
      <c r="AB697" t="s">
        <v>480</v>
      </c>
    </row>
    <row r="698" spans="1:28" x14ac:dyDescent="0.25">
      <c r="A698" t="s">
        <v>1947</v>
      </c>
      <c r="B698" s="1">
        <v>41909</v>
      </c>
      <c r="C698" s="1">
        <v>41913</v>
      </c>
      <c r="D698" t="s">
        <v>46</v>
      </c>
      <c r="E698" t="s">
        <v>1948</v>
      </c>
      <c r="F698" t="s">
        <v>29</v>
      </c>
      <c r="G698" t="s">
        <v>554</v>
      </c>
      <c r="H698" t="s">
        <v>58</v>
      </c>
      <c r="I698" t="s">
        <v>59</v>
      </c>
      <c r="J698" t="s">
        <v>351</v>
      </c>
      <c r="K698" t="s">
        <v>41</v>
      </c>
      <c r="L698" t="s">
        <v>352</v>
      </c>
      <c r="M698">
        <v>603.91999999999996</v>
      </c>
      <c r="N698">
        <v>5</v>
      </c>
      <c r="O698">
        <f t="shared" si="20"/>
        <v>0.35714285714285715</v>
      </c>
      <c r="P698">
        <v>0.2</v>
      </c>
      <c r="Q698">
        <v>45.293999999999997</v>
      </c>
      <c r="R698">
        <v>4</v>
      </c>
      <c r="S698">
        <v>2014</v>
      </c>
      <c r="T698">
        <v>9</v>
      </c>
      <c r="U698" t="str">
        <f t="shared" si="21"/>
        <v>Sep</v>
      </c>
      <c r="V698">
        <v>120.783999999999</v>
      </c>
      <c r="W698" t="s">
        <v>36</v>
      </c>
      <c r="X698">
        <v>7.4999999999999997E-2</v>
      </c>
      <c r="Y698" t="s">
        <v>37</v>
      </c>
      <c r="Z698">
        <v>1.4999999999999999E-2</v>
      </c>
      <c r="AA698" t="s">
        <v>75</v>
      </c>
      <c r="AB698" t="s">
        <v>199</v>
      </c>
    </row>
    <row r="699" spans="1:28" x14ac:dyDescent="0.25">
      <c r="A699" t="s">
        <v>1949</v>
      </c>
      <c r="B699" s="1">
        <v>43093</v>
      </c>
      <c r="C699" s="1">
        <v>43097</v>
      </c>
      <c r="D699" t="s">
        <v>46</v>
      </c>
      <c r="E699" t="s">
        <v>1950</v>
      </c>
      <c r="F699" t="s">
        <v>29</v>
      </c>
      <c r="G699" t="s">
        <v>653</v>
      </c>
      <c r="H699" t="s">
        <v>117</v>
      </c>
      <c r="I699" t="s">
        <v>72</v>
      </c>
      <c r="J699" t="s">
        <v>351</v>
      </c>
      <c r="K699" t="s">
        <v>41</v>
      </c>
      <c r="L699" t="s">
        <v>352</v>
      </c>
      <c r="M699">
        <v>271.76400000000001</v>
      </c>
      <c r="N699">
        <v>2</v>
      </c>
      <c r="O699">
        <f t="shared" si="20"/>
        <v>0.14285714285714285</v>
      </c>
      <c r="P699">
        <v>0.1</v>
      </c>
      <c r="Q699">
        <v>48.313600000000001</v>
      </c>
      <c r="R699">
        <v>4</v>
      </c>
      <c r="S699">
        <v>2017</v>
      </c>
      <c r="T699">
        <v>12</v>
      </c>
      <c r="U699" t="str">
        <f t="shared" si="21"/>
        <v>Dec</v>
      </c>
      <c r="V699">
        <v>135.88200000000001</v>
      </c>
      <c r="W699" t="s">
        <v>36</v>
      </c>
      <c r="X699">
        <v>0.17777777777777701</v>
      </c>
      <c r="Y699" t="s">
        <v>37</v>
      </c>
      <c r="Z699">
        <v>8.8888888888888795E-2</v>
      </c>
      <c r="AA699" t="s">
        <v>38</v>
      </c>
      <c r="AB699" t="s">
        <v>143</v>
      </c>
    </row>
    <row r="700" spans="1:28" x14ac:dyDescent="0.25">
      <c r="A700" t="s">
        <v>1951</v>
      </c>
      <c r="B700" s="1">
        <v>43049</v>
      </c>
      <c r="C700" s="1">
        <v>43054</v>
      </c>
      <c r="D700" t="s">
        <v>27</v>
      </c>
      <c r="E700" t="s">
        <v>1952</v>
      </c>
      <c r="F700" t="s">
        <v>91</v>
      </c>
      <c r="G700" t="s">
        <v>792</v>
      </c>
      <c r="H700" t="s">
        <v>93</v>
      </c>
      <c r="I700" t="s">
        <v>94</v>
      </c>
      <c r="J700" t="s">
        <v>1511</v>
      </c>
      <c r="K700" t="s">
        <v>61</v>
      </c>
      <c r="L700" t="s">
        <v>1512</v>
      </c>
      <c r="M700">
        <v>341.96</v>
      </c>
      <c r="N700">
        <v>5</v>
      </c>
      <c r="O700">
        <f t="shared" si="20"/>
        <v>0.35714285714285715</v>
      </c>
      <c r="P700">
        <v>0.6</v>
      </c>
      <c r="Q700">
        <v>-427.45</v>
      </c>
      <c r="R700">
        <v>5</v>
      </c>
      <c r="S700">
        <v>2017</v>
      </c>
      <c r="T700">
        <v>11</v>
      </c>
      <c r="U700" t="str">
        <f t="shared" si="21"/>
        <v>Nov</v>
      </c>
      <c r="V700">
        <v>68.391999999999996</v>
      </c>
      <c r="W700" t="s">
        <v>63</v>
      </c>
      <c r="X700">
        <v>-1.25</v>
      </c>
      <c r="Y700" t="s">
        <v>53</v>
      </c>
      <c r="Z700">
        <v>-0.25</v>
      </c>
      <c r="AA700" t="s">
        <v>38</v>
      </c>
      <c r="AB700" t="s">
        <v>143</v>
      </c>
    </row>
    <row r="701" spans="1:28" x14ac:dyDescent="0.25">
      <c r="A701" t="s">
        <v>1953</v>
      </c>
      <c r="B701" s="1">
        <v>41993</v>
      </c>
      <c r="C701" s="1">
        <v>41998</v>
      </c>
      <c r="D701" t="s">
        <v>46</v>
      </c>
      <c r="E701" t="s">
        <v>1954</v>
      </c>
      <c r="F701" t="s">
        <v>29</v>
      </c>
      <c r="G701" t="s">
        <v>150</v>
      </c>
      <c r="H701" t="s">
        <v>134</v>
      </c>
      <c r="I701" t="s">
        <v>32</v>
      </c>
      <c r="J701" t="s">
        <v>227</v>
      </c>
      <c r="K701" t="s">
        <v>41</v>
      </c>
      <c r="L701" t="s">
        <v>228</v>
      </c>
      <c r="M701">
        <v>662.88</v>
      </c>
      <c r="N701">
        <v>3</v>
      </c>
      <c r="O701">
        <f t="shared" si="20"/>
        <v>0.21428571428571427</v>
      </c>
      <c r="P701">
        <v>0.2</v>
      </c>
      <c r="Q701">
        <v>74.573999999999998</v>
      </c>
      <c r="R701">
        <v>5</v>
      </c>
      <c r="S701">
        <v>2014</v>
      </c>
      <c r="T701">
        <v>12</v>
      </c>
      <c r="U701" t="str">
        <f t="shared" si="21"/>
        <v>Dec</v>
      </c>
      <c r="V701">
        <v>220.96</v>
      </c>
      <c r="W701" t="s">
        <v>43</v>
      </c>
      <c r="X701">
        <v>0.1125</v>
      </c>
      <c r="Y701" t="s">
        <v>37</v>
      </c>
      <c r="Z701">
        <v>3.7499999999999999E-2</v>
      </c>
      <c r="AA701" t="s">
        <v>38</v>
      </c>
      <c r="AB701" t="s">
        <v>147</v>
      </c>
    </row>
    <row r="702" spans="1:28" x14ac:dyDescent="0.25">
      <c r="A702" t="s">
        <v>1955</v>
      </c>
      <c r="B702" s="1">
        <v>42208</v>
      </c>
      <c r="C702" s="1">
        <v>42212</v>
      </c>
      <c r="D702" t="s">
        <v>46</v>
      </c>
      <c r="E702" t="s">
        <v>1956</v>
      </c>
      <c r="F702" t="s">
        <v>99</v>
      </c>
      <c r="G702" t="s">
        <v>165</v>
      </c>
      <c r="H702" t="s">
        <v>117</v>
      </c>
      <c r="I702" t="s">
        <v>72</v>
      </c>
      <c r="J702" t="s">
        <v>640</v>
      </c>
      <c r="K702" t="s">
        <v>61</v>
      </c>
      <c r="L702" t="s">
        <v>641</v>
      </c>
      <c r="M702">
        <v>128.82</v>
      </c>
      <c r="N702">
        <v>3</v>
      </c>
      <c r="O702">
        <f t="shared" si="20"/>
        <v>0.21428571428571427</v>
      </c>
      <c r="P702">
        <v>0</v>
      </c>
      <c r="Q702">
        <v>50.239800000000002</v>
      </c>
      <c r="R702">
        <v>4</v>
      </c>
      <c r="S702">
        <v>2015</v>
      </c>
      <c r="T702">
        <v>7</v>
      </c>
      <c r="U702" t="str">
        <f t="shared" si="21"/>
        <v>Jul</v>
      </c>
      <c r="V702">
        <v>42.94</v>
      </c>
      <c r="W702" t="s">
        <v>63</v>
      </c>
      <c r="X702">
        <v>0.39</v>
      </c>
      <c r="Y702" t="s">
        <v>44</v>
      </c>
      <c r="Z702">
        <v>0.13</v>
      </c>
      <c r="AA702" t="s">
        <v>75</v>
      </c>
      <c r="AB702" t="s">
        <v>81</v>
      </c>
    </row>
    <row r="703" spans="1:28" x14ac:dyDescent="0.25">
      <c r="A703" t="s">
        <v>1957</v>
      </c>
      <c r="B703" s="1">
        <v>43083</v>
      </c>
      <c r="C703" s="1">
        <v>43089</v>
      </c>
      <c r="D703" t="s">
        <v>46</v>
      </c>
      <c r="E703" t="s">
        <v>1050</v>
      </c>
      <c r="F703" t="s">
        <v>99</v>
      </c>
      <c r="G703" t="s">
        <v>127</v>
      </c>
      <c r="H703" t="s">
        <v>128</v>
      </c>
      <c r="I703" t="s">
        <v>94</v>
      </c>
      <c r="J703" t="s">
        <v>1958</v>
      </c>
      <c r="K703" t="s">
        <v>61</v>
      </c>
      <c r="L703" t="s">
        <v>1959</v>
      </c>
      <c r="M703">
        <v>2.032</v>
      </c>
      <c r="N703">
        <v>1</v>
      </c>
      <c r="O703">
        <f t="shared" si="20"/>
        <v>7.1428571428571425E-2</v>
      </c>
      <c r="P703">
        <v>0.6</v>
      </c>
      <c r="Q703">
        <v>-1.3208</v>
      </c>
      <c r="R703">
        <v>6</v>
      </c>
      <c r="S703">
        <v>2017</v>
      </c>
      <c r="T703">
        <v>12</v>
      </c>
      <c r="U703" t="str">
        <f t="shared" si="21"/>
        <v>Dec</v>
      </c>
      <c r="V703">
        <v>2.032</v>
      </c>
      <c r="W703" t="s">
        <v>63</v>
      </c>
      <c r="X703">
        <v>-0.65</v>
      </c>
      <c r="Y703" t="s">
        <v>53</v>
      </c>
      <c r="Z703">
        <v>-0.65</v>
      </c>
      <c r="AA703" t="s">
        <v>38</v>
      </c>
      <c r="AB703" t="s">
        <v>143</v>
      </c>
    </row>
    <row r="704" spans="1:28" x14ac:dyDescent="0.25">
      <c r="A704" t="s">
        <v>1960</v>
      </c>
      <c r="B704" s="1">
        <v>42968</v>
      </c>
      <c r="C704" s="1">
        <v>42969</v>
      </c>
      <c r="D704" t="s">
        <v>89</v>
      </c>
      <c r="E704" t="s">
        <v>1961</v>
      </c>
      <c r="F704" t="s">
        <v>29</v>
      </c>
      <c r="G704" t="s">
        <v>1219</v>
      </c>
      <c r="H704" t="s">
        <v>58</v>
      </c>
      <c r="I704" t="s">
        <v>59</v>
      </c>
      <c r="J704" t="s">
        <v>1962</v>
      </c>
      <c r="K704" t="s">
        <v>61</v>
      </c>
      <c r="L704" t="s">
        <v>1963</v>
      </c>
      <c r="M704">
        <v>129.91999999999999</v>
      </c>
      <c r="N704">
        <v>4</v>
      </c>
      <c r="O704">
        <f t="shared" si="20"/>
        <v>0.2857142857142857</v>
      </c>
      <c r="P704">
        <v>0</v>
      </c>
      <c r="Q704">
        <v>10.393599999999999</v>
      </c>
      <c r="R704">
        <v>1</v>
      </c>
      <c r="S704">
        <v>2017</v>
      </c>
      <c r="T704">
        <v>8</v>
      </c>
      <c r="U704" t="str">
        <f t="shared" si="21"/>
        <v>Aug</v>
      </c>
      <c r="V704">
        <v>32.479999999999997</v>
      </c>
      <c r="W704" t="s">
        <v>63</v>
      </c>
      <c r="X704">
        <v>0.08</v>
      </c>
      <c r="Y704" t="s">
        <v>37</v>
      </c>
      <c r="Z704">
        <v>0.02</v>
      </c>
      <c r="AA704" t="s">
        <v>75</v>
      </c>
      <c r="AB704" t="s">
        <v>76</v>
      </c>
    </row>
    <row r="705" spans="1:28" x14ac:dyDescent="0.25">
      <c r="A705" t="s">
        <v>1960</v>
      </c>
      <c r="B705" s="1">
        <v>42968</v>
      </c>
      <c r="C705" s="1">
        <v>42969</v>
      </c>
      <c r="D705" t="s">
        <v>89</v>
      </c>
      <c r="E705" t="s">
        <v>1961</v>
      </c>
      <c r="F705" t="s">
        <v>29</v>
      </c>
      <c r="G705" t="s">
        <v>1219</v>
      </c>
      <c r="H705" t="s">
        <v>58</v>
      </c>
      <c r="I705" t="s">
        <v>59</v>
      </c>
      <c r="J705" t="s">
        <v>66</v>
      </c>
      <c r="K705" t="s">
        <v>51</v>
      </c>
      <c r="L705" t="s">
        <v>67</v>
      </c>
      <c r="M705">
        <v>568.72799999999995</v>
      </c>
      <c r="N705">
        <v>3</v>
      </c>
      <c r="O705">
        <f t="shared" si="20"/>
        <v>0.21428571428571427</v>
      </c>
      <c r="P705">
        <v>0.2</v>
      </c>
      <c r="Q705">
        <v>28.436399999999999</v>
      </c>
      <c r="R705">
        <v>1</v>
      </c>
      <c r="S705">
        <v>2017</v>
      </c>
      <c r="T705">
        <v>8</v>
      </c>
      <c r="U705" t="str">
        <f t="shared" si="21"/>
        <v>Aug</v>
      </c>
      <c r="V705">
        <v>189.57599999999999</v>
      </c>
      <c r="W705" t="s">
        <v>36</v>
      </c>
      <c r="X705">
        <v>0.05</v>
      </c>
      <c r="Y705" t="s">
        <v>37</v>
      </c>
      <c r="Z705">
        <v>1.6666666666666601E-2</v>
      </c>
      <c r="AA705" t="s">
        <v>75</v>
      </c>
      <c r="AB705" t="s">
        <v>76</v>
      </c>
    </row>
    <row r="706" spans="1:28" x14ac:dyDescent="0.25">
      <c r="A706" t="s">
        <v>1964</v>
      </c>
      <c r="B706" s="1">
        <v>42609</v>
      </c>
      <c r="C706" s="1">
        <v>42614</v>
      </c>
      <c r="D706" t="s">
        <v>27</v>
      </c>
      <c r="E706" t="s">
        <v>115</v>
      </c>
      <c r="F706" t="s">
        <v>29</v>
      </c>
      <c r="G706" t="s">
        <v>1965</v>
      </c>
      <c r="H706" t="s">
        <v>383</v>
      </c>
      <c r="I706" t="s">
        <v>72</v>
      </c>
      <c r="J706" t="s">
        <v>1211</v>
      </c>
      <c r="K706" t="s">
        <v>51</v>
      </c>
      <c r="L706" t="s">
        <v>1212</v>
      </c>
      <c r="M706">
        <v>244.61500000000001</v>
      </c>
      <c r="N706">
        <v>1</v>
      </c>
      <c r="O706">
        <f t="shared" si="20"/>
        <v>7.1428571428571425E-2</v>
      </c>
      <c r="P706">
        <v>0.3</v>
      </c>
      <c r="Q706">
        <v>20.966999999999999</v>
      </c>
      <c r="R706">
        <v>5</v>
      </c>
      <c r="S706">
        <v>2016</v>
      </c>
      <c r="T706">
        <v>8</v>
      </c>
      <c r="U706" t="str">
        <f t="shared" si="21"/>
        <v>Aug</v>
      </c>
      <c r="V706">
        <v>244.61500000000001</v>
      </c>
      <c r="W706" t="s">
        <v>43</v>
      </c>
      <c r="X706">
        <v>8.5714285714285701E-2</v>
      </c>
      <c r="Y706" t="s">
        <v>37</v>
      </c>
      <c r="Z706">
        <v>8.5714285714285701E-2</v>
      </c>
      <c r="AA706" t="s">
        <v>75</v>
      </c>
      <c r="AB706" t="s">
        <v>210</v>
      </c>
    </row>
    <row r="707" spans="1:28" x14ac:dyDescent="0.25">
      <c r="A707" t="s">
        <v>1966</v>
      </c>
      <c r="B707" s="1">
        <v>41905</v>
      </c>
      <c r="C707" s="1">
        <v>41910</v>
      </c>
      <c r="D707" t="s">
        <v>46</v>
      </c>
      <c r="E707" t="s">
        <v>733</v>
      </c>
      <c r="F707" t="s">
        <v>91</v>
      </c>
      <c r="G707" t="s">
        <v>554</v>
      </c>
      <c r="H707" t="s">
        <v>58</v>
      </c>
      <c r="I707" t="s">
        <v>59</v>
      </c>
      <c r="J707" t="s">
        <v>1967</v>
      </c>
      <c r="K707" t="s">
        <v>34</v>
      </c>
      <c r="L707" t="s">
        <v>1968</v>
      </c>
      <c r="M707">
        <v>435.99900000000002</v>
      </c>
      <c r="N707">
        <v>3</v>
      </c>
      <c r="O707">
        <f t="shared" ref="O707:O770" si="22">N707/MAX($N$2:$N$2122)</f>
        <v>0.21428571428571427</v>
      </c>
      <c r="P707">
        <v>0.15</v>
      </c>
      <c r="Q707">
        <v>20.517600000000002</v>
      </c>
      <c r="R707">
        <v>5</v>
      </c>
      <c r="S707">
        <v>2014</v>
      </c>
      <c r="T707">
        <v>9</v>
      </c>
      <c r="U707" t="str">
        <f t="shared" ref="U707:U770" si="23">TEXT(DATE(S707, T707, 1), "mmm")</f>
        <v>Sep</v>
      </c>
      <c r="V707">
        <v>145.333</v>
      </c>
      <c r="W707" t="s">
        <v>36</v>
      </c>
      <c r="X707">
        <v>4.7058823529411702E-2</v>
      </c>
      <c r="Y707" t="s">
        <v>37</v>
      </c>
      <c r="Z707">
        <v>1.5686274509803901E-2</v>
      </c>
      <c r="AA707" t="s">
        <v>75</v>
      </c>
      <c r="AB707" t="s">
        <v>199</v>
      </c>
    </row>
    <row r="708" spans="1:28" x14ac:dyDescent="0.25">
      <c r="A708" t="s">
        <v>1969</v>
      </c>
      <c r="B708" s="1">
        <v>41839</v>
      </c>
      <c r="C708" s="1">
        <v>41844</v>
      </c>
      <c r="D708" t="s">
        <v>46</v>
      </c>
      <c r="E708" t="s">
        <v>1970</v>
      </c>
      <c r="F708" t="s">
        <v>91</v>
      </c>
      <c r="G708" t="s">
        <v>1971</v>
      </c>
      <c r="H708" t="s">
        <v>380</v>
      </c>
      <c r="I708" t="s">
        <v>72</v>
      </c>
      <c r="J708" t="s">
        <v>1972</v>
      </c>
      <c r="K708" t="s">
        <v>51</v>
      </c>
      <c r="L708" t="s">
        <v>1973</v>
      </c>
      <c r="M708">
        <v>70.56</v>
      </c>
      <c r="N708">
        <v>1</v>
      </c>
      <c r="O708">
        <f t="shared" si="22"/>
        <v>7.1428571428571425E-2</v>
      </c>
      <c r="P708">
        <v>0.3</v>
      </c>
      <c r="Q708">
        <v>-4.032</v>
      </c>
      <c r="R708">
        <v>5</v>
      </c>
      <c r="S708">
        <v>2014</v>
      </c>
      <c r="T708">
        <v>7</v>
      </c>
      <c r="U708" t="str">
        <f t="shared" si="23"/>
        <v>Jul</v>
      </c>
      <c r="V708">
        <v>70.56</v>
      </c>
      <c r="W708" t="s">
        <v>63</v>
      </c>
      <c r="X708">
        <v>-5.7142857142857099E-2</v>
      </c>
      <c r="Y708" t="s">
        <v>53</v>
      </c>
      <c r="Z708">
        <v>-5.7142857142857099E-2</v>
      </c>
      <c r="AA708" t="s">
        <v>75</v>
      </c>
      <c r="AB708" t="s">
        <v>199</v>
      </c>
    </row>
    <row r="709" spans="1:28" x14ac:dyDescent="0.25">
      <c r="A709" t="s">
        <v>1974</v>
      </c>
      <c r="B709" s="1">
        <v>42159</v>
      </c>
      <c r="C709" s="1">
        <v>42163</v>
      </c>
      <c r="D709" t="s">
        <v>27</v>
      </c>
      <c r="E709" t="s">
        <v>988</v>
      </c>
      <c r="F709" t="s">
        <v>99</v>
      </c>
      <c r="G709" t="s">
        <v>165</v>
      </c>
      <c r="H709" t="s">
        <v>117</v>
      </c>
      <c r="I709" t="s">
        <v>72</v>
      </c>
      <c r="J709" t="s">
        <v>1975</v>
      </c>
      <c r="K709" t="s">
        <v>61</v>
      </c>
      <c r="L709" t="s">
        <v>1976</v>
      </c>
      <c r="M709">
        <v>35.28</v>
      </c>
      <c r="N709">
        <v>3</v>
      </c>
      <c r="O709">
        <f t="shared" si="22"/>
        <v>0.21428571428571427</v>
      </c>
      <c r="P709">
        <v>0</v>
      </c>
      <c r="Q709">
        <v>11.995200000000001</v>
      </c>
      <c r="R709">
        <v>4</v>
      </c>
      <c r="S709">
        <v>2015</v>
      </c>
      <c r="T709">
        <v>6</v>
      </c>
      <c r="U709" t="str">
        <f t="shared" si="23"/>
        <v>Jun</v>
      </c>
      <c r="V709">
        <v>11.76</v>
      </c>
      <c r="W709" t="s">
        <v>63</v>
      </c>
      <c r="X709">
        <v>0.34</v>
      </c>
      <c r="Y709" t="s">
        <v>44</v>
      </c>
      <c r="Z709">
        <v>0.11333333333333299</v>
      </c>
      <c r="AA709" t="s">
        <v>64</v>
      </c>
      <c r="AB709" t="s">
        <v>111</v>
      </c>
    </row>
    <row r="710" spans="1:28" x14ac:dyDescent="0.25">
      <c r="A710" t="s">
        <v>1977</v>
      </c>
      <c r="B710" s="1">
        <v>42567</v>
      </c>
      <c r="C710" s="1">
        <v>42569</v>
      </c>
      <c r="D710" t="s">
        <v>27</v>
      </c>
      <c r="E710" t="s">
        <v>1978</v>
      </c>
      <c r="F710" t="s">
        <v>91</v>
      </c>
      <c r="G710" t="s">
        <v>100</v>
      </c>
      <c r="H710" t="s">
        <v>93</v>
      </c>
      <c r="I710" t="s">
        <v>94</v>
      </c>
      <c r="J710" t="s">
        <v>789</v>
      </c>
      <c r="K710" t="s">
        <v>61</v>
      </c>
      <c r="L710" t="s">
        <v>285</v>
      </c>
      <c r="M710">
        <v>9.5519999999999996</v>
      </c>
      <c r="N710">
        <v>3</v>
      </c>
      <c r="O710">
        <f t="shared" si="22"/>
        <v>0.21428571428571427</v>
      </c>
      <c r="P710">
        <v>0.6</v>
      </c>
      <c r="Q710">
        <v>-3.8208000000000002</v>
      </c>
      <c r="R710">
        <v>2</v>
      </c>
      <c r="S710">
        <v>2016</v>
      </c>
      <c r="T710">
        <v>7</v>
      </c>
      <c r="U710" t="str">
        <f t="shared" si="23"/>
        <v>Jul</v>
      </c>
      <c r="V710">
        <v>3.1839999999999899</v>
      </c>
      <c r="W710" t="s">
        <v>63</v>
      </c>
      <c r="X710">
        <v>-0.4</v>
      </c>
      <c r="Y710" t="s">
        <v>53</v>
      </c>
      <c r="Z710">
        <v>-0.133333333333333</v>
      </c>
      <c r="AA710" t="s">
        <v>75</v>
      </c>
      <c r="AB710" t="s">
        <v>210</v>
      </c>
    </row>
    <row r="711" spans="1:28" x14ac:dyDescent="0.25">
      <c r="A711" t="s">
        <v>1979</v>
      </c>
      <c r="B711" s="1">
        <v>41670</v>
      </c>
      <c r="C711" s="1">
        <v>41672</v>
      </c>
      <c r="D711" t="s">
        <v>89</v>
      </c>
      <c r="E711" t="s">
        <v>1980</v>
      </c>
      <c r="F711" t="s">
        <v>29</v>
      </c>
      <c r="G711" t="s">
        <v>1981</v>
      </c>
      <c r="H711" t="s">
        <v>58</v>
      </c>
      <c r="I711" t="s">
        <v>59</v>
      </c>
      <c r="J711" t="s">
        <v>1207</v>
      </c>
      <c r="K711" t="s">
        <v>34</v>
      </c>
      <c r="L711" t="s">
        <v>1208</v>
      </c>
      <c r="M711">
        <v>290.666</v>
      </c>
      <c r="N711">
        <v>2</v>
      </c>
      <c r="O711">
        <f t="shared" si="22"/>
        <v>0.14285714285714285</v>
      </c>
      <c r="P711">
        <v>0.15</v>
      </c>
      <c r="Q711">
        <v>3.4196</v>
      </c>
      <c r="R711">
        <v>2</v>
      </c>
      <c r="S711">
        <v>2014</v>
      </c>
      <c r="T711">
        <v>1</v>
      </c>
      <c r="U711" t="str">
        <f t="shared" si="23"/>
        <v>Jan</v>
      </c>
      <c r="V711">
        <v>145.333</v>
      </c>
      <c r="W711" t="s">
        <v>36</v>
      </c>
      <c r="X711">
        <v>1.1764705882352899E-2</v>
      </c>
      <c r="Y711" t="s">
        <v>37</v>
      </c>
      <c r="Z711">
        <v>5.8823529411764696E-3</v>
      </c>
      <c r="AA711" t="s">
        <v>161</v>
      </c>
      <c r="AB711" t="s">
        <v>223</v>
      </c>
    </row>
    <row r="712" spans="1:28" x14ac:dyDescent="0.25">
      <c r="A712" t="s">
        <v>1982</v>
      </c>
      <c r="B712" s="1">
        <v>42329</v>
      </c>
      <c r="C712" s="1">
        <v>42333</v>
      </c>
      <c r="D712" t="s">
        <v>46</v>
      </c>
      <c r="E712" t="s">
        <v>1835</v>
      </c>
      <c r="F712" t="s">
        <v>29</v>
      </c>
      <c r="G712" t="s">
        <v>1983</v>
      </c>
      <c r="H712" t="s">
        <v>1117</v>
      </c>
      <c r="I712" t="s">
        <v>59</v>
      </c>
      <c r="J712" t="s">
        <v>1984</v>
      </c>
      <c r="K712" t="s">
        <v>34</v>
      </c>
      <c r="L712" t="s">
        <v>1985</v>
      </c>
      <c r="M712">
        <v>141.96</v>
      </c>
      <c r="N712">
        <v>2</v>
      </c>
      <c r="O712">
        <f t="shared" si="22"/>
        <v>0.14285714285714285</v>
      </c>
      <c r="P712">
        <v>0</v>
      </c>
      <c r="Q712">
        <v>41.168399999999998</v>
      </c>
      <c r="R712">
        <v>4</v>
      </c>
      <c r="S712">
        <v>2015</v>
      </c>
      <c r="T712">
        <v>11</v>
      </c>
      <c r="U712" t="str">
        <f t="shared" si="23"/>
        <v>Nov</v>
      </c>
      <c r="V712">
        <v>70.98</v>
      </c>
      <c r="W712" t="s">
        <v>63</v>
      </c>
      <c r="X712">
        <v>0.28999999999999998</v>
      </c>
      <c r="Y712" t="s">
        <v>44</v>
      </c>
      <c r="Z712">
        <v>0.14499999999999999</v>
      </c>
      <c r="AA712" t="s">
        <v>38</v>
      </c>
      <c r="AB712" t="s">
        <v>54</v>
      </c>
    </row>
    <row r="713" spans="1:28" x14ac:dyDescent="0.25">
      <c r="A713" t="s">
        <v>1986</v>
      </c>
      <c r="B713" s="1">
        <v>42342</v>
      </c>
      <c r="C713" s="1">
        <v>42348</v>
      </c>
      <c r="D713" t="s">
        <v>46</v>
      </c>
      <c r="E713" t="s">
        <v>47</v>
      </c>
      <c r="F713" t="s">
        <v>29</v>
      </c>
      <c r="G713" t="s">
        <v>1987</v>
      </c>
      <c r="H713" t="s">
        <v>117</v>
      </c>
      <c r="I713" t="s">
        <v>72</v>
      </c>
      <c r="J713" t="s">
        <v>1810</v>
      </c>
      <c r="K713" t="s">
        <v>61</v>
      </c>
      <c r="L713" t="s">
        <v>1811</v>
      </c>
      <c r="M713">
        <v>28.44</v>
      </c>
      <c r="N713">
        <v>3</v>
      </c>
      <c r="O713">
        <f t="shared" si="22"/>
        <v>0.21428571428571427</v>
      </c>
      <c r="P713">
        <v>0</v>
      </c>
      <c r="Q713">
        <v>11.375999999999999</v>
      </c>
      <c r="R713">
        <v>6</v>
      </c>
      <c r="S713">
        <v>2015</v>
      </c>
      <c r="T713">
        <v>12</v>
      </c>
      <c r="U713" t="str">
        <f t="shared" si="23"/>
        <v>Dec</v>
      </c>
      <c r="V713">
        <v>9.48</v>
      </c>
      <c r="W713" t="s">
        <v>63</v>
      </c>
      <c r="X713">
        <v>0.39999999999999902</v>
      </c>
      <c r="Y713" t="s">
        <v>44</v>
      </c>
      <c r="Z713">
        <v>0.133333333333333</v>
      </c>
      <c r="AA713" t="s">
        <v>38</v>
      </c>
      <c r="AB713" t="s">
        <v>54</v>
      </c>
    </row>
    <row r="714" spans="1:28" x14ac:dyDescent="0.25">
      <c r="A714" t="s">
        <v>1986</v>
      </c>
      <c r="B714" s="1">
        <v>42342</v>
      </c>
      <c r="C714" s="1">
        <v>42348</v>
      </c>
      <c r="D714" t="s">
        <v>46</v>
      </c>
      <c r="E714" t="s">
        <v>47</v>
      </c>
      <c r="F714" t="s">
        <v>29</v>
      </c>
      <c r="G714" t="s">
        <v>1987</v>
      </c>
      <c r="H714" t="s">
        <v>117</v>
      </c>
      <c r="I714" t="s">
        <v>72</v>
      </c>
      <c r="J714" t="s">
        <v>435</v>
      </c>
      <c r="K714" t="s">
        <v>41</v>
      </c>
      <c r="L714" t="s">
        <v>436</v>
      </c>
      <c r="M714">
        <v>364.41</v>
      </c>
      <c r="N714">
        <v>5</v>
      </c>
      <c r="O714">
        <f t="shared" si="22"/>
        <v>0.35714285714285715</v>
      </c>
      <c r="P714">
        <v>0.1</v>
      </c>
      <c r="Q714">
        <v>8.0980000000000008</v>
      </c>
      <c r="R714">
        <v>6</v>
      </c>
      <c r="S714">
        <v>2015</v>
      </c>
      <c r="T714">
        <v>12</v>
      </c>
      <c r="U714" t="str">
        <f t="shared" si="23"/>
        <v>Dec</v>
      </c>
      <c r="V714">
        <v>72.882000000000005</v>
      </c>
      <c r="W714" t="s">
        <v>63</v>
      </c>
      <c r="X714">
        <v>2.2222222222222199E-2</v>
      </c>
      <c r="Y714" t="s">
        <v>37</v>
      </c>
      <c r="Z714">
        <v>4.4444444444444401E-3</v>
      </c>
      <c r="AA714" t="s">
        <v>38</v>
      </c>
      <c r="AB714" t="s">
        <v>54</v>
      </c>
    </row>
    <row r="715" spans="1:28" x14ac:dyDescent="0.25">
      <c r="A715" t="s">
        <v>1986</v>
      </c>
      <c r="B715" s="1">
        <v>42342</v>
      </c>
      <c r="C715" s="1">
        <v>42348</v>
      </c>
      <c r="D715" t="s">
        <v>46</v>
      </c>
      <c r="E715" t="s">
        <v>47</v>
      </c>
      <c r="F715" t="s">
        <v>29</v>
      </c>
      <c r="G715" t="s">
        <v>1987</v>
      </c>
      <c r="H715" t="s">
        <v>117</v>
      </c>
      <c r="I715" t="s">
        <v>72</v>
      </c>
      <c r="J715" t="s">
        <v>296</v>
      </c>
      <c r="K715" t="s">
        <v>41</v>
      </c>
      <c r="L715" t="s">
        <v>297</v>
      </c>
      <c r="M715">
        <v>361.76400000000001</v>
      </c>
      <c r="N715">
        <v>2</v>
      </c>
      <c r="O715">
        <f t="shared" si="22"/>
        <v>0.14285714285714285</v>
      </c>
      <c r="P715">
        <v>0.1</v>
      </c>
      <c r="Q715">
        <v>68.333200000000005</v>
      </c>
      <c r="R715">
        <v>6</v>
      </c>
      <c r="S715">
        <v>2015</v>
      </c>
      <c r="T715">
        <v>12</v>
      </c>
      <c r="U715" t="str">
        <f t="shared" si="23"/>
        <v>Dec</v>
      </c>
      <c r="V715">
        <v>180.88200000000001</v>
      </c>
      <c r="W715" t="s">
        <v>36</v>
      </c>
      <c r="X715">
        <v>0.188888888888888</v>
      </c>
      <c r="Y715" t="s">
        <v>37</v>
      </c>
      <c r="Z715">
        <v>9.44444444444444E-2</v>
      </c>
      <c r="AA715" t="s">
        <v>38</v>
      </c>
      <c r="AB715" t="s">
        <v>54</v>
      </c>
    </row>
    <row r="716" spans="1:28" x14ac:dyDescent="0.25">
      <c r="A716" t="s">
        <v>1988</v>
      </c>
      <c r="B716" s="1">
        <v>43062</v>
      </c>
      <c r="C716" s="1">
        <v>43063</v>
      </c>
      <c r="D716" t="s">
        <v>89</v>
      </c>
      <c r="E716" t="s">
        <v>1763</v>
      </c>
      <c r="F716" t="s">
        <v>29</v>
      </c>
      <c r="G716" t="s">
        <v>70</v>
      </c>
      <c r="H716" t="s">
        <v>71</v>
      </c>
      <c r="I716" t="s">
        <v>72</v>
      </c>
      <c r="J716" t="s">
        <v>1989</v>
      </c>
      <c r="K716" t="s">
        <v>61</v>
      </c>
      <c r="L716" t="s">
        <v>1990</v>
      </c>
      <c r="M716">
        <v>24.047999999999998</v>
      </c>
      <c r="N716">
        <v>9</v>
      </c>
      <c r="O716">
        <f t="shared" si="22"/>
        <v>0.6428571428571429</v>
      </c>
      <c r="P716">
        <v>0.2</v>
      </c>
      <c r="Q716">
        <v>7.2144000000000004</v>
      </c>
      <c r="R716">
        <v>1</v>
      </c>
      <c r="S716">
        <v>2017</v>
      </c>
      <c r="T716">
        <v>11</v>
      </c>
      <c r="U716" t="str">
        <f t="shared" si="23"/>
        <v>Nov</v>
      </c>
      <c r="V716">
        <v>2.6719999999999899</v>
      </c>
      <c r="W716" t="s">
        <v>63</v>
      </c>
      <c r="X716">
        <v>0.3</v>
      </c>
      <c r="Y716" t="s">
        <v>44</v>
      </c>
      <c r="Z716">
        <v>3.3333333333333298E-2</v>
      </c>
      <c r="AA716" t="s">
        <v>38</v>
      </c>
      <c r="AB716" t="s">
        <v>143</v>
      </c>
    </row>
    <row r="717" spans="1:28" x14ac:dyDescent="0.25">
      <c r="A717" t="s">
        <v>1991</v>
      </c>
      <c r="B717" s="1">
        <v>42342</v>
      </c>
      <c r="C717" s="1">
        <v>42347</v>
      </c>
      <c r="D717" t="s">
        <v>27</v>
      </c>
      <c r="E717" t="s">
        <v>1390</v>
      </c>
      <c r="F717" t="s">
        <v>29</v>
      </c>
      <c r="G717" t="s">
        <v>165</v>
      </c>
      <c r="H717" t="s">
        <v>117</v>
      </c>
      <c r="I717" t="s">
        <v>72</v>
      </c>
      <c r="J717" t="s">
        <v>1992</v>
      </c>
      <c r="K717" t="s">
        <v>41</v>
      </c>
      <c r="L717" t="s">
        <v>1993</v>
      </c>
      <c r="M717">
        <v>384.17399999999998</v>
      </c>
      <c r="N717">
        <v>7</v>
      </c>
      <c r="O717">
        <f t="shared" si="22"/>
        <v>0.5</v>
      </c>
      <c r="P717">
        <v>0.1</v>
      </c>
      <c r="Q717">
        <v>29.880199999999999</v>
      </c>
      <c r="R717">
        <v>5</v>
      </c>
      <c r="S717">
        <v>2015</v>
      </c>
      <c r="T717">
        <v>12</v>
      </c>
      <c r="U717" t="str">
        <f t="shared" si="23"/>
        <v>Dec</v>
      </c>
      <c r="V717">
        <v>54.881999999999998</v>
      </c>
      <c r="W717" t="s">
        <v>63</v>
      </c>
      <c r="X717">
        <v>7.7777777777777696E-2</v>
      </c>
      <c r="Y717" t="s">
        <v>37</v>
      </c>
      <c r="Z717">
        <v>1.1111111111111099E-2</v>
      </c>
      <c r="AA717" t="s">
        <v>38</v>
      </c>
      <c r="AB717" t="s">
        <v>54</v>
      </c>
    </row>
    <row r="718" spans="1:28" x14ac:dyDescent="0.25">
      <c r="A718" t="s">
        <v>1994</v>
      </c>
      <c r="B718" s="1">
        <v>43015</v>
      </c>
      <c r="C718" s="1">
        <v>43019</v>
      </c>
      <c r="D718" t="s">
        <v>46</v>
      </c>
      <c r="E718" t="s">
        <v>1995</v>
      </c>
      <c r="F718" t="s">
        <v>99</v>
      </c>
      <c r="G718" t="s">
        <v>1267</v>
      </c>
      <c r="H718" t="s">
        <v>876</v>
      </c>
      <c r="I718" t="s">
        <v>32</v>
      </c>
      <c r="J718" t="s">
        <v>1055</v>
      </c>
      <c r="K718" t="s">
        <v>51</v>
      </c>
      <c r="L718" t="s">
        <v>897</v>
      </c>
      <c r="M718">
        <v>154.76400000000001</v>
      </c>
      <c r="N718">
        <v>3</v>
      </c>
      <c r="O718">
        <f t="shared" si="22"/>
        <v>0.21428571428571427</v>
      </c>
      <c r="P718">
        <v>0.4</v>
      </c>
      <c r="Q718">
        <v>-36.111600000000003</v>
      </c>
      <c r="R718">
        <v>4</v>
      </c>
      <c r="S718">
        <v>2017</v>
      </c>
      <c r="T718">
        <v>10</v>
      </c>
      <c r="U718" t="str">
        <f t="shared" si="23"/>
        <v>Oct</v>
      </c>
      <c r="V718">
        <v>51.588000000000001</v>
      </c>
      <c r="W718" t="s">
        <v>63</v>
      </c>
      <c r="X718">
        <v>-0.233333333333333</v>
      </c>
      <c r="Y718" t="s">
        <v>53</v>
      </c>
      <c r="Z718">
        <v>-7.7777777777777696E-2</v>
      </c>
      <c r="AA718" t="s">
        <v>38</v>
      </c>
      <c r="AB718" t="s">
        <v>143</v>
      </c>
    </row>
    <row r="719" spans="1:28" x14ac:dyDescent="0.25">
      <c r="A719" t="s">
        <v>1996</v>
      </c>
      <c r="B719" s="1">
        <v>42128</v>
      </c>
      <c r="C719" s="1">
        <v>42129</v>
      </c>
      <c r="D719" t="s">
        <v>89</v>
      </c>
      <c r="E719" t="s">
        <v>834</v>
      </c>
      <c r="F719" t="s">
        <v>91</v>
      </c>
      <c r="G719" t="s">
        <v>1997</v>
      </c>
      <c r="H719" t="s">
        <v>128</v>
      </c>
      <c r="I719" t="s">
        <v>94</v>
      </c>
      <c r="J719" t="s">
        <v>789</v>
      </c>
      <c r="K719" t="s">
        <v>61</v>
      </c>
      <c r="L719" t="s">
        <v>285</v>
      </c>
      <c r="M719">
        <v>22.288</v>
      </c>
      <c r="N719">
        <v>7</v>
      </c>
      <c r="O719">
        <f t="shared" si="22"/>
        <v>0.5</v>
      </c>
      <c r="P719">
        <v>0.6</v>
      </c>
      <c r="Q719">
        <v>-8.9152000000000005</v>
      </c>
      <c r="R719">
        <v>1</v>
      </c>
      <c r="S719">
        <v>2015</v>
      </c>
      <c r="T719">
        <v>5</v>
      </c>
      <c r="U719" t="str">
        <f t="shared" si="23"/>
        <v>May</v>
      </c>
      <c r="V719">
        <v>3.1840000000000002</v>
      </c>
      <c r="W719" t="s">
        <v>63</v>
      </c>
      <c r="X719">
        <v>-0.4</v>
      </c>
      <c r="Y719" t="s">
        <v>53</v>
      </c>
      <c r="Z719">
        <v>-5.7142857142857099E-2</v>
      </c>
      <c r="AA719" t="s">
        <v>64</v>
      </c>
      <c r="AB719" t="s">
        <v>111</v>
      </c>
    </row>
    <row r="720" spans="1:28" x14ac:dyDescent="0.25">
      <c r="A720" t="s">
        <v>1998</v>
      </c>
      <c r="B720" s="1">
        <v>42884</v>
      </c>
      <c r="C720" s="1">
        <v>42891</v>
      </c>
      <c r="D720" t="s">
        <v>46</v>
      </c>
      <c r="E720" t="s">
        <v>1189</v>
      </c>
      <c r="F720" t="s">
        <v>29</v>
      </c>
      <c r="G720" t="s">
        <v>100</v>
      </c>
      <c r="H720" t="s">
        <v>93</v>
      </c>
      <c r="I720" t="s">
        <v>94</v>
      </c>
      <c r="J720" t="s">
        <v>1999</v>
      </c>
      <c r="K720" t="s">
        <v>61</v>
      </c>
      <c r="L720" t="s">
        <v>2000</v>
      </c>
      <c r="M720">
        <v>65.424000000000007</v>
      </c>
      <c r="N720">
        <v>4</v>
      </c>
      <c r="O720">
        <f t="shared" si="22"/>
        <v>0.2857142857142857</v>
      </c>
      <c r="P720">
        <v>0.6</v>
      </c>
      <c r="Q720">
        <v>-52.339199999999998</v>
      </c>
      <c r="R720">
        <v>7</v>
      </c>
      <c r="S720">
        <v>2017</v>
      </c>
      <c r="T720">
        <v>5</v>
      </c>
      <c r="U720" t="str">
        <f t="shared" si="23"/>
        <v>May</v>
      </c>
      <c r="V720">
        <v>16.356000000000002</v>
      </c>
      <c r="W720" t="s">
        <v>63</v>
      </c>
      <c r="X720">
        <v>-0.79999999999999905</v>
      </c>
      <c r="Y720" t="s">
        <v>53</v>
      </c>
      <c r="Z720">
        <v>-0.19999999999999901</v>
      </c>
      <c r="AA720" t="s">
        <v>64</v>
      </c>
      <c r="AB720" t="s">
        <v>154</v>
      </c>
    </row>
    <row r="721" spans="1:28" x14ac:dyDescent="0.25">
      <c r="A721" t="s">
        <v>2001</v>
      </c>
      <c r="B721" s="1">
        <v>41752</v>
      </c>
      <c r="C721" s="1">
        <v>41756</v>
      </c>
      <c r="D721" t="s">
        <v>46</v>
      </c>
      <c r="E721" t="s">
        <v>2002</v>
      </c>
      <c r="F721" t="s">
        <v>99</v>
      </c>
      <c r="G721" t="s">
        <v>310</v>
      </c>
      <c r="H721" t="s">
        <v>214</v>
      </c>
      <c r="I721" t="s">
        <v>72</v>
      </c>
      <c r="J721" t="s">
        <v>296</v>
      </c>
      <c r="K721" t="s">
        <v>41</v>
      </c>
      <c r="L721" t="s">
        <v>297</v>
      </c>
      <c r="M721">
        <v>281.37200000000001</v>
      </c>
      <c r="N721">
        <v>2</v>
      </c>
      <c r="O721">
        <f t="shared" si="22"/>
        <v>0.14285714285714285</v>
      </c>
      <c r="P721">
        <v>0.3</v>
      </c>
      <c r="Q721">
        <v>-12.0588</v>
      </c>
      <c r="R721">
        <v>4</v>
      </c>
      <c r="S721">
        <v>2014</v>
      </c>
      <c r="T721">
        <v>4</v>
      </c>
      <c r="U721" t="str">
        <f t="shared" si="23"/>
        <v>Apr</v>
      </c>
      <c r="V721">
        <v>140.68600000000001</v>
      </c>
      <c r="W721" t="s">
        <v>36</v>
      </c>
      <c r="X721">
        <v>-4.2857142857142802E-2</v>
      </c>
      <c r="Y721" t="s">
        <v>53</v>
      </c>
      <c r="Z721">
        <v>-2.1428571428571401E-2</v>
      </c>
      <c r="AA721" t="s">
        <v>64</v>
      </c>
      <c r="AB721" t="s">
        <v>65</v>
      </c>
    </row>
    <row r="722" spans="1:28" x14ac:dyDescent="0.25">
      <c r="A722" t="s">
        <v>2001</v>
      </c>
      <c r="B722" s="1">
        <v>41752</v>
      </c>
      <c r="C722" s="1">
        <v>41756</v>
      </c>
      <c r="D722" t="s">
        <v>46</v>
      </c>
      <c r="E722" t="s">
        <v>2002</v>
      </c>
      <c r="F722" t="s">
        <v>99</v>
      </c>
      <c r="G722" t="s">
        <v>310</v>
      </c>
      <c r="H722" t="s">
        <v>214</v>
      </c>
      <c r="I722" t="s">
        <v>72</v>
      </c>
      <c r="J722" t="s">
        <v>296</v>
      </c>
      <c r="K722" t="s">
        <v>41</v>
      </c>
      <c r="L722" t="s">
        <v>297</v>
      </c>
      <c r="M722">
        <v>281.37200000000001</v>
      </c>
      <c r="N722">
        <v>2</v>
      </c>
      <c r="O722">
        <f t="shared" si="22"/>
        <v>0.14285714285714285</v>
      </c>
      <c r="P722">
        <v>0.3</v>
      </c>
      <c r="Q722">
        <v>-12.0588</v>
      </c>
      <c r="R722">
        <v>4</v>
      </c>
      <c r="S722">
        <v>2014</v>
      </c>
      <c r="T722">
        <v>4</v>
      </c>
      <c r="U722" t="str">
        <f t="shared" si="23"/>
        <v>Apr</v>
      </c>
      <c r="V722">
        <v>140.68600000000001</v>
      </c>
      <c r="W722" t="s">
        <v>36</v>
      </c>
      <c r="X722">
        <v>-4.2857142857142802E-2</v>
      </c>
      <c r="Y722" t="s">
        <v>53</v>
      </c>
      <c r="Z722">
        <v>-2.1428571428571401E-2</v>
      </c>
      <c r="AA722" t="s">
        <v>64</v>
      </c>
      <c r="AB722" t="s">
        <v>65</v>
      </c>
    </row>
    <row r="723" spans="1:28" x14ac:dyDescent="0.25">
      <c r="A723" t="s">
        <v>2001</v>
      </c>
      <c r="B723" s="1">
        <v>41752</v>
      </c>
      <c r="C723" s="1">
        <v>41756</v>
      </c>
      <c r="D723" t="s">
        <v>46</v>
      </c>
      <c r="E723" t="s">
        <v>2002</v>
      </c>
      <c r="F723" t="s">
        <v>99</v>
      </c>
      <c r="G723" t="s">
        <v>310</v>
      </c>
      <c r="H723" t="s">
        <v>214</v>
      </c>
      <c r="I723" t="s">
        <v>72</v>
      </c>
      <c r="J723" t="s">
        <v>827</v>
      </c>
      <c r="K723" t="s">
        <v>61</v>
      </c>
      <c r="L723" t="s">
        <v>828</v>
      </c>
      <c r="M723">
        <v>22.335999999999999</v>
      </c>
      <c r="N723">
        <v>4</v>
      </c>
      <c r="O723">
        <f t="shared" si="22"/>
        <v>0.2857142857142857</v>
      </c>
      <c r="P723">
        <v>0.2</v>
      </c>
      <c r="Q723">
        <v>7.8175999999999997</v>
      </c>
      <c r="R723">
        <v>4</v>
      </c>
      <c r="S723">
        <v>2014</v>
      </c>
      <c r="T723">
        <v>4</v>
      </c>
      <c r="U723" t="str">
        <f t="shared" si="23"/>
        <v>Apr</v>
      </c>
      <c r="V723">
        <v>5.5839999999999996</v>
      </c>
      <c r="W723" t="s">
        <v>63</v>
      </c>
      <c r="X723">
        <v>0.35</v>
      </c>
      <c r="Y723" t="s">
        <v>44</v>
      </c>
      <c r="Z723">
        <v>8.7499999999999994E-2</v>
      </c>
      <c r="AA723" t="s">
        <v>64</v>
      </c>
      <c r="AB723" t="s">
        <v>65</v>
      </c>
    </row>
    <row r="724" spans="1:28" x14ac:dyDescent="0.25">
      <c r="A724" t="s">
        <v>2003</v>
      </c>
      <c r="B724" s="1">
        <v>42253</v>
      </c>
      <c r="C724" s="1">
        <v>42260</v>
      </c>
      <c r="D724" t="s">
        <v>46</v>
      </c>
      <c r="E724" t="s">
        <v>752</v>
      </c>
      <c r="F724" t="s">
        <v>99</v>
      </c>
      <c r="G724" t="s">
        <v>165</v>
      </c>
      <c r="H724" t="s">
        <v>117</v>
      </c>
      <c r="I724" t="s">
        <v>72</v>
      </c>
      <c r="J724" t="s">
        <v>730</v>
      </c>
      <c r="K724" t="s">
        <v>41</v>
      </c>
      <c r="L724" t="s">
        <v>731</v>
      </c>
      <c r="M724">
        <v>271.76400000000001</v>
      </c>
      <c r="N724">
        <v>2</v>
      </c>
      <c r="O724">
        <f t="shared" si="22"/>
        <v>0.14285714285714285</v>
      </c>
      <c r="P724">
        <v>0.1</v>
      </c>
      <c r="Q724">
        <v>60.392000000000003</v>
      </c>
      <c r="R724">
        <v>7</v>
      </c>
      <c r="S724">
        <v>2015</v>
      </c>
      <c r="T724">
        <v>9</v>
      </c>
      <c r="U724" t="str">
        <f t="shared" si="23"/>
        <v>Sep</v>
      </c>
      <c r="V724">
        <v>135.88200000000001</v>
      </c>
      <c r="W724" t="s">
        <v>36</v>
      </c>
      <c r="X724">
        <v>0.22222222222222199</v>
      </c>
      <c r="Y724" t="s">
        <v>44</v>
      </c>
      <c r="Z724">
        <v>0.11111111111111099</v>
      </c>
      <c r="AA724" t="s">
        <v>75</v>
      </c>
      <c r="AB724" t="s">
        <v>81</v>
      </c>
    </row>
    <row r="725" spans="1:28" x14ac:dyDescent="0.25">
      <c r="A725" t="s">
        <v>2004</v>
      </c>
      <c r="B725" s="1">
        <v>42271</v>
      </c>
      <c r="C725" s="1">
        <v>42275</v>
      </c>
      <c r="D725" t="s">
        <v>46</v>
      </c>
      <c r="E725" t="s">
        <v>2005</v>
      </c>
      <c r="F725" t="s">
        <v>99</v>
      </c>
      <c r="G725" t="s">
        <v>2006</v>
      </c>
      <c r="H725" t="s">
        <v>685</v>
      </c>
      <c r="I725" t="s">
        <v>94</v>
      </c>
      <c r="J725" t="s">
        <v>1271</v>
      </c>
      <c r="K725" t="s">
        <v>41</v>
      </c>
      <c r="L725" t="s">
        <v>1272</v>
      </c>
      <c r="M725">
        <v>1408.1</v>
      </c>
      <c r="N725">
        <v>10</v>
      </c>
      <c r="O725">
        <f t="shared" si="22"/>
        <v>0.7142857142857143</v>
      </c>
      <c r="P725">
        <v>0</v>
      </c>
      <c r="Q725">
        <v>394.26799999999997</v>
      </c>
      <c r="R725">
        <v>4</v>
      </c>
      <c r="S725">
        <v>2015</v>
      </c>
      <c r="T725">
        <v>9</v>
      </c>
      <c r="U725" t="str">
        <f t="shared" si="23"/>
        <v>Sep</v>
      </c>
      <c r="V725">
        <v>140.81</v>
      </c>
      <c r="W725" t="s">
        <v>36</v>
      </c>
      <c r="X725">
        <v>0.27999999999999903</v>
      </c>
      <c r="Y725" t="s">
        <v>44</v>
      </c>
      <c r="Z725">
        <v>2.79999999999999E-2</v>
      </c>
      <c r="AA725" t="s">
        <v>75</v>
      </c>
      <c r="AB725" t="s">
        <v>81</v>
      </c>
    </row>
    <row r="726" spans="1:28" x14ac:dyDescent="0.25">
      <c r="A726" t="s">
        <v>2007</v>
      </c>
      <c r="B726" s="1">
        <v>42919</v>
      </c>
      <c r="C726" s="1">
        <v>42922</v>
      </c>
      <c r="D726" t="s">
        <v>27</v>
      </c>
      <c r="E726" t="s">
        <v>1028</v>
      </c>
      <c r="F726" t="s">
        <v>99</v>
      </c>
      <c r="G726" t="s">
        <v>697</v>
      </c>
      <c r="H726" t="s">
        <v>214</v>
      </c>
      <c r="I726" t="s">
        <v>72</v>
      </c>
      <c r="J726" t="s">
        <v>399</v>
      </c>
      <c r="K726" t="s">
        <v>51</v>
      </c>
      <c r="L726" t="s">
        <v>400</v>
      </c>
      <c r="M726">
        <v>215.148</v>
      </c>
      <c r="N726">
        <v>2</v>
      </c>
      <c r="O726">
        <f t="shared" si="22"/>
        <v>0.14285714285714285</v>
      </c>
      <c r="P726">
        <v>0.4</v>
      </c>
      <c r="Q726">
        <v>-103.98820000000001</v>
      </c>
      <c r="R726">
        <v>3</v>
      </c>
      <c r="S726">
        <v>2017</v>
      </c>
      <c r="T726">
        <v>7</v>
      </c>
      <c r="U726" t="str">
        <f t="shared" si="23"/>
        <v>Jul</v>
      </c>
      <c r="V726">
        <v>107.574</v>
      </c>
      <c r="W726" t="s">
        <v>36</v>
      </c>
      <c r="X726">
        <v>-0.483333333333333</v>
      </c>
      <c r="Y726" t="s">
        <v>53</v>
      </c>
      <c r="Z726">
        <v>-0.241666666666666</v>
      </c>
      <c r="AA726" t="s">
        <v>75</v>
      </c>
      <c r="AB726" t="s">
        <v>76</v>
      </c>
    </row>
    <row r="727" spans="1:28" x14ac:dyDescent="0.25">
      <c r="A727" t="s">
        <v>2008</v>
      </c>
      <c r="B727" s="1">
        <v>43077</v>
      </c>
      <c r="C727" s="1">
        <v>43078</v>
      </c>
      <c r="D727" t="s">
        <v>89</v>
      </c>
      <c r="E727" t="s">
        <v>1305</v>
      </c>
      <c r="F727" t="s">
        <v>29</v>
      </c>
      <c r="G727" t="s">
        <v>2009</v>
      </c>
      <c r="H727" t="s">
        <v>58</v>
      </c>
      <c r="I727" t="s">
        <v>59</v>
      </c>
      <c r="J727" t="s">
        <v>2010</v>
      </c>
      <c r="K727" t="s">
        <v>61</v>
      </c>
      <c r="L727" t="s">
        <v>2011</v>
      </c>
      <c r="M727">
        <v>128.9</v>
      </c>
      <c r="N727">
        <v>2</v>
      </c>
      <c r="O727">
        <f t="shared" si="22"/>
        <v>0.14285714285714285</v>
      </c>
      <c r="P727">
        <v>0</v>
      </c>
      <c r="Q727">
        <v>15.468</v>
      </c>
      <c r="R727">
        <v>1</v>
      </c>
      <c r="S727">
        <v>2017</v>
      </c>
      <c r="T727">
        <v>12</v>
      </c>
      <c r="U727" t="str">
        <f t="shared" si="23"/>
        <v>Dec</v>
      </c>
      <c r="V727">
        <v>64.45</v>
      </c>
      <c r="W727" t="s">
        <v>63</v>
      </c>
      <c r="X727">
        <v>0.12</v>
      </c>
      <c r="Y727" t="s">
        <v>37</v>
      </c>
      <c r="Z727">
        <v>0.06</v>
      </c>
      <c r="AA727" t="s">
        <v>38</v>
      </c>
      <c r="AB727" t="s">
        <v>143</v>
      </c>
    </row>
    <row r="728" spans="1:28" x14ac:dyDescent="0.25">
      <c r="A728" t="s">
        <v>2012</v>
      </c>
      <c r="B728" s="1">
        <v>42274</v>
      </c>
      <c r="C728" s="1">
        <v>42276</v>
      </c>
      <c r="D728" t="s">
        <v>89</v>
      </c>
      <c r="E728" t="s">
        <v>1095</v>
      </c>
      <c r="F728" t="s">
        <v>29</v>
      </c>
      <c r="G728" t="s">
        <v>127</v>
      </c>
      <c r="H728" t="s">
        <v>128</v>
      </c>
      <c r="I728" t="s">
        <v>94</v>
      </c>
      <c r="J728" t="s">
        <v>561</v>
      </c>
      <c r="K728" t="s">
        <v>61</v>
      </c>
      <c r="L728" t="s">
        <v>562</v>
      </c>
      <c r="M728">
        <v>24.288</v>
      </c>
      <c r="N728">
        <v>3</v>
      </c>
      <c r="O728">
        <f t="shared" si="22"/>
        <v>0.21428571428571427</v>
      </c>
      <c r="P728">
        <v>0.6</v>
      </c>
      <c r="Q728">
        <v>-12.751200000000001</v>
      </c>
      <c r="R728">
        <v>2</v>
      </c>
      <c r="S728">
        <v>2015</v>
      </c>
      <c r="T728">
        <v>9</v>
      </c>
      <c r="U728" t="str">
        <f t="shared" si="23"/>
        <v>Sep</v>
      </c>
      <c r="V728">
        <v>8.0960000000000001</v>
      </c>
      <c r="W728" t="s">
        <v>63</v>
      </c>
      <c r="X728">
        <v>-0.52500000000000002</v>
      </c>
      <c r="Y728" t="s">
        <v>53</v>
      </c>
      <c r="Z728">
        <v>-0.17499999999999999</v>
      </c>
      <c r="AA728" t="s">
        <v>75</v>
      </c>
      <c r="AB728" t="s">
        <v>81</v>
      </c>
    </row>
    <row r="729" spans="1:28" x14ac:dyDescent="0.25">
      <c r="A729" t="s">
        <v>2013</v>
      </c>
      <c r="B729" s="1">
        <v>43038</v>
      </c>
      <c r="C729" s="1">
        <v>43038</v>
      </c>
      <c r="D729" t="s">
        <v>377</v>
      </c>
      <c r="E729" t="s">
        <v>1312</v>
      </c>
      <c r="F729" t="s">
        <v>29</v>
      </c>
      <c r="G729" t="s">
        <v>1434</v>
      </c>
      <c r="H729" t="s">
        <v>93</v>
      </c>
      <c r="I729" t="s">
        <v>94</v>
      </c>
      <c r="J729" t="s">
        <v>561</v>
      </c>
      <c r="K729" t="s">
        <v>61</v>
      </c>
      <c r="L729" t="s">
        <v>562</v>
      </c>
      <c r="M729">
        <v>16.192</v>
      </c>
      <c r="N729">
        <v>2</v>
      </c>
      <c r="O729">
        <f t="shared" si="22"/>
        <v>0.14285714285714285</v>
      </c>
      <c r="P729">
        <v>0.6</v>
      </c>
      <c r="Q729">
        <v>-8.5007999999999999</v>
      </c>
      <c r="R729">
        <v>0</v>
      </c>
      <c r="S729">
        <v>2017</v>
      </c>
      <c r="T729">
        <v>10</v>
      </c>
      <c r="U729" t="str">
        <f t="shared" si="23"/>
        <v>Oct</v>
      </c>
      <c r="V729">
        <v>8.0960000000000001</v>
      </c>
      <c r="W729" t="s">
        <v>63</v>
      </c>
      <c r="X729">
        <v>-0.52500000000000002</v>
      </c>
      <c r="Y729" t="s">
        <v>53</v>
      </c>
      <c r="Z729">
        <v>-0.26250000000000001</v>
      </c>
      <c r="AA729" t="s">
        <v>38</v>
      </c>
      <c r="AB729" t="s">
        <v>143</v>
      </c>
    </row>
    <row r="730" spans="1:28" x14ac:dyDescent="0.25">
      <c r="A730" t="s">
        <v>2013</v>
      </c>
      <c r="B730" s="1">
        <v>43038</v>
      </c>
      <c r="C730" s="1">
        <v>43038</v>
      </c>
      <c r="D730" t="s">
        <v>377</v>
      </c>
      <c r="E730" t="s">
        <v>1312</v>
      </c>
      <c r="F730" t="s">
        <v>29</v>
      </c>
      <c r="G730" t="s">
        <v>1434</v>
      </c>
      <c r="H730" t="s">
        <v>93</v>
      </c>
      <c r="I730" t="s">
        <v>94</v>
      </c>
      <c r="J730" t="s">
        <v>399</v>
      </c>
      <c r="K730" t="s">
        <v>51</v>
      </c>
      <c r="L730" t="s">
        <v>400</v>
      </c>
      <c r="M730">
        <v>251.006</v>
      </c>
      <c r="N730">
        <v>2</v>
      </c>
      <c r="O730">
        <f t="shared" si="22"/>
        <v>0.14285714285714285</v>
      </c>
      <c r="P730">
        <v>0.3</v>
      </c>
      <c r="Q730">
        <v>-68.130200000000002</v>
      </c>
      <c r="R730">
        <v>0</v>
      </c>
      <c r="S730">
        <v>2017</v>
      </c>
      <c r="T730">
        <v>10</v>
      </c>
      <c r="U730" t="str">
        <f t="shared" si="23"/>
        <v>Oct</v>
      </c>
      <c r="V730">
        <v>125.503</v>
      </c>
      <c r="W730" t="s">
        <v>36</v>
      </c>
      <c r="X730">
        <v>-0.27142857142857102</v>
      </c>
      <c r="Y730" t="s">
        <v>53</v>
      </c>
      <c r="Z730">
        <v>-0.13571428571428501</v>
      </c>
      <c r="AA730" t="s">
        <v>38</v>
      </c>
      <c r="AB730" t="s">
        <v>143</v>
      </c>
    </row>
    <row r="731" spans="1:28" x14ac:dyDescent="0.25">
      <c r="A731" t="s">
        <v>2014</v>
      </c>
      <c r="B731" s="1">
        <v>42994</v>
      </c>
      <c r="C731" s="1">
        <v>42996</v>
      </c>
      <c r="D731" t="s">
        <v>89</v>
      </c>
      <c r="E731" t="s">
        <v>1347</v>
      </c>
      <c r="F731" t="s">
        <v>29</v>
      </c>
      <c r="G731" t="s">
        <v>70</v>
      </c>
      <c r="H731" t="s">
        <v>71</v>
      </c>
      <c r="I731" t="s">
        <v>72</v>
      </c>
      <c r="J731" t="s">
        <v>1746</v>
      </c>
      <c r="K731" t="s">
        <v>61</v>
      </c>
      <c r="L731" t="s">
        <v>1747</v>
      </c>
      <c r="M731">
        <v>22.512</v>
      </c>
      <c r="N731">
        <v>3</v>
      </c>
      <c r="O731">
        <f t="shared" si="22"/>
        <v>0.21428571428571427</v>
      </c>
      <c r="P731">
        <v>0.2</v>
      </c>
      <c r="Q731">
        <v>2.2511999999999999</v>
      </c>
      <c r="R731">
        <v>2</v>
      </c>
      <c r="S731">
        <v>2017</v>
      </c>
      <c r="T731">
        <v>9</v>
      </c>
      <c r="U731" t="str">
        <f t="shared" si="23"/>
        <v>Sep</v>
      </c>
      <c r="V731">
        <v>7.5039999999999996</v>
      </c>
      <c r="W731" t="s">
        <v>63</v>
      </c>
      <c r="X731">
        <v>9.9999999999999895E-2</v>
      </c>
      <c r="Y731" t="s">
        <v>37</v>
      </c>
      <c r="Z731">
        <v>3.3333333333333298E-2</v>
      </c>
      <c r="AA731" t="s">
        <v>75</v>
      </c>
      <c r="AB731" t="s">
        <v>76</v>
      </c>
    </row>
    <row r="732" spans="1:28" x14ac:dyDescent="0.25">
      <c r="A732" t="s">
        <v>2015</v>
      </c>
      <c r="B732" s="1">
        <v>42257</v>
      </c>
      <c r="C732" s="1">
        <v>42261</v>
      </c>
      <c r="D732" t="s">
        <v>46</v>
      </c>
      <c r="E732" t="s">
        <v>1325</v>
      </c>
      <c r="F732" t="s">
        <v>91</v>
      </c>
      <c r="G732" t="s">
        <v>2016</v>
      </c>
      <c r="H732" t="s">
        <v>383</v>
      </c>
      <c r="I732" t="s">
        <v>72</v>
      </c>
      <c r="J732" t="s">
        <v>252</v>
      </c>
      <c r="K732" t="s">
        <v>34</v>
      </c>
      <c r="L732" t="s">
        <v>253</v>
      </c>
      <c r="M732">
        <v>361.96</v>
      </c>
      <c r="N732">
        <v>2</v>
      </c>
      <c r="O732">
        <f t="shared" si="22"/>
        <v>0.14285714285714285</v>
      </c>
      <c r="P732">
        <v>0</v>
      </c>
      <c r="Q732">
        <v>83.250799999999998</v>
      </c>
      <c r="R732">
        <v>4</v>
      </c>
      <c r="S732">
        <v>2015</v>
      </c>
      <c r="T732">
        <v>9</v>
      </c>
      <c r="U732" t="str">
        <f t="shared" si="23"/>
        <v>Sep</v>
      </c>
      <c r="V732">
        <v>180.98</v>
      </c>
      <c r="W732" t="s">
        <v>36</v>
      </c>
      <c r="X732">
        <v>0.23</v>
      </c>
      <c r="Y732" t="s">
        <v>44</v>
      </c>
      <c r="Z732">
        <v>0.115</v>
      </c>
      <c r="AA732" t="s">
        <v>75</v>
      </c>
      <c r="AB732" t="s">
        <v>81</v>
      </c>
    </row>
    <row r="733" spans="1:28" x14ac:dyDescent="0.25">
      <c r="A733" t="s">
        <v>2017</v>
      </c>
      <c r="B733" s="1">
        <v>42718</v>
      </c>
      <c r="C733" s="1">
        <v>42723</v>
      </c>
      <c r="D733" t="s">
        <v>46</v>
      </c>
      <c r="E733" t="s">
        <v>1115</v>
      </c>
      <c r="F733" t="s">
        <v>29</v>
      </c>
      <c r="G733" t="s">
        <v>418</v>
      </c>
      <c r="H733" t="s">
        <v>419</v>
      </c>
      <c r="I733" t="s">
        <v>32</v>
      </c>
      <c r="J733" t="s">
        <v>1633</v>
      </c>
      <c r="K733" t="s">
        <v>61</v>
      </c>
      <c r="L733" t="s">
        <v>1634</v>
      </c>
      <c r="M733">
        <v>133.38</v>
      </c>
      <c r="N733">
        <v>6</v>
      </c>
      <c r="O733">
        <f t="shared" si="22"/>
        <v>0.42857142857142855</v>
      </c>
      <c r="P733">
        <v>0</v>
      </c>
      <c r="Q733">
        <v>58.687199999999997</v>
      </c>
      <c r="R733">
        <v>5</v>
      </c>
      <c r="S733">
        <v>2016</v>
      </c>
      <c r="T733">
        <v>12</v>
      </c>
      <c r="U733" t="str">
        <f t="shared" si="23"/>
        <v>Dec</v>
      </c>
      <c r="V733">
        <v>22.23</v>
      </c>
      <c r="W733" t="s">
        <v>63</v>
      </c>
      <c r="X733">
        <v>0.44</v>
      </c>
      <c r="Y733" t="s">
        <v>44</v>
      </c>
      <c r="Z733">
        <v>7.3333333333333306E-2</v>
      </c>
      <c r="AA733" t="s">
        <v>38</v>
      </c>
      <c r="AB733" t="s">
        <v>39</v>
      </c>
    </row>
    <row r="734" spans="1:28" x14ac:dyDescent="0.25">
      <c r="A734" t="s">
        <v>2018</v>
      </c>
      <c r="B734" s="1">
        <v>42705</v>
      </c>
      <c r="C734" s="1">
        <v>42709</v>
      </c>
      <c r="D734" t="s">
        <v>46</v>
      </c>
      <c r="E734" t="s">
        <v>1129</v>
      </c>
      <c r="F734" t="s">
        <v>29</v>
      </c>
      <c r="G734" t="s">
        <v>295</v>
      </c>
      <c r="H734" t="s">
        <v>58</v>
      </c>
      <c r="I734" t="s">
        <v>59</v>
      </c>
      <c r="J734" t="s">
        <v>968</v>
      </c>
      <c r="K734" t="s">
        <v>61</v>
      </c>
      <c r="L734" t="s">
        <v>969</v>
      </c>
      <c r="M734">
        <v>16.739999999999998</v>
      </c>
      <c r="N734">
        <v>2</v>
      </c>
      <c r="O734">
        <f t="shared" si="22"/>
        <v>0.14285714285714285</v>
      </c>
      <c r="P734">
        <v>0</v>
      </c>
      <c r="Q734">
        <v>4.3524000000000003</v>
      </c>
      <c r="R734">
        <v>4</v>
      </c>
      <c r="S734">
        <v>2016</v>
      </c>
      <c r="T734">
        <v>12</v>
      </c>
      <c r="U734" t="str">
        <f t="shared" si="23"/>
        <v>Dec</v>
      </c>
      <c r="V734">
        <v>8.3699999999999992</v>
      </c>
      <c r="W734" t="s">
        <v>63</v>
      </c>
      <c r="X734">
        <v>0.26</v>
      </c>
      <c r="Y734" t="s">
        <v>44</v>
      </c>
      <c r="Z734">
        <v>0.13</v>
      </c>
      <c r="AA734" t="s">
        <v>38</v>
      </c>
      <c r="AB734" t="s">
        <v>39</v>
      </c>
    </row>
    <row r="735" spans="1:28" x14ac:dyDescent="0.25">
      <c r="A735" t="s">
        <v>2019</v>
      </c>
      <c r="B735" s="1">
        <v>42797</v>
      </c>
      <c r="C735" s="1">
        <v>42804</v>
      </c>
      <c r="D735" t="s">
        <v>46</v>
      </c>
      <c r="E735" t="s">
        <v>1697</v>
      </c>
      <c r="F735" t="s">
        <v>29</v>
      </c>
      <c r="G735" t="s">
        <v>2020</v>
      </c>
      <c r="H735" t="s">
        <v>262</v>
      </c>
      <c r="I735" t="s">
        <v>94</v>
      </c>
      <c r="J735" t="s">
        <v>372</v>
      </c>
      <c r="K735" t="s">
        <v>41</v>
      </c>
      <c r="L735" t="s">
        <v>373</v>
      </c>
      <c r="M735">
        <v>180.98</v>
      </c>
      <c r="N735">
        <v>1</v>
      </c>
      <c r="O735">
        <f t="shared" si="22"/>
        <v>7.1428571428571425E-2</v>
      </c>
      <c r="P735">
        <v>0</v>
      </c>
      <c r="Q735">
        <v>47.0548</v>
      </c>
      <c r="R735">
        <v>7</v>
      </c>
      <c r="S735">
        <v>2017</v>
      </c>
      <c r="T735">
        <v>3</v>
      </c>
      <c r="U735" t="str">
        <f t="shared" si="23"/>
        <v>Mar</v>
      </c>
      <c r="V735">
        <v>180.98</v>
      </c>
      <c r="W735" t="s">
        <v>36</v>
      </c>
      <c r="X735">
        <v>0.26</v>
      </c>
      <c r="Y735" t="s">
        <v>44</v>
      </c>
      <c r="Z735">
        <v>0.26</v>
      </c>
      <c r="AA735" t="s">
        <v>161</v>
      </c>
      <c r="AB735" t="s">
        <v>430</v>
      </c>
    </row>
    <row r="736" spans="1:28" x14ac:dyDescent="0.25">
      <c r="A736" t="s">
        <v>2021</v>
      </c>
      <c r="B736" s="1">
        <v>42712</v>
      </c>
      <c r="C736" s="1">
        <v>42718</v>
      </c>
      <c r="D736" t="s">
        <v>46</v>
      </c>
      <c r="E736" t="s">
        <v>938</v>
      </c>
      <c r="F736" t="s">
        <v>91</v>
      </c>
      <c r="G736" t="s">
        <v>295</v>
      </c>
      <c r="H736" t="s">
        <v>58</v>
      </c>
      <c r="I736" t="s">
        <v>59</v>
      </c>
      <c r="J736" t="s">
        <v>1382</v>
      </c>
      <c r="K736" t="s">
        <v>51</v>
      </c>
      <c r="L736" t="s">
        <v>1383</v>
      </c>
      <c r="M736">
        <v>1421.664</v>
      </c>
      <c r="N736">
        <v>6</v>
      </c>
      <c r="O736">
        <f t="shared" si="22"/>
        <v>0.42857142857142855</v>
      </c>
      <c r="P736">
        <v>0.2</v>
      </c>
      <c r="Q736">
        <v>-195.47880000000001</v>
      </c>
      <c r="R736">
        <v>6</v>
      </c>
      <c r="S736">
        <v>2016</v>
      </c>
      <c r="T736">
        <v>12</v>
      </c>
      <c r="U736" t="str">
        <f t="shared" si="23"/>
        <v>Dec</v>
      </c>
      <c r="V736">
        <v>236.94399999999999</v>
      </c>
      <c r="W736" t="s">
        <v>43</v>
      </c>
      <c r="X736">
        <v>-0.13750000000000001</v>
      </c>
      <c r="Y736" t="s">
        <v>53</v>
      </c>
      <c r="Z736">
        <v>-2.2916666666666599E-2</v>
      </c>
      <c r="AA736" t="s">
        <v>38</v>
      </c>
      <c r="AB736" t="s">
        <v>39</v>
      </c>
    </row>
    <row r="737" spans="1:28" x14ac:dyDescent="0.25">
      <c r="A737" t="s">
        <v>2022</v>
      </c>
      <c r="B737" s="1">
        <v>41736</v>
      </c>
      <c r="C737" s="1">
        <v>41739</v>
      </c>
      <c r="D737" t="s">
        <v>89</v>
      </c>
      <c r="E737" t="s">
        <v>723</v>
      </c>
      <c r="F737" t="s">
        <v>29</v>
      </c>
      <c r="G737" t="s">
        <v>2023</v>
      </c>
      <c r="H737" t="s">
        <v>1068</v>
      </c>
      <c r="I737" t="s">
        <v>32</v>
      </c>
      <c r="J737" t="s">
        <v>1171</v>
      </c>
      <c r="K737" t="s">
        <v>61</v>
      </c>
      <c r="L737" t="s">
        <v>1172</v>
      </c>
      <c r="M737">
        <v>8.9600000000000009</v>
      </c>
      <c r="N737">
        <v>2</v>
      </c>
      <c r="O737">
        <f t="shared" si="22"/>
        <v>0.14285714285714285</v>
      </c>
      <c r="P737">
        <v>0</v>
      </c>
      <c r="Q737">
        <v>2.7776000000000001</v>
      </c>
      <c r="R737">
        <v>3</v>
      </c>
      <c r="S737">
        <v>2014</v>
      </c>
      <c r="T737">
        <v>4</v>
      </c>
      <c r="U737" t="str">
        <f t="shared" si="23"/>
        <v>Apr</v>
      </c>
      <c r="V737">
        <v>4.4800000000000004</v>
      </c>
      <c r="W737" t="s">
        <v>63</v>
      </c>
      <c r="X737">
        <v>0.31</v>
      </c>
      <c r="Y737" t="s">
        <v>44</v>
      </c>
      <c r="Z737">
        <v>0.155</v>
      </c>
      <c r="AA737" t="s">
        <v>64</v>
      </c>
      <c r="AB737" t="s">
        <v>65</v>
      </c>
    </row>
    <row r="738" spans="1:28" x14ac:dyDescent="0.25">
      <c r="A738" t="s">
        <v>2024</v>
      </c>
      <c r="B738" s="1">
        <v>41878</v>
      </c>
      <c r="C738" s="1">
        <v>41880</v>
      </c>
      <c r="D738" t="s">
        <v>89</v>
      </c>
      <c r="E738" t="s">
        <v>2025</v>
      </c>
      <c r="F738" t="s">
        <v>91</v>
      </c>
      <c r="G738" t="s">
        <v>748</v>
      </c>
      <c r="H738" t="s">
        <v>617</v>
      </c>
      <c r="I738" t="s">
        <v>32</v>
      </c>
      <c r="J738" t="s">
        <v>1123</v>
      </c>
      <c r="K738" t="s">
        <v>61</v>
      </c>
      <c r="L738" t="s">
        <v>1124</v>
      </c>
      <c r="M738">
        <v>29.12</v>
      </c>
      <c r="N738">
        <v>4</v>
      </c>
      <c r="O738">
        <f t="shared" si="22"/>
        <v>0.2857142857142857</v>
      </c>
      <c r="P738">
        <v>0</v>
      </c>
      <c r="Q738">
        <v>12.521599999999999</v>
      </c>
      <c r="R738">
        <v>2</v>
      </c>
      <c r="S738">
        <v>2014</v>
      </c>
      <c r="T738">
        <v>8</v>
      </c>
      <c r="U738" t="str">
        <f t="shared" si="23"/>
        <v>Aug</v>
      </c>
      <c r="V738">
        <v>7.28</v>
      </c>
      <c r="W738" t="s">
        <v>63</v>
      </c>
      <c r="X738">
        <v>0.42999999999999899</v>
      </c>
      <c r="Y738" t="s">
        <v>44</v>
      </c>
      <c r="Z738">
        <v>0.107499999999999</v>
      </c>
      <c r="AA738" t="s">
        <v>75</v>
      </c>
      <c r="AB738" t="s">
        <v>199</v>
      </c>
    </row>
    <row r="739" spans="1:28" x14ac:dyDescent="0.25">
      <c r="A739" t="s">
        <v>2024</v>
      </c>
      <c r="B739" s="1">
        <v>41878</v>
      </c>
      <c r="C739" s="1">
        <v>41880</v>
      </c>
      <c r="D739" t="s">
        <v>89</v>
      </c>
      <c r="E739" t="s">
        <v>2025</v>
      </c>
      <c r="F739" t="s">
        <v>91</v>
      </c>
      <c r="G739" t="s">
        <v>748</v>
      </c>
      <c r="H739" t="s">
        <v>617</v>
      </c>
      <c r="I739" t="s">
        <v>32</v>
      </c>
      <c r="J739" t="s">
        <v>1640</v>
      </c>
      <c r="K739" t="s">
        <v>51</v>
      </c>
      <c r="L739" t="s">
        <v>1641</v>
      </c>
      <c r="M739">
        <v>1202.94</v>
      </c>
      <c r="N739">
        <v>3</v>
      </c>
      <c r="O739">
        <f t="shared" si="22"/>
        <v>0.21428571428571427</v>
      </c>
      <c r="P739">
        <v>0</v>
      </c>
      <c r="Q739">
        <v>300.73500000000001</v>
      </c>
      <c r="R739">
        <v>2</v>
      </c>
      <c r="S739">
        <v>2014</v>
      </c>
      <c r="T739">
        <v>8</v>
      </c>
      <c r="U739" t="str">
        <f t="shared" si="23"/>
        <v>Aug</v>
      </c>
      <c r="V739">
        <v>400.98</v>
      </c>
      <c r="W739" t="s">
        <v>43</v>
      </c>
      <c r="X739">
        <v>0.25</v>
      </c>
      <c r="Y739" t="s">
        <v>44</v>
      </c>
      <c r="Z739">
        <v>8.3333333333333301E-2</v>
      </c>
      <c r="AA739" t="s">
        <v>75</v>
      </c>
      <c r="AB739" t="s">
        <v>199</v>
      </c>
    </row>
    <row r="740" spans="1:28" x14ac:dyDescent="0.25">
      <c r="A740" t="s">
        <v>2026</v>
      </c>
      <c r="B740" s="1">
        <v>42187</v>
      </c>
      <c r="C740" s="1">
        <v>42191</v>
      </c>
      <c r="D740" t="s">
        <v>46</v>
      </c>
      <c r="E740" t="s">
        <v>2027</v>
      </c>
      <c r="F740" t="s">
        <v>29</v>
      </c>
      <c r="G740" t="s">
        <v>2028</v>
      </c>
      <c r="H740" t="s">
        <v>128</v>
      </c>
      <c r="I740" t="s">
        <v>94</v>
      </c>
      <c r="J740" t="s">
        <v>340</v>
      </c>
      <c r="K740" t="s">
        <v>41</v>
      </c>
      <c r="L740" t="s">
        <v>341</v>
      </c>
      <c r="M740">
        <v>408.42200000000003</v>
      </c>
      <c r="N740">
        <v>2</v>
      </c>
      <c r="O740">
        <f t="shared" si="22"/>
        <v>0.14285714285714285</v>
      </c>
      <c r="P740">
        <v>0.3</v>
      </c>
      <c r="Q740">
        <v>-5.8346</v>
      </c>
      <c r="R740">
        <v>4</v>
      </c>
      <c r="S740">
        <v>2015</v>
      </c>
      <c r="T740">
        <v>7</v>
      </c>
      <c r="U740" t="str">
        <f t="shared" si="23"/>
        <v>Jul</v>
      </c>
      <c r="V740">
        <v>204.21100000000001</v>
      </c>
      <c r="W740" t="s">
        <v>43</v>
      </c>
      <c r="X740">
        <v>-1.42857142857142E-2</v>
      </c>
      <c r="Y740" t="s">
        <v>53</v>
      </c>
      <c r="Z740">
        <v>-7.14285714285714E-3</v>
      </c>
      <c r="AA740" t="s">
        <v>75</v>
      </c>
      <c r="AB740" t="s">
        <v>81</v>
      </c>
    </row>
    <row r="741" spans="1:28" x14ac:dyDescent="0.25">
      <c r="A741" t="s">
        <v>2026</v>
      </c>
      <c r="B741" s="1">
        <v>42187</v>
      </c>
      <c r="C741" s="1">
        <v>42191</v>
      </c>
      <c r="D741" t="s">
        <v>46</v>
      </c>
      <c r="E741" t="s">
        <v>2027</v>
      </c>
      <c r="F741" t="s">
        <v>29</v>
      </c>
      <c r="G741" t="s">
        <v>2028</v>
      </c>
      <c r="H741" t="s">
        <v>128</v>
      </c>
      <c r="I741" t="s">
        <v>94</v>
      </c>
      <c r="J741" t="s">
        <v>1340</v>
      </c>
      <c r="K741" t="s">
        <v>41</v>
      </c>
      <c r="L741" t="s">
        <v>1341</v>
      </c>
      <c r="M741">
        <v>382.11599999999999</v>
      </c>
      <c r="N741">
        <v>6</v>
      </c>
      <c r="O741">
        <f t="shared" si="22"/>
        <v>0.42857142857142855</v>
      </c>
      <c r="P741">
        <v>0.3</v>
      </c>
      <c r="Q741">
        <v>-92.799599999999998</v>
      </c>
      <c r="R741">
        <v>4</v>
      </c>
      <c r="S741">
        <v>2015</v>
      </c>
      <c r="T741">
        <v>7</v>
      </c>
      <c r="U741" t="str">
        <f t="shared" si="23"/>
        <v>Jul</v>
      </c>
      <c r="V741">
        <v>63.686</v>
      </c>
      <c r="W741" t="s">
        <v>63</v>
      </c>
      <c r="X741">
        <v>-0.24285714285714199</v>
      </c>
      <c r="Y741" t="s">
        <v>53</v>
      </c>
      <c r="Z741">
        <v>-4.0476190476190402E-2</v>
      </c>
      <c r="AA741" t="s">
        <v>75</v>
      </c>
      <c r="AB741" t="s">
        <v>81</v>
      </c>
    </row>
    <row r="742" spans="1:28" x14ac:dyDescent="0.25">
      <c r="A742" t="s">
        <v>2029</v>
      </c>
      <c r="B742" s="1">
        <v>43002</v>
      </c>
      <c r="C742" s="1">
        <v>43006</v>
      </c>
      <c r="D742" t="s">
        <v>46</v>
      </c>
      <c r="E742" t="s">
        <v>506</v>
      </c>
      <c r="F742" t="s">
        <v>91</v>
      </c>
      <c r="G742" t="s">
        <v>2030</v>
      </c>
      <c r="H742" t="s">
        <v>158</v>
      </c>
      <c r="I742" t="s">
        <v>94</v>
      </c>
      <c r="J742" t="s">
        <v>730</v>
      </c>
      <c r="K742" t="s">
        <v>41</v>
      </c>
      <c r="L742" t="s">
        <v>731</v>
      </c>
      <c r="M742">
        <v>603.91999999999996</v>
      </c>
      <c r="N742">
        <v>4</v>
      </c>
      <c r="O742">
        <f t="shared" si="22"/>
        <v>0.2857142857142857</v>
      </c>
      <c r="P742">
        <v>0</v>
      </c>
      <c r="Q742">
        <v>181.17599999999999</v>
      </c>
      <c r="R742">
        <v>4</v>
      </c>
      <c r="S742">
        <v>2017</v>
      </c>
      <c r="T742">
        <v>9</v>
      </c>
      <c r="U742" t="str">
        <f t="shared" si="23"/>
        <v>Sep</v>
      </c>
      <c r="V742">
        <v>150.97999999999999</v>
      </c>
      <c r="W742" t="s">
        <v>36</v>
      </c>
      <c r="X742">
        <v>0.3</v>
      </c>
      <c r="Y742" t="s">
        <v>44</v>
      </c>
      <c r="Z742">
        <v>7.4999999999999997E-2</v>
      </c>
      <c r="AA742" t="s">
        <v>75</v>
      </c>
      <c r="AB742" t="s">
        <v>76</v>
      </c>
    </row>
    <row r="743" spans="1:28" x14ac:dyDescent="0.25">
      <c r="A743" t="s">
        <v>2031</v>
      </c>
      <c r="B743" s="1">
        <v>42590</v>
      </c>
      <c r="C743" s="1">
        <v>42597</v>
      </c>
      <c r="D743" t="s">
        <v>46</v>
      </c>
      <c r="E743" t="s">
        <v>2032</v>
      </c>
      <c r="F743" t="s">
        <v>99</v>
      </c>
      <c r="G743" t="s">
        <v>57</v>
      </c>
      <c r="H743" t="s">
        <v>58</v>
      </c>
      <c r="I743" t="s">
        <v>59</v>
      </c>
      <c r="J743" t="s">
        <v>908</v>
      </c>
      <c r="K743" t="s">
        <v>51</v>
      </c>
      <c r="L743" t="s">
        <v>909</v>
      </c>
      <c r="M743">
        <v>513.024</v>
      </c>
      <c r="N743">
        <v>2</v>
      </c>
      <c r="O743">
        <f t="shared" si="22"/>
        <v>0.14285714285714285</v>
      </c>
      <c r="P743">
        <v>0.2</v>
      </c>
      <c r="Q743">
        <v>12.8256</v>
      </c>
      <c r="R743">
        <v>7</v>
      </c>
      <c r="S743">
        <v>2016</v>
      </c>
      <c r="T743">
        <v>8</v>
      </c>
      <c r="U743" t="str">
        <f t="shared" si="23"/>
        <v>Aug</v>
      </c>
      <c r="V743">
        <v>256.512</v>
      </c>
      <c r="W743" t="s">
        <v>43</v>
      </c>
      <c r="X743">
        <v>2.4999999999999901E-2</v>
      </c>
      <c r="Y743" t="s">
        <v>37</v>
      </c>
      <c r="Z743">
        <v>1.24999999999999E-2</v>
      </c>
      <c r="AA743" t="s">
        <v>75</v>
      </c>
      <c r="AB743" t="s">
        <v>210</v>
      </c>
    </row>
    <row r="744" spans="1:28" x14ac:dyDescent="0.25">
      <c r="A744" t="s">
        <v>2033</v>
      </c>
      <c r="B744" s="1">
        <v>41810</v>
      </c>
      <c r="C744" s="1">
        <v>41814</v>
      </c>
      <c r="D744" t="s">
        <v>46</v>
      </c>
      <c r="E744" t="s">
        <v>2034</v>
      </c>
      <c r="F744" t="s">
        <v>29</v>
      </c>
      <c r="G744" t="s">
        <v>2035</v>
      </c>
      <c r="H744" t="s">
        <v>93</v>
      </c>
      <c r="I744" t="s">
        <v>94</v>
      </c>
      <c r="J744" t="s">
        <v>2036</v>
      </c>
      <c r="K744" t="s">
        <v>34</v>
      </c>
      <c r="L744" t="s">
        <v>2037</v>
      </c>
      <c r="M744">
        <v>193.06559999999999</v>
      </c>
      <c r="N744">
        <v>4</v>
      </c>
      <c r="O744">
        <f t="shared" si="22"/>
        <v>0.2857142857142857</v>
      </c>
      <c r="P744">
        <v>0.32</v>
      </c>
      <c r="Q744">
        <v>-19.874400000000001</v>
      </c>
      <c r="R744">
        <v>4</v>
      </c>
      <c r="S744">
        <v>2014</v>
      </c>
      <c r="T744">
        <v>6</v>
      </c>
      <c r="U744" t="str">
        <f t="shared" si="23"/>
        <v>Jun</v>
      </c>
      <c r="V744">
        <v>48.266399999999997</v>
      </c>
      <c r="W744" t="s">
        <v>63</v>
      </c>
      <c r="X744">
        <v>-0.10294117647058799</v>
      </c>
      <c r="Y744" t="s">
        <v>53</v>
      </c>
      <c r="Z744">
        <v>-2.5735294117646999E-2</v>
      </c>
      <c r="AA744" t="s">
        <v>64</v>
      </c>
      <c r="AB744" t="s">
        <v>65</v>
      </c>
    </row>
    <row r="745" spans="1:28" x14ac:dyDescent="0.25">
      <c r="A745" t="s">
        <v>2038</v>
      </c>
      <c r="B745" s="1">
        <v>42982</v>
      </c>
      <c r="C745" s="1">
        <v>42984</v>
      </c>
      <c r="D745" t="s">
        <v>89</v>
      </c>
      <c r="E745" t="s">
        <v>708</v>
      </c>
      <c r="F745" t="s">
        <v>91</v>
      </c>
      <c r="G745" t="s">
        <v>127</v>
      </c>
      <c r="H745" t="s">
        <v>128</v>
      </c>
      <c r="I745" t="s">
        <v>94</v>
      </c>
      <c r="J745" t="s">
        <v>2039</v>
      </c>
      <c r="K745" t="s">
        <v>34</v>
      </c>
      <c r="L745" t="s">
        <v>2040</v>
      </c>
      <c r="M745">
        <v>825.17399999999998</v>
      </c>
      <c r="N745">
        <v>9</v>
      </c>
      <c r="O745">
        <f t="shared" si="22"/>
        <v>0.6428571428571429</v>
      </c>
      <c r="P745">
        <v>0.3</v>
      </c>
      <c r="Q745">
        <v>-117.88200000000001</v>
      </c>
      <c r="R745">
        <v>2</v>
      </c>
      <c r="S745">
        <v>2017</v>
      </c>
      <c r="T745">
        <v>9</v>
      </c>
      <c r="U745" t="str">
        <f t="shared" si="23"/>
        <v>Sep</v>
      </c>
      <c r="V745">
        <v>91.685999999999893</v>
      </c>
      <c r="W745" t="s">
        <v>63</v>
      </c>
      <c r="X745">
        <v>-0.14285714285714199</v>
      </c>
      <c r="Y745" t="s">
        <v>53</v>
      </c>
      <c r="Z745">
        <v>-1.5873015873015799E-2</v>
      </c>
      <c r="AA745" t="s">
        <v>75</v>
      </c>
      <c r="AB745" t="s">
        <v>76</v>
      </c>
    </row>
    <row r="746" spans="1:28" x14ac:dyDescent="0.25">
      <c r="A746" t="s">
        <v>2041</v>
      </c>
      <c r="B746" s="1">
        <v>42177</v>
      </c>
      <c r="C746" s="1">
        <v>42180</v>
      </c>
      <c r="D746" t="s">
        <v>89</v>
      </c>
      <c r="E746" t="s">
        <v>2042</v>
      </c>
      <c r="F746" t="s">
        <v>99</v>
      </c>
      <c r="G746" t="s">
        <v>170</v>
      </c>
      <c r="H746" t="s">
        <v>128</v>
      </c>
      <c r="I746" t="s">
        <v>94</v>
      </c>
      <c r="J746" t="s">
        <v>1552</v>
      </c>
      <c r="K746" t="s">
        <v>51</v>
      </c>
      <c r="L746" t="s">
        <v>1553</v>
      </c>
      <c r="M746">
        <v>796.42499999999995</v>
      </c>
      <c r="N746">
        <v>7</v>
      </c>
      <c r="O746">
        <f t="shared" si="22"/>
        <v>0.5</v>
      </c>
      <c r="P746">
        <v>0.5</v>
      </c>
      <c r="Q746">
        <v>-525.64049999999997</v>
      </c>
      <c r="R746">
        <v>3</v>
      </c>
      <c r="S746">
        <v>2015</v>
      </c>
      <c r="T746">
        <v>6</v>
      </c>
      <c r="U746" t="str">
        <f t="shared" si="23"/>
        <v>Jun</v>
      </c>
      <c r="V746">
        <v>113.774999999999</v>
      </c>
      <c r="W746" t="s">
        <v>36</v>
      </c>
      <c r="X746">
        <v>-0.66</v>
      </c>
      <c r="Y746" t="s">
        <v>53</v>
      </c>
      <c r="Z746">
        <v>-9.4285714285714195E-2</v>
      </c>
      <c r="AA746" t="s">
        <v>64</v>
      </c>
      <c r="AB746" t="s">
        <v>111</v>
      </c>
    </row>
    <row r="747" spans="1:28" x14ac:dyDescent="0.25">
      <c r="A747" t="s">
        <v>2043</v>
      </c>
      <c r="B747" s="1">
        <v>42631</v>
      </c>
      <c r="C747" s="1">
        <v>42633</v>
      </c>
      <c r="D747" t="s">
        <v>89</v>
      </c>
      <c r="E747" t="s">
        <v>636</v>
      </c>
      <c r="F747" t="s">
        <v>29</v>
      </c>
      <c r="G747" t="s">
        <v>310</v>
      </c>
      <c r="H747" t="s">
        <v>214</v>
      </c>
      <c r="I747" t="s">
        <v>72</v>
      </c>
      <c r="J747" t="s">
        <v>1576</v>
      </c>
      <c r="K747" t="s">
        <v>61</v>
      </c>
      <c r="L747" t="s">
        <v>1577</v>
      </c>
      <c r="M747">
        <v>5.3520000000000003</v>
      </c>
      <c r="N747">
        <v>3</v>
      </c>
      <c r="O747">
        <f t="shared" si="22"/>
        <v>0.21428571428571427</v>
      </c>
      <c r="P747">
        <v>0.2</v>
      </c>
      <c r="Q747">
        <v>1.6055999999999999</v>
      </c>
      <c r="R747">
        <v>2</v>
      </c>
      <c r="S747">
        <v>2016</v>
      </c>
      <c r="T747">
        <v>9</v>
      </c>
      <c r="U747" t="str">
        <f t="shared" si="23"/>
        <v>Sep</v>
      </c>
      <c r="V747">
        <v>1.784</v>
      </c>
      <c r="W747" t="s">
        <v>63</v>
      </c>
      <c r="X747">
        <v>0.3</v>
      </c>
      <c r="Y747" t="s">
        <v>44</v>
      </c>
      <c r="Z747">
        <v>9.9999999999999895E-2</v>
      </c>
      <c r="AA747" t="s">
        <v>75</v>
      </c>
      <c r="AB747" t="s">
        <v>210</v>
      </c>
    </row>
    <row r="748" spans="1:28" x14ac:dyDescent="0.25">
      <c r="A748" t="s">
        <v>2043</v>
      </c>
      <c r="B748" s="1">
        <v>42631</v>
      </c>
      <c r="C748" s="1">
        <v>42633</v>
      </c>
      <c r="D748" t="s">
        <v>89</v>
      </c>
      <c r="E748" t="s">
        <v>636</v>
      </c>
      <c r="F748" t="s">
        <v>29</v>
      </c>
      <c r="G748" t="s">
        <v>310</v>
      </c>
      <c r="H748" t="s">
        <v>214</v>
      </c>
      <c r="I748" t="s">
        <v>72</v>
      </c>
      <c r="J748" t="s">
        <v>515</v>
      </c>
      <c r="K748" t="s">
        <v>41</v>
      </c>
      <c r="L748" t="s">
        <v>516</v>
      </c>
      <c r="M748">
        <v>99.372</v>
      </c>
      <c r="N748">
        <v>2</v>
      </c>
      <c r="O748">
        <f t="shared" si="22"/>
        <v>0.14285714285714285</v>
      </c>
      <c r="P748">
        <v>0.3</v>
      </c>
      <c r="Q748">
        <v>-7.0979999999999999</v>
      </c>
      <c r="R748">
        <v>2</v>
      </c>
      <c r="S748">
        <v>2016</v>
      </c>
      <c r="T748">
        <v>9</v>
      </c>
      <c r="U748" t="str">
        <f t="shared" si="23"/>
        <v>Sep</v>
      </c>
      <c r="V748">
        <v>49.686</v>
      </c>
      <c r="W748" t="s">
        <v>63</v>
      </c>
      <c r="X748">
        <v>-7.1428571428571397E-2</v>
      </c>
      <c r="Y748" t="s">
        <v>53</v>
      </c>
      <c r="Z748">
        <v>-3.5714285714285698E-2</v>
      </c>
      <c r="AA748" t="s">
        <v>75</v>
      </c>
      <c r="AB748" t="s">
        <v>210</v>
      </c>
    </row>
    <row r="749" spans="1:28" x14ac:dyDescent="0.25">
      <c r="A749" t="s">
        <v>2044</v>
      </c>
      <c r="B749" s="1">
        <v>43038</v>
      </c>
      <c r="C749" s="1">
        <v>43040</v>
      </c>
      <c r="D749" t="s">
        <v>89</v>
      </c>
      <c r="E749" t="s">
        <v>2045</v>
      </c>
      <c r="F749" t="s">
        <v>99</v>
      </c>
      <c r="G749" t="s">
        <v>551</v>
      </c>
      <c r="H749" t="s">
        <v>31</v>
      </c>
      <c r="I749" t="s">
        <v>32</v>
      </c>
      <c r="J749" t="s">
        <v>1457</v>
      </c>
      <c r="K749" t="s">
        <v>41</v>
      </c>
      <c r="L749" t="s">
        <v>1458</v>
      </c>
      <c r="M749">
        <v>33.94</v>
      </c>
      <c r="N749">
        <v>1</v>
      </c>
      <c r="O749">
        <f t="shared" si="22"/>
        <v>7.1428571428571425E-2</v>
      </c>
      <c r="P749">
        <v>0</v>
      </c>
      <c r="Q749">
        <v>9.1638000000000002</v>
      </c>
      <c r="R749">
        <v>2</v>
      </c>
      <c r="S749">
        <v>2017</v>
      </c>
      <c r="T749">
        <v>10</v>
      </c>
      <c r="U749" t="str">
        <f t="shared" si="23"/>
        <v>Oct</v>
      </c>
      <c r="V749">
        <v>33.94</v>
      </c>
      <c r="W749" t="s">
        <v>63</v>
      </c>
      <c r="X749">
        <v>0.27</v>
      </c>
      <c r="Y749" t="s">
        <v>44</v>
      </c>
      <c r="Z749">
        <v>0.27</v>
      </c>
      <c r="AA749" t="s">
        <v>38</v>
      </c>
      <c r="AB749" t="s">
        <v>143</v>
      </c>
    </row>
    <row r="750" spans="1:28" x14ac:dyDescent="0.25">
      <c r="A750" t="s">
        <v>2046</v>
      </c>
      <c r="B750" s="1">
        <v>42458</v>
      </c>
      <c r="C750" s="1">
        <v>42462</v>
      </c>
      <c r="D750" t="s">
        <v>27</v>
      </c>
      <c r="E750" t="s">
        <v>1074</v>
      </c>
      <c r="F750" t="s">
        <v>99</v>
      </c>
      <c r="G750" t="s">
        <v>127</v>
      </c>
      <c r="H750" t="s">
        <v>128</v>
      </c>
      <c r="I750" t="s">
        <v>94</v>
      </c>
      <c r="J750" t="s">
        <v>296</v>
      </c>
      <c r="K750" t="s">
        <v>41</v>
      </c>
      <c r="L750" t="s">
        <v>297</v>
      </c>
      <c r="M750">
        <v>844.11599999999999</v>
      </c>
      <c r="N750">
        <v>6</v>
      </c>
      <c r="O750">
        <f t="shared" si="22"/>
        <v>0.42857142857142855</v>
      </c>
      <c r="P750">
        <v>0.3</v>
      </c>
      <c r="Q750">
        <v>-36.176400000000001</v>
      </c>
      <c r="R750">
        <v>4</v>
      </c>
      <c r="S750">
        <v>2016</v>
      </c>
      <c r="T750">
        <v>3</v>
      </c>
      <c r="U750" t="str">
        <f t="shared" si="23"/>
        <v>Mar</v>
      </c>
      <c r="V750">
        <v>140.68600000000001</v>
      </c>
      <c r="W750" t="s">
        <v>36</v>
      </c>
      <c r="X750">
        <v>-4.2857142857142802E-2</v>
      </c>
      <c r="Y750" t="s">
        <v>53</v>
      </c>
      <c r="Z750">
        <v>-7.14285714285714E-3</v>
      </c>
      <c r="AA750" t="s">
        <v>161</v>
      </c>
      <c r="AB750" t="s">
        <v>480</v>
      </c>
    </row>
    <row r="751" spans="1:28" x14ac:dyDescent="0.25">
      <c r="A751" t="s">
        <v>2047</v>
      </c>
      <c r="B751" s="1">
        <v>42622</v>
      </c>
      <c r="C751" s="1">
        <v>42627</v>
      </c>
      <c r="D751" t="s">
        <v>27</v>
      </c>
      <c r="E751" t="s">
        <v>1889</v>
      </c>
      <c r="F751" t="s">
        <v>99</v>
      </c>
      <c r="G751" t="s">
        <v>1434</v>
      </c>
      <c r="H751" t="s">
        <v>93</v>
      </c>
      <c r="I751" t="s">
        <v>94</v>
      </c>
      <c r="J751" t="s">
        <v>1746</v>
      </c>
      <c r="K751" t="s">
        <v>61</v>
      </c>
      <c r="L751" t="s">
        <v>1747</v>
      </c>
      <c r="M751">
        <v>15.007999999999999</v>
      </c>
      <c r="N751">
        <v>4</v>
      </c>
      <c r="O751">
        <f t="shared" si="22"/>
        <v>0.2857142857142857</v>
      </c>
      <c r="P751">
        <v>0.6</v>
      </c>
      <c r="Q751">
        <v>-12.006399999999999</v>
      </c>
      <c r="R751">
        <v>5</v>
      </c>
      <c r="S751">
        <v>2016</v>
      </c>
      <c r="T751">
        <v>9</v>
      </c>
      <c r="U751" t="str">
        <f t="shared" si="23"/>
        <v>Sep</v>
      </c>
      <c r="V751">
        <v>3.7519999999999998</v>
      </c>
      <c r="W751" t="s">
        <v>63</v>
      </c>
      <c r="X751">
        <v>-0.8</v>
      </c>
      <c r="Y751" t="s">
        <v>53</v>
      </c>
      <c r="Z751">
        <v>-0.2</v>
      </c>
      <c r="AA751" t="s">
        <v>75</v>
      </c>
      <c r="AB751" t="s">
        <v>210</v>
      </c>
    </row>
    <row r="752" spans="1:28" x14ac:dyDescent="0.25">
      <c r="A752" t="s">
        <v>2048</v>
      </c>
      <c r="B752" s="1">
        <v>42576</v>
      </c>
      <c r="C752" s="1">
        <v>42580</v>
      </c>
      <c r="D752" t="s">
        <v>46</v>
      </c>
      <c r="E752" t="s">
        <v>2049</v>
      </c>
      <c r="F752" t="s">
        <v>29</v>
      </c>
      <c r="G752" t="s">
        <v>418</v>
      </c>
      <c r="H752" t="s">
        <v>419</v>
      </c>
      <c r="I752" t="s">
        <v>32</v>
      </c>
      <c r="J752" t="s">
        <v>384</v>
      </c>
      <c r="K752" t="s">
        <v>51</v>
      </c>
      <c r="L752" t="s">
        <v>385</v>
      </c>
      <c r="M752">
        <v>2430.08</v>
      </c>
      <c r="N752">
        <v>8</v>
      </c>
      <c r="O752">
        <f t="shared" si="22"/>
        <v>0.5714285714285714</v>
      </c>
      <c r="P752">
        <v>0</v>
      </c>
      <c r="Q752">
        <v>388.81279999999998</v>
      </c>
      <c r="R752">
        <v>4</v>
      </c>
      <c r="S752">
        <v>2016</v>
      </c>
      <c r="T752">
        <v>7</v>
      </c>
      <c r="U752" t="str">
        <f t="shared" si="23"/>
        <v>Jul</v>
      </c>
      <c r="V752">
        <v>303.76</v>
      </c>
      <c r="W752" t="s">
        <v>43</v>
      </c>
      <c r="X752">
        <v>0.16</v>
      </c>
      <c r="Y752" t="s">
        <v>37</v>
      </c>
      <c r="Z752">
        <v>0.02</v>
      </c>
      <c r="AA752" t="s">
        <v>75</v>
      </c>
      <c r="AB752" t="s">
        <v>210</v>
      </c>
    </row>
    <row r="753" spans="1:28" x14ac:dyDescent="0.25">
      <c r="A753" t="s">
        <v>2050</v>
      </c>
      <c r="B753" s="1">
        <v>42348</v>
      </c>
      <c r="C753" s="1">
        <v>42354</v>
      </c>
      <c r="D753" t="s">
        <v>46</v>
      </c>
      <c r="E753" t="s">
        <v>2051</v>
      </c>
      <c r="F753" t="s">
        <v>91</v>
      </c>
      <c r="G753" t="s">
        <v>418</v>
      </c>
      <c r="H753" t="s">
        <v>262</v>
      </c>
      <c r="I753" t="s">
        <v>94</v>
      </c>
      <c r="J753" t="s">
        <v>1640</v>
      </c>
      <c r="K753" t="s">
        <v>51</v>
      </c>
      <c r="L753" t="s">
        <v>1641</v>
      </c>
      <c r="M753">
        <v>801.96</v>
      </c>
      <c r="N753">
        <v>2</v>
      </c>
      <c r="O753">
        <f t="shared" si="22"/>
        <v>0.14285714285714285</v>
      </c>
      <c r="P753">
        <v>0</v>
      </c>
      <c r="Q753">
        <v>200.49</v>
      </c>
      <c r="R753">
        <v>6</v>
      </c>
      <c r="S753">
        <v>2015</v>
      </c>
      <c r="T753">
        <v>12</v>
      </c>
      <c r="U753" t="str">
        <f t="shared" si="23"/>
        <v>Dec</v>
      </c>
      <c r="V753">
        <v>400.98</v>
      </c>
      <c r="W753" t="s">
        <v>43</v>
      </c>
      <c r="X753">
        <v>0.25</v>
      </c>
      <c r="Y753" t="s">
        <v>44</v>
      </c>
      <c r="Z753">
        <v>0.125</v>
      </c>
      <c r="AA753" t="s">
        <v>38</v>
      </c>
      <c r="AB753" t="s">
        <v>54</v>
      </c>
    </row>
    <row r="754" spans="1:28" x14ac:dyDescent="0.25">
      <c r="A754" t="s">
        <v>2050</v>
      </c>
      <c r="B754" s="1">
        <v>42348</v>
      </c>
      <c r="C754" s="1">
        <v>42354</v>
      </c>
      <c r="D754" t="s">
        <v>46</v>
      </c>
      <c r="E754" t="s">
        <v>2051</v>
      </c>
      <c r="F754" t="s">
        <v>91</v>
      </c>
      <c r="G754" t="s">
        <v>418</v>
      </c>
      <c r="H754" t="s">
        <v>262</v>
      </c>
      <c r="I754" t="s">
        <v>94</v>
      </c>
      <c r="J754" t="s">
        <v>1071</v>
      </c>
      <c r="K754" t="s">
        <v>41</v>
      </c>
      <c r="L754" t="s">
        <v>1072</v>
      </c>
      <c r="M754">
        <v>191.96</v>
      </c>
      <c r="N754">
        <v>2</v>
      </c>
      <c r="O754">
        <f t="shared" si="22"/>
        <v>0.14285714285714285</v>
      </c>
      <c r="P754">
        <v>0</v>
      </c>
      <c r="Q754">
        <v>32.633200000000002</v>
      </c>
      <c r="R754">
        <v>6</v>
      </c>
      <c r="S754">
        <v>2015</v>
      </c>
      <c r="T754">
        <v>12</v>
      </c>
      <c r="U754" t="str">
        <f t="shared" si="23"/>
        <v>Dec</v>
      </c>
      <c r="V754">
        <v>95.98</v>
      </c>
      <c r="W754" t="s">
        <v>63</v>
      </c>
      <c r="X754">
        <v>0.17</v>
      </c>
      <c r="Y754" t="s">
        <v>37</v>
      </c>
      <c r="Z754">
        <v>8.5000000000000006E-2</v>
      </c>
      <c r="AA754" t="s">
        <v>38</v>
      </c>
      <c r="AB754" t="s">
        <v>54</v>
      </c>
    </row>
    <row r="755" spans="1:28" x14ac:dyDescent="0.25">
      <c r="A755" t="s">
        <v>2052</v>
      </c>
      <c r="B755" s="1">
        <v>41891</v>
      </c>
      <c r="C755" s="1">
        <v>41896</v>
      </c>
      <c r="D755" t="s">
        <v>27</v>
      </c>
      <c r="E755" t="s">
        <v>986</v>
      </c>
      <c r="F755" t="s">
        <v>29</v>
      </c>
      <c r="G755" t="s">
        <v>70</v>
      </c>
      <c r="H755" t="s">
        <v>71</v>
      </c>
      <c r="I755" t="s">
        <v>72</v>
      </c>
      <c r="J755" t="s">
        <v>1123</v>
      </c>
      <c r="K755" t="s">
        <v>61</v>
      </c>
      <c r="L755" t="s">
        <v>1124</v>
      </c>
      <c r="M755">
        <v>17.472000000000001</v>
      </c>
      <c r="N755">
        <v>3</v>
      </c>
      <c r="O755">
        <f t="shared" si="22"/>
        <v>0.21428571428571427</v>
      </c>
      <c r="P755">
        <v>0.2</v>
      </c>
      <c r="Q755">
        <v>5.0232000000000001</v>
      </c>
      <c r="R755">
        <v>5</v>
      </c>
      <c r="S755">
        <v>2014</v>
      </c>
      <c r="T755">
        <v>9</v>
      </c>
      <c r="U755" t="str">
        <f t="shared" si="23"/>
        <v>Sep</v>
      </c>
      <c r="V755">
        <v>5.8239999999999998</v>
      </c>
      <c r="W755" t="s">
        <v>63</v>
      </c>
      <c r="X755">
        <v>0.28749999999999998</v>
      </c>
      <c r="Y755" t="s">
        <v>44</v>
      </c>
      <c r="Z755">
        <v>9.5833333333333298E-2</v>
      </c>
      <c r="AA755" t="s">
        <v>75</v>
      </c>
      <c r="AB755" t="s">
        <v>199</v>
      </c>
    </row>
    <row r="756" spans="1:28" x14ac:dyDescent="0.25">
      <c r="A756" t="s">
        <v>2053</v>
      </c>
      <c r="B756" s="1">
        <v>41960</v>
      </c>
      <c r="C756" s="1">
        <v>41967</v>
      </c>
      <c r="D756" t="s">
        <v>46</v>
      </c>
      <c r="E756" t="s">
        <v>2054</v>
      </c>
      <c r="F756" t="s">
        <v>29</v>
      </c>
      <c r="G756" t="s">
        <v>70</v>
      </c>
      <c r="H756" t="s">
        <v>71</v>
      </c>
      <c r="I756" t="s">
        <v>72</v>
      </c>
      <c r="J756" t="s">
        <v>543</v>
      </c>
      <c r="K756" t="s">
        <v>41</v>
      </c>
      <c r="L756" t="s">
        <v>544</v>
      </c>
      <c r="M756">
        <v>657.93</v>
      </c>
      <c r="N756">
        <v>5</v>
      </c>
      <c r="O756">
        <f t="shared" si="22"/>
        <v>0.35714285714285715</v>
      </c>
      <c r="P756">
        <v>0.3</v>
      </c>
      <c r="Q756">
        <v>-93.99</v>
      </c>
      <c r="R756">
        <v>7</v>
      </c>
      <c r="S756">
        <v>2014</v>
      </c>
      <c r="T756">
        <v>11</v>
      </c>
      <c r="U756" t="str">
        <f t="shared" si="23"/>
        <v>Nov</v>
      </c>
      <c r="V756">
        <v>131.58599999999899</v>
      </c>
      <c r="W756" t="s">
        <v>36</v>
      </c>
      <c r="X756">
        <v>-0.14285714285714199</v>
      </c>
      <c r="Y756" t="s">
        <v>53</v>
      </c>
      <c r="Z756">
        <v>-2.8571428571428501E-2</v>
      </c>
      <c r="AA756" t="s">
        <v>38</v>
      </c>
      <c r="AB756" t="s">
        <v>147</v>
      </c>
    </row>
    <row r="757" spans="1:28" x14ac:dyDescent="0.25">
      <c r="A757" t="s">
        <v>2055</v>
      </c>
      <c r="B757" s="1">
        <v>42968</v>
      </c>
      <c r="C757" s="1">
        <v>42974</v>
      </c>
      <c r="D757" t="s">
        <v>46</v>
      </c>
      <c r="E757" t="s">
        <v>1956</v>
      </c>
      <c r="F757" t="s">
        <v>99</v>
      </c>
      <c r="G757" t="s">
        <v>150</v>
      </c>
      <c r="H757" t="s">
        <v>919</v>
      </c>
      <c r="I757" t="s">
        <v>72</v>
      </c>
      <c r="J757" t="s">
        <v>1062</v>
      </c>
      <c r="K757" t="s">
        <v>61</v>
      </c>
      <c r="L757" t="s">
        <v>1063</v>
      </c>
      <c r="M757">
        <v>25.16</v>
      </c>
      <c r="N757">
        <v>2</v>
      </c>
      <c r="O757">
        <f t="shared" si="22"/>
        <v>0.14285714285714285</v>
      </c>
      <c r="P757">
        <v>0</v>
      </c>
      <c r="Q757">
        <v>8.5543999999999993</v>
      </c>
      <c r="R757">
        <v>6</v>
      </c>
      <c r="S757">
        <v>2017</v>
      </c>
      <c r="T757">
        <v>8</v>
      </c>
      <c r="U757" t="str">
        <f t="shared" si="23"/>
        <v>Aug</v>
      </c>
      <c r="V757">
        <v>12.58</v>
      </c>
      <c r="W757" t="s">
        <v>63</v>
      </c>
      <c r="X757">
        <v>0.33999999999999903</v>
      </c>
      <c r="Y757" t="s">
        <v>44</v>
      </c>
      <c r="Z757">
        <v>0.16999999999999901</v>
      </c>
      <c r="AA757" t="s">
        <v>75</v>
      </c>
      <c r="AB757" t="s">
        <v>76</v>
      </c>
    </row>
    <row r="758" spans="1:28" x14ac:dyDescent="0.25">
      <c r="A758" t="s">
        <v>2055</v>
      </c>
      <c r="B758" s="1">
        <v>42968</v>
      </c>
      <c r="C758" s="1">
        <v>42974</v>
      </c>
      <c r="D758" t="s">
        <v>46</v>
      </c>
      <c r="E758" t="s">
        <v>1956</v>
      </c>
      <c r="F758" t="s">
        <v>99</v>
      </c>
      <c r="G758" t="s">
        <v>150</v>
      </c>
      <c r="H758" t="s">
        <v>919</v>
      </c>
      <c r="I758" t="s">
        <v>72</v>
      </c>
      <c r="J758" t="s">
        <v>1003</v>
      </c>
      <c r="K758" t="s">
        <v>61</v>
      </c>
      <c r="L758" t="s">
        <v>1004</v>
      </c>
      <c r="M758">
        <v>91.92</v>
      </c>
      <c r="N758">
        <v>4</v>
      </c>
      <c r="O758">
        <f t="shared" si="22"/>
        <v>0.2857142857142857</v>
      </c>
      <c r="P758">
        <v>0</v>
      </c>
      <c r="Q758">
        <v>31.252800000000001</v>
      </c>
      <c r="R758">
        <v>6</v>
      </c>
      <c r="S758">
        <v>2017</v>
      </c>
      <c r="T758">
        <v>8</v>
      </c>
      <c r="U758" t="str">
        <f t="shared" si="23"/>
        <v>Aug</v>
      </c>
      <c r="V758">
        <v>22.98</v>
      </c>
      <c r="W758" t="s">
        <v>63</v>
      </c>
      <c r="X758">
        <v>0.34</v>
      </c>
      <c r="Y758" t="s">
        <v>44</v>
      </c>
      <c r="Z758">
        <v>8.5000000000000006E-2</v>
      </c>
      <c r="AA758" t="s">
        <v>75</v>
      </c>
      <c r="AB758" t="s">
        <v>76</v>
      </c>
    </row>
    <row r="759" spans="1:28" x14ac:dyDescent="0.25">
      <c r="A759" t="s">
        <v>2056</v>
      </c>
      <c r="B759" s="1">
        <v>43058</v>
      </c>
      <c r="C759" s="1">
        <v>43060</v>
      </c>
      <c r="D759" t="s">
        <v>89</v>
      </c>
      <c r="E759" t="s">
        <v>1704</v>
      </c>
      <c r="F759" t="s">
        <v>91</v>
      </c>
      <c r="G759" t="s">
        <v>226</v>
      </c>
      <c r="H759" t="s">
        <v>93</v>
      </c>
      <c r="I759" t="s">
        <v>94</v>
      </c>
      <c r="J759" t="s">
        <v>1051</v>
      </c>
      <c r="K759" t="s">
        <v>51</v>
      </c>
      <c r="L759" t="s">
        <v>1052</v>
      </c>
      <c r="M759">
        <v>718.11599999999999</v>
      </c>
      <c r="N759">
        <v>6</v>
      </c>
      <c r="O759">
        <f t="shared" si="22"/>
        <v>0.42857142857142855</v>
      </c>
      <c r="P759">
        <v>0.3</v>
      </c>
      <c r="Q759">
        <v>-71.811599999999999</v>
      </c>
      <c r="R759">
        <v>2</v>
      </c>
      <c r="S759">
        <v>2017</v>
      </c>
      <c r="T759">
        <v>11</v>
      </c>
      <c r="U759" t="str">
        <f t="shared" si="23"/>
        <v>Nov</v>
      </c>
      <c r="V759">
        <v>119.685999999999</v>
      </c>
      <c r="W759" t="s">
        <v>36</v>
      </c>
      <c r="X759">
        <v>-0.1</v>
      </c>
      <c r="Y759" t="s">
        <v>53</v>
      </c>
      <c r="Z759">
        <v>-1.6666666666666601E-2</v>
      </c>
      <c r="AA759" t="s">
        <v>38</v>
      </c>
      <c r="AB759" t="s">
        <v>143</v>
      </c>
    </row>
    <row r="760" spans="1:28" x14ac:dyDescent="0.25">
      <c r="A760" t="s">
        <v>2057</v>
      </c>
      <c r="B760" s="1">
        <v>41896</v>
      </c>
      <c r="C760" s="1">
        <v>41901</v>
      </c>
      <c r="D760" t="s">
        <v>46</v>
      </c>
      <c r="E760" t="s">
        <v>2058</v>
      </c>
      <c r="F760" t="s">
        <v>29</v>
      </c>
      <c r="G760" t="s">
        <v>2059</v>
      </c>
      <c r="H760" t="s">
        <v>577</v>
      </c>
      <c r="I760" t="s">
        <v>32</v>
      </c>
      <c r="J760" t="s">
        <v>1259</v>
      </c>
      <c r="K760" t="s">
        <v>61</v>
      </c>
      <c r="L760" t="s">
        <v>1260</v>
      </c>
      <c r="M760">
        <v>142.4</v>
      </c>
      <c r="N760">
        <v>5</v>
      </c>
      <c r="O760">
        <f t="shared" si="22"/>
        <v>0.35714285714285715</v>
      </c>
      <c r="P760">
        <v>0</v>
      </c>
      <c r="Q760">
        <v>52.688000000000002</v>
      </c>
      <c r="R760">
        <v>5</v>
      </c>
      <c r="S760">
        <v>2014</v>
      </c>
      <c r="T760">
        <v>9</v>
      </c>
      <c r="U760" t="str">
        <f t="shared" si="23"/>
        <v>Sep</v>
      </c>
      <c r="V760">
        <v>28.48</v>
      </c>
      <c r="W760" t="s">
        <v>63</v>
      </c>
      <c r="X760">
        <v>0.37</v>
      </c>
      <c r="Y760" t="s">
        <v>44</v>
      </c>
      <c r="Z760">
        <v>7.3999999999999996E-2</v>
      </c>
      <c r="AA760" t="s">
        <v>75</v>
      </c>
      <c r="AB760" t="s">
        <v>199</v>
      </c>
    </row>
    <row r="761" spans="1:28" x14ac:dyDescent="0.25">
      <c r="A761" t="s">
        <v>2060</v>
      </c>
      <c r="B761" s="1">
        <v>42874</v>
      </c>
      <c r="C761" s="1">
        <v>42876</v>
      </c>
      <c r="D761" t="s">
        <v>27</v>
      </c>
      <c r="E761" t="s">
        <v>1503</v>
      </c>
      <c r="F761" t="s">
        <v>99</v>
      </c>
      <c r="G761" t="s">
        <v>295</v>
      </c>
      <c r="H761" t="s">
        <v>58</v>
      </c>
      <c r="I761" t="s">
        <v>59</v>
      </c>
      <c r="J761" t="s">
        <v>515</v>
      </c>
      <c r="K761" t="s">
        <v>41</v>
      </c>
      <c r="L761" t="s">
        <v>516</v>
      </c>
      <c r="M761">
        <v>681.40800000000002</v>
      </c>
      <c r="N761">
        <v>12</v>
      </c>
      <c r="O761">
        <f t="shared" si="22"/>
        <v>0.8571428571428571</v>
      </c>
      <c r="P761">
        <v>0.2</v>
      </c>
      <c r="Q761">
        <v>42.588000000000001</v>
      </c>
      <c r="R761">
        <v>2</v>
      </c>
      <c r="S761">
        <v>2017</v>
      </c>
      <c r="T761">
        <v>5</v>
      </c>
      <c r="U761" t="str">
        <f t="shared" si="23"/>
        <v>May</v>
      </c>
      <c r="V761">
        <v>56.783999999999999</v>
      </c>
      <c r="W761" t="s">
        <v>63</v>
      </c>
      <c r="X761">
        <v>6.25E-2</v>
      </c>
      <c r="Y761" t="s">
        <v>37</v>
      </c>
      <c r="Z761">
        <v>5.2083333333333296E-3</v>
      </c>
      <c r="AA761" t="s">
        <v>64</v>
      </c>
      <c r="AB761" t="s">
        <v>154</v>
      </c>
    </row>
    <row r="762" spans="1:28" x14ac:dyDescent="0.25">
      <c r="A762" t="s">
        <v>2061</v>
      </c>
      <c r="B762" s="1">
        <v>42684</v>
      </c>
      <c r="C762" s="1">
        <v>42688</v>
      </c>
      <c r="D762" t="s">
        <v>46</v>
      </c>
      <c r="E762" t="s">
        <v>1040</v>
      </c>
      <c r="F762" t="s">
        <v>99</v>
      </c>
      <c r="G762" t="s">
        <v>748</v>
      </c>
      <c r="H762" t="s">
        <v>214</v>
      </c>
      <c r="I762" t="s">
        <v>72</v>
      </c>
      <c r="J762" t="s">
        <v>1181</v>
      </c>
      <c r="K762" t="s">
        <v>61</v>
      </c>
      <c r="L762" t="s">
        <v>1182</v>
      </c>
      <c r="M762">
        <v>148.28800000000001</v>
      </c>
      <c r="N762">
        <v>7</v>
      </c>
      <c r="O762">
        <f t="shared" si="22"/>
        <v>0.5</v>
      </c>
      <c r="P762">
        <v>0.2</v>
      </c>
      <c r="Q762">
        <v>29.657599999999999</v>
      </c>
      <c r="R762">
        <v>4</v>
      </c>
      <c r="S762">
        <v>2016</v>
      </c>
      <c r="T762">
        <v>11</v>
      </c>
      <c r="U762" t="str">
        <f t="shared" si="23"/>
        <v>Nov</v>
      </c>
      <c r="V762">
        <v>21.184000000000001</v>
      </c>
      <c r="W762" t="s">
        <v>63</v>
      </c>
      <c r="X762">
        <v>0.19999999999999901</v>
      </c>
      <c r="Y762" t="s">
        <v>37</v>
      </c>
      <c r="Z762">
        <v>2.8571428571428501E-2</v>
      </c>
      <c r="AA762" t="s">
        <v>38</v>
      </c>
      <c r="AB762" t="s">
        <v>39</v>
      </c>
    </row>
    <row r="763" spans="1:28" x14ac:dyDescent="0.25">
      <c r="A763" t="s">
        <v>2062</v>
      </c>
      <c r="B763" s="1">
        <v>42075</v>
      </c>
      <c r="C763" s="1">
        <v>42080</v>
      </c>
      <c r="D763" t="s">
        <v>46</v>
      </c>
      <c r="E763" t="s">
        <v>1952</v>
      </c>
      <c r="F763" t="s">
        <v>91</v>
      </c>
      <c r="G763" t="s">
        <v>2063</v>
      </c>
      <c r="H763" t="s">
        <v>49</v>
      </c>
      <c r="I763" t="s">
        <v>32</v>
      </c>
      <c r="J763" t="s">
        <v>145</v>
      </c>
      <c r="K763" t="s">
        <v>61</v>
      </c>
      <c r="L763" t="s">
        <v>146</v>
      </c>
      <c r="M763">
        <v>30.88</v>
      </c>
      <c r="N763">
        <v>4</v>
      </c>
      <c r="O763">
        <f t="shared" si="22"/>
        <v>0.2857142857142857</v>
      </c>
      <c r="P763">
        <v>0.2</v>
      </c>
      <c r="Q763">
        <v>3.86</v>
      </c>
      <c r="R763">
        <v>5</v>
      </c>
      <c r="S763">
        <v>2015</v>
      </c>
      <c r="T763">
        <v>3</v>
      </c>
      <c r="U763" t="str">
        <f t="shared" si="23"/>
        <v>Mar</v>
      </c>
      <c r="V763">
        <v>7.72</v>
      </c>
      <c r="W763" t="s">
        <v>63</v>
      </c>
      <c r="X763">
        <v>0.125</v>
      </c>
      <c r="Y763" t="s">
        <v>37</v>
      </c>
      <c r="Z763">
        <v>3.125E-2</v>
      </c>
      <c r="AA763" t="s">
        <v>161</v>
      </c>
      <c r="AB763" t="s">
        <v>162</v>
      </c>
    </row>
    <row r="764" spans="1:28" x14ac:dyDescent="0.25">
      <c r="A764" t="s">
        <v>2062</v>
      </c>
      <c r="B764" s="1">
        <v>42075</v>
      </c>
      <c r="C764" s="1">
        <v>42080</v>
      </c>
      <c r="D764" t="s">
        <v>46</v>
      </c>
      <c r="E764" t="s">
        <v>1952</v>
      </c>
      <c r="F764" t="s">
        <v>91</v>
      </c>
      <c r="G764" t="s">
        <v>2063</v>
      </c>
      <c r="H764" t="s">
        <v>49</v>
      </c>
      <c r="I764" t="s">
        <v>32</v>
      </c>
      <c r="J764" t="s">
        <v>2064</v>
      </c>
      <c r="K764" t="s">
        <v>61</v>
      </c>
      <c r="L764" t="s">
        <v>2065</v>
      </c>
      <c r="M764">
        <v>6.4080000000000004</v>
      </c>
      <c r="N764">
        <v>3</v>
      </c>
      <c r="O764">
        <f t="shared" si="22"/>
        <v>0.21428571428571427</v>
      </c>
      <c r="P764">
        <v>0.2</v>
      </c>
      <c r="Q764">
        <v>1.4418</v>
      </c>
      <c r="R764">
        <v>5</v>
      </c>
      <c r="S764">
        <v>2015</v>
      </c>
      <c r="T764">
        <v>3</v>
      </c>
      <c r="U764" t="str">
        <f t="shared" si="23"/>
        <v>Mar</v>
      </c>
      <c r="V764">
        <v>2.1360000000000001</v>
      </c>
      <c r="W764" t="s">
        <v>63</v>
      </c>
      <c r="X764">
        <v>0.22499999999999901</v>
      </c>
      <c r="Y764" t="s">
        <v>44</v>
      </c>
      <c r="Z764">
        <v>7.4999999999999997E-2</v>
      </c>
      <c r="AA764" t="s">
        <v>161</v>
      </c>
      <c r="AB764" t="s">
        <v>162</v>
      </c>
    </row>
    <row r="765" spans="1:28" x14ac:dyDescent="0.25">
      <c r="A765" t="s">
        <v>2066</v>
      </c>
      <c r="B765" s="1">
        <v>43045</v>
      </c>
      <c r="C765" s="1">
        <v>43050</v>
      </c>
      <c r="D765" t="s">
        <v>46</v>
      </c>
      <c r="E765" t="s">
        <v>2067</v>
      </c>
      <c r="F765" t="s">
        <v>29</v>
      </c>
      <c r="G765" t="s">
        <v>70</v>
      </c>
      <c r="H765" t="s">
        <v>71</v>
      </c>
      <c r="I765" t="s">
        <v>72</v>
      </c>
      <c r="J765" t="s">
        <v>1340</v>
      </c>
      <c r="K765" t="s">
        <v>41</v>
      </c>
      <c r="L765" t="s">
        <v>1341</v>
      </c>
      <c r="M765">
        <v>127.372</v>
      </c>
      <c r="N765">
        <v>2</v>
      </c>
      <c r="O765">
        <f t="shared" si="22"/>
        <v>0.14285714285714285</v>
      </c>
      <c r="P765">
        <v>0.3</v>
      </c>
      <c r="Q765">
        <v>-30.933199999999999</v>
      </c>
      <c r="R765">
        <v>5</v>
      </c>
      <c r="S765">
        <v>2017</v>
      </c>
      <c r="T765">
        <v>11</v>
      </c>
      <c r="U765" t="str">
        <f t="shared" si="23"/>
        <v>Nov</v>
      </c>
      <c r="V765">
        <v>63.686</v>
      </c>
      <c r="W765" t="s">
        <v>63</v>
      </c>
      <c r="X765">
        <v>-0.24285714285714199</v>
      </c>
      <c r="Y765" t="s">
        <v>53</v>
      </c>
      <c r="Z765">
        <v>-0.121428571428571</v>
      </c>
      <c r="AA765" t="s">
        <v>38</v>
      </c>
      <c r="AB765" t="s">
        <v>143</v>
      </c>
    </row>
    <row r="766" spans="1:28" x14ac:dyDescent="0.25">
      <c r="A766" t="s">
        <v>2068</v>
      </c>
      <c r="B766" s="1">
        <v>42343</v>
      </c>
      <c r="C766" s="1">
        <v>42347</v>
      </c>
      <c r="D766" t="s">
        <v>46</v>
      </c>
      <c r="E766" t="s">
        <v>2069</v>
      </c>
      <c r="F766" t="s">
        <v>91</v>
      </c>
      <c r="G766" t="s">
        <v>554</v>
      </c>
      <c r="H766" t="s">
        <v>58</v>
      </c>
      <c r="I766" t="s">
        <v>59</v>
      </c>
      <c r="J766" t="s">
        <v>709</v>
      </c>
      <c r="K766" t="s">
        <v>61</v>
      </c>
      <c r="L766" t="s">
        <v>710</v>
      </c>
      <c r="M766">
        <v>44.46</v>
      </c>
      <c r="N766">
        <v>2</v>
      </c>
      <c r="O766">
        <f t="shared" si="22"/>
        <v>0.14285714285714285</v>
      </c>
      <c r="P766">
        <v>0</v>
      </c>
      <c r="Q766">
        <v>14.671799999999999</v>
      </c>
      <c r="R766">
        <v>4</v>
      </c>
      <c r="S766">
        <v>2015</v>
      </c>
      <c r="T766">
        <v>12</v>
      </c>
      <c r="U766" t="str">
        <f t="shared" si="23"/>
        <v>Dec</v>
      </c>
      <c r="V766">
        <v>22.23</v>
      </c>
      <c r="W766" t="s">
        <v>63</v>
      </c>
      <c r="X766">
        <v>0.32999999999999902</v>
      </c>
      <c r="Y766" t="s">
        <v>44</v>
      </c>
      <c r="Z766">
        <v>0.16499999999999901</v>
      </c>
      <c r="AA766" t="s">
        <v>38</v>
      </c>
      <c r="AB766" t="s">
        <v>54</v>
      </c>
    </row>
    <row r="767" spans="1:28" x14ac:dyDescent="0.25">
      <c r="A767" t="s">
        <v>2070</v>
      </c>
      <c r="B767" s="1">
        <v>42194</v>
      </c>
      <c r="C767" s="1">
        <v>42199</v>
      </c>
      <c r="D767" t="s">
        <v>46</v>
      </c>
      <c r="E767" t="s">
        <v>1246</v>
      </c>
      <c r="F767" t="s">
        <v>29</v>
      </c>
      <c r="G767" t="s">
        <v>2071</v>
      </c>
      <c r="H767" t="s">
        <v>919</v>
      </c>
      <c r="I767" t="s">
        <v>72</v>
      </c>
      <c r="J767" t="s">
        <v>320</v>
      </c>
      <c r="K767" t="s">
        <v>61</v>
      </c>
      <c r="L767" t="s">
        <v>321</v>
      </c>
      <c r="M767">
        <v>181.96</v>
      </c>
      <c r="N767">
        <v>2</v>
      </c>
      <c r="O767">
        <f t="shared" si="22"/>
        <v>0.14285714285714285</v>
      </c>
      <c r="P767">
        <v>0</v>
      </c>
      <c r="Q767">
        <v>20.015599999999999</v>
      </c>
      <c r="R767">
        <v>5</v>
      </c>
      <c r="S767">
        <v>2015</v>
      </c>
      <c r="T767">
        <v>7</v>
      </c>
      <c r="U767" t="str">
        <f t="shared" si="23"/>
        <v>Jul</v>
      </c>
      <c r="V767">
        <v>90.98</v>
      </c>
      <c r="W767" t="s">
        <v>63</v>
      </c>
      <c r="X767">
        <v>0.109999999999999</v>
      </c>
      <c r="Y767" t="s">
        <v>37</v>
      </c>
      <c r="Z767">
        <v>5.4999999999999903E-2</v>
      </c>
      <c r="AA767" t="s">
        <v>75</v>
      </c>
      <c r="AB767" t="s">
        <v>81</v>
      </c>
    </row>
    <row r="768" spans="1:28" x14ac:dyDescent="0.25">
      <c r="A768" t="s">
        <v>2072</v>
      </c>
      <c r="B768" s="1">
        <v>42307</v>
      </c>
      <c r="C768" s="1">
        <v>42310</v>
      </c>
      <c r="D768" t="s">
        <v>27</v>
      </c>
      <c r="E768" t="s">
        <v>1274</v>
      </c>
      <c r="F768" t="s">
        <v>91</v>
      </c>
      <c r="G768" t="s">
        <v>242</v>
      </c>
      <c r="H768" t="s">
        <v>171</v>
      </c>
      <c r="I768" t="s">
        <v>59</v>
      </c>
      <c r="J768" t="s">
        <v>2073</v>
      </c>
      <c r="K768" t="s">
        <v>61</v>
      </c>
      <c r="L768" t="s">
        <v>2074</v>
      </c>
      <c r="M768">
        <v>15.488</v>
      </c>
      <c r="N768">
        <v>4</v>
      </c>
      <c r="O768">
        <f t="shared" si="22"/>
        <v>0.2857142857142857</v>
      </c>
      <c r="P768">
        <v>0.2</v>
      </c>
      <c r="Q768">
        <v>3.6783999999999999</v>
      </c>
      <c r="R768">
        <v>3</v>
      </c>
      <c r="S768">
        <v>2015</v>
      </c>
      <c r="T768">
        <v>10</v>
      </c>
      <c r="U768" t="str">
        <f t="shared" si="23"/>
        <v>Oct</v>
      </c>
      <c r="V768">
        <v>3.8719999999999999</v>
      </c>
      <c r="W768" t="s">
        <v>63</v>
      </c>
      <c r="X768">
        <v>0.23749999999999999</v>
      </c>
      <c r="Y768" t="s">
        <v>44</v>
      </c>
      <c r="Z768">
        <v>5.9374999999999997E-2</v>
      </c>
      <c r="AA768" t="s">
        <v>38</v>
      </c>
      <c r="AB768" t="s">
        <v>54</v>
      </c>
    </row>
    <row r="769" spans="1:28" x14ac:dyDescent="0.25">
      <c r="A769" t="s">
        <v>2075</v>
      </c>
      <c r="B769" s="1">
        <v>42327</v>
      </c>
      <c r="C769" s="1">
        <v>42329</v>
      </c>
      <c r="D769" t="s">
        <v>27</v>
      </c>
      <c r="E769" t="s">
        <v>1869</v>
      </c>
      <c r="F769" t="s">
        <v>99</v>
      </c>
      <c r="G769" t="s">
        <v>180</v>
      </c>
      <c r="H769" t="s">
        <v>181</v>
      </c>
      <c r="I769" t="s">
        <v>59</v>
      </c>
      <c r="J769" t="s">
        <v>1804</v>
      </c>
      <c r="K769" t="s">
        <v>61</v>
      </c>
      <c r="L769" t="s">
        <v>1805</v>
      </c>
      <c r="M769">
        <v>141.96</v>
      </c>
      <c r="N769">
        <v>2</v>
      </c>
      <c r="O769">
        <f t="shared" si="22"/>
        <v>0.14285714285714285</v>
      </c>
      <c r="P769">
        <v>0</v>
      </c>
      <c r="Q769">
        <v>22.7136</v>
      </c>
      <c r="R769">
        <v>2</v>
      </c>
      <c r="S769">
        <v>2015</v>
      </c>
      <c r="T769">
        <v>11</v>
      </c>
      <c r="U769" t="str">
        <f t="shared" si="23"/>
        <v>Nov</v>
      </c>
      <c r="V769">
        <v>70.98</v>
      </c>
      <c r="W769" t="s">
        <v>63</v>
      </c>
      <c r="X769">
        <v>0.159999999999999</v>
      </c>
      <c r="Y769" t="s">
        <v>37</v>
      </c>
      <c r="Z769">
        <v>7.9999999999999905E-2</v>
      </c>
      <c r="AA769" t="s">
        <v>38</v>
      </c>
      <c r="AB769" t="s">
        <v>54</v>
      </c>
    </row>
    <row r="770" spans="1:28" x14ac:dyDescent="0.25">
      <c r="A770" t="s">
        <v>2076</v>
      </c>
      <c r="B770" s="1">
        <v>43093</v>
      </c>
      <c r="C770" s="1">
        <v>43098</v>
      </c>
      <c r="D770" t="s">
        <v>46</v>
      </c>
      <c r="E770" t="s">
        <v>1337</v>
      </c>
      <c r="F770" t="s">
        <v>91</v>
      </c>
      <c r="G770" t="s">
        <v>760</v>
      </c>
      <c r="H770" t="s">
        <v>117</v>
      </c>
      <c r="I770" t="s">
        <v>72</v>
      </c>
      <c r="J770" t="s">
        <v>819</v>
      </c>
      <c r="K770" t="s">
        <v>61</v>
      </c>
      <c r="L770" t="s">
        <v>820</v>
      </c>
      <c r="M770">
        <v>37.93</v>
      </c>
      <c r="N770">
        <v>1</v>
      </c>
      <c r="O770">
        <f t="shared" si="22"/>
        <v>7.1428571428571425E-2</v>
      </c>
      <c r="P770">
        <v>0</v>
      </c>
      <c r="Q770">
        <v>6.8273999999999999</v>
      </c>
      <c r="R770">
        <v>5</v>
      </c>
      <c r="S770">
        <v>2017</v>
      </c>
      <c r="T770">
        <v>12</v>
      </c>
      <c r="U770" t="str">
        <f t="shared" si="23"/>
        <v>Dec</v>
      </c>
      <c r="V770">
        <v>37.93</v>
      </c>
      <c r="W770" t="s">
        <v>63</v>
      </c>
      <c r="X770">
        <v>0.18</v>
      </c>
      <c r="Y770" t="s">
        <v>37</v>
      </c>
      <c r="Z770">
        <v>0.18</v>
      </c>
      <c r="AA770" t="s">
        <v>38</v>
      </c>
      <c r="AB770" t="s">
        <v>143</v>
      </c>
    </row>
    <row r="771" spans="1:28" x14ac:dyDescent="0.25">
      <c r="A771" t="s">
        <v>2077</v>
      </c>
      <c r="B771" s="1">
        <v>42378</v>
      </c>
      <c r="C771" s="1">
        <v>42382</v>
      </c>
      <c r="D771" t="s">
        <v>27</v>
      </c>
      <c r="E771" t="s">
        <v>2078</v>
      </c>
      <c r="F771" t="s">
        <v>91</v>
      </c>
      <c r="G771" t="s">
        <v>2079</v>
      </c>
      <c r="H771" t="s">
        <v>214</v>
      </c>
      <c r="I771" t="s">
        <v>72</v>
      </c>
      <c r="J771" t="s">
        <v>1810</v>
      </c>
      <c r="K771" t="s">
        <v>61</v>
      </c>
      <c r="L771" t="s">
        <v>1811</v>
      </c>
      <c r="M771">
        <v>15.167999999999999</v>
      </c>
      <c r="N771">
        <v>2</v>
      </c>
      <c r="O771">
        <f t="shared" ref="O771:O834" si="24">N771/MAX($N$2:$N$2122)</f>
        <v>0.14285714285714285</v>
      </c>
      <c r="P771">
        <v>0.2</v>
      </c>
      <c r="Q771">
        <v>3.7919999999999998</v>
      </c>
      <c r="R771">
        <v>4</v>
      </c>
      <c r="S771">
        <v>2016</v>
      </c>
      <c r="T771">
        <v>1</v>
      </c>
      <c r="U771" t="str">
        <f t="shared" ref="U771:U834" si="25">TEXT(DATE(S771, T771, 1), "mmm")</f>
        <v>Jan</v>
      </c>
      <c r="V771">
        <v>7.5839999999999996</v>
      </c>
      <c r="W771" t="s">
        <v>63</v>
      </c>
      <c r="X771">
        <v>0.25</v>
      </c>
      <c r="Y771" t="s">
        <v>44</v>
      </c>
      <c r="Z771">
        <v>0.125</v>
      </c>
      <c r="AA771" t="s">
        <v>161</v>
      </c>
      <c r="AB771" t="s">
        <v>480</v>
      </c>
    </row>
    <row r="772" spans="1:28" x14ac:dyDescent="0.25">
      <c r="A772" t="s">
        <v>2080</v>
      </c>
      <c r="B772" s="1">
        <v>41966</v>
      </c>
      <c r="C772" s="1">
        <v>41970</v>
      </c>
      <c r="D772" t="s">
        <v>46</v>
      </c>
      <c r="E772" t="s">
        <v>1716</v>
      </c>
      <c r="F772" t="s">
        <v>91</v>
      </c>
      <c r="G772" t="s">
        <v>2081</v>
      </c>
      <c r="H772" t="s">
        <v>93</v>
      </c>
      <c r="I772" t="s">
        <v>94</v>
      </c>
      <c r="J772" t="s">
        <v>789</v>
      </c>
      <c r="K772" t="s">
        <v>61</v>
      </c>
      <c r="L772" t="s">
        <v>285</v>
      </c>
      <c r="M772">
        <v>6.3680000000000003</v>
      </c>
      <c r="N772">
        <v>2</v>
      </c>
      <c r="O772">
        <f t="shared" si="24"/>
        <v>0.14285714285714285</v>
      </c>
      <c r="P772">
        <v>0.6</v>
      </c>
      <c r="Q772">
        <v>-2.5472000000000001</v>
      </c>
      <c r="R772">
        <v>4</v>
      </c>
      <c r="S772">
        <v>2014</v>
      </c>
      <c r="T772">
        <v>11</v>
      </c>
      <c r="U772" t="str">
        <f t="shared" si="25"/>
        <v>Nov</v>
      </c>
      <c r="V772">
        <v>3.1840000000000002</v>
      </c>
      <c r="W772" t="s">
        <v>63</v>
      </c>
      <c r="X772">
        <v>-0.4</v>
      </c>
      <c r="Y772" t="s">
        <v>53</v>
      </c>
      <c r="Z772">
        <v>-0.2</v>
      </c>
      <c r="AA772" t="s">
        <v>38</v>
      </c>
      <c r="AB772" t="s">
        <v>147</v>
      </c>
    </row>
    <row r="773" spans="1:28" x14ac:dyDescent="0.25">
      <c r="A773" t="s">
        <v>2082</v>
      </c>
      <c r="B773" s="1">
        <v>43023</v>
      </c>
      <c r="C773" s="1">
        <v>43025</v>
      </c>
      <c r="D773" t="s">
        <v>89</v>
      </c>
      <c r="E773" t="s">
        <v>2083</v>
      </c>
      <c r="F773" t="s">
        <v>91</v>
      </c>
      <c r="G773" t="s">
        <v>57</v>
      </c>
      <c r="H773" t="s">
        <v>58</v>
      </c>
      <c r="I773" t="s">
        <v>59</v>
      </c>
      <c r="J773" t="s">
        <v>274</v>
      </c>
      <c r="K773" t="s">
        <v>51</v>
      </c>
      <c r="L773" t="s">
        <v>275</v>
      </c>
      <c r="M773">
        <v>510.24</v>
      </c>
      <c r="N773">
        <v>3</v>
      </c>
      <c r="O773">
        <f t="shared" si="24"/>
        <v>0.21428571428571427</v>
      </c>
      <c r="P773">
        <v>0.2</v>
      </c>
      <c r="Q773">
        <v>6.3780000000000001</v>
      </c>
      <c r="R773">
        <v>2</v>
      </c>
      <c r="S773">
        <v>2017</v>
      </c>
      <c r="T773">
        <v>10</v>
      </c>
      <c r="U773" t="str">
        <f t="shared" si="25"/>
        <v>Oct</v>
      </c>
      <c r="V773">
        <v>170.08</v>
      </c>
      <c r="W773" t="s">
        <v>36</v>
      </c>
      <c r="X773">
        <v>1.2500000000000001E-2</v>
      </c>
      <c r="Y773" t="s">
        <v>37</v>
      </c>
      <c r="Z773">
        <v>4.1666666666666597E-3</v>
      </c>
      <c r="AA773" t="s">
        <v>38</v>
      </c>
      <c r="AB773" t="s">
        <v>143</v>
      </c>
    </row>
    <row r="774" spans="1:28" x14ac:dyDescent="0.25">
      <c r="A774" t="s">
        <v>2084</v>
      </c>
      <c r="B774" s="1">
        <v>42846</v>
      </c>
      <c r="C774" s="1">
        <v>42849</v>
      </c>
      <c r="D774" t="s">
        <v>89</v>
      </c>
      <c r="E774" t="s">
        <v>1218</v>
      </c>
      <c r="F774" t="s">
        <v>29</v>
      </c>
      <c r="G774" t="s">
        <v>180</v>
      </c>
      <c r="H774" t="s">
        <v>181</v>
      </c>
      <c r="I774" t="s">
        <v>59</v>
      </c>
      <c r="J774" t="s">
        <v>861</v>
      </c>
      <c r="K774" t="s">
        <v>61</v>
      </c>
      <c r="L774" t="s">
        <v>862</v>
      </c>
      <c r="M774">
        <v>162.6</v>
      </c>
      <c r="N774">
        <v>3</v>
      </c>
      <c r="O774">
        <f t="shared" si="24"/>
        <v>0.21428571428571427</v>
      </c>
      <c r="P774">
        <v>0</v>
      </c>
      <c r="Q774">
        <v>34.146000000000001</v>
      </c>
      <c r="R774">
        <v>3</v>
      </c>
      <c r="S774">
        <v>2017</v>
      </c>
      <c r="T774">
        <v>4</v>
      </c>
      <c r="U774" t="str">
        <f t="shared" si="25"/>
        <v>Apr</v>
      </c>
      <c r="V774">
        <v>54.199999999999903</v>
      </c>
      <c r="W774" t="s">
        <v>63</v>
      </c>
      <c r="X774">
        <v>0.21</v>
      </c>
      <c r="Y774" t="s">
        <v>44</v>
      </c>
      <c r="Z774">
        <v>7.0000000000000007E-2</v>
      </c>
      <c r="AA774" t="s">
        <v>64</v>
      </c>
      <c r="AB774" t="s">
        <v>154</v>
      </c>
    </row>
    <row r="775" spans="1:28" x14ac:dyDescent="0.25">
      <c r="A775" t="s">
        <v>2085</v>
      </c>
      <c r="B775" s="1">
        <v>41981</v>
      </c>
      <c r="C775" s="1">
        <v>41983</v>
      </c>
      <c r="D775" t="s">
        <v>27</v>
      </c>
      <c r="E775" t="s">
        <v>1491</v>
      </c>
      <c r="F775" t="s">
        <v>29</v>
      </c>
      <c r="G775" t="s">
        <v>822</v>
      </c>
      <c r="H775" t="s">
        <v>181</v>
      </c>
      <c r="I775" t="s">
        <v>59</v>
      </c>
      <c r="J775" t="s">
        <v>351</v>
      </c>
      <c r="K775" t="s">
        <v>41</v>
      </c>
      <c r="L775" t="s">
        <v>352</v>
      </c>
      <c r="M775">
        <v>603.91999999999996</v>
      </c>
      <c r="N775">
        <v>5</v>
      </c>
      <c r="O775">
        <f t="shared" si="24"/>
        <v>0.35714285714285715</v>
      </c>
      <c r="P775">
        <v>0.2</v>
      </c>
      <c r="Q775">
        <v>45.293999999999997</v>
      </c>
      <c r="R775">
        <v>2</v>
      </c>
      <c r="S775">
        <v>2014</v>
      </c>
      <c r="T775">
        <v>12</v>
      </c>
      <c r="U775" t="str">
        <f t="shared" si="25"/>
        <v>Dec</v>
      </c>
      <c r="V775">
        <v>120.783999999999</v>
      </c>
      <c r="W775" t="s">
        <v>36</v>
      </c>
      <c r="X775">
        <v>7.4999999999999997E-2</v>
      </c>
      <c r="Y775" t="s">
        <v>37</v>
      </c>
      <c r="Z775">
        <v>1.4999999999999999E-2</v>
      </c>
      <c r="AA775" t="s">
        <v>38</v>
      </c>
      <c r="AB775" t="s">
        <v>147</v>
      </c>
    </row>
    <row r="776" spans="1:28" x14ac:dyDescent="0.25">
      <c r="A776" t="s">
        <v>2086</v>
      </c>
      <c r="B776" s="1">
        <v>42724</v>
      </c>
      <c r="C776" s="1">
        <v>42728</v>
      </c>
      <c r="D776" t="s">
        <v>46</v>
      </c>
      <c r="E776" t="s">
        <v>2087</v>
      </c>
      <c r="F776" t="s">
        <v>99</v>
      </c>
      <c r="G776" t="s">
        <v>418</v>
      </c>
      <c r="H776" t="s">
        <v>419</v>
      </c>
      <c r="I776" t="s">
        <v>32</v>
      </c>
      <c r="J776" t="s">
        <v>338</v>
      </c>
      <c r="K776" t="s">
        <v>61</v>
      </c>
      <c r="L776" t="s">
        <v>339</v>
      </c>
      <c r="M776">
        <v>18.920000000000002</v>
      </c>
      <c r="N776">
        <v>4</v>
      </c>
      <c r="O776">
        <f t="shared" si="24"/>
        <v>0.2857142857142857</v>
      </c>
      <c r="P776">
        <v>0</v>
      </c>
      <c r="Q776">
        <v>7.3788</v>
      </c>
      <c r="R776">
        <v>4</v>
      </c>
      <c r="S776">
        <v>2016</v>
      </c>
      <c r="T776">
        <v>12</v>
      </c>
      <c r="U776" t="str">
        <f t="shared" si="25"/>
        <v>Dec</v>
      </c>
      <c r="V776">
        <v>4.7300000000000004</v>
      </c>
      <c r="W776" t="s">
        <v>63</v>
      </c>
      <c r="X776">
        <v>0.38999999999999901</v>
      </c>
      <c r="Y776" t="s">
        <v>44</v>
      </c>
      <c r="Z776">
        <v>9.7499999999999906E-2</v>
      </c>
      <c r="AA776" t="s">
        <v>38</v>
      </c>
      <c r="AB776" t="s">
        <v>39</v>
      </c>
    </row>
    <row r="777" spans="1:28" x14ac:dyDescent="0.25">
      <c r="A777" t="s">
        <v>2088</v>
      </c>
      <c r="B777" s="1">
        <v>42800</v>
      </c>
      <c r="C777" s="1">
        <v>42805</v>
      </c>
      <c r="D777" t="s">
        <v>27</v>
      </c>
      <c r="E777" t="s">
        <v>2089</v>
      </c>
      <c r="F777" t="s">
        <v>29</v>
      </c>
      <c r="G777" t="s">
        <v>165</v>
      </c>
      <c r="H777" t="s">
        <v>117</v>
      </c>
      <c r="I777" t="s">
        <v>72</v>
      </c>
      <c r="J777" t="s">
        <v>993</v>
      </c>
      <c r="K777" t="s">
        <v>61</v>
      </c>
      <c r="L777" t="s">
        <v>994</v>
      </c>
      <c r="M777">
        <v>71.97</v>
      </c>
      <c r="N777">
        <v>3</v>
      </c>
      <c r="O777">
        <f t="shared" si="24"/>
        <v>0.21428571428571427</v>
      </c>
      <c r="P777">
        <v>0</v>
      </c>
      <c r="Q777">
        <v>16.553100000000001</v>
      </c>
      <c r="R777">
        <v>5</v>
      </c>
      <c r="S777">
        <v>2017</v>
      </c>
      <c r="T777">
        <v>3</v>
      </c>
      <c r="U777" t="str">
        <f t="shared" si="25"/>
        <v>Mar</v>
      </c>
      <c r="V777">
        <v>23.99</v>
      </c>
      <c r="W777" t="s">
        <v>63</v>
      </c>
      <c r="X777">
        <v>0.23</v>
      </c>
      <c r="Y777" t="s">
        <v>44</v>
      </c>
      <c r="Z777">
        <v>7.6666666666666605E-2</v>
      </c>
      <c r="AA777" t="s">
        <v>161</v>
      </c>
      <c r="AB777" t="s">
        <v>430</v>
      </c>
    </row>
    <row r="778" spans="1:28" x14ac:dyDescent="0.25">
      <c r="A778" t="s">
        <v>2090</v>
      </c>
      <c r="B778" s="1">
        <v>42636</v>
      </c>
      <c r="C778" s="1">
        <v>42641</v>
      </c>
      <c r="D778" t="s">
        <v>27</v>
      </c>
      <c r="E778" t="s">
        <v>886</v>
      </c>
      <c r="F778" t="s">
        <v>29</v>
      </c>
      <c r="G778" t="s">
        <v>310</v>
      </c>
      <c r="H778" t="s">
        <v>577</v>
      </c>
      <c r="I778" t="s">
        <v>32</v>
      </c>
      <c r="J778" t="s">
        <v>1442</v>
      </c>
      <c r="K778" t="s">
        <v>41</v>
      </c>
      <c r="L778" t="s">
        <v>1443</v>
      </c>
      <c r="M778">
        <v>368.97</v>
      </c>
      <c r="N778">
        <v>3</v>
      </c>
      <c r="O778">
        <f t="shared" si="24"/>
        <v>0.21428571428571427</v>
      </c>
      <c r="P778">
        <v>0</v>
      </c>
      <c r="Q778">
        <v>81.173400000000001</v>
      </c>
      <c r="R778">
        <v>5</v>
      </c>
      <c r="S778">
        <v>2016</v>
      </c>
      <c r="T778">
        <v>9</v>
      </c>
      <c r="U778" t="str">
        <f t="shared" si="25"/>
        <v>Sep</v>
      </c>
      <c r="V778">
        <v>122.99</v>
      </c>
      <c r="W778" t="s">
        <v>36</v>
      </c>
      <c r="X778">
        <v>0.219999999999999</v>
      </c>
      <c r="Y778" t="s">
        <v>44</v>
      </c>
      <c r="Z778">
        <v>7.3333333333333306E-2</v>
      </c>
      <c r="AA778" t="s">
        <v>75</v>
      </c>
      <c r="AB778" t="s">
        <v>210</v>
      </c>
    </row>
    <row r="779" spans="1:28" x14ac:dyDescent="0.25">
      <c r="A779" t="s">
        <v>2091</v>
      </c>
      <c r="B779" s="1">
        <v>42974</v>
      </c>
      <c r="C779" s="1">
        <v>42976</v>
      </c>
      <c r="D779" t="s">
        <v>27</v>
      </c>
      <c r="E779" t="s">
        <v>299</v>
      </c>
      <c r="F779" t="s">
        <v>91</v>
      </c>
      <c r="G779" t="s">
        <v>2009</v>
      </c>
      <c r="H779" t="s">
        <v>58</v>
      </c>
      <c r="I779" t="s">
        <v>59</v>
      </c>
      <c r="J779" t="s">
        <v>1164</v>
      </c>
      <c r="K779" t="s">
        <v>61</v>
      </c>
      <c r="L779" t="s">
        <v>1165</v>
      </c>
      <c r="M779">
        <v>198.46</v>
      </c>
      <c r="N779">
        <v>2</v>
      </c>
      <c r="O779">
        <f t="shared" si="24"/>
        <v>0.14285714285714285</v>
      </c>
      <c r="P779">
        <v>0</v>
      </c>
      <c r="Q779">
        <v>99.23</v>
      </c>
      <c r="R779">
        <v>2</v>
      </c>
      <c r="S779">
        <v>2017</v>
      </c>
      <c r="T779">
        <v>8</v>
      </c>
      <c r="U779" t="str">
        <f t="shared" si="25"/>
        <v>Aug</v>
      </c>
      <c r="V779">
        <v>99.23</v>
      </c>
      <c r="W779" t="s">
        <v>63</v>
      </c>
      <c r="X779">
        <v>0.5</v>
      </c>
      <c r="Y779" t="s">
        <v>44</v>
      </c>
      <c r="Z779">
        <v>0.25</v>
      </c>
      <c r="AA779" t="s">
        <v>75</v>
      </c>
      <c r="AB779" t="s">
        <v>76</v>
      </c>
    </row>
    <row r="780" spans="1:28" x14ac:dyDescent="0.25">
      <c r="A780" t="s">
        <v>2091</v>
      </c>
      <c r="B780" s="1">
        <v>42974</v>
      </c>
      <c r="C780" s="1">
        <v>42976</v>
      </c>
      <c r="D780" t="s">
        <v>27</v>
      </c>
      <c r="E780" t="s">
        <v>299</v>
      </c>
      <c r="F780" t="s">
        <v>91</v>
      </c>
      <c r="G780" t="s">
        <v>2009</v>
      </c>
      <c r="H780" t="s">
        <v>58</v>
      </c>
      <c r="I780" t="s">
        <v>59</v>
      </c>
      <c r="J780" t="s">
        <v>409</v>
      </c>
      <c r="K780" t="s">
        <v>41</v>
      </c>
      <c r="L780" t="s">
        <v>410</v>
      </c>
      <c r="M780">
        <v>230.28</v>
      </c>
      <c r="N780">
        <v>3</v>
      </c>
      <c r="O780">
        <f t="shared" si="24"/>
        <v>0.21428571428571427</v>
      </c>
      <c r="P780">
        <v>0.2</v>
      </c>
      <c r="Q780">
        <v>23.027999999999999</v>
      </c>
      <c r="R780">
        <v>2</v>
      </c>
      <c r="S780">
        <v>2017</v>
      </c>
      <c r="T780">
        <v>8</v>
      </c>
      <c r="U780" t="str">
        <f t="shared" si="25"/>
        <v>Aug</v>
      </c>
      <c r="V780">
        <v>76.760000000000005</v>
      </c>
      <c r="W780" t="s">
        <v>63</v>
      </c>
      <c r="X780">
        <v>9.9999999999999895E-2</v>
      </c>
      <c r="Y780" t="s">
        <v>37</v>
      </c>
      <c r="Z780">
        <v>3.3333333333333298E-2</v>
      </c>
      <c r="AA780" t="s">
        <v>75</v>
      </c>
      <c r="AB780" t="s">
        <v>76</v>
      </c>
    </row>
    <row r="781" spans="1:28" x14ac:dyDescent="0.25">
      <c r="A781" t="s">
        <v>2092</v>
      </c>
      <c r="B781" s="1">
        <v>42432</v>
      </c>
      <c r="C781" s="1">
        <v>42435</v>
      </c>
      <c r="D781" t="s">
        <v>89</v>
      </c>
      <c r="E781" t="s">
        <v>1894</v>
      </c>
      <c r="F781" t="s">
        <v>91</v>
      </c>
      <c r="G781" t="s">
        <v>2093</v>
      </c>
      <c r="H781" t="s">
        <v>93</v>
      </c>
      <c r="I781" t="s">
        <v>94</v>
      </c>
      <c r="J781" t="s">
        <v>2094</v>
      </c>
      <c r="K781" t="s">
        <v>41</v>
      </c>
      <c r="L781" t="s">
        <v>2095</v>
      </c>
      <c r="M781">
        <v>563.42999999999995</v>
      </c>
      <c r="N781">
        <v>5</v>
      </c>
      <c r="O781">
        <f t="shared" si="24"/>
        <v>0.35714285714285715</v>
      </c>
      <c r="P781">
        <v>0.3</v>
      </c>
      <c r="Q781">
        <v>-56.343000000000004</v>
      </c>
      <c r="R781">
        <v>3</v>
      </c>
      <c r="S781">
        <v>2016</v>
      </c>
      <c r="T781">
        <v>3</v>
      </c>
      <c r="U781" t="str">
        <f t="shared" si="25"/>
        <v>Mar</v>
      </c>
      <c r="V781">
        <v>112.685999999999</v>
      </c>
      <c r="W781" t="s">
        <v>36</v>
      </c>
      <c r="X781">
        <v>-0.1</v>
      </c>
      <c r="Y781" t="s">
        <v>53</v>
      </c>
      <c r="Z781">
        <v>-0.02</v>
      </c>
      <c r="AA781" t="s">
        <v>161</v>
      </c>
      <c r="AB781" t="s">
        <v>480</v>
      </c>
    </row>
    <row r="782" spans="1:28" x14ac:dyDescent="0.25">
      <c r="A782" t="s">
        <v>2096</v>
      </c>
      <c r="B782" s="1">
        <v>42265</v>
      </c>
      <c r="C782" s="1">
        <v>42270</v>
      </c>
      <c r="D782" t="s">
        <v>46</v>
      </c>
      <c r="E782" t="s">
        <v>911</v>
      </c>
      <c r="F782" t="s">
        <v>91</v>
      </c>
      <c r="G782" t="s">
        <v>57</v>
      </c>
      <c r="H782" t="s">
        <v>58</v>
      </c>
      <c r="I782" t="s">
        <v>59</v>
      </c>
      <c r="J782" t="s">
        <v>1229</v>
      </c>
      <c r="K782" t="s">
        <v>61</v>
      </c>
      <c r="L782" t="s">
        <v>1230</v>
      </c>
      <c r="M782">
        <v>24.4</v>
      </c>
      <c r="N782">
        <v>2</v>
      </c>
      <c r="O782">
        <f t="shared" si="24"/>
        <v>0.14285714285714285</v>
      </c>
      <c r="P782">
        <v>0</v>
      </c>
      <c r="Q782">
        <v>10.247999999999999</v>
      </c>
      <c r="R782">
        <v>5</v>
      </c>
      <c r="S782">
        <v>2015</v>
      </c>
      <c r="T782">
        <v>9</v>
      </c>
      <c r="U782" t="str">
        <f t="shared" si="25"/>
        <v>Sep</v>
      </c>
      <c r="V782">
        <v>12.2</v>
      </c>
      <c r="W782" t="s">
        <v>63</v>
      </c>
      <c r="X782">
        <v>0.42</v>
      </c>
      <c r="Y782" t="s">
        <v>44</v>
      </c>
      <c r="Z782">
        <v>0.21</v>
      </c>
      <c r="AA782" t="s">
        <v>75</v>
      </c>
      <c r="AB782" t="s">
        <v>81</v>
      </c>
    </row>
    <row r="783" spans="1:28" x14ac:dyDescent="0.25">
      <c r="A783" t="s">
        <v>2097</v>
      </c>
      <c r="B783" s="1">
        <v>42595</v>
      </c>
      <c r="C783" s="1">
        <v>42600</v>
      </c>
      <c r="D783" t="s">
        <v>27</v>
      </c>
      <c r="E783" t="s">
        <v>1425</v>
      </c>
      <c r="F783" t="s">
        <v>91</v>
      </c>
      <c r="G783" t="s">
        <v>2098</v>
      </c>
      <c r="H783" t="s">
        <v>220</v>
      </c>
      <c r="I783" t="s">
        <v>94</v>
      </c>
      <c r="J783" t="s">
        <v>474</v>
      </c>
      <c r="K783" t="s">
        <v>34</v>
      </c>
      <c r="L783" t="s">
        <v>475</v>
      </c>
      <c r="M783">
        <v>241.96</v>
      </c>
      <c r="N783">
        <v>2</v>
      </c>
      <c r="O783">
        <f t="shared" si="24"/>
        <v>0.14285714285714285</v>
      </c>
      <c r="P783">
        <v>0</v>
      </c>
      <c r="Q783">
        <v>24.196000000000002</v>
      </c>
      <c r="R783">
        <v>5</v>
      </c>
      <c r="S783">
        <v>2016</v>
      </c>
      <c r="T783">
        <v>8</v>
      </c>
      <c r="U783" t="str">
        <f t="shared" si="25"/>
        <v>Aug</v>
      </c>
      <c r="V783">
        <v>120.98</v>
      </c>
      <c r="W783" t="s">
        <v>36</v>
      </c>
      <c r="X783">
        <v>0.1</v>
      </c>
      <c r="Y783" t="s">
        <v>37</v>
      </c>
      <c r="Z783">
        <v>0.05</v>
      </c>
      <c r="AA783" t="s">
        <v>75</v>
      </c>
      <c r="AB783" t="s">
        <v>210</v>
      </c>
    </row>
    <row r="784" spans="1:28" x14ac:dyDescent="0.25">
      <c r="A784" t="s">
        <v>2099</v>
      </c>
      <c r="B784" s="1">
        <v>42450</v>
      </c>
      <c r="C784" s="1">
        <v>42454</v>
      </c>
      <c r="D784" t="s">
        <v>46</v>
      </c>
      <c r="E784" t="s">
        <v>1851</v>
      </c>
      <c r="F784" t="s">
        <v>91</v>
      </c>
      <c r="G784" t="s">
        <v>100</v>
      </c>
      <c r="H784" t="s">
        <v>93</v>
      </c>
      <c r="I784" t="s">
        <v>94</v>
      </c>
      <c r="J784" t="s">
        <v>1299</v>
      </c>
      <c r="K784" t="s">
        <v>51</v>
      </c>
      <c r="L784" t="s">
        <v>1300</v>
      </c>
      <c r="M784">
        <v>99.372</v>
      </c>
      <c r="N784">
        <v>2</v>
      </c>
      <c r="O784">
        <f t="shared" si="24"/>
        <v>0.14285714285714285</v>
      </c>
      <c r="P784">
        <v>0.3</v>
      </c>
      <c r="Q784">
        <v>-1.4196</v>
      </c>
      <c r="R784">
        <v>4</v>
      </c>
      <c r="S784">
        <v>2016</v>
      </c>
      <c r="T784">
        <v>3</v>
      </c>
      <c r="U784" t="str">
        <f t="shared" si="25"/>
        <v>Mar</v>
      </c>
      <c r="V784">
        <v>49.686</v>
      </c>
      <c r="W784" t="s">
        <v>63</v>
      </c>
      <c r="X784">
        <v>-1.42857142857142E-2</v>
      </c>
      <c r="Y784" t="s">
        <v>53</v>
      </c>
      <c r="Z784">
        <v>-7.14285714285714E-3</v>
      </c>
      <c r="AA784" t="s">
        <v>161</v>
      </c>
      <c r="AB784" t="s">
        <v>480</v>
      </c>
    </row>
    <row r="785" spans="1:28" x14ac:dyDescent="0.25">
      <c r="A785" t="s">
        <v>2100</v>
      </c>
      <c r="B785" s="1">
        <v>41989</v>
      </c>
      <c r="C785" s="1">
        <v>41993</v>
      </c>
      <c r="D785" t="s">
        <v>27</v>
      </c>
      <c r="E785" t="s">
        <v>2101</v>
      </c>
      <c r="F785" t="s">
        <v>91</v>
      </c>
      <c r="G785" t="s">
        <v>1686</v>
      </c>
      <c r="H785" t="s">
        <v>49</v>
      </c>
      <c r="I785" t="s">
        <v>32</v>
      </c>
      <c r="J785" t="s">
        <v>1271</v>
      </c>
      <c r="K785" t="s">
        <v>41</v>
      </c>
      <c r="L785" t="s">
        <v>1272</v>
      </c>
      <c r="M785">
        <v>1013.832</v>
      </c>
      <c r="N785">
        <v>9</v>
      </c>
      <c r="O785">
        <f t="shared" si="24"/>
        <v>0.6428571428571429</v>
      </c>
      <c r="P785">
        <v>0.2</v>
      </c>
      <c r="Q785">
        <v>101.3832</v>
      </c>
      <c r="R785">
        <v>4</v>
      </c>
      <c r="S785">
        <v>2014</v>
      </c>
      <c r="T785">
        <v>12</v>
      </c>
      <c r="U785" t="str">
        <f t="shared" si="25"/>
        <v>Dec</v>
      </c>
      <c r="V785">
        <v>112.648</v>
      </c>
      <c r="W785" t="s">
        <v>36</v>
      </c>
      <c r="X785">
        <v>0.1</v>
      </c>
      <c r="Y785" t="s">
        <v>37</v>
      </c>
      <c r="Z785">
        <v>1.1111111111111099E-2</v>
      </c>
      <c r="AA785" t="s">
        <v>38</v>
      </c>
      <c r="AB785" t="s">
        <v>147</v>
      </c>
    </row>
    <row r="786" spans="1:28" x14ac:dyDescent="0.25">
      <c r="A786" t="s">
        <v>2102</v>
      </c>
      <c r="B786" s="1">
        <v>42721</v>
      </c>
      <c r="C786" s="1">
        <v>42725</v>
      </c>
      <c r="D786" t="s">
        <v>46</v>
      </c>
      <c r="E786" t="s">
        <v>2103</v>
      </c>
      <c r="F786" t="s">
        <v>29</v>
      </c>
      <c r="G786" t="s">
        <v>295</v>
      </c>
      <c r="H786" t="s">
        <v>58</v>
      </c>
      <c r="I786" t="s">
        <v>59</v>
      </c>
      <c r="J786" t="s">
        <v>533</v>
      </c>
      <c r="K786" t="s">
        <v>51</v>
      </c>
      <c r="L786" t="s">
        <v>534</v>
      </c>
      <c r="M786">
        <v>2003.52</v>
      </c>
      <c r="N786">
        <v>6</v>
      </c>
      <c r="O786">
        <f t="shared" si="24"/>
        <v>0.42857142857142855</v>
      </c>
      <c r="P786">
        <v>0.2</v>
      </c>
      <c r="Q786">
        <v>-325.572</v>
      </c>
      <c r="R786">
        <v>4</v>
      </c>
      <c r="S786">
        <v>2016</v>
      </c>
      <c r="T786">
        <v>12</v>
      </c>
      <c r="U786" t="str">
        <f t="shared" si="25"/>
        <v>Dec</v>
      </c>
      <c r="V786">
        <v>333.92</v>
      </c>
      <c r="W786" t="s">
        <v>43</v>
      </c>
      <c r="X786">
        <v>-0.16250000000000001</v>
      </c>
      <c r="Y786" t="s">
        <v>53</v>
      </c>
      <c r="Z786">
        <v>-2.70833333333333E-2</v>
      </c>
      <c r="AA786" t="s">
        <v>38</v>
      </c>
      <c r="AB786" t="s">
        <v>39</v>
      </c>
    </row>
    <row r="787" spans="1:28" x14ac:dyDescent="0.25">
      <c r="A787" t="s">
        <v>2104</v>
      </c>
      <c r="B787" s="1">
        <v>42127</v>
      </c>
      <c r="C787" s="1">
        <v>42132</v>
      </c>
      <c r="D787" t="s">
        <v>46</v>
      </c>
      <c r="E787" t="s">
        <v>1831</v>
      </c>
      <c r="F787" t="s">
        <v>99</v>
      </c>
      <c r="G787" t="s">
        <v>2105</v>
      </c>
      <c r="H787" t="s">
        <v>58</v>
      </c>
      <c r="I787" t="s">
        <v>59</v>
      </c>
      <c r="J787" t="s">
        <v>1529</v>
      </c>
      <c r="K787" t="s">
        <v>61</v>
      </c>
      <c r="L787" t="s">
        <v>1530</v>
      </c>
      <c r="M787">
        <v>665.88</v>
      </c>
      <c r="N787">
        <v>6</v>
      </c>
      <c r="O787">
        <f t="shared" si="24"/>
        <v>0.42857142857142855</v>
      </c>
      <c r="P787">
        <v>0</v>
      </c>
      <c r="Q787">
        <v>106.5408</v>
      </c>
      <c r="R787">
        <v>5</v>
      </c>
      <c r="S787">
        <v>2015</v>
      </c>
      <c r="T787">
        <v>5</v>
      </c>
      <c r="U787" t="str">
        <f t="shared" si="25"/>
        <v>May</v>
      </c>
      <c r="V787">
        <v>110.98</v>
      </c>
      <c r="W787" t="s">
        <v>36</v>
      </c>
      <c r="X787">
        <v>0.16</v>
      </c>
      <c r="Y787" t="s">
        <v>37</v>
      </c>
      <c r="Z787">
        <v>2.6666666666666599E-2</v>
      </c>
      <c r="AA787" t="s">
        <v>64</v>
      </c>
      <c r="AB787" t="s">
        <v>111</v>
      </c>
    </row>
    <row r="788" spans="1:28" x14ac:dyDescent="0.25">
      <c r="A788" t="s">
        <v>2106</v>
      </c>
      <c r="B788" s="1">
        <v>41666</v>
      </c>
      <c r="C788" s="1">
        <v>41672</v>
      </c>
      <c r="D788" t="s">
        <v>46</v>
      </c>
      <c r="E788" t="s">
        <v>2107</v>
      </c>
      <c r="F788" t="s">
        <v>29</v>
      </c>
      <c r="G788" t="s">
        <v>554</v>
      </c>
      <c r="H788" t="s">
        <v>58</v>
      </c>
      <c r="I788" t="s">
        <v>59</v>
      </c>
      <c r="J788" t="s">
        <v>2108</v>
      </c>
      <c r="K788" t="s">
        <v>51</v>
      </c>
      <c r="L788" t="s">
        <v>2109</v>
      </c>
      <c r="M788">
        <v>333</v>
      </c>
      <c r="N788">
        <v>3</v>
      </c>
      <c r="O788">
        <f t="shared" si="24"/>
        <v>0.21428571428571427</v>
      </c>
      <c r="P788">
        <v>0.2</v>
      </c>
      <c r="Q788">
        <v>-16.649999999999999</v>
      </c>
      <c r="R788">
        <v>6</v>
      </c>
      <c r="S788">
        <v>2014</v>
      </c>
      <c r="T788">
        <v>1</v>
      </c>
      <c r="U788" t="str">
        <f t="shared" si="25"/>
        <v>Jan</v>
      </c>
      <c r="V788">
        <v>111</v>
      </c>
      <c r="W788" t="s">
        <v>36</v>
      </c>
      <c r="X788">
        <v>-4.9999999999999899E-2</v>
      </c>
      <c r="Y788" t="s">
        <v>53</v>
      </c>
      <c r="Z788">
        <v>-1.6666666666666601E-2</v>
      </c>
      <c r="AA788" t="s">
        <v>161</v>
      </c>
      <c r="AB788" t="s">
        <v>223</v>
      </c>
    </row>
    <row r="789" spans="1:28" x14ac:dyDescent="0.25">
      <c r="A789" t="s">
        <v>2110</v>
      </c>
      <c r="B789" s="1">
        <v>43043</v>
      </c>
      <c r="C789" s="1">
        <v>43044</v>
      </c>
      <c r="D789" t="s">
        <v>89</v>
      </c>
      <c r="E789" t="s">
        <v>314</v>
      </c>
      <c r="F789" t="s">
        <v>91</v>
      </c>
      <c r="G789" t="s">
        <v>2111</v>
      </c>
      <c r="H789" t="s">
        <v>876</v>
      </c>
      <c r="I789" t="s">
        <v>32</v>
      </c>
      <c r="J789" t="s">
        <v>364</v>
      </c>
      <c r="K789" t="s">
        <v>51</v>
      </c>
      <c r="L789" t="s">
        <v>365</v>
      </c>
      <c r="M789">
        <v>523.76400000000001</v>
      </c>
      <c r="N789">
        <v>3</v>
      </c>
      <c r="O789">
        <f t="shared" si="24"/>
        <v>0.21428571428571427</v>
      </c>
      <c r="P789">
        <v>0.4</v>
      </c>
      <c r="Q789">
        <v>-192.04679999999999</v>
      </c>
      <c r="R789">
        <v>1</v>
      </c>
      <c r="S789">
        <v>2017</v>
      </c>
      <c r="T789">
        <v>11</v>
      </c>
      <c r="U789" t="str">
        <f t="shared" si="25"/>
        <v>Nov</v>
      </c>
      <c r="V789">
        <v>174.58799999999999</v>
      </c>
      <c r="W789" t="s">
        <v>36</v>
      </c>
      <c r="X789">
        <v>-0.36666666666666597</v>
      </c>
      <c r="Y789" t="s">
        <v>53</v>
      </c>
      <c r="Z789">
        <v>-0.122222222222222</v>
      </c>
      <c r="AA789" t="s">
        <v>38</v>
      </c>
      <c r="AB789" t="s">
        <v>143</v>
      </c>
    </row>
    <row r="790" spans="1:28" x14ac:dyDescent="0.25">
      <c r="A790" t="s">
        <v>2112</v>
      </c>
      <c r="B790" s="1">
        <v>42657</v>
      </c>
      <c r="C790" s="1">
        <v>42663</v>
      </c>
      <c r="D790" t="s">
        <v>46</v>
      </c>
      <c r="E790" t="s">
        <v>2113</v>
      </c>
      <c r="F790" t="s">
        <v>29</v>
      </c>
      <c r="G790" t="s">
        <v>528</v>
      </c>
      <c r="H790" t="s">
        <v>876</v>
      </c>
      <c r="I790" t="s">
        <v>32</v>
      </c>
      <c r="J790" t="s">
        <v>2114</v>
      </c>
      <c r="K790" t="s">
        <v>41</v>
      </c>
      <c r="L790" t="s">
        <v>2115</v>
      </c>
      <c r="M790">
        <v>102.592</v>
      </c>
      <c r="N790">
        <v>1</v>
      </c>
      <c r="O790">
        <f t="shared" si="24"/>
        <v>7.1428571428571425E-2</v>
      </c>
      <c r="P790">
        <v>0.2</v>
      </c>
      <c r="Q790">
        <v>10.2592</v>
      </c>
      <c r="R790">
        <v>6</v>
      </c>
      <c r="S790">
        <v>2016</v>
      </c>
      <c r="T790">
        <v>10</v>
      </c>
      <c r="U790" t="str">
        <f t="shared" si="25"/>
        <v>Oct</v>
      </c>
      <c r="V790">
        <v>102.592</v>
      </c>
      <c r="W790" t="s">
        <v>36</v>
      </c>
      <c r="X790">
        <v>0.1</v>
      </c>
      <c r="Y790" t="s">
        <v>37</v>
      </c>
      <c r="Z790">
        <v>0.1</v>
      </c>
      <c r="AA790" t="s">
        <v>38</v>
      </c>
      <c r="AB790" t="s">
        <v>39</v>
      </c>
    </row>
    <row r="791" spans="1:28" x14ac:dyDescent="0.25">
      <c r="A791" t="s">
        <v>2116</v>
      </c>
      <c r="B791" s="1">
        <v>42320</v>
      </c>
      <c r="C791" s="1">
        <v>42327</v>
      </c>
      <c r="D791" t="s">
        <v>46</v>
      </c>
      <c r="E791" t="s">
        <v>2117</v>
      </c>
      <c r="F791" t="s">
        <v>91</v>
      </c>
      <c r="G791" t="s">
        <v>2063</v>
      </c>
      <c r="H791" t="s">
        <v>49</v>
      </c>
      <c r="I791" t="s">
        <v>32</v>
      </c>
      <c r="J791" t="s">
        <v>2118</v>
      </c>
      <c r="K791" t="s">
        <v>41</v>
      </c>
      <c r="L791" t="s">
        <v>2119</v>
      </c>
      <c r="M791">
        <v>523.91999999999996</v>
      </c>
      <c r="N791">
        <v>5</v>
      </c>
      <c r="O791">
        <f t="shared" si="24"/>
        <v>0.35714285714285715</v>
      </c>
      <c r="P791">
        <v>0.2</v>
      </c>
      <c r="Q791">
        <v>-72.039000000000001</v>
      </c>
      <c r="R791">
        <v>7</v>
      </c>
      <c r="S791">
        <v>2015</v>
      </c>
      <c r="T791">
        <v>11</v>
      </c>
      <c r="U791" t="str">
        <f t="shared" si="25"/>
        <v>Nov</v>
      </c>
      <c r="V791">
        <v>104.783999999999</v>
      </c>
      <c r="W791" t="s">
        <v>36</v>
      </c>
      <c r="X791">
        <v>-0.13750000000000001</v>
      </c>
      <c r="Y791" t="s">
        <v>53</v>
      </c>
      <c r="Z791">
        <v>-2.75E-2</v>
      </c>
      <c r="AA791" t="s">
        <v>38</v>
      </c>
      <c r="AB791" t="s">
        <v>54</v>
      </c>
    </row>
    <row r="792" spans="1:28" x14ac:dyDescent="0.25">
      <c r="A792" t="s">
        <v>2116</v>
      </c>
      <c r="B792" s="1">
        <v>42320</v>
      </c>
      <c r="C792" s="1">
        <v>42327</v>
      </c>
      <c r="D792" t="s">
        <v>46</v>
      </c>
      <c r="E792" t="s">
        <v>2117</v>
      </c>
      <c r="F792" t="s">
        <v>91</v>
      </c>
      <c r="G792" t="s">
        <v>2063</v>
      </c>
      <c r="H792" t="s">
        <v>49</v>
      </c>
      <c r="I792" t="s">
        <v>32</v>
      </c>
      <c r="J792" t="s">
        <v>269</v>
      </c>
      <c r="K792" t="s">
        <v>41</v>
      </c>
      <c r="L792" t="s">
        <v>270</v>
      </c>
      <c r="M792">
        <v>146.136</v>
      </c>
      <c r="N792">
        <v>3</v>
      </c>
      <c r="O792">
        <f t="shared" si="24"/>
        <v>0.21428571428571427</v>
      </c>
      <c r="P792">
        <v>0.2</v>
      </c>
      <c r="Q792">
        <v>16.440300000000001</v>
      </c>
      <c r="R792">
        <v>7</v>
      </c>
      <c r="S792">
        <v>2015</v>
      </c>
      <c r="T792">
        <v>11</v>
      </c>
      <c r="U792" t="str">
        <f t="shared" si="25"/>
        <v>Nov</v>
      </c>
      <c r="V792">
        <v>48.711999999999897</v>
      </c>
      <c r="W792" t="s">
        <v>63</v>
      </c>
      <c r="X792">
        <v>0.1125</v>
      </c>
      <c r="Y792" t="s">
        <v>37</v>
      </c>
      <c r="Z792">
        <v>3.7499999999999999E-2</v>
      </c>
      <c r="AA792" t="s">
        <v>38</v>
      </c>
      <c r="AB792" t="s">
        <v>54</v>
      </c>
    </row>
    <row r="793" spans="1:28" x14ac:dyDescent="0.25">
      <c r="A793" t="s">
        <v>2120</v>
      </c>
      <c r="B793" s="1">
        <v>42262</v>
      </c>
      <c r="C793" s="1">
        <v>42266</v>
      </c>
      <c r="D793" t="s">
        <v>46</v>
      </c>
      <c r="E793" t="s">
        <v>1835</v>
      </c>
      <c r="F793" t="s">
        <v>29</v>
      </c>
      <c r="G793" t="s">
        <v>2023</v>
      </c>
      <c r="H793" t="s">
        <v>1068</v>
      </c>
      <c r="I793" t="s">
        <v>32</v>
      </c>
      <c r="J793" t="s">
        <v>1640</v>
      </c>
      <c r="K793" t="s">
        <v>51</v>
      </c>
      <c r="L793" t="s">
        <v>1641</v>
      </c>
      <c r="M793">
        <v>801.96</v>
      </c>
      <c r="N793">
        <v>2</v>
      </c>
      <c r="O793">
        <f t="shared" si="24"/>
        <v>0.14285714285714285</v>
      </c>
      <c r="P793">
        <v>0</v>
      </c>
      <c r="Q793">
        <v>200.49</v>
      </c>
      <c r="R793">
        <v>4</v>
      </c>
      <c r="S793">
        <v>2015</v>
      </c>
      <c r="T793">
        <v>9</v>
      </c>
      <c r="U793" t="str">
        <f t="shared" si="25"/>
        <v>Sep</v>
      </c>
      <c r="V793">
        <v>400.98</v>
      </c>
      <c r="W793" t="s">
        <v>43</v>
      </c>
      <c r="X793">
        <v>0.25</v>
      </c>
      <c r="Y793" t="s">
        <v>44</v>
      </c>
      <c r="Z793">
        <v>0.125</v>
      </c>
      <c r="AA793" t="s">
        <v>75</v>
      </c>
      <c r="AB793" t="s">
        <v>81</v>
      </c>
    </row>
    <row r="794" spans="1:28" x14ac:dyDescent="0.25">
      <c r="A794" t="s">
        <v>2120</v>
      </c>
      <c r="B794" s="1">
        <v>42262</v>
      </c>
      <c r="C794" s="1">
        <v>42266</v>
      </c>
      <c r="D794" t="s">
        <v>46</v>
      </c>
      <c r="E794" t="s">
        <v>1835</v>
      </c>
      <c r="F794" t="s">
        <v>29</v>
      </c>
      <c r="G794" t="s">
        <v>2023</v>
      </c>
      <c r="H794" t="s">
        <v>1068</v>
      </c>
      <c r="I794" t="s">
        <v>32</v>
      </c>
      <c r="J794" t="s">
        <v>568</v>
      </c>
      <c r="K794" t="s">
        <v>41</v>
      </c>
      <c r="L794" t="s">
        <v>569</v>
      </c>
      <c r="M794">
        <v>1056.8599999999999</v>
      </c>
      <c r="N794">
        <v>7</v>
      </c>
      <c r="O794">
        <f t="shared" si="24"/>
        <v>0.5</v>
      </c>
      <c r="P794">
        <v>0</v>
      </c>
      <c r="Q794">
        <v>306.48939999999999</v>
      </c>
      <c r="R794">
        <v>4</v>
      </c>
      <c r="S794">
        <v>2015</v>
      </c>
      <c r="T794">
        <v>9</v>
      </c>
      <c r="U794" t="str">
        <f t="shared" si="25"/>
        <v>Sep</v>
      </c>
      <c r="V794">
        <v>150.97999999999999</v>
      </c>
      <c r="W794" t="s">
        <v>36</v>
      </c>
      <c r="X794">
        <v>0.28999999999999998</v>
      </c>
      <c r="Y794" t="s">
        <v>44</v>
      </c>
      <c r="Z794">
        <v>4.1428571428571398E-2</v>
      </c>
      <c r="AA794" t="s">
        <v>75</v>
      </c>
      <c r="AB794" t="s">
        <v>81</v>
      </c>
    </row>
    <row r="795" spans="1:28" x14ac:dyDescent="0.25">
      <c r="A795" t="s">
        <v>2121</v>
      </c>
      <c r="B795" s="1">
        <v>43017</v>
      </c>
      <c r="C795" s="1">
        <v>43022</v>
      </c>
      <c r="D795" t="s">
        <v>46</v>
      </c>
      <c r="E795" t="s">
        <v>1769</v>
      </c>
      <c r="F795" t="s">
        <v>29</v>
      </c>
      <c r="G795" t="s">
        <v>165</v>
      </c>
      <c r="H795" t="s">
        <v>117</v>
      </c>
      <c r="I795" t="s">
        <v>72</v>
      </c>
      <c r="J795" t="s">
        <v>1355</v>
      </c>
      <c r="K795" t="s">
        <v>34</v>
      </c>
      <c r="L795" t="s">
        <v>1356</v>
      </c>
      <c r="M795">
        <v>314.35199999999998</v>
      </c>
      <c r="N795">
        <v>3</v>
      </c>
      <c r="O795">
        <f t="shared" si="24"/>
        <v>0.21428571428571427</v>
      </c>
      <c r="P795">
        <v>0.2</v>
      </c>
      <c r="Q795">
        <v>-15.717599999999999</v>
      </c>
      <c r="R795">
        <v>5</v>
      </c>
      <c r="S795">
        <v>2017</v>
      </c>
      <c r="T795">
        <v>10</v>
      </c>
      <c r="U795" t="str">
        <f t="shared" si="25"/>
        <v>Oct</v>
      </c>
      <c r="V795">
        <v>104.783999999999</v>
      </c>
      <c r="W795" t="s">
        <v>36</v>
      </c>
      <c r="X795">
        <v>-0.05</v>
      </c>
      <c r="Y795" t="s">
        <v>53</v>
      </c>
      <c r="Z795">
        <v>-1.6666666666666601E-2</v>
      </c>
      <c r="AA795" t="s">
        <v>38</v>
      </c>
      <c r="AB795" t="s">
        <v>143</v>
      </c>
    </row>
    <row r="796" spans="1:28" x14ac:dyDescent="0.25">
      <c r="A796" t="s">
        <v>2122</v>
      </c>
      <c r="B796" s="1">
        <v>42862</v>
      </c>
      <c r="C796" s="1">
        <v>42866</v>
      </c>
      <c r="D796" t="s">
        <v>46</v>
      </c>
      <c r="E796" t="s">
        <v>1317</v>
      </c>
      <c r="F796" t="s">
        <v>91</v>
      </c>
      <c r="G796" t="s">
        <v>261</v>
      </c>
      <c r="H796" t="s">
        <v>262</v>
      </c>
      <c r="I796" t="s">
        <v>94</v>
      </c>
      <c r="J796" t="s">
        <v>340</v>
      </c>
      <c r="K796" t="s">
        <v>41</v>
      </c>
      <c r="L796" t="s">
        <v>341</v>
      </c>
      <c r="M796">
        <v>1458.65</v>
      </c>
      <c r="N796">
        <v>5</v>
      </c>
      <c r="O796">
        <f t="shared" si="24"/>
        <v>0.35714285714285715</v>
      </c>
      <c r="P796">
        <v>0</v>
      </c>
      <c r="Q796">
        <v>423.00850000000003</v>
      </c>
      <c r="R796">
        <v>4</v>
      </c>
      <c r="S796">
        <v>2017</v>
      </c>
      <c r="T796">
        <v>5</v>
      </c>
      <c r="U796" t="str">
        <f t="shared" si="25"/>
        <v>May</v>
      </c>
      <c r="V796">
        <v>291.73</v>
      </c>
      <c r="W796" t="s">
        <v>43</v>
      </c>
      <c r="X796">
        <v>0.28999999999999998</v>
      </c>
      <c r="Y796" t="s">
        <v>44</v>
      </c>
      <c r="Z796">
        <v>5.7999999999999899E-2</v>
      </c>
      <c r="AA796" t="s">
        <v>64</v>
      </c>
      <c r="AB796" t="s">
        <v>154</v>
      </c>
    </row>
    <row r="797" spans="1:28" x14ac:dyDescent="0.25">
      <c r="A797" t="s">
        <v>2122</v>
      </c>
      <c r="B797" s="1">
        <v>42862</v>
      </c>
      <c r="C797" s="1">
        <v>42866</v>
      </c>
      <c r="D797" t="s">
        <v>46</v>
      </c>
      <c r="E797" t="s">
        <v>1317</v>
      </c>
      <c r="F797" t="s">
        <v>91</v>
      </c>
      <c r="G797" t="s">
        <v>261</v>
      </c>
      <c r="H797" t="s">
        <v>262</v>
      </c>
      <c r="I797" t="s">
        <v>94</v>
      </c>
      <c r="J797" t="s">
        <v>1652</v>
      </c>
      <c r="K797" t="s">
        <v>41</v>
      </c>
      <c r="L797" t="s">
        <v>1653</v>
      </c>
      <c r="M797">
        <v>26.64</v>
      </c>
      <c r="N797">
        <v>1</v>
      </c>
      <c r="O797">
        <f t="shared" si="24"/>
        <v>7.1428571428571425E-2</v>
      </c>
      <c r="P797">
        <v>0</v>
      </c>
      <c r="Q797">
        <v>7.4592000000000001</v>
      </c>
      <c r="R797">
        <v>4</v>
      </c>
      <c r="S797">
        <v>2017</v>
      </c>
      <c r="T797">
        <v>5</v>
      </c>
      <c r="U797" t="str">
        <f t="shared" si="25"/>
        <v>May</v>
      </c>
      <c r="V797">
        <v>26.64</v>
      </c>
      <c r="W797" t="s">
        <v>63</v>
      </c>
      <c r="X797">
        <v>0.27999999999999903</v>
      </c>
      <c r="Y797" t="s">
        <v>44</v>
      </c>
      <c r="Z797">
        <v>0.27999999999999903</v>
      </c>
      <c r="AA797" t="s">
        <v>64</v>
      </c>
      <c r="AB797" t="s">
        <v>154</v>
      </c>
    </row>
    <row r="798" spans="1:28" x14ac:dyDescent="0.25">
      <c r="A798" t="s">
        <v>2122</v>
      </c>
      <c r="B798" s="1">
        <v>42862</v>
      </c>
      <c r="C798" s="1">
        <v>42866</v>
      </c>
      <c r="D798" t="s">
        <v>46</v>
      </c>
      <c r="E798" t="s">
        <v>1317</v>
      </c>
      <c r="F798" t="s">
        <v>91</v>
      </c>
      <c r="G798" t="s">
        <v>261</v>
      </c>
      <c r="H798" t="s">
        <v>262</v>
      </c>
      <c r="I798" t="s">
        <v>94</v>
      </c>
      <c r="J798" t="s">
        <v>507</v>
      </c>
      <c r="K798" t="s">
        <v>41</v>
      </c>
      <c r="L798" t="s">
        <v>508</v>
      </c>
      <c r="M798">
        <v>476.8</v>
      </c>
      <c r="N798">
        <v>2</v>
      </c>
      <c r="O798">
        <f t="shared" si="24"/>
        <v>0.14285714285714285</v>
      </c>
      <c r="P798">
        <v>0</v>
      </c>
      <c r="Q798">
        <v>119.2</v>
      </c>
      <c r="R798">
        <v>4</v>
      </c>
      <c r="S798">
        <v>2017</v>
      </c>
      <c r="T798">
        <v>5</v>
      </c>
      <c r="U798" t="str">
        <f t="shared" si="25"/>
        <v>May</v>
      </c>
      <c r="V798">
        <v>238.4</v>
      </c>
      <c r="W798" t="s">
        <v>43</v>
      </c>
      <c r="X798">
        <v>0.25</v>
      </c>
      <c r="Y798" t="s">
        <v>44</v>
      </c>
      <c r="Z798">
        <v>0.125</v>
      </c>
      <c r="AA798" t="s">
        <v>64</v>
      </c>
      <c r="AB798" t="s">
        <v>154</v>
      </c>
    </row>
    <row r="799" spans="1:28" x14ac:dyDescent="0.25">
      <c r="A799" t="s">
        <v>2123</v>
      </c>
      <c r="B799" s="1">
        <v>42322</v>
      </c>
      <c r="C799" s="1">
        <v>42327</v>
      </c>
      <c r="D799" t="s">
        <v>46</v>
      </c>
      <c r="E799" t="s">
        <v>2124</v>
      </c>
      <c r="F799" t="s">
        <v>29</v>
      </c>
      <c r="G799" t="s">
        <v>637</v>
      </c>
      <c r="H799" t="s">
        <v>187</v>
      </c>
      <c r="I799" t="s">
        <v>72</v>
      </c>
      <c r="J799" t="s">
        <v>278</v>
      </c>
      <c r="K799" t="s">
        <v>61</v>
      </c>
      <c r="L799" t="s">
        <v>2125</v>
      </c>
      <c r="M799">
        <v>76.14</v>
      </c>
      <c r="N799">
        <v>3</v>
      </c>
      <c r="O799">
        <f t="shared" si="24"/>
        <v>0.21428571428571427</v>
      </c>
      <c r="P799">
        <v>0</v>
      </c>
      <c r="Q799">
        <v>26.649000000000001</v>
      </c>
      <c r="R799">
        <v>5</v>
      </c>
      <c r="S799">
        <v>2015</v>
      </c>
      <c r="T799">
        <v>11</v>
      </c>
      <c r="U799" t="str">
        <f t="shared" si="25"/>
        <v>Nov</v>
      </c>
      <c r="V799">
        <v>25.38</v>
      </c>
      <c r="W799" t="s">
        <v>63</v>
      </c>
      <c r="X799">
        <v>0.35</v>
      </c>
      <c r="Y799" t="s">
        <v>44</v>
      </c>
      <c r="Z799">
        <v>0.116666666666666</v>
      </c>
      <c r="AA799" t="s">
        <v>38</v>
      </c>
      <c r="AB799" t="s">
        <v>54</v>
      </c>
    </row>
    <row r="800" spans="1:28" x14ac:dyDescent="0.25">
      <c r="A800" t="s">
        <v>2126</v>
      </c>
      <c r="B800" s="1">
        <v>41967</v>
      </c>
      <c r="C800" s="1">
        <v>41967</v>
      </c>
      <c r="D800" t="s">
        <v>377</v>
      </c>
      <c r="E800" t="s">
        <v>2127</v>
      </c>
      <c r="F800" t="s">
        <v>91</v>
      </c>
      <c r="G800" t="s">
        <v>310</v>
      </c>
      <c r="H800" t="s">
        <v>214</v>
      </c>
      <c r="I800" t="s">
        <v>72</v>
      </c>
      <c r="J800" t="s">
        <v>1092</v>
      </c>
      <c r="K800" t="s">
        <v>41</v>
      </c>
      <c r="L800" t="s">
        <v>1093</v>
      </c>
      <c r="M800">
        <v>611.05799999999999</v>
      </c>
      <c r="N800">
        <v>3</v>
      </c>
      <c r="O800">
        <f t="shared" si="24"/>
        <v>0.21428571428571427</v>
      </c>
      <c r="P800">
        <v>0.3</v>
      </c>
      <c r="Q800">
        <v>-34.9176</v>
      </c>
      <c r="R800">
        <v>0</v>
      </c>
      <c r="S800">
        <v>2014</v>
      </c>
      <c r="T800">
        <v>11</v>
      </c>
      <c r="U800" t="str">
        <f t="shared" si="25"/>
        <v>Nov</v>
      </c>
      <c r="V800">
        <v>203.68600000000001</v>
      </c>
      <c r="W800" t="s">
        <v>43</v>
      </c>
      <c r="X800">
        <v>-5.7142857142857099E-2</v>
      </c>
      <c r="Y800" t="s">
        <v>53</v>
      </c>
      <c r="Z800">
        <v>-1.9047619047619001E-2</v>
      </c>
      <c r="AA800" t="s">
        <v>38</v>
      </c>
      <c r="AB800" t="s">
        <v>147</v>
      </c>
    </row>
    <row r="801" spans="1:28" x14ac:dyDescent="0.25">
      <c r="A801" t="s">
        <v>2128</v>
      </c>
      <c r="B801" s="1">
        <v>41846</v>
      </c>
      <c r="C801" s="1">
        <v>41853</v>
      </c>
      <c r="D801" t="s">
        <v>46</v>
      </c>
      <c r="E801" t="s">
        <v>122</v>
      </c>
      <c r="F801" t="s">
        <v>29</v>
      </c>
      <c r="G801" t="s">
        <v>1116</v>
      </c>
      <c r="H801" t="s">
        <v>1117</v>
      </c>
      <c r="I801" t="s">
        <v>59</v>
      </c>
      <c r="J801" t="s">
        <v>360</v>
      </c>
      <c r="K801" t="s">
        <v>41</v>
      </c>
      <c r="L801" t="s">
        <v>361</v>
      </c>
      <c r="M801">
        <v>674.35199999999998</v>
      </c>
      <c r="N801">
        <v>3</v>
      </c>
      <c r="O801">
        <f t="shared" si="24"/>
        <v>0.21428571428571427</v>
      </c>
      <c r="P801">
        <v>0.2</v>
      </c>
      <c r="Q801">
        <v>-109.5822</v>
      </c>
      <c r="R801">
        <v>7</v>
      </c>
      <c r="S801">
        <v>2014</v>
      </c>
      <c r="T801">
        <v>7</v>
      </c>
      <c r="U801" t="str">
        <f t="shared" si="25"/>
        <v>Jul</v>
      </c>
      <c r="V801">
        <v>224.78399999999999</v>
      </c>
      <c r="W801" t="s">
        <v>43</v>
      </c>
      <c r="X801">
        <v>-0.16250000000000001</v>
      </c>
      <c r="Y801" t="s">
        <v>53</v>
      </c>
      <c r="Z801">
        <v>-5.4166666666666599E-2</v>
      </c>
      <c r="AA801" t="s">
        <v>75</v>
      </c>
      <c r="AB801" t="s">
        <v>199</v>
      </c>
    </row>
    <row r="802" spans="1:28" x14ac:dyDescent="0.25">
      <c r="A802" t="s">
        <v>2128</v>
      </c>
      <c r="B802" s="1">
        <v>41846</v>
      </c>
      <c r="C802" s="1">
        <v>41853</v>
      </c>
      <c r="D802" t="s">
        <v>46</v>
      </c>
      <c r="E802" t="s">
        <v>122</v>
      </c>
      <c r="F802" t="s">
        <v>29</v>
      </c>
      <c r="G802" t="s">
        <v>1116</v>
      </c>
      <c r="H802" t="s">
        <v>1117</v>
      </c>
      <c r="I802" t="s">
        <v>59</v>
      </c>
      <c r="J802" t="s">
        <v>1012</v>
      </c>
      <c r="K802" t="s">
        <v>61</v>
      </c>
      <c r="L802" t="s">
        <v>1013</v>
      </c>
      <c r="M802">
        <v>134.01</v>
      </c>
      <c r="N802">
        <v>9</v>
      </c>
      <c r="O802">
        <f t="shared" si="24"/>
        <v>0.6428571428571429</v>
      </c>
      <c r="P802">
        <v>0</v>
      </c>
      <c r="Q802">
        <v>36.182699999999997</v>
      </c>
      <c r="R802">
        <v>7</v>
      </c>
      <c r="S802">
        <v>2014</v>
      </c>
      <c r="T802">
        <v>7</v>
      </c>
      <c r="U802" t="str">
        <f t="shared" si="25"/>
        <v>Jul</v>
      </c>
      <c r="V802">
        <v>14.889999999999899</v>
      </c>
      <c r="W802" t="s">
        <v>63</v>
      </c>
      <c r="X802">
        <v>0.27</v>
      </c>
      <c r="Y802" t="s">
        <v>44</v>
      </c>
      <c r="Z802">
        <v>0.03</v>
      </c>
      <c r="AA802" t="s">
        <v>75</v>
      </c>
      <c r="AB802" t="s">
        <v>199</v>
      </c>
    </row>
    <row r="803" spans="1:28" x14ac:dyDescent="0.25">
      <c r="A803" t="s">
        <v>2129</v>
      </c>
      <c r="B803" s="1">
        <v>41798</v>
      </c>
      <c r="C803" s="1">
        <v>41802</v>
      </c>
      <c r="D803" t="s">
        <v>46</v>
      </c>
      <c r="E803" t="s">
        <v>2130</v>
      </c>
      <c r="F803" t="s">
        <v>91</v>
      </c>
      <c r="G803" t="s">
        <v>1971</v>
      </c>
      <c r="H803" t="s">
        <v>134</v>
      </c>
      <c r="I803" t="s">
        <v>32</v>
      </c>
      <c r="J803" t="s">
        <v>515</v>
      </c>
      <c r="K803" t="s">
        <v>41</v>
      </c>
      <c r="L803" t="s">
        <v>516</v>
      </c>
      <c r="M803">
        <v>170.352</v>
      </c>
      <c r="N803">
        <v>3</v>
      </c>
      <c r="O803">
        <f t="shared" si="24"/>
        <v>0.21428571428571427</v>
      </c>
      <c r="P803">
        <v>0.2</v>
      </c>
      <c r="Q803">
        <v>10.647</v>
      </c>
      <c r="R803">
        <v>4</v>
      </c>
      <c r="S803">
        <v>2014</v>
      </c>
      <c r="T803">
        <v>6</v>
      </c>
      <c r="U803" t="str">
        <f t="shared" si="25"/>
        <v>Jun</v>
      </c>
      <c r="V803">
        <v>56.783999999999999</v>
      </c>
      <c r="W803" t="s">
        <v>63</v>
      </c>
      <c r="X803">
        <v>6.25E-2</v>
      </c>
      <c r="Y803" t="s">
        <v>37</v>
      </c>
      <c r="Z803">
        <v>2.0833333333333301E-2</v>
      </c>
      <c r="AA803" t="s">
        <v>64</v>
      </c>
      <c r="AB803" t="s">
        <v>65</v>
      </c>
    </row>
    <row r="804" spans="1:28" x14ac:dyDescent="0.25">
      <c r="A804" t="s">
        <v>2131</v>
      </c>
      <c r="B804" s="1">
        <v>41940</v>
      </c>
      <c r="C804" s="1">
        <v>41943</v>
      </c>
      <c r="D804" t="s">
        <v>89</v>
      </c>
      <c r="E804" t="s">
        <v>1101</v>
      </c>
      <c r="F804" t="s">
        <v>91</v>
      </c>
      <c r="G804" t="s">
        <v>57</v>
      </c>
      <c r="H804" t="s">
        <v>58</v>
      </c>
      <c r="I804" t="s">
        <v>59</v>
      </c>
      <c r="J804" t="s">
        <v>474</v>
      </c>
      <c r="K804" t="s">
        <v>34</v>
      </c>
      <c r="L804" t="s">
        <v>475</v>
      </c>
      <c r="M804">
        <v>616.99800000000005</v>
      </c>
      <c r="N804">
        <v>6</v>
      </c>
      <c r="O804">
        <f t="shared" si="24"/>
        <v>0.42857142857142855</v>
      </c>
      <c r="P804">
        <v>0.15</v>
      </c>
      <c r="Q804">
        <v>-36.293999999999997</v>
      </c>
      <c r="R804">
        <v>3</v>
      </c>
      <c r="S804">
        <v>2014</v>
      </c>
      <c r="T804">
        <v>10</v>
      </c>
      <c r="U804" t="str">
        <f t="shared" si="25"/>
        <v>Oct</v>
      </c>
      <c r="V804">
        <v>102.833</v>
      </c>
      <c r="W804" t="s">
        <v>36</v>
      </c>
      <c r="X804">
        <v>-5.8823529411764698E-2</v>
      </c>
      <c r="Y804" t="s">
        <v>53</v>
      </c>
      <c r="Z804">
        <v>-9.8039215686274404E-3</v>
      </c>
      <c r="AA804" t="s">
        <v>38</v>
      </c>
      <c r="AB804" t="s">
        <v>147</v>
      </c>
    </row>
    <row r="805" spans="1:28" x14ac:dyDescent="0.25">
      <c r="A805" t="s">
        <v>2132</v>
      </c>
      <c r="B805" s="1">
        <v>42268</v>
      </c>
      <c r="C805" s="1">
        <v>42268</v>
      </c>
      <c r="D805" t="s">
        <v>377</v>
      </c>
      <c r="E805" t="s">
        <v>2133</v>
      </c>
      <c r="F805" t="s">
        <v>99</v>
      </c>
      <c r="G805" t="s">
        <v>1965</v>
      </c>
      <c r="H805" t="s">
        <v>383</v>
      </c>
      <c r="I805" t="s">
        <v>72</v>
      </c>
      <c r="J805" t="s">
        <v>172</v>
      </c>
      <c r="K805" t="s">
        <v>61</v>
      </c>
      <c r="L805" t="s">
        <v>173</v>
      </c>
      <c r="M805">
        <v>85.3</v>
      </c>
      <c r="N805">
        <v>2</v>
      </c>
      <c r="O805">
        <f t="shared" si="24"/>
        <v>0.14285714285714285</v>
      </c>
      <c r="P805">
        <v>0</v>
      </c>
      <c r="Q805">
        <v>14.500999999999999</v>
      </c>
      <c r="R805">
        <v>0</v>
      </c>
      <c r="S805">
        <v>2015</v>
      </c>
      <c r="T805">
        <v>9</v>
      </c>
      <c r="U805" t="str">
        <f t="shared" si="25"/>
        <v>Sep</v>
      </c>
      <c r="V805">
        <v>42.65</v>
      </c>
      <c r="W805" t="s">
        <v>63</v>
      </c>
      <c r="X805">
        <v>0.17</v>
      </c>
      <c r="Y805" t="s">
        <v>37</v>
      </c>
      <c r="Z805">
        <v>8.5000000000000006E-2</v>
      </c>
      <c r="AA805" t="s">
        <v>75</v>
      </c>
      <c r="AB805" t="s">
        <v>81</v>
      </c>
    </row>
    <row r="806" spans="1:28" x14ac:dyDescent="0.25">
      <c r="A806" t="s">
        <v>2134</v>
      </c>
      <c r="B806" s="1">
        <v>42892</v>
      </c>
      <c r="C806" s="1">
        <v>42896</v>
      </c>
      <c r="D806" t="s">
        <v>46</v>
      </c>
      <c r="E806" t="s">
        <v>2135</v>
      </c>
      <c r="F806" t="s">
        <v>99</v>
      </c>
      <c r="G806" t="s">
        <v>295</v>
      </c>
      <c r="H806" t="s">
        <v>58</v>
      </c>
      <c r="I806" t="s">
        <v>59</v>
      </c>
      <c r="J806" t="s">
        <v>2136</v>
      </c>
      <c r="K806" t="s">
        <v>61</v>
      </c>
      <c r="L806" t="s">
        <v>2137</v>
      </c>
      <c r="M806">
        <v>4.95</v>
      </c>
      <c r="N806">
        <v>1</v>
      </c>
      <c r="O806">
        <f t="shared" si="24"/>
        <v>7.1428571428571425E-2</v>
      </c>
      <c r="P806">
        <v>0</v>
      </c>
      <c r="Q806">
        <v>2.1779999999999999</v>
      </c>
      <c r="R806">
        <v>4</v>
      </c>
      <c r="S806">
        <v>2017</v>
      </c>
      <c r="T806">
        <v>6</v>
      </c>
      <c r="U806" t="str">
        <f t="shared" si="25"/>
        <v>Jun</v>
      </c>
      <c r="V806">
        <v>4.95</v>
      </c>
      <c r="W806" t="s">
        <v>63</v>
      </c>
      <c r="X806">
        <v>0.439999999999999</v>
      </c>
      <c r="Y806" t="s">
        <v>44</v>
      </c>
      <c r="Z806">
        <v>0.439999999999999</v>
      </c>
      <c r="AA806" t="s">
        <v>64</v>
      </c>
      <c r="AB806" t="s">
        <v>154</v>
      </c>
    </row>
    <row r="807" spans="1:28" x14ac:dyDescent="0.25">
      <c r="A807" t="s">
        <v>2138</v>
      </c>
      <c r="B807" s="1">
        <v>42783</v>
      </c>
      <c r="C807" s="1">
        <v>42788</v>
      </c>
      <c r="D807" t="s">
        <v>46</v>
      </c>
      <c r="E807" t="s">
        <v>1038</v>
      </c>
      <c r="F807" t="s">
        <v>99</v>
      </c>
      <c r="G807" t="s">
        <v>127</v>
      </c>
      <c r="H807" t="s">
        <v>128</v>
      </c>
      <c r="I807" t="s">
        <v>94</v>
      </c>
      <c r="J807" t="s">
        <v>908</v>
      </c>
      <c r="K807" t="s">
        <v>51</v>
      </c>
      <c r="L807" t="s">
        <v>909</v>
      </c>
      <c r="M807">
        <v>480.96</v>
      </c>
      <c r="N807">
        <v>3</v>
      </c>
      <c r="O807">
        <f t="shared" si="24"/>
        <v>0.21428571428571427</v>
      </c>
      <c r="P807">
        <v>0.5</v>
      </c>
      <c r="Q807">
        <v>-269.33760000000001</v>
      </c>
      <c r="R807">
        <v>5</v>
      </c>
      <c r="S807">
        <v>2017</v>
      </c>
      <c r="T807">
        <v>2</v>
      </c>
      <c r="U807" t="str">
        <f t="shared" si="25"/>
        <v>Feb</v>
      </c>
      <c r="V807">
        <v>160.32</v>
      </c>
      <c r="W807" t="s">
        <v>36</v>
      </c>
      <c r="X807">
        <v>-0.56000000000000005</v>
      </c>
      <c r="Y807" t="s">
        <v>53</v>
      </c>
      <c r="Z807">
        <v>-0.18666666666666601</v>
      </c>
      <c r="AA807" t="s">
        <v>161</v>
      </c>
      <c r="AB807" t="s">
        <v>430</v>
      </c>
    </row>
    <row r="808" spans="1:28" x14ac:dyDescent="0.25">
      <c r="A808" t="s">
        <v>2139</v>
      </c>
      <c r="B808" s="1">
        <v>42336</v>
      </c>
      <c r="C808" s="1">
        <v>42341</v>
      </c>
      <c r="D808" t="s">
        <v>46</v>
      </c>
      <c r="E808" t="s">
        <v>206</v>
      </c>
      <c r="F808" t="s">
        <v>29</v>
      </c>
      <c r="G808" t="s">
        <v>2140</v>
      </c>
      <c r="H808" t="s">
        <v>128</v>
      </c>
      <c r="I808" t="s">
        <v>94</v>
      </c>
      <c r="J808" t="s">
        <v>2141</v>
      </c>
      <c r="K808" t="s">
        <v>61</v>
      </c>
      <c r="L808" t="s">
        <v>2142</v>
      </c>
      <c r="M808">
        <v>151.96</v>
      </c>
      <c r="N808">
        <v>5</v>
      </c>
      <c r="O808">
        <f t="shared" si="24"/>
        <v>0.35714285714285715</v>
      </c>
      <c r="P808">
        <v>0.6</v>
      </c>
      <c r="Q808">
        <v>-182.352</v>
      </c>
      <c r="R808">
        <v>5</v>
      </c>
      <c r="S808">
        <v>2015</v>
      </c>
      <c r="T808">
        <v>11</v>
      </c>
      <c r="U808" t="str">
        <f t="shared" si="25"/>
        <v>Nov</v>
      </c>
      <c r="V808">
        <v>30.391999999999999</v>
      </c>
      <c r="W808" t="s">
        <v>63</v>
      </c>
      <c r="X808">
        <v>-1.2</v>
      </c>
      <c r="Y808" t="s">
        <v>53</v>
      </c>
      <c r="Z808">
        <v>-0.24</v>
      </c>
      <c r="AA808" t="s">
        <v>38</v>
      </c>
      <c r="AB808" t="s">
        <v>54</v>
      </c>
    </row>
    <row r="809" spans="1:28" x14ac:dyDescent="0.25">
      <c r="A809" t="s">
        <v>2143</v>
      </c>
      <c r="B809" s="1">
        <v>42300</v>
      </c>
      <c r="C809" s="1">
        <v>42304</v>
      </c>
      <c r="D809" t="s">
        <v>27</v>
      </c>
      <c r="E809" t="s">
        <v>2144</v>
      </c>
      <c r="F809" t="s">
        <v>29</v>
      </c>
      <c r="G809" t="s">
        <v>554</v>
      </c>
      <c r="H809" t="s">
        <v>58</v>
      </c>
      <c r="I809" t="s">
        <v>59</v>
      </c>
      <c r="J809" t="s">
        <v>1914</v>
      </c>
      <c r="K809" t="s">
        <v>41</v>
      </c>
      <c r="L809" t="s">
        <v>1915</v>
      </c>
      <c r="M809">
        <v>240.78399999999999</v>
      </c>
      <c r="N809">
        <v>1</v>
      </c>
      <c r="O809">
        <f t="shared" si="24"/>
        <v>7.1428571428571425E-2</v>
      </c>
      <c r="P809">
        <v>0.2</v>
      </c>
      <c r="Q809">
        <v>27.088200000000001</v>
      </c>
      <c r="R809">
        <v>4</v>
      </c>
      <c r="S809">
        <v>2015</v>
      </c>
      <c r="T809">
        <v>10</v>
      </c>
      <c r="U809" t="str">
        <f t="shared" si="25"/>
        <v>Oct</v>
      </c>
      <c r="V809">
        <v>240.78399999999999</v>
      </c>
      <c r="W809" t="s">
        <v>43</v>
      </c>
      <c r="X809">
        <v>0.1125</v>
      </c>
      <c r="Y809" t="s">
        <v>37</v>
      </c>
      <c r="Z809">
        <v>0.1125</v>
      </c>
      <c r="AA809" t="s">
        <v>38</v>
      </c>
      <c r="AB809" t="s">
        <v>54</v>
      </c>
    </row>
    <row r="810" spans="1:28" x14ac:dyDescent="0.25">
      <c r="A810" t="s">
        <v>2143</v>
      </c>
      <c r="B810" s="1">
        <v>42300</v>
      </c>
      <c r="C810" s="1">
        <v>42304</v>
      </c>
      <c r="D810" t="s">
        <v>27</v>
      </c>
      <c r="E810" t="s">
        <v>2144</v>
      </c>
      <c r="F810" t="s">
        <v>29</v>
      </c>
      <c r="G810" t="s">
        <v>554</v>
      </c>
      <c r="H810" t="s">
        <v>58</v>
      </c>
      <c r="I810" t="s">
        <v>59</v>
      </c>
      <c r="J810" t="s">
        <v>931</v>
      </c>
      <c r="K810" t="s">
        <v>41</v>
      </c>
      <c r="L810" t="s">
        <v>932</v>
      </c>
      <c r="M810">
        <v>191.96799999999999</v>
      </c>
      <c r="N810">
        <v>7</v>
      </c>
      <c r="O810">
        <f t="shared" si="24"/>
        <v>0.5</v>
      </c>
      <c r="P810">
        <v>0.2</v>
      </c>
      <c r="Q810">
        <v>16.7972</v>
      </c>
      <c r="R810">
        <v>4</v>
      </c>
      <c r="S810">
        <v>2015</v>
      </c>
      <c r="T810">
        <v>10</v>
      </c>
      <c r="U810" t="str">
        <f t="shared" si="25"/>
        <v>Oct</v>
      </c>
      <c r="V810">
        <v>27.423999999999999</v>
      </c>
      <c r="W810" t="s">
        <v>63</v>
      </c>
      <c r="X810">
        <v>8.7499999999999994E-2</v>
      </c>
      <c r="Y810" t="s">
        <v>37</v>
      </c>
      <c r="Z810">
        <v>1.2500000000000001E-2</v>
      </c>
      <c r="AA810" t="s">
        <v>38</v>
      </c>
      <c r="AB810" t="s">
        <v>54</v>
      </c>
    </row>
    <row r="811" spans="1:28" x14ac:dyDescent="0.25">
      <c r="A811" t="s">
        <v>2143</v>
      </c>
      <c r="B811" s="1">
        <v>42300</v>
      </c>
      <c r="C811" s="1">
        <v>42304</v>
      </c>
      <c r="D811" t="s">
        <v>27</v>
      </c>
      <c r="E811" t="s">
        <v>2144</v>
      </c>
      <c r="F811" t="s">
        <v>29</v>
      </c>
      <c r="G811" t="s">
        <v>554</v>
      </c>
      <c r="H811" t="s">
        <v>58</v>
      </c>
      <c r="I811" t="s">
        <v>59</v>
      </c>
      <c r="J811" t="s">
        <v>1233</v>
      </c>
      <c r="K811" t="s">
        <v>41</v>
      </c>
      <c r="L811" t="s">
        <v>1234</v>
      </c>
      <c r="M811">
        <v>842.35199999999998</v>
      </c>
      <c r="N811">
        <v>3</v>
      </c>
      <c r="O811">
        <f t="shared" si="24"/>
        <v>0.21428571428571427</v>
      </c>
      <c r="P811">
        <v>0.2</v>
      </c>
      <c r="Q811">
        <v>42.117600000000003</v>
      </c>
      <c r="R811">
        <v>4</v>
      </c>
      <c r="S811">
        <v>2015</v>
      </c>
      <c r="T811">
        <v>10</v>
      </c>
      <c r="U811" t="str">
        <f t="shared" si="25"/>
        <v>Oct</v>
      </c>
      <c r="V811">
        <v>280.78399999999999</v>
      </c>
      <c r="W811" t="s">
        <v>43</v>
      </c>
      <c r="X811">
        <v>0.05</v>
      </c>
      <c r="Y811" t="s">
        <v>37</v>
      </c>
      <c r="Z811">
        <v>1.6666666666666601E-2</v>
      </c>
      <c r="AA811" t="s">
        <v>38</v>
      </c>
      <c r="AB811" t="s">
        <v>54</v>
      </c>
    </row>
    <row r="812" spans="1:28" x14ac:dyDescent="0.25">
      <c r="A812" t="s">
        <v>2145</v>
      </c>
      <c r="B812" s="1">
        <v>42170</v>
      </c>
      <c r="C812" s="1">
        <v>42175</v>
      </c>
      <c r="D812" t="s">
        <v>46</v>
      </c>
      <c r="E812" t="s">
        <v>2146</v>
      </c>
      <c r="F812" t="s">
        <v>29</v>
      </c>
      <c r="G812" t="s">
        <v>1673</v>
      </c>
      <c r="H812" t="s">
        <v>456</v>
      </c>
      <c r="I812" t="s">
        <v>59</v>
      </c>
      <c r="J812" t="s">
        <v>2141</v>
      </c>
      <c r="K812" t="s">
        <v>61</v>
      </c>
      <c r="L812" t="s">
        <v>2142</v>
      </c>
      <c r="M812">
        <v>364.70400000000001</v>
      </c>
      <c r="N812">
        <v>6</v>
      </c>
      <c r="O812">
        <f t="shared" si="24"/>
        <v>0.42857142857142855</v>
      </c>
      <c r="P812">
        <v>0.2</v>
      </c>
      <c r="Q812">
        <v>-36.470399999999998</v>
      </c>
      <c r="R812">
        <v>5</v>
      </c>
      <c r="S812">
        <v>2015</v>
      </c>
      <c r="T812">
        <v>6</v>
      </c>
      <c r="U812" t="str">
        <f t="shared" si="25"/>
        <v>Jun</v>
      </c>
      <c r="V812">
        <v>60.783999999999999</v>
      </c>
      <c r="W812" t="s">
        <v>63</v>
      </c>
      <c r="X812">
        <v>-9.9999999999999895E-2</v>
      </c>
      <c r="Y812" t="s">
        <v>53</v>
      </c>
      <c r="Z812">
        <v>-1.6666666666666601E-2</v>
      </c>
      <c r="AA812" t="s">
        <v>64</v>
      </c>
      <c r="AB812" t="s">
        <v>111</v>
      </c>
    </row>
    <row r="813" spans="1:28" x14ac:dyDescent="0.25">
      <c r="A813" t="s">
        <v>2145</v>
      </c>
      <c r="B813" s="1">
        <v>42170</v>
      </c>
      <c r="C813" s="1">
        <v>42175</v>
      </c>
      <c r="D813" t="s">
        <v>46</v>
      </c>
      <c r="E813" t="s">
        <v>2146</v>
      </c>
      <c r="F813" t="s">
        <v>29</v>
      </c>
      <c r="G813" t="s">
        <v>1673</v>
      </c>
      <c r="H813" t="s">
        <v>456</v>
      </c>
      <c r="I813" t="s">
        <v>59</v>
      </c>
      <c r="J813" t="s">
        <v>2147</v>
      </c>
      <c r="K813" t="s">
        <v>61</v>
      </c>
      <c r="L813" t="s">
        <v>2148</v>
      </c>
      <c r="M813">
        <v>40.256</v>
      </c>
      <c r="N813">
        <v>4</v>
      </c>
      <c r="O813">
        <f t="shared" si="24"/>
        <v>0.2857142857142857</v>
      </c>
      <c r="P813">
        <v>0.2</v>
      </c>
      <c r="Q813">
        <v>11.070399999999999</v>
      </c>
      <c r="R813">
        <v>5</v>
      </c>
      <c r="S813">
        <v>2015</v>
      </c>
      <c r="T813">
        <v>6</v>
      </c>
      <c r="U813" t="str">
        <f t="shared" si="25"/>
        <v>Jun</v>
      </c>
      <c r="V813">
        <v>10.064</v>
      </c>
      <c r="W813" t="s">
        <v>63</v>
      </c>
      <c r="X813">
        <v>0.27499999999999902</v>
      </c>
      <c r="Y813" t="s">
        <v>44</v>
      </c>
      <c r="Z813">
        <v>6.8749999999999895E-2</v>
      </c>
      <c r="AA813" t="s">
        <v>64</v>
      </c>
      <c r="AB813" t="s">
        <v>111</v>
      </c>
    </row>
    <row r="814" spans="1:28" x14ac:dyDescent="0.25">
      <c r="A814" t="s">
        <v>2149</v>
      </c>
      <c r="B814" s="1">
        <v>42698</v>
      </c>
      <c r="C814" s="1">
        <v>42704</v>
      </c>
      <c r="D814" t="s">
        <v>46</v>
      </c>
      <c r="E814" t="s">
        <v>2150</v>
      </c>
      <c r="F814" t="s">
        <v>91</v>
      </c>
      <c r="G814" t="s">
        <v>57</v>
      </c>
      <c r="H814" t="s">
        <v>58</v>
      </c>
      <c r="I814" t="s">
        <v>59</v>
      </c>
      <c r="J814" t="s">
        <v>726</v>
      </c>
      <c r="K814" t="s">
        <v>41</v>
      </c>
      <c r="L814" t="s">
        <v>727</v>
      </c>
      <c r="M814">
        <v>1684.752</v>
      </c>
      <c r="N814">
        <v>6</v>
      </c>
      <c r="O814">
        <f t="shared" si="24"/>
        <v>0.42857142857142855</v>
      </c>
      <c r="P814">
        <v>0.2</v>
      </c>
      <c r="Q814">
        <v>210.59399999999999</v>
      </c>
      <c r="R814">
        <v>6</v>
      </c>
      <c r="S814">
        <v>2016</v>
      </c>
      <c r="T814">
        <v>11</v>
      </c>
      <c r="U814" t="str">
        <f t="shared" si="25"/>
        <v>Nov</v>
      </c>
      <c r="V814">
        <v>280.79199999999997</v>
      </c>
      <c r="W814" t="s">
        <v>43</v>
      </c>
      <c r="X814">
        <v>0.125</v>
      </c>
      <c r="Y814" t="s">
        <v>37</v>
      </c>
      <c r="Z814">
        <v>2.0833333333333301E-2</v>
      </c>
      <c r="AA814" t="s">
        <v>38</v>
      </c>
      <c r="AB814" t="s">
        <v>39</v>
      </c>
    </row>
    <row r="815" spans="1:28" x14ac:dyDescent="0.25">
      <c r="A815" t="s">
        <v>2151</v>
      </c>
      <c r="B815" s="1">
        <v>42099</v>
      </c>
      <c r="C815" s="1">
        <v>42104</v>
      </c>
      <c r="D815" t="s">
        <v>46</v>
      </c>
      <c r="E815" t="s">
        <v>2152</v>
      </c>
      <c r="F815" t="s">
        <v>99</v>
      </c>
      <c r="G815" t="s">
        <v>70</v>
      </c>
      <c r="H815" t="s">
        <v>71</v>
      </c>
      <c r="I815" t="s">
        <v>72</v>
      </c>
      <c r="J815" t="s">
        <v>1511</v>
      </c>
      <c r="K815" t="s">
        <v>61</v>
      </c>
      <c r="L815" t="s">
        <v>1512</v>
      </c>
      <c r="M815">
        <v>547.13599999999997</v>
      </c>
      <c r="N815">
        <v>4</v>
      </c>
      <c r="O815">
        <f t="shared" si="24"/>
        <v>0.2857142857142857</v>
      </c>
      <c r="P815">
        <v>0.2</v>
      </c>
      <c r="Q815">
        <v>-68.391999999999996</v>
      </c>
      <c r="R815">
        <v>5</v>
      </c>
      <c r="S815">
        <v>2015</v>
      </c>
      <c r="T815">
        <v>4</v>
      </c>
      <c r="U815" t="str">
        <f t="shared" si="25"/>
        <v>Apr</v>
      </c>
      <c r="V815">
        <v>136.78399999999999</v>
      </c>
      <c r="W815" t="s">
        <v>36</v>
      </c>
      <c r="X815">
        <v>-0.125</v>
      </c>
      <c r="Y815" t="s">
        <v>53</v>
      </c>
      <c r="Z815">
        <v>-3.125E-2</v>
      </c>
      <c r="AA815" t="s">
        <v>64</v>
      </c>
      <c r="AB815" t="s">
        <v>111</v>
      </c>
    </row>
    <row r="816" spans="1:28" x14ac:dyDescent="0.25">
      <c r="A816" t="s">
        <v>2151</v>
      </c>
      <c r="B816" s="1">
        <v>42099</v>
      </c>
      <c r="C816" s="1">
        <v>42104</v>
      </c>
      <c r="D816" t="s">
        <v>46</v>
      </c>
      <c r="E816" t="s">
        <v>2152</v>
      </c>
      <c r="F816" t="s">
        <v>99</v>
      </c>
      <c r="G816" t="s">
        <v>70</v>
      </c>
      <c r="H816" t="s">
        <v>71</v>
      </c>
      <c r="I816" t="s">
        <v>72</v>
      </c>
      <c r="J816" t="s">
        <v>1322</v>
      </c>
      <c r="K816" t="s">
        <v>61</v>
      </c>
      <c r="L816" t="s">
        <v>1323</v>
      </c>
      <c r="M816">
        <v>7.5839999999999996</v>
      </c>
      <c r="N816">
        <v>1</v>
      </c>
      <c r="O816">
        <f t="shared" si="24"/>
        <v>7.1428571428571425E-2</v>
      </c>
      <c r="P816">
        <v>0.2</v>
      </c>
      <c r="Q816">
        <v>2.37</v>
      </c>
      <c r="R816">
        <v>5</v>
      </c>
      <c r="S816">
        <v>2015</v>
      </c>
      <c r="T816">
        <v>4</v>
      </c>
      <c r="U816" t="str">
        <f t="shared" si="25"/>
        <v>Apr</v>
      </c>
      <c r="V816">
        <v>7.5839999999999996</v>
      </c>
      <c r="W816" t="s">
        <v>63</v>
      </c>
      <c r="X816">
        <v>0.3125</v>
      </c>
      <c r="Y816" t="s">
        <v>44</v>
      </c>
      <c r="Z816">
        <v>0.3125</v>
      </c>
      <c r="AA816" t="s">
        <v>64</v>
      </c>
      <c r="AB816" t="s">
        <v>111</v>
      </c>
    </row>
    <row r="817" spans="1:28" x14ac:dyDescent="0.25">
      <c r="A817" t="s">
        <v>2151</v>
      </c>
      <c r="B817" s="1">
        <v>42099</v>
      </c>
      <c r="C817" s="1">
        <v>42104</v>
      </c>
      <c r="D817" t="s">
        <v>46</v>
      </c>
      <c r="E817" t="s">
        <v>2152</v>
      </c>
      <c r="F817" t="s">
        <v>99</v>
      </c>
      <c r="G817" t="s">
        <v>70</v>
      </c>
      <c r="H817" t="s">
        <v>71</v>
      </c>
      <c r="I817" t="s">
        <v>72</v>
      </c>
      <c r="J817" t="s">
        <v>2153</v>
      </c>
      <c r="K817" t="s">
        <v>34</v>
      </c>
      <c r="L817" t="s">
        <v>2154</v>
      </c>
      <c r="M817">
        <v>352.45</v>
      </c>
      <c r="N817">
        <v>5</v>
      </c>
      <c r="O817">
        <f t="shared" si="24"/>
        <v>0.35714285714285715</v>
      </c>
      <c r="P817">
        <v>0.5</v>
      </c>
      <c r="Q817">
        <v>-211.47</v>
      </c>
      <c r="R817">
        <v>5</v>
      </c>
      <c r="S817">
        <v>2015</v>
      </c>
      <c r="T817">
        <v>4</v>
      </c>
      <c r="U817" t="str">
        <f t="shared" si="25"/>
        <v>Apr</v>
      </c>
      <c r="V817">
        <v>70.489999999999995</v>
      </c>
      <c r="W817" t="s">
        <v>63</v>
      </c>
      <c r="X817">
        <v>-0.6</v>
      </c>
      <c r="Y817" t="s">
        <v>53</v>
      </c>
      <c r="Z817">
        <v>-0.12</v>
      </c>
      <c r="AA817" t="s">
        <v>64</v>
      </c>
      <c r="AB817" t="s">
        <v>111</v>
      </c>
    </row>
    <row r="818" spans="1:28" x14ac:dyDescent="0.25">
      <c r="A818" t="s">
        <v>2155</v>
      </c>
      <c r="B818" s="1">
        <v>42996</v>
      </c>
      <c r="C818" s="1">
        <v>43003</v>
      </c>
      <c r="D818" t="s">
        <v>46</v>
      </c>
      <c r="E818" t="s">
        <v>2156</v>
      </c>
      <c r="F818" t="s">
        <v>91</v>
      </c>
      <c r="G818" t="s">
        <v>165</v>
      </c>
      <c r="H818" t="s">
        <v>117</v>
      </c>
      <c r="I818" t="s">
        <v>72</v>
      </c>
      <c r="J818" t="s">
        <v>928</v>
      </c>
      <c r="K818" t="s">
        <v>61</v>
      </c>
      <c r="L818" t="s">
        <v>929</v>
      </c>
      <c r="M818">
        <v>9.82</v>
      </c>
      <c r="N818">
        <v>2</v>
      </c>
      <c r="O818">
        <f t="shared" si="24"/>
        <v>0.14285714285714285</v>
      </c>
      <c r="P818">
        <v>0</v>
      </c>
      <c r="Q818">
        <v>3.2406000000000001</v>
      </c>
      <c r="R818">
        <v>7</v>
      </c>
      <c r="S818">
        <v>2017</v>
      </c>
      <c r="T818">
        <v>9</v>
      </c>
      <c r="U818" t="str">
        <f t="shared" si="25"/>
        <v>Sep</v>
      </c>
      <c r="V818">
        <v>4.91</v>
      </c>
      <c r="W818" t="s">
        <v>63</v>
      </c>
      <c r="X818">
        <v>0.33</v>
      </c>
      <c r="Y818" t="s">
        <v>44</v>
      </c>
      <c r="Z818">
        <v>0.16500000000000001</v>
      </c>
      <c r="AA818" t="s">
        <v>75</v>
      </c>
      <c r="AB818" t="s">
        <v>76</v>
      </c>
    </row>
    <row r="819" spans="1:28" x14ac:dyDescent="0.25">
      <c r="A819" t="s">
        <v>2157</v>
      </c>
      <c r="B819" s="1">
        <v>42934</v>
      </c>
      <c r="C819" s="1">
        <v>42939</v>
      </c>
      <c r="D819" t="s">
        <v>46</v>
      </c>
      <c r="E819" t="s">
        <v>2067</v>
      </c>
      <c r="F819" t="s">
        <v>29</v>
      </c>
      <c r="G819" t="s">
        <v>455</v>
      </c>
      <c r="H819" t="s">
        <v>456</v>
      </c>
      <c r="I819" t="s">
        <v>59</v>
      </c>
      <c r="J819" t="s">
        <v>908</v>
      </c>
      <c r="K819" t="s">
        <v>51</v>
      </c>
      <c r="L819" t="s">
        <v>909</v>
      </c>
      <c r="M819">
        <v>801.6</v>
      </c>
      <c r="N819">
        <v>5</v>
      </c>
      <c r="O819">
        <f t="shared" si="24"/>
        <v>0.35714285714285715</v>
      </c>
      <c r="P819">
        <v>0.5</v>
      </c>
      <c r="Q819">
        <v>-448.89600000000002</v>
      </c>
      <c r="R819">
        <v>5</v>
      </c>
      <c r="S819">
        <v>2017</v>
      </c>
      <c r="T819">
        <v>7</v>
      </c>
      <c r="U819" t="str">
        <f t="shared" si="25"/>
        <v>Jul</v>
      </c>
      <c r="V819">
        <v>160.32</v>
      </c>
      <c r="W819" t="s">
        <v>36</v>
      </c>
      <c r="X819">
        <v>-0.56000000000000005</v>
      </c>
      <c r="Y819" t="s">
        <v>53</v>
      </c>
      <c r="Z819">
        <v>-0.112</v>
      </c>
      <c r="AA819" t="s">
        <v>75</v>
      </c>
      <c r="AB819" t="s">
        <v>76</v>
      </c>
    </row>
    <row r="820" spans="1:28" x14ac:dyDescent="0.25">
      <c r="A820" t="s">
        <v>2157</v>
      </c>
      <c r="B820" s="1">
        <v>42934</v>
      </c>
      <c r="C820" s="1">
        <v>42939</v>
      </c>
      <c r="D820" t="s">
        <v>46</v>
      </c>
      <c r="E820" t="s">
        <v>2067</v>
      </c>
      <c r="F820" t="s">
        <v>29</v>
      </c>
      <c r="G820" t="s">
        <v>455</v>
      </c>
      <c r="H820" t="s">
        <v>456</v>
      </c>
      <c r="I820" t="s">
        <v>59</v>
      </c>
      <c r="J820" t="s">
        <v>103</v>
      </c>
      <c r="K820" t="s">
        <v>41</v>
      </c>
      <c r="L820" t="s">
        <v>104</v>
      </c>
      <c r="M820">
        <v>161.56800000000001</v>
      </c>
      <c r="N820">
        <v>2</v>
      </c>
      <c r="O820">
        <f t="shared" si="24"/>
        <v>0.14285714285714285</v>
      </c>
      <c r="P820">
        <v>0.2</v>
      </c>
      <c r="Q820">
        <v>10.098000000000001</v>
      </c>
      <c r="R820">
        <v>5</v>
      </c>
      <c r="S820">
        <v>2017</v>
      </c>
      <c r="T820">
        <v>7</v>
      </c>
      <c r="U820" t="str">
        <f t="shared" si="25"/>
        <v>Jul</v>
      </c>
      <c r="V820">
        <v>80.784000000000006</v>
      </c>
      <c r="W820" t="s">
        <v>63</v>
      </c>
      <c r="X820">
        <v>6.25E-2</v>
      </c>
      <c r="Y820" t="s">
        <v>37</v>
      </c>
      <c r="Z820">
        <v>3.125E-2</v>
      </c>
      <c r="AA820" t="s">
        <v>75</v>
      </c>
      <c r="AB820" t="s">
        <v>76</v>
      </c>
    </row>
    <row r="821" spans="1:28" x14ac:dyDescent="0.25">
      <c r="A821" t="s">
        <v>2157</v>
      </c>
      <c r="B821" s="1">
        <v>42934</v>
      </c>
      <c r="C821" s="1">
        <v>42939</v>
      </c>
      <c r="D821" t="s">
        <v>46</v>
      </c>
      <c r="E821" t="s">
        <v>2067</v>
      </c>
      <c r="F821" t="s">
        <v>29</v>
      </c>
      <c r="G821" t="s">
        <v>455</v>
      </c>
      <c r="H821" t="s">
        <v>456</v>
      </c>
      <c r="I821" t="s">
        <v>59</v>
      </c>
      <c r="J821" t="s">
        <v>135</v>
      </c>
      <c r="K821" t="s">
        <v>41</v>
      </c>
      <c r="L821" t="s">
        <v>136</v>
      </c>
      <c r="M821">
        <v>311.976</v>
      </c>
      <c r="N821">
        <v>3</v>
      </c>
      <c r="O821">
        <f t="shared" si="24"/>
        <v>0.21428571428571427</v>
      </c>
      <c r="P821">
        <v>0.2</v>
      </c>
      <c r="Q821">
        <v>-42.896700000000003</v>
      </c>
      <c r="R821">
        <v>5</v>
      </c>
      <c r="S821">
        <v>2017</v>
      </c>
      <c r="T821">
        <v>7</v>
      </c>
      <c r="U821" t="str">
        <f t="shared" si="25"/>
        <v>Jul</v>
      </c>
      <c r="V821">
        <v>103.992</v>
      </c>
      <c r="W821" t="s">
        <v>36</v>
      </c>
      <c r="X821">
        <v>-0.13750000000000001</v>
      </c>
      <c r="Y821" t="s">
        <v>53</v>
      </c>
      <c r="Z821">
        <v>-4.5833333333333302E-2</v>
      </c>
      <c r="AA821" t="s">
        <v>75</v>
      </c>
      <c r="AB821" t="s">
        <v>76</v>
      </c>
    </row>
    <row r="822" spans="1:28" x14ac:dyDescent="0.25">
      <c r="A822" t="s">
        <v>2158</v>
      </c>
      <c r="B822" s="1">
        <v>41899</v>
      </c>
      <c r="C822" s="1">
        <v>41903</v>
      </c>
      <c r="D822" t="s">
        <v>46</v>
      </c>
      <c r="E822" t="s">
        <v>1202</v>
      </c>
      <c r="F822" t="s">
        <v>29</v>
      </c>
      <c r="G822" t="s">
        <v>180</v>
      </c>
      <c r="H822" t="s">
        <v>181</v>
      </c>
      <c r="I822" t="s">
        <v>59</v>
      </c>
      <c r="J822" t="s">
        <v>1638</v>
      </c>
      <c r="K822" t="s">
        <v>61</v>
      </c>
      <c r="L822" t="s">
        <v>1639</v>
      </c>
      <c r="M822">
        <v>35.340000000000003</v>
      </c>
      <c r="N822">
        <v>2</v>
      </c>
      <c r="O822">
        <f t="shared" si="24"/>
        <v>0.14285714285714285</v>
      </c>
      <c r="P822">
        <v>0</v>
      </c>
      <c r="Q822">
        <v>13.4292</v>
      </c>
      <c r="R822">
        <v>4</v>
      </c>
      <c r="S822">
        <v>2014</v>
      </c>
      <c r="T822">
        <v>9</v>
      </c>
      <c r="U822" t="str">
        <f t="shared" si="25"/>
        <v>Sep</v>
      </c>
      <c r="V822">
        <v>17.670000000000002</v>
      </c>
      <c r="W822" t="s">
        <v>63</v>
      </c>
      <c r="X822">
        <v>0.37999999999999901</v>
      </c>
      <c r="Y822" t="s">
        <v>44</v>
      </c>
      <c r="Z822">
        <v>0.189999999999999</v>
      </c>
      <c r="AA822" t="s">
        <v>75</v>
      </c>
      <c r="AB822" t="s">
        <v>199</v>
      </c>
    </row>
    <row r="823" spans="1:28" x14ac:dyDescent="0.25">
      <c r="A823" t="s">
        <v>2159</v>
      </c>
      <c r="B823" s="1">
        <v>42443</v>
      </c>
      <c r="C823" s="1">
        <v>42446</v>
      </c>
      <c r="D823" t="s">
        <v>89</v>
      </c>
      <c r="E823" t="s">
        <v>824</v>
      </c>
      <c r="F823" t="s">
        <v>29</v>
      </c>
      <c r="G823" t="s">
        <v>2160</v>
      </c>
      <c r="H823" t="s">
        <v>93</v>
      </c>
      <c r="I823" t="s">
        <v>94</v>
      </c>
      <c r="J823" t="s">
        <v>693</v>
      </c>
      <c r="K823" t="s">
        <v>34</v>
      </c>
      <c r="L823" t="s">
        <v>694</v>
      </c>
      <c r="M823">
        <v>241.33199999999999</v>
      </c>
      <c r="N823">
        <v>5</v>
      </c>
      <c r="O823">
        <f t="shared" si="24"/>
        <v>0.35714285714285715</v>
      </c>
      <c r="P823">
        <v>0.32</v>
      </c>
      <c r="Q823">
        <v>-14.196</v>
      </c>
      <c r="R823">
        <v>3</v>
      </c>
      <c r="S823">
        <v>2016</v>
      </c>
      <c r="T823">
        <v>3</v>
      </c>
      <c r="U823" t="str">
        <f t="shared" si="25"/>
        <v>Mar</v>
      </c>
      <c r="V823">
        <v>48.266399999999997</v>
      </c>
      <c r="W823" t="s">
        <v>63</v>
      </c>
      <c r="X823">
        <v>-5.8823529411764698E-2</v>
      </c>
      <c r="Y823" t="s">
        <v>53</v>
      </c>
      <c r="Z823">
        <v>-1.1764705882352899E-2</v>
      </c>
      <c r="AA823" t="s">
        <v>161</v>
      </c>
      <c r="AB823" t="s">
        <v>480</v>
      </c>
    </row>
    <row r="824" spans="1:28" x14ac:dyDescent="0.25">
      <c r="A824" t="s">
        <v>2161</v>
      </c>
      <c r="B824" s="1">
        <v>42171</v>
      </c>
      <c r="C824" s="1">
        <v>42175</v>
      </c>
      <c r="D824" t="s">
        <v>46</v>
      </c>
      <c r="E824" t="s">
        <v>2124</v>
      </c>
      <c r="F824" t="s">
        <v>29</v>
      </c>
      <c r="G824" t="s">
        <v>1417</v>
      </c>
      <c r="H824" t="s">
        <v>93</v>
      </c>
      <c r="I824" t="s">
        <v>94</v>
      </c>
      <c r="J824" t="s">
        <v>963</v>
      </c>
      <c r="K824" t="s">
        <v>41</v>
      </c>
      <c r="L824" t="s">
        <v>964</v>
      </c>
      <c r="M824">
        <v>197.37200000000001</v>
      </c>
      <c r="N824">
        <v>2</v>
      </c>
      <c r="O824">
        <f t="shared" si="24"/>
        <v>0.14285714285714285</v>
      </c>
      <c r="P824">
        <v>0.3</v>
      </c>
      <c r="Q824">
        <v>-25.3764</v>
      </c>
      <c r="R824">
        <v>4</v>
      </c>
      <c r="S824">
        <v>2015</v>
      </c>
      <c r="T824">
        <v>6</v>
      </c>
      <c r="U824" t="str">
        <f t="shared" si="25"/>
        <v>Jun</v>
      </c>
      <c r="V824">
        <v>98.686000000000007</v>
      </c>
      <c r="W824" t="s">
        <v>63</v>
      </c>
      <c r="X824">
        <v>-0.128571428571428</v>
      </c>
      <c r="Y824" t="s">
        <v>53</v>
      </c>
      <c r="Z824">
        <v>-6.4285714285714196E-2</v>
      </c>
      <c r="AA824" t="s">
        <v>64</v>
      </c>
      <c r="AB824" t="s">
        <v>111</v>
      </c>
    </row>
    <row r="825" spans="1:28" x14ac:dyDescent="0.25">
      <c r="A825" t="s">
        <v>2162</v>
      </c>
      <c r="B825" s="1">
        <v>42714</v>
      </c>
      <c r="C825" s="1">
        <v>42714</v>
      </c>
      <c r="D825" t="s">
        <v>377</v>
      </c>
      <c r="E825" t="s">
        <v>2163</v>
      </c>
      <c r="F825" t="s">
        <v>29</v>
      </c>
      <c r="G825" t="s">
        <v>2164</v>
      </c>
      <c r="H825" t="s">
        <v>108</v>
      </c>
      <c r="I825" t="s">
        <v>94</v>
      </c>
      <c r="J825" t="s">
        <v>503</v>
      </c>
      <c r="K825" t="s">
        <v>41</v>
      </c>
      <c r="L825" t="s">
        <v>504</v>
      </c>
      <c r="M825">
        <v>1424.9</v>
      </c>
      <c r="N825">
        <v>5</v>
      </c>
      <c r="O825">
        <f t="shared" si="24"/>
        <v>0.35714285714285715</v>
      </c>
      <c r="P825">
        <v>0</v>
      </c>
      <c r="Q825">
        <v>356.22500000000002</v>
      </c>
      <c r="R825">
        <v>0</v>
      </c>
      <c r="S825">
        <v>2016</v>
      </c>
      <c r="T825">
        <v>12</v>
      </c>
      <c r="U825" t="str">
        <f t="shared" si="25"/>
        <v>Dec</v>
      </c>
      <c r="V825">
        <v>284.98</v>
      </c>
      <c r="W825" t="s">
        <v>43</v>
      </c>
      <c r="X825">
        <v>0.25</v>
      </c>
      <c r="Y825" t="s">
        <v>44</v>
      </c>
      <c r="Z825">
        <v>0.05</v>
      </c>
      <c r="AA825" t="s">
        <v>38</v>
      </c>
      <c r="AB825" t="s">
        <v>39</v>
      </c>
    </row>
    <row r="826" spans="1:28" x14ac:dyDescent="0.25">
      <c r="A826" t="s">
        <v>2165</v>
      </c>
      <c r="B826" s="1">
        <v>42873</v>
      </c>
      <c r="C826" s="1">
        <v>42878</v>
      </c>
      <c r="D826" t="s">
        <v>46</v>
      </c>
      <c r="E826" t="s">
        <v>2166</v>
      </c>
      <c r="F826" t="s">
        <v>29</v>
      </c>
      <c r="G826" t="s">
        <v>165</v>
      </c>
      <c r="H826" t="s">
        <v>117</v>
      </c>
      <c r="I826" t="s">
        <v>72</v>
      </c>
      <c r="J826" t="s">
        <v>1123</v>
      </c>
      <c r="K826" t="s">
        <v>61</v>
      </c>
      <c r="L826" t="s">
        <v>1124</v>
      </c>
      <c r="M826">
        <v>14.56</v>
      </c>
      <c r="N826">
        <v>2</v>
      </c>
      <c r="O826">
        <f t="shared" si="24"/>
        <v>0.14285714285714285</v>
      </c>
      <c r="P826">
        <v>0</v>
      </c>
      <c r="Q826">
        <v>6.2607999999999997</v>
      </c>
      <c r="R826">
        <v>5</v>
      </c>
      <c r="S826">
        <v>2017</v>
      </c>
      <c r="T826">
        <v>5</v>
      </c>
      <c r="U826" t="str">
        <f t="shared" si="25"/>
        <v>May</v>
      </c>
      <c r="V826">
        <v>7.28</v>
      </c>
      <c r="W826" t="s">
        <v>63</v>
      </c>
      <c r="X826">
        <v>0.42999999999999899</v>
      </c>
      <c r="Y826" t="s">
        <v>44</v>
      </c>
      <c r="Z826">
        <v>0.214999999999999</v>
      </c>
      <c r="AA826" t="s">
        <v>64</v>
      </c>
      <c r="AB826" t="s">
        <v>154</v>
      </c>
    </row>
    <row r="827" spans="1:28" x14ac:dyDescent="0.25">
      <c r="A827" t="s">
        <v>2167</v>
      </c>
      <c r="B827" s="1">
        <v>42692</v>
      </c>
      <c r="C827" s="1">
        <v>42696</v>
      </c>
      <c r="D827" t="s">
        <v>46</v>
      </c>
      <c r="E827" t="s">
        <v>98</v>
      </c>
      <c r="F827" t="s">
        <v>99</v>
      </c>
      <c r="G827" t="s">
        <v>997</v>
      </c>
      <c r="H827" t="s">
        <v>93</v>
      </c>
      <c r="I827" t="s">
        <v>94</v>
      </c>
      <c r="J827" t="s">
        <v>231</v>
      </c>
      <c r="K827" t="s">
        <v>41</v>
      </c>
      <c r="L827" t="s">
        <v>232</v>
      </c>
      <c r="M827">
        <v>255.108</v>
      </c>
      <c r="N827">
        <v>6</v>
      </c>
      <c r="O827">
        <f t="shared" si="24"/>
        <v>0.42857142857142855</v>
      </c>
      <c r="P827">
        <v>0.3</v>
      </c>
      <c r="Q827">
        <v>-18.222000000000001</v>
      </c>
      <c r="R827">
        <v>4</v>
      </c>
      <c r="S827">
        <v>2016</v>
      </c>
      <c r="T827">
        <v>11</v>
      </c>
      <c r="U827" t="str">
        <f t="shared" si="25"/>
        <v>Nov</v>
      </c>
      <c r="V827">
        <v>42.518000000000001</v>
      </c>
      <c r="W827" t="s">
        <v>63</v>
      </c>
      <c r="X827">
        <v>-7.1428571428571397E-2</v>
      </c>
      <c r="Y827" t="s">
        <v>53</v>
      </c>
      <c r="Z827">
        <v>-1.1904761904761901E-2</v>
      </c>
      <c r="AA827" t="s">
        <v>38</v>
      </c>
      <c r="AB827" t="s">
        <v>39</v>
      </c>
    </row>
    <row r="828" spans="1:28" x14ac:dyDescent="0.25">
      <c r="A828" t="s">
        <v>2168</v>
      </c>
      <c r="B828" s="1">
        <v>41733</v>
      </c>
      <c r="C828" s="1">
        <v>41738</v>
      </c>
      <c r="D828" t="s">
        <v>46</v>
      </c>
      <c r="E828" t="s">
        <v>980</v>
      </c>
      <c r="F828" t="s">
        <v>29</v>
      </c>
      <c r="G828" t="s">
        <v>261</v>
      </c>
      <c r="H828" t="s">
        <v>262</v>
      </c>
      <c r="I828" t="s">
        <v>94</v>
      </c>
      <c r="J828" t="s">
        <v>539</v>
      </c>
      <c r="K828" t="s">
        <v>61</v>
      </c>
      <c r="L828" t="s">
        <v>540</v>
      </c>
      <c r="M828">
        <v>5.47</v>
      </c>
      <c r="N828">
        <v>1</v>
      </c>
      <c r="O828">
        <f t="shared" si="24"/>
        <v>7.1428571428571425E-2</v>
      </c>
      <c r="P828">
        <v>0</v>
      </c>
      <c r="Q828">
        <v>2.3521000000000001</v>
      </c>
      <c r="R828">
        <v>5</v>
      </c>
      <c r="S828">
        <v>2014</v>
      </c>
      <c r="T828">
        <v>4</v>
      </c>
      <c r="U828" t="str">
        <f t="shared" si="25"/>
        <v>Apr</v>
      </c>
      <c r="V828">
        <v>5.47</v>
      </c>
      <c r="W828" t="s">
        <v>63</v>
      </c>
      <c r="X828">
        <v>0.43</v>
      </c>
      <c r="Y828" t="s">
        <v>44</v>
      </c>
      <c r="Z828">
        <v>0.43</v>
      </c>
      <c r="AA828" t="s">
        <v>64</v>
      </c>
      <c r="AB828" t="s">
        <v>65</v>
      </c>
    </row>
    <row r="829" spans="1:28" x14ac:dyDescent="0.25">
      <c r="A829" t="s">
        <v>2169</v>
      </c>
      <c r="B829" s="1">
        <v>42547</v>
      </c>
      <c r="C829" s="1">
        <v>42554</v>
      </c>
      <c r="D829" t="s">
        <v>46</v>
      </c>
      <c r="E829" t="s">
        <v>2170</v>
      </c>
      <c r="F829" t="s">
        <v>29</v>
      </c>
      <c r="G829" t="s">
        <v>295</v>
      </c>
      <c r="H829" t="s">
        <v>58</v>
      </c>
      <c r="I829" t="s">
        <v>59</v>
      </c>
      <c r="J829" t="s">
        <v>1418</v>
      </c>
      <c r="K829" t="s">
        <v>61</v>
      </c>
      <c r="L829" t="s">
        <v>1419</v>
      </c>
      <c r="M829">
        <v>22.14</v>
      </c>
      <c r="N829">
        <v>3</v>
      </c>
      <c r="O829">
        <f t="shared" si="24"/>
        <v>0.21428571428571427</v>
      </c>
      <c r="P829">
        <v>0</v>
      </c>
      <c r="Q829">
        <v>6.4206000000000003</v>
      </c>
      <c r="R829">
        <v>7</v>
      </c>
      <c r="S829">
        <v>2016</v>
      </c>
      <c r="T829">
        <v>6</v>
      </c>
      <c r="U829" t="str">
        <f t="shared" si="25"/>
        <v>Jun</v>
      </c>
      <c r="V829">
        <v>7.38</v>
      </c>
      <c r="W829" t="s">
        <v>63</v>
      </c>
      <c r="X829">
        <v>0.28999999999999998</v>
      </c>
      <c r="Y829" t="s">
        <v>44</v>
      </c>
      <c r="Z829">
        <v>9.6666666666666595E-2</v>
      </c>
      <c r="AA829" t="s">
        <v>64</v>
      </c>
      <c r="AB829" t="s">
        <v>120</v>
      </c>
    </row>
    <row r="830" spans="1:28" x14ac:dyDescent="0.25">
      <c r="A830" t="s">
        <v>2171</v>
      </c>
      <c r="B830" s="1">
        <v>42519</v>
      </c>
      <c r="C830" s="1">
        <v>42523</v>
      </c>
      <c r="D830" t="s">
        <v>46</v>
      </c>
      <c r="E830" t="s">
        <v>2172</v>
      </c>
      <c r="F830" t="s">
        <v>29</v>
      </c>
      <c r="G830" t="s">
        <v>2173</v>
      </c>
      <c r="H830" t="s">
        <v>134</v>
      </c>
      <c r="I830" t="s">
        <v>32</v>
      </c>
      <c r="J830" t="s">
        <v>2174</v>
      </c>
      <c r="K830" t="s">
        <v>61</v>
      </c>
      <c r="L830" t="s">
        <v>2175</v>
      </c>
      <c r="M830">
        <v>44.76</v>
      </c>
      <c r="N830">
        <v>3</v>
      </c>
      <c r="O830">
        <f t="shared" si="24"/>
        <v>0.21428571428571427</v>
      </c>
      <c r="P830">
        <v>0.2</v>
      </c>
      <c r="Q830">
        <v>14.547000000000001</v>
      </c>
      <c r="R830">
        <v>4</v>
      </c>
      <c r="S830">
        <v>2016</v>
      </c>
      <c r="T830">
        <v>5</v>
      </c>
      <c r="U830" t="str">
        <f t="shared" si="25"/>
        <v>May</v>
      </c>
      <c r="V830">
        <v>14.92</v>
      </c>
      <c r="W830" t="s">
        <v>63</v>
      </c>
      <c r="X830">
        <v>0.32500000000000001</v>
      </c>
      <c r="Y830" t="s">
        <v>44</v>
      </c>
      <c r="Z830">
        <v>0.108333333333333</v>
      </c>
      <c r="AA830" t="s">
        <v>64</v>
      </c>
      <c r="AB830" t="s">
        <v>120</v>
      </c>
    </row>
    <row r="831" spans="1:28" x14ac:dyDescent="0.25">
      <c r="A831" t="s">
        <v>2176</v>
      </c>
      <c r="B831" s="1">
        <v>42785</v>
      </c>
      <c r="C831" s="1">
        <v>42786</v>
      </c>
      <c r="D831" t="s">
        <v>89</v>
      </c>
      <c r="E831" t="s">
        <v>2177</v>
      </c>
      <c r="F831" t="s">
        <v>99</v>
      </c>
      <c r="G831" t="s">
        <v>57</v>
      </c>
      <c r="H831" t="s">
        <v>58</v>
      </c>
      <c r="I831" t="s">
        <v>59</v>
      </c>
      <c r="J831" t="s">
        <v>1012</v>
      </c>
      <c r="K831" t="s">
        <v>61</v>
      </c>
      <c r="L831" t="s">
        <v>1013</v>
      </c>
      <c r="M831">
        <v>44.67</v>
      </c>
      <c r="N831">
        <v>3</v>
      </c>
      <c r="O831">
        <f t="shared" si="24"/>
        <v>0.21428571428571427</v>
      </c>
      <c r="P831">
        <v>0</v>
      </c>
      <c r="Q831">
        <v>12.0609</v>
      </c>
      <c r="R831">
        <v>1</v>
      </c>
      <c r="S831">
        <v>2017</v>
      </c>
      <c r="T831">
        <v>2</v>
      </c>
      <c r="U831" t="str">
        <f t="shared" si="25"/>
        <v>Feb</v>
      </c>
      <c r="V831">
        <v>14.89</v>
      </c>
      <c r="W831" t="s">
        <v>63</v>
      </c>
      <c r="X831">
        <v>0.27</v>
      </c>
      <c r="Y831" t="s">
        <v>44</v>
      </c>
      <c r="Z831">
        <v>0.09</v>
      </c>
      <c r="AA831" t="s">
        <v>161</v>
      </c>
      <c r="AB831" t="s">
        <v>430</v>
      </c>
    </row>
    <row r="832" spans="1:28" x14ac:dyDescent="0.25">
      <c r="A832" t="s">
        <v>2178</v>
      </c>
      <c r="B832" s="1">
        <v>42458</v>
      </c>
      <c r="C832" s="1">
        <v>42462</v>
      </c>
      <c r="D832" t="s">
        <v>46</v>
      </c>
      <c r="E832" t="s">
        <v>2179</v>
      </c>
      <c r="F832" t="s">
        <v>29</v>
      </c>
      <c r="G832" t="s">
        <v>165</v>
      </c>
      <c r="H832" t="s">
        <v>117</v>
      </c>
      <c r="I832" t="s">
        <v>72</v>
      </c>
      <c r="J832" t="s">
        <v>86</v>
      </c>
      <c r="K832" t="s">
        <v>61</v>
      </c>
      <c r="L832" t="s">
        <v>87</v>
      </c>
      <c r="M832">
        <v>414</v>
      </c>
      <c r="N832">
        <v>8</v>
      </c>
      <c r="O832">
        <f t="shared" si="24"/>
        <v>0.5714285714285714</v>
      </c>
      <c r="P832">
        <v>0</v>
      </c>
      <c r="Q832">
        <v>124.2</v>
      </c>
      <c r="R832">
        <v>4</v>
      </c>
      <c r="S832">
        <v>2016</v>
      </c>
      <c r="T832">
        <v>3</v>
      </c>
      <c r="U832" t="str">
        <f t="shared" si="25"/>
        <v>Mar</v>
      </c>
      <c r="V832">
        <v>51.75</v>
      </c>
      <c r="W832" t="s">
        <v>63</v>
      </c>
      <c r="X832">
        <v>0.3</v>
      </c>
      <c r="Y832" t="s">
        <v>44</v>
      </c>
      <c r="Z832">
        <v>3.7499999999999999E-2</v>
      </c>
      <c r="AA832" t="s">
        <v>161</v>
      </c>
      <c r="AB832" t="s">
        <v>480</v>
      </c>
    </row>
    <row r="833" spans="1:28" x14ac:dyDescent="0.25">
      <c r="A833" t="s">
        <v>2180</v>
      </c>
      <c r="B833" s="1">
        <v>42665</v>
      </c>
      <c r="C833" s="1">
        <v>42667</v>
      </c>
      <c r="D833" t="s">
        <v>89</v>
      </c>
      <c r="E833" t="s">
        <v>2181</v>
      </c>
      <c r="F833" t="s">
        <v>29</v>
      </c>
      <c r="G833" t="s">
        <v>551</v>
      </c>
      <c r="H833" t="s">
        <v>617</v>
      </c>
      <c r="I833" t="s">
        <v>32</v>
      </c>
      <c r="J833" t="s">
        <v>2182</v>
      </c>
      <c r="K833" t="s">
        <v>61</v>
      </c>
      <c r="L833" t="s">
        <v>2183</v>
      </c>
      <c r="M833">
        <v>39.92</v>
      </c>
      <c r="N833">
        <v>4</v>
      </c>
      <c r="O833">
        <f t="shared" si="24"/>
        <v>0.2857142857142857</v>
      </c>
      <c r="P833">
        <v>0</v>
      </c>
      <c r="Q833">
        <v>11.1776</v>
      </c>
      <c r="R833">
        <v>2</v>
      </c>
      <c r="S833">
        <v>2016</v>
      </c>
      <c r="T833">
        <v>10</v>
      </c>
      <c r="U833" t="str">
        <f t="shared" si="25"/>
        <v>Oct</v>
      </c>
      <c r="V833">
        <v>9.98</v>
      </c>
      <c r="W833" t="s">
        <v>63</v>
      </c>
      <c r="X833">
        <v>0.27999999999999903</v>
      </c>
      <c r="Y833" t="s">
        <v>44</v>
      </c>
      <c r="Z833">
        <v>6.9999999999999896E-2</v>
      </c>
      <c r="AA833" t="s">
        <v>38</v>
      </c>
      <c r="AB833" t="s">
        <v>39</v>
      </c>
    </row>
    <row r="834" spans="1:28" x14ac:dyDescent="0.25">
      <c r="A834" t="s">
        <v>2184</v>
      </c>
      <c r="B834" s="1">
        <v>41996</v>
      </c>
      <c r="C834" s="1">
        <v>42000</v>
      </c>
      <c r="D834" t="s">
        <v>46</v>
      </c>
      <c r="E834" t="s">
        <v>2185</v>
      </c>
      <c r="F834" t="s">
        <v>91</v>
      </c>
      <c r="G834" t="s">
        <v>165</v>
      </c>
      <c r="H834" t="s">
        <v>117</v>
      </c>
      <c r="I834" t="s">
        <v>72</v>
      </c>
      <c r="J834" t="s">
        <v>1047</v>
      </c>
      <c r="K834" t="s">
        <v>51</v>
      </c>
      <c r="L834" t="s">
        <v>1048</v>
      </c>
      <c r="M834">
        <v>53.316000000000003</v>
      </c>
      <c r="N834">
        <v>2</v>
      </c>
      <c r="O834">
        <f t="shared" si="24"/>
        <v>0.14285714285714285</v>
      </c>
      <c r="P834">
        <v>0.4</v>
      </c>
      <c r="Q834">
        <v>-19.549199999999999</v>
      </c>
      <c r="R834">
        <v>4</v>
      </c>
      <c r="S834">
        <v>2014</v>
      </c>
      <c r="T834">
        <v>12</v>
      </c>
      <c r="U834" t="str">
        <f t="shared" si="25"/>
        <v>Dec</v>
      </c>
      <c r="V834">
        <v>26.658000000000001</v>
      </c>
      <c r="W834" t="s">
        <v>63</v>
      </c>
      <c r="X834">
        <v>-0.36666666666666597</v>
      </c>
      <c r="Y834" t="s">
        <v>53</v>
      </c>
      <c r="Z834">
        <v>-0.18333333333333299</v>
      </c>
      <c r="AA834" t="s">
        <v>38</v>
      </c>
      <c r="AB834" t="s">
        <v>147</v>
      </c>
    </row>
    <row r="835" spans="1:28" x14ac:dyDescent="0.25">
      <c r="A835" t="s">
        <v>2186</v>
      </c>
      <c r="B835" s="1">
        <v>43084</v>
      </c>
      <c r="C835" s="1">
        <v>43089</v>
      </c>
      <c r="D835" t="s">
        <v>46</v>
      </c>
      <c r="E835" t="s">
        <v>2187</v>
      </c>
      <c r="F835" t="s">
        <v>99</v>
      </c>
      <c r="G835" t="s">
        <v>180</v>
      </c>
      <c r="H835" t="s">
        <v>181</v>
      </c>
      <c r="I835" t="s">
        <v>59</v>
      </c>
      <c r="J835" t="s">
        <v>598</v>
      </c>
      <c r="K835" t="s">
        <v>61</v>
      </c>
      <c r="L835" t="s">
        <v>599</v>
      </c>
      <c r="M835">
        <v>22.77</v>
      </c>
      <c r="N835">
        <v>3</v>
      </c>
      <c r="O835">
        <f t="shared" ref="O835:O898" si="26">N835/MAX($N$2:$N$2122)</f>
        <v>0.21428571428571427</v>
      </c>
      <c r="P835">
        <v>0</v>
      </c>
      <c r="Q835">
        <v>9.7911000000000001</v>
      </c>
      <c r="R835">
        <v>5</v>
      </c>
      <c r="S835">
        <v>2017</v>
      </c>
      <c r="T835">
        <v>12</v>
      </c>
      <c r="U835" t="str">
        <f t="shared" ref="U835:U898" si="27">TEXT(DATE(S835, T835, 1), "mmm")</f>
        <v>Dec</v>
      </c>
      <c r="V835">
        <v>7.59</v>
      </c>
      <c r="W835" t="s">
        <v>63</v>
      </c>
      <c r="X835">
        <v>0.43</v>
      </c>
      <c r="Y835" t="s">
        <v>44</v>
      </c>
      <c r="Z835">
        <v>0.14333333333333301</v>
      </c>
      <c r="AA835" t="s">
        <v>38</v>
      </c>
      <c r="AB835" t="s">
        <v>143</v>
      </c>
    </row>
    <row r="836" spans="1:28" x14ac:dyDescent="0.25">
      <c r="A836" t="s">
        <v>2188</v>
      </c>
      <c r="B836" s="1">
        <v>42558</v>
      </c>
      <c r="C836" s="1">
        <v>42560</v>
      </c>
      <c r="D836" t="s">
        <v>27</v>
      </c>
      <c r="E836" t="s">
        <v>1753</v>
      </c>
      <c r="F836" t="s">
        <v>29</v>
      </c>
      <c r="G836" t="s">
        <v>57</v>
      </c>
      <c r="H836" t="s">
        <v>58</v>
      </c>
      <c r="I836" t="s">
        <v>59</v>
      </c>
      <c r="J836" t="s">
        <v>112</v>
      </c>
      <c r="K836" t="s">
        <v>41</v>
      </c>
      <c r="L836" t="s">
        <v>113</v>
      </c>
      <c r="M836">
        <v>287.96800000000002</v>
      </c>
      <c r="N836">
        <v>4</v>
      </c>
      <c r="O836">
        <f t="shared" si="26"/>
        <v>0.2857142857142857</v>
      </c>
      <c r="P836">
        <v>0.2</v>
      </c>
      <c r="Q836">
        <v>-3.5996000000000001</v>
      </c>
      <c r="R836">
        <v>2</v>
      </c>
      <c r="S836">
        <v>2016</v>
      </c>
      <c r="T836">
        <v>7</v>
      </c>
      <c r="U836" t="str">
        <f t="shared" si="27"/>
        <v>Jul</v>
      </c>
      <c r="V836">
        <v>71.992000000000004</v>
      </c>
      <c r="W836" t="s">
        <v>63</v>
      </c>
      <c r="X836">
        <v>-1.24999999999999E-2</v>
      </c>
      <c r="Y836" t="s">
        <v>53</v>
      </c>
      <c r="Z836">
        <v>-3.1249999999999902E-3</v>
      </c>
      <c r="AA836" t="s">
        <v>75</v>
      </c>
      <c r="AB836" t="s">
        <v>210</v>
      </c>
    </row>
    <row r="837" spans="1:28" x14ac:dyDescent="0.25">
      <c r="A837" t="s">
        <v>2189</v>
      </c>
      <c r="B837" s="1">
        <v>42477</v>
      </c>
      <c r="C837" s="1">
        <v>42481</v>
      </c>
      <c r="D837" t="s">
        <v>46</v>
      </c>
      <c r="E837" t="s">
        <v>1111</v>
      </c>
      <c r="F837" t="s">
        <v>29</v>
      </c>
      <c r="G837" t="s">
        <v>1694</v>
      </c>
      <c r="H837" t="s">
        <v>58</v>
      </c>
      <c r="I837" t="s">
        <v>59</v>
      </c>
      <c r="J837" t="s">
        <v>764</v>
      </c>
      <c r="K837" t="s">
        <v>34</v>
      </c>
      <c r="L837" t="s">
        <v>765</v>
      </c>
      <c r="M837">
        <v>257.49900000000002</v>
      </c>
      <c r="N837">
        <v>3</v>
      </c>
      <c r="O837">
        <f t="shared" si="26"/>
        <v>0.21428571428571427</v>
      </c>
      <c r="P837">
        <v>0.15</v>
      </c>
      <c r="Q837">
        <v>24.235199999999999</v>
      </c>
      <c r="R837">
        <v>4</v>
      </c>
      <c r="S837">
        <v>2016</v>
      </c>
      <c r="T837">
        <v>4</v>
      </c>
      <c r="U837" t="str">
        <f t="shared" si="27"/>
        <v>Apr</v>
      </c>
      <c r="V837">
        <v>85.832999999999998</v>
      </c>
      <c r="W837" t="s">
        <v>63</v>
      </c>
      <c r="X837">
        <v>9.41176470588235E-2</v>
      </c>
      <c r="Y837" t="s">
        <v>37</v>
      </c>
      <c r="Z837">
        <v>3.1372549019607801E-2</v>
      </c>
      <c r="AA837" t="s">
        <v>64</v>
      </c>
      <c r="AB837" t="s">
        <v>120</v>
      </c>
    </row>
    <row r="838" spans="1:28" x14ac:dyDescent="0.25">
      <c r="A838" t="s">
        <v>2190</v>
      </c>
      <c r="B838" s="1">
        <v>42477</v>
      </c>
      <c r="C838" s="1">
        <v>42482</v>
      </c>
      <c r="D838" t="s">
        <v>46</v>
      </c>
      <c r="E838" t="s">
        <v>2191</v>
      </c>
      <c r="F838" t="s">
        <v>91</v>
      </c>
      <c r="G838" t="s">
        <v>150</v>
      </c>
      <c r="H838" t="s">
        <v>134</v>
      </c>
      <c r="I838" t="s">
        <v>32</v>
      </c>
      <c r="J838" t="s">
        <v>2192</v>
      </c>
      <c r="K838" t="s">
        <v>61</v>
      </c>
      <c r="L838" t="s">
        <v>2193</v>
      </c>
      <c r="M838">
        <v>79.12</v>
      </c>
      <c r="N838">
        <v>5</v>
      </c>
      <c r="O838">
        <f t="shared" si="26"/>
        <v>0.35714285714285715</v>
      </c>
      <c r="P838">
        <v>0.2</v>
      </c>
      <c r="Q838">
        <v>13.846</v>
      </c>
      <c r="R838">
        <v>5</v>
      </c>
      <c r="S838">
        <v>2016</v>
      </c>
      <c r="T838">
        <v>4</v>
      </c>
      <c r="U838" t="str">
        <f t="shared" si="27"/>
        <v>Apr</v>
      </c>
      <c r="V838">
        <v>15.824</v>
      </c>
      <c r="W838" t="s">
        <v>63</v>
      </c>
      <c r="X838">
        <v>0.17499999999999999</v>
      </c>
      <c r="Y838" t="s">
        <v>37</v>
      </c>
      <c r="Z838">
        <v>3.4999999999999899E-2</v>
      </c>
      <c r="AA838" t="s">
        <v>64</v>
      </c>
      <c r="AB838" t="s">
        <v>120</v>
      </c>
    </row>
    <row r="839" spans="1:28" x14ac:dyDescent="0.25">
      <c r="A839" t="s">
        <v>2194</v>
      </c>
      <c r="B839" s="1">
        <v>41968</v>
      </c>
      <c r="C839" s="1">
        <v>41970</v>
      </c>
      <c r="D839" t="s">
        <v>27</v>
      </c>
      <c r="E839" t="s">
        <v>2195</v>
      </c>
      <c r="F839" t="s">
        <v>29</v>
      </c>
      <c r="G839" t="s">
        <v>2196</v>
      </c>
      <c r="H839" t="s">
        <v>1362</v>
      </c>
      <c r="I839" t="s">
        <v>72</v>
      </c>
      <c r="J839" t="s">
        <v>801</v>
      </c>
      <c r="K839" t="s">
        <v>61</v>
      </c>
      <c r="L839" t="s">
        <v>802</v>
      </c>
      <c r="M839">
        <v>52.96</v>
      </c>
      <c r="N839">
        <v>2</v>
      </c>
      <c r="O839">
        <f t="shared" si="26"/>
        <v>0.14285714285714285</v>
      </c>
      <c r="P839">
        <v>0</v>
      </c>
      <c r="Q839">
        <v>20.1248</v>
      </c>
      <c r="R839">
        <v>2</v>
      </c>
      <c r="S839">
        <v>2014</v>
      </c>
      <c r="T839">
        <v>11</v>
      </c>
      <c r="U839" t="str">
        <f t="shared" si="27"/>
        <v>Nov</v>
      </c>
      <c r="V839">
        <v>26.48</v>
      </c>
      <c r="W839" t="s">
        <v>63</v>
      </c>
      <c r="X839">
        <v>0.38</v>
      </c>
      <c r="Y839" t="s">
        <v>44</v>
      </c>
      <c r="Z839">
        <v>0.19</v>
      </c>
      <c r="AA839" t="s">
        <v>38</v>
      </c>
      <c r="AB839" t="s">
        <v>147</v>
      </c>
    </row>
    <row r="840" spans="1:28" x14ac:dyDescent="0.25">
      <c r="A840" t="s">
        <v>2197</v>
      </c>
      <c r="B840" s="1">
        <v>42125</v>
      </c>
      <c r="C840" s="1">
        <v>42129</v>
      </c>
      <c r="D840" t="s">
        <v>46</v>
      </c>
      <c r="E840" t="s">
        <v>2198</v>
      </c>
      <c r="F840" t="s">
        <v>91</v>
      </c>
      <c r="G840" t="s">
        <v>273</v>
      </c>
      <c r="H840" t="s">
        <v>49</v>
      </c>
      <c r="I840" t="s">
        <v>32</v>
      </c>
      <c r="J840" t="s">
        <v>801</v>
      </c>
      <c r="K840" t="s">
        <v>61</v>
      </c>
      <c r="L840" t="s">
        <v>802</v>
      </c>
      <c r="M840">
        <v>63.552</v>
      </c>
      <c r="N840">
        <v>3</v>
      </c>
      <c r="O840">
        <f t="shared" si="26"/>
        <v>0.21428571428571427</v>
      </c>
      <c r="P840">
        <v>0.2</v>
      </c>
      <c r="Q840">
        <v>14.299200000000001</v>
      </c>
      <c r="R840">
        <v>4</v>
      </c>
      <c r="S840">
        <v>2015</v>
      </c>
      <c r="T840">
        <v>5</v>
      </c>
      <c r="U840" t="str">
        <f t="shared" si="27"/>
        <v>May</v>
      </c>
      <c r="V840">
        <v>21.184000000000001</v>
      </c>
      <c r="W840" t="s">
        <v>63</v>
      </c>
      <c r="X840">
        <v>0.22500000000000001</v>
      </c>
      <c r="Y840" t="s">
        <v>44</v>
      </c>
      <c r="Z840">
        <v>7.4999999999999997E-2</v>
      </c>
      <c r="AA840" t="s">
        <v>64</v>
      </c>
      <c r="AB840" t="s">
        <v>111</v>
      </c>
    </row>
    <row r="841" spans="1:28" x14ac:dyDescent="0.25">
      <c r="A841" t="s">
        <v>2199</v>
      </c>
      <c r="B841" s="1">
        <v>42071</v>
      </c>
      <c r="C841" s="1">
        <v>42075</v>
      </c>
      <c r="D841" t="s">
        <v>46</v>
      </c>
      <c r="E841" t="s">
        <v>2200</v>
      </c>
      <c r="F841" t="s">
        <v>29</v>
      </c>
      <c r="G841" t="s">
        <v>2201</v>
      </c>
      <c r="H841" t="s">
        <v>220</v>
      </c>
      <c r="I841" t="s">
        <v>94</v>
      </c>
      <c r="J841" t="s">
        <v>1967</v>
      </c>
      <c r="K841" t="s">
        <v>34</v>
      </c>
      <c r="L841" t="s">
        <v>1968</v>
      </c>
      <c r="M841">
        <v>512.94000000000005</v>
      </c>
      <c r="N841">
        <v>3</v>
      </c>
      <c r="O841">
        <f t="shared" si="26"/>
        <v>0.21428571428571427</v>
      </c>
      <c r="P841">
        <v>0</v>
      </c>
      <c r="Q841">
        <v>97.458600000000004</v>
      </c>
      <c r="R841">
        <v>4</v>
      </c>
      <c r="S841">
        <v>2015</v>
      </c>
      <c r="T841">
        <v>3</v>
      </c>
      <c r="U841" t="str">
        <f t="shared" si="27"/>
        <v>Mar</v>
      </c>
      <c r="V841">
        <v>170.98</v>
      </c>
      <c r="W841" t="s">
        <v>36</v>
      </c>
      <c r="X841">
        <v>0.189999999999999</v>
      </c>
      <c r="Y841" t="s">
        <v>37</v>
      </c>
      <c r="Z841">
        <v>6.3333333333333297E-2</v>
      </c>
      <c r="AA841" t="s">
        <v>161</v>
      </c>
      <c r="AB841" t="s">
        <v>162</v>
      </c>
    </row>
    <row r="842" spans="1:28" x14ac:dyDescent="0.25">
      <c r="A842" t="s">
        <v>2199</v>
      </c>
      <c r="B842" s="1">
        <v>42071</v>
      </c>
      <c r="C842" s="1">
        <v>42075</v>
      </c>
      <c r="D842" t="s">
        <v>46</v>
      </c>
      <c r="E842" t="s">
        <v>2200</v>
      </c>
      <c r="F842" t="s">
        <v>29</v>
      </c>
      <c r="G842" t="s">
        <v>2201</v>
      </c>
      <c r="H842" t="s">
        <v>220</v>
      </c>
      <c r="I842" t="s">
        <v>94</v>
      </c>
      <c r="J842" t="s">
        <v>1442</v>
      </c>
      <c r="K842" t="s">
        <v>41</v>
      </c>
      <c r="L842" t="s">
        <v>1443</v>
      </c>
      <c r="M842">
        <v>860.93</v>
      </c>
      <c r="N842">
        <v>7</v>
      </c>
      <c r="O842">
        <f t="shared" si="26"/>
        <v>0.5</v>
      </c>
      <c r="P842">
        <v>0</v>
      </c>
      <c r="Q842">
        <v>189.40459999999999</v>
      </c>
      <c r="R842">
        <v>4</v>
      </c>
      <c r="S842">
        <v>2015</v>
      </c>
      <c r="T842">
        <v>3</v>
      </c>
      <c r="U842" t="str">
        <f t="shared" si="27"/>
        <v>Mar</v>
      </c>
      <c r="V842">
        <v>122.99</v>
      </c>
      <c r="W842" t="s">
        <v>36</v>
      </c>
      <c r="X842">
        <v>0.22</v>
      </c>
      <c r="Y842" t="s">
        <v>44</v>
      </c>
      <c r="Z842">
        <v>3.1428571428571403E-2</v>
      </c>
      <c r="AA842" t="s">
        <v>161</v>
      </c>
      <c r="AB842" t="s">
        <v>162</v>
      </c>
    </row>
    <row r="843" spans="1:28" x14ac:dyDescent="0.25">
      <c r="A843" t="s">
        <v>2199</v>
      </c>
      <c r="B843" s="1">
        <v>42071</v>
      </c>
      <c r="C843" s="1">
        <v>42075</v>
      </c>
      <c r="D843" t="s">
        <v>46</v>
      </c>
      <c r="E843" t="s">
        <v>2200</v>
      </c>
      <c r="F843" t="s">
        <v>29</v>
      </c>
      <c r="G843" t="s">
        <v>2201</v>
      </c>
      <c r="H843" t="s">
        <v>220</v>
      </c>
      <c r="I843" t="s">
        <v>94</v>
      </c>
      <c r="J843" t="s">
        <v>1482</v>
      </c>
      <c r="K843" t="s">
        <v>61</v>
      </c>
      <c r="L843" t="s">
        <v>1483</v>
      </c>
      <c r="M843">
        <v>373.08</v>
      </c>
      <c r="N843">
        <v>6</v>
      </c>
      <c r="O843">
        <f t="shared" si="26"/>
        <v>0.42857142857142855</v>
      </c>
      <c r="P843">
        <v>0</v>
      </c>
      <c r="Q843">
        <v>82.077600000000004</v>
      </c>
      <c r="R843">
        <v>4</v>
      </c>
      <c r="S843">
        <v>2015</v>
      </c>
      <c r="T843">
        <v>3</v>
      </c>
      <c r="U843" t="str">
        <f t="shared" si="27"/>
        <v>Mar</v>
      </c>
      <c r="V843">
        <v>62.18</v>
      </c>
      <c r="W843" t="s">
        <v>63</v>
      </c>
      <c r="X843">
        <v>0.22</v>
      </c>
      <c r="Y843" t="s">
        <v>44</v>
      </c>
      <c r="Z843">
        <v>3.6666666666666597E-2</v>
      </c>
      <c r="AA843" t="s">
        <v>161</v>
      </c>
      <c r="AB843" t="s">
        <v>162</v>
      </c>
    </row>
    <row r="844" spans="1:28" x14ac:dyDescent="0.25">
      <c r="A844" t="s">
        <v>2202</v>
      </c>
      <c r="B844" s="1">
        <v>42202</v>
      </c>
      <c r="C844" s="1">
        <v>42205</v>
      </c>
      <c r="D844" t="s">
        <v>27</v>
      </c>
      <c r="E844" t="s">
        <v>412</v>
      </c>
      <c r="F844" t="s">
        <v>91</v>
      </c>
      <c r="G844" t="s">
        <v>2203</v>
      </c>
      <c r="H844" t="s">
        <v>49</v>
      </c>
      <c r="I844" t="s">
        <v>32</v>
      </c>
      <c r="J844" t="s">
        <v>311</v>
      </c>
      <c r="K844" t="s">
        <v>34</v>
      </c>
      <c r="L844" t="s">
        <v>312</v>
      </c>
      <c r="M844">
        <v>231.92</v>
      </c>
      <c r="N844">
        <v>5</v>
      </c>
      <c r="O844">
        <f t="shared" si="26"/>
        <v>0.35714285714285715</v>
      </c>
      <c r="P844">
        <v>0.2</v>
      </c>
      <c r="Q844">
        <v>5.798</v>
      </c>
      <c r="R844">
        <v>3</v>
      </c>
      <c r="S844">
        <v>2015</v>
      </c>
      <c r="T844">
        <v>7</v>
      </c>
      <c r="U844" t="str">
        <f t="shared" si="27"/>
        <v>Jul</v>
      </c>
      <c r="V844">
        <v>46.384</v>
      </c>
      <c r="W844" t="s">
        <v>63</v>
      </c>
      <c r="X844">
        <v>2.5000000000000001E-2</v>
      </c>
      <c r="Y844" t="s">
        <v>37</v>
      </c>
      <c r="Z844">
        <v>5.0000000000000001E-3</v>
      </c>
      <c r="AA844" t="s">
        <v>75</v>
      </c>
      <c r="AB844" t="s">
        <v>81</v>
      </c>
    </row>
    <row r="845" spans="1:28" x14ac:dyDescent="0.25">
      <c r="A845" t="s">
        <v>2204</v>
      </c>
      <c r="B845" s="1">
        <v>41923</v>
      </c>
      <c r="C845" s="1">
        <v>41928</v>
      </c>
      <c r="D845" t="s">
        <v>46</v>
      </c>
      <c r="E845" t="s">
        <v>1995</v>
      </c>
      <c r="F845" t="s">
        <v>99</v>
      </c>
      <c r="G845" t="s">
        <v>180</v>
      </c>
      <c r="H845" t="s">
        <v>181</v>
      </c>
      <c r="I845" t="s">
        <v>59</v>
      </c>
      <c r="J845" t="s">
        <v>1241</v>
      </c>
      <c r="K845" t="s">
        <v>61</v>
      </c>
      <c r="L845" t="s">
        <v>1242</v>
      </c>
      <c r="M845">
        <v>63.47</v>
      </c>
      <c r="N845">
        <v>11</v>
      </c>
      <c r="O845">
        <f t="shared" si="26"/>
        <v>0.7857142857142857</v>
      </c>
      <c r="P845">
        <v>0</v>
      </c>
      <c r="Q845">
        <v>19.041</v>
      </c>
      <c r="R845">
        <v>5</v>
      </c>
      <c r="S845">
        <v>2014</v>
      </c>
      <c r="T845">
        <v>10</v>
      </c>
      <c r="U845" t="str">
        <f t="shared" si="27"/>
        <v>Oct</v>
      </c>
      <c r="V845">
        <v>5.77</v>
      </c>
      <c r="W845" t="s">
        <v>63</v>
      </c>
      <c r="X845">
        <v>0.3</v>
      </c>
      <c r="Y845" t="s">
        <v>44</v>
      </c>
      <c r="Z845">
        <v>2.7272727272727199E-2</v>
      </c>
      <c r="AA845" t="s">
        <v>38</v>
      </c>
      <c r="AB845" t="s">
        <v>147</v>
      </c>
    </row>
    <row r="846" spans="1:28" x14ac:dyDescent="0.25">
      <c r="A846" t="s">
        <v>2205</v>
      </c>
      <c r="B846" s="1">
        <v>42432</v>
      </c>
      <c r="C846" s="1">
        <v>42437</v>
      </c>
      <c r="D846" t="s">
        <v>46</v>
      </c>
      <c r="E846" t="s">
        <v>973</v>
      </c>
      <c r="F846" t="s">
        <v>29</v>
      </c>
      <c r="G846" t="s">
        <v>226</v>
      </c>
      <c r="H846" t="s">
        <v>93</v>
      </c>
      <c r="I846" t="s">
        <v>94</v>
      </c>
      <c r="J846" t="s">
        <v>384</v>
      </c>
      <c r="K846" t="s">
        <v>51</v>
      </c>
      <c r="L846" t="s">
        <v>385</v>
      </c>
      <c r="M846">
        <v>637.89599999999996</v>
      </c>
      <c r="N846">
        <v>3</v>
      </c>
      <c r="O846">
        <f t="shared" si="26"/>
        <v>0.21428571428571427</v>
      </c>
      <c r="P846">
        <v>0.3</v>
      </c>
      <c r="Q846">
        <v>-127.5792</v>
      </c>
      <c r="R846">
        <v>5</v>
      </c>
      <c r="S846">
        <v>2016</v>
      </c>
      <c r="T846">
        <v>3</v>
      </c>
      <c r="U846" t="str">
        <f t="shared" si="27"/>
        <v>Mar</v>
      </c>
      <c r="V846">
        <v>212.63199999999901</v>
      </c>
      <c r="W846" t="s">
        <v>43</v>
      </c>
      <c r="X846">
        <v>-0.2</v>
      </c>
      <c r="Y846" t="s">
        <v>53</v>
      </c>
      <c r="Z846">
        <v>-6.6666666666666596E-2</v>
      </c>
      <c r="AA846" t="s">
        <v>161</v>
      </c>
      <c r="AB846" t="s">
        <v>480</v>
      </c>
    </row>
    <row r="847" spans="1:28" x14ac:dyDescent="0.25">
      <c r="A847" t="s">
        <v>2206</v>
      </c>
      <c r="B847" s="1">
        <v>42736</v>
      </c>
      <c r="C847" s="1">
        <v>42740</v>
      </c>
      <c r="D847" t="s">
        <v>46</v>
      </c>
      <c r="E847" t="s">
        <v>185</v>
      </c>
      <c r="F847" t="s">
        <v>29</v>
      </c>
      <c r="G847" t="s">
        <v>57</v>
      </c>
      <c r="H847" t="s">
        <v>58</v>
      </c>
      <c r="I847" t="s">
        <v>59</v>
      </c>
      <c r="J847" t="s">
        <v>2207</v>
      </c>
      <c r="K847" t="s">
        <v>61</v>
      </c>
      <c r="L847" t="s">
        <v>2208</v>
      </c>
      <c r="M847">
        <v>474.43</v>
      </c>
      <c r="N847">
        <v>11</v>
      </c>
      <c r="O847">
        <f t="shared" si="26"/>
        <v>0.7857142857142857</v>
      </c>
      <c r="P847">
        <v>0</v>
      </c>
      <c r="Q847">
        <v>199.26060000000001</v>
      </c>
      <c r="R847">
        <v>4</v>
      </c>
      <c r="S847">
        <v>2017</v>
      </c>
      <c r="T847">
        <v>1</v>
      </c>
      <c r="U847" t="str">
        <f t="shared" si="27"/>
        <v>Jan</v>
      </c>
      <c r="V847">
        <v>43.13</v>
      </c>
      <c r="W847" t="s">
        <v>63</v>
      </c>
      <c r="X847">
        <v>0.42</v>
      </c>
      <c r="Y847" t="s">
        <v>44</v>
      </c>
      <c r="Z847">
        <v>3.8181818181818102E-2</v>
      </c>
      <c r="AA847" t="s">
        <v>161</v>
      </c>
      <c r="AB847" t="s">
        <v>430</v>
      </c>
    </row>
    <row r="848" spans="1:28" x14ac:dyDescent="0.25">
      <c r="A848" t="s">
        <v>2209</v>
      </c>
      <c r="B848" s="1">
        <v>41812</v>
      </c>
      <c r="C848" s="1">
        <v>41817</v>
      </c>
      <c r="D848" t="s">
        <v>46</v>
      </c>
      <c r="E848" t="s">
        <v>2210</v>
      </c>
      <c r="F848" t="s">
        <v>29</v>
      </c>
      <c r="G848" t="s">
        <v>967</v>
      </c>
      <c r="H848" t="s">
        <v>71</v>
      </c>
      <c r="I848" t="s">
        <v>72</v>
      </c>
      <c r="J848" t="s">
        <v>234</v>
      </c>
      <c r="K848" t="s">
        <v>41</v>
      </c>
      <c r="L848" t="s">
        <v>235</v>
      </c>
      <c r="M848">
        <v>170.05799999999999</v>
      </c>
      <c r="N848">
        <v>3</v>
      </c>
      <c r="O848">
        <f t="shared" si="26"/>
        <v>0.21428571428571427</v>
      </c>
      <c r="P848">
        <v>0.3</v>
      </c>
      <c r="Q848">
        <v>-4.8587999999999996</v>
      </c>
      <c r="R848">
        <v>5</v>
      </c>
      <c r="S848">
        <v>2014</v>
      </c>
      <c r="T848">
        <v>6</v>
      </c>
      <c r="U848" t="str">
        <f t="shared" si="27"/>
        <v>Jun</v>
      </c>
      <c r="V848">
        <v>56.686</v>
      </c>
      <c r="W848" t="s">
        <v>63</v>
      </c>
      <c r="X848">
        <v>-2.8571428571428501E-2</v>
      </c>
      <c r="Y848" t="s">
        <v>53</v>
      </c>
      <c r="Z848">
        <v>-9.5238095238095195E-3</v>
      </c>
      <c r="AA848" t="s">
        <v>64</v>
      </c>
      <c r="AB848" t="s">
        <v>65</v>
      </c>
    </row>
    <row r="849" spans="1:28" x14ac:dyDescent="0.25">
      <c r="A849" t="s">
        <v>2209</v>
      </c>
      <c r="B849" s="1">
        <v>41812</v>
      </c>
      <c r="C849" s="1">
        <v>41817</v>
      </c>
      <c r="D849" t="s">
        <v>46</v>
      </c>
      <c r="E849" t="s">
        <v>2210</v>
      </c>
      <c r="F849" t="s">
        <v>29</v>
      </c>
      <c r="G849" t="s">
        <v>967</v>
      </c>
      <c r="H849" t="s">
        <v>71</v>
      </c>
      <c r="I849" t="s">
        <v>72</v>
      </c>
      <c r="J849" t="s">
        <v>40</v>
      </c>
      <c r="K849" t="s">
        <v>41</v>
      </c>
      <c r="L849" t="s">
        <v>42</v>
      </c>
      <c r="M849">
        <v>853.93</v>
      </c>
      <c r="N849">
        <v>5</v>
      </c>
      <c r="O849">
        <f t="shared" si="26"/>
        <v>0.35714285714285715</v>
      </c>
      <c r="P849">
        <v>0.3</v>
      </c>
      <c r="Q849">
        <v>0</v>
      </c>
      <c r="R849">
        <v>5</v>
      </c>
      <c r="S849">
        <v>2014</v>
      </c>
      <c r="T849">
        <v>6</v>
      </c>
      <c r="U849" t="str">
        <f t="shared" si="27"/>
        <v>Jun</v>
      </c>
      <c r="V849">
        <v>170.786</v>
      </c>
      <c r="W849" t="s">
        <v>36</v>
      </c>
      <c r="X849">
        <v>0</v>
      </c>
      <c r="Y849" t="s">
        <v>53</v>
      </c>
      <c r="Z849">
        <v>0</v>
      </c>
      <c r="AA849" t="s">
        <v>64</v>
      </c>
      <c r="AB849" t="s">
        <v>65</v>
      </c>
    </row>
    <row r="850" spans="1:28" x14ac:dyDescent="0.25">
      <c r="A850" t="s">
        <v>2211</v>
      </c>
      <c r="B850" s="1">
        <v>43035</v>
      </c>
      <c r="C850" s="1">
        <v>43036</v>
      </c>
      <c r="D850" t="s">
        <v>89</v>
      </c>
      <c r="E850" t="s">
        <v>2212</v>
      </c>
      <c r="F850" t="s">
        <v>91</v>
      </c>
      <c r="G850" t="s">
        <v>295</v>
      </c>
      <c r="H850" t="s">
        <v>58</v>
      </c>
      <c r="I850" t="s">
        <v>59</v>
      </c>
      <c r="J850" t="s">
        <v>1355</v>
      </c>
      <c r="K850" t="s">
        <v>34</v>
      </c>
      <c r="L850" t="s">
        <v>1356</v>
      </c>
      <c r="M850">
        <v>556.66499999999996</v>
      </c>
      <c r="N850">
        <v>5</v>
      </c>
      <c r="O850">
        <f t="shared" si="26"/>
        <v>0.35714285714285715</v>
      </c>
      <c r="P850">
        <v>0.15</v>
      </c>
      <c r="Q850">
        <v>6.5490000000000004</v>
      </c>
      <c r="R850">
        <v>1</v>
      </c>
      <c r="S850">
        <v>2017</v>
      </c>
      <c r="T850">
        <v>10</v>
      </c>
      <c r="U850" t="str">
        <f t="shared" si="27"/>
        <v>Oct</v>
      </c>
      <c r="V850">
        <v>111.333</v>
      </c>
      <c r="W850" t="s">
        <v>36</v>
      </c>
      <c r="X850">
        <v>1.1764705882352899E-2</v>
      </c>
      <c r="Y850" t="s">
        <v>37</v>
      </c>
      <c r="Z850">
        <v>2.3529411764705798E-3</v>
      </c>
      <c r="AA850" t="s">
        <v>38</v>
      </c>
      <c r="AB850" t="s">
        <v>143</v>
      </c>
    </row>
    <row r="851" spans="1:28" x14ac:dyDescent="0.25">
      <c r="A851" t="s">
        <v>2213</v>
      </c>
      <c r="B851" s="1">
        <v>43093</v>
      </c>
      <c r="C851" s="1">
        <v>43097</v>
      </c>
      <c r="D851" t="s">
        <v>46</v>
      </c>
      <c r="E851" t="s">
        <v>1892</v>
      </c>
      <c r="F851" t="s">
        <v>29</v>
      </c>
      <c r="G851" t="s">
        <v>1168</v>
      </c>
      <c r="H851" t="s">
        <v>1169</v>
      </c>
      <c r="I851" t="s">
        <v>32</v>
      </c>
      <c r="J851" t="s">
        <v>1559</v>
      </c>
      <c r="K851" t="s">
        <v>41</v>
      </c>
      <c r="L851" t="s">
        <v>1560</v>
      </c>
      <c r="M851">
        <v>232.88</v>
      </c>
      <c r="N851">
        <v>4</v>
      </c>
      <c r="O851">
        <f t="shared" si="26"/>
        <v>0.2857142857142857</v>
      </c>
      <c r="P851">
        <v>0</v>
      </c>
      <c r="Q851">
        <v>60.5488</v>
      </c>
      <c r="R851">
        <v>4</v>
      </c>
      <c r="S851">
        <v>2017</v>
      </c>
      <c r="T851">
        <v>12</v>
      </c>
      <c r="U851" t="str">
        <f t="shared" si="27"/>
        <v>Dec</v>
      </c>
      <c r="V851">
        <v>58.22</v>
      </c>
      <c r="W851" t="s">
        <v>63</v>
      </c>
      <c r="X851">
        <v>0.26</v>
      </c>
      <c r="Y851" t="s">
        <v>44</v>
      </c>
      <c r="Z851">
        <v>6.5000000000000002E-2</v>
      </c>
      <c r="AA851" t="s">
        <v>38</v>
      </c>
      <c r="AB851" t="s">
        <v>143</v>
      </c>
    </row>
    <row r="852" spans="1:28" x14ac:dyDescent="0.25">
      <c r="A852" t="s">
        <v>2214</v>
      </c>
      <c r="B852" s="1">
        <v>42002</v>
      </c>
      <c r="C852" s="1">
        <v>42006</v>
      </c>
      <c r="D852" t="s">
        <v>46</v>
      </c>
      <c r="E852" t="s">
        <v>674</v>
      </c>
      <c r="F852" t="s">
        <v>91</v>
      </c>
      <c r="G852" t="s">
        <v>295</v>
      </c>
      <c r="H852" t="s">
        <v>58</v>
      </c>
      <c r="I852" t="s">
        <v>59</v>
      </c>
      <c r="J852" t="s">
        <v>1836</v>
      </c>
      <c r="K852" t="s">
        <v>61</v>
      </c>
      <c r="L852" t="s">
        <v>1837</v>
      </c>
      <c r="M852">
        <v>24.9</v>
      </c>
      <c r="N852">
        <v>5</v>
      </c>
      <c r="O852">
        <f t="shared" si="26"/>
        <v>0.35714285714285715</v>
      </c>
      <c r="P852">
        <v>0</v>
      </c>
      <c r="Q852">
        <v>8.2170000000000005</v>
      </c>
      <c r="R852">
        <v>4</v>
      </c>
      <c r="S852">
        <v>2014</v>
      </c>
      <c r="T852">
        <v>12</v>
      </c>
      <c r="U852" t="str">
        <f t="shared" si="27"/>
        <v>Dec</v>
      </c>
      <c r="V852">
        <v>4.9799999999999898</v>
      </c>
      <c r="W852" t="s">
        <v>63</v>
      </c>
      <c r="X852">
        <v>0.33</v>
      </c>
      <c r="Y852" t="s">
        <v>44</v>
      </c>
      <c r="Z852">
        <v>6.6000000000000003E-2</v>
      </c>
      <c r="AA852" t="s">
        <v>38</v>
      </c>
      <c r="AB852" t="s">
        <v>147</v>
      </c>
    </row>
    <row r="853" spans="1:28" x14ac:dyDescent="0.25">
      <c r="A853" t="s">
        <v>2214</v>
      </c>
      <c r="B853" s="1">
        <v>42002</v>
      </c>
      <c r="C853" s="1">
        <v>42006</v>
      </c>
      <c r="D853" t="s">
        <v>46</v>
      </c>
      <c r="E853" t="s">
        <v>674</v>
      </c>
      <c r="F853" t="s">
        <v>91</v>
      </c>
      <c r="G853" t="s">
        <v>295</v>
      </c>
      <c r="H853" t="s">
        <v>58</v>
      </c>
      <c r="I853" t="s">
        <v>59</v>
      </c>
      <c r="J853" t="s">
        <v>1975</v>
      </c>
      <c r="K853" t="s">
        <v>61</v>
      </c>
      <c r="L853" t="s">
        <v>1976</v>
      </c>
      <c r="M853">
        <v>70.56</v>
      </c>
      <c r="N853">
        <v>6</v>
      </c>
      <c r="O853">
        <f t="shared" si="26"/>
        <v>0.42857142857142855</v>
      </c>
      <c r="P853">
        <v>0</v>
      </c>
      <c r="Q853">
        <v>23.990400000000001</v>
      </c>
      <c r="R853">
        <v>4</v>
      </c>
      <c r="S853">
        <v>2014</v>
      </c>
      <c r="T853">
        <v>12</v>
      </c>
      <c r="U853" t="str">
        <f t="shared" si="27"/>
        <v>Dec</v>
      </c>
      <c r="V853">
        <v>11.76</v>
      </c>
      <c r="W853" t="s">
        <v>63</v>
      </c>
      <c r="X853">
        <v>0.34</v>
      </c>
      <c r="Y853" t="s">
        <v>44</v>
      </c>
      <c r="Z853">
        <v>5.6666666666666601E-2</v>
      </c>
      <c r="AA853" t="s">
        <v>38</v>
      </c>
      <c r="AB853" t="s">
        <v>147</v>
      </c>
    </row>
    <row r="854" spans="1:28" x14ac:dyDescent="0.25">
      <c r="A854" t="s">
        <v>2215</v>
      </c>
      <c r="B854" s="1">
        <v>42180</v>
      </c>
      <c r="C854" s="1">
        <v>42185</v>
      </c>
      <c r="D854" t="s">
        <v>46</v>
      </c>
      <c r="E854" t="s">
        <v>1816</v>
      </c>
      <c r="F854" t="s">
        <v>29</v>
      </c>
      <c r="G854" t="s">
        <v>295</v>
      </c>
      <c r="H854" t="s">
        <v>58</v>
      </c>
      <c r="I854" t="s">
        <v>59</v>
      </c>
      <c r="J854" t="s">
        <v>555</v>
      </c>
      <c r="K854" t="s">
        <v>61</v>
      </c>
      <c r="L854" t="s">
        <v>556</v>
      </c>
      <c r="M854">
        <v>204.85</v>
      </c>
      <c r="N854">
        <v>5</v>
      </c>
      <c r="O854">
        <f t="shared" si="26"/>
        <v>0.35714285714285715</v>
      </c>
      <c r="P854">
        <v>0</v>
      </c>
      <c r="Q854">
        <v>57.357999999999997</v>
      </c>
      <c r="R854">
        <v>5</v>
      </c>
      <c r="S854">
        <v>2015</v>
      </c>
      <c r="T854">
        <v>6</v>
      </c>
      <c r="U854" t="str">
        <f t="shared" si="27"/>
        <v>Jun</v>
      </c>
      <c r="V854">
        <v>40.97</v>
      </c>
      <c r="W854" t="s">
        <v>63</v>
      </c>
      <c r="X854">
        <v>0.27999999999999903</v>
      </c>
      <c r="Y854" t="s">
        <v>44</v>
      </c>
      <c r="Z854">
        <v>5.5999999999999897E-2</v>
      </c>
      <c r="AA854" t="s">
        <v>64</v>
      </c>
      <c r="AB854" t="s">
        <v>111</v>
      </c>
    </row>
    <row r="855" spans="1:28" x14ac:dyDescent="0.25">
      <c r="A855" t="s">
        <v>2216</v>
      </c>
      <c r="B855" s="1">
        <v>42910</v>
      </c>
      <c r="C855" s="1">
        <v>42912</v>
      </c>
      <c r="D855" t="s">
        <v>27</v>
      </c>
      <c r="E855" t="s">
        <v>2217</v>
      </c>
      <c r="F855" t="s">
        <v>29</v>
      </c>
      <c r="G855" t="s">
        <v>165</v>
      </c>
      <c r="H855" t="s">
        <v>117</v>
      </c>
      <c r="I855" t="s">
        <v>72</v>
      </c>
      <c r="J855" t="s">
        <v>783</v>
      </c>
      <c r="K855" t="s">
        <v>61</v>
      </c>
      <c r="L855" t="s">
        <v>784</v>
      </c>
      <c r="M855">
        <v>276.69</v>
      </c>
      <c r="N855">
        <v>3</v>
      </c>
      <c r="O855">
        <f t="shared" si="26"/>
        <v>0.21428571428571427</v>
      </c>
      <c r="P855">
        <v>0</v>
      </c>
      <c r="Q855">
        <v>49.804200000000002</v>
      </c>
      <c r="R855">
        <v>2</v>
      </c>
      <c r="S855">
        <v>2017</v>
      </c>
      <c r="T855">
        <v>6</v>
      </c>
      <c r="U855" t="str">
        <f t="shared" si="27"/>
        <v>Jun</v>
      </c>
      <c r="V855">
        <v>92.23</v>
      </c>
      <c r="W855" t="s">
        <v>63</v>
      </c>
      <c r="X855">
        <v>0.18</v>
      </c>
      <c r="Y855" t="s">
        <v>37</v>
      </c>
      <c r="Z855">
        <v>0.06</v>
      </c>
      <c r="AA855" t="s">
        <v>64</v>
      </c>
      <c r="AB855" t="s">
        <v>154</v>
      </c>
    </row>
    <row r="856" spans="1:28" x14ac:dyDescent="0.25">
      <c r="A856" t="s">
        <v>2216</v>
      </c>
      <c r="B856" s="1">
        <v>42910</v>
      </c>
      <c r="C856" s="1">
        <v>42912</v>
      </c>
      <c r="D856" t="s">
        <v>27</v>
      </c>
      <c r="E856" t="s">
        <v>2217</v>
      </c>
      <c r="F856" t="s">
        <v>29</v>
      </c>
      <c r="G856" t="s">
        <v>165</v>
      </c>
      <c r="H856" t="s">
        <v>117</v>
      </c>
      <c r="I856" t="s">
        <v>72</v>
      </c>
      <c r="J856" t="s">
        <v>318</v>
      </c>
      <c r="K856" t="s">
        <v>41</v>
      </c>
      <c r="L856" t="s">
        <v>319</v>
      </c>
      <c r="M856">
        <v>172.76400000000001</v>
      </c>
      <c r="N856">
        <v>2</v>
      </c>
      <c r="O856">
        <f t="shared" si="26"/>
        <v>0.14285714285714285</v>
      </c>
      <c r="P856">
        <v>0.1</v>
      </c>
      <c r="Q856">
        <v>32.633200000000002</v>
      </c>
      <c r="R856">
        <v>2</v>
      </c>
      <c r="S856">
        <v>2017</v>
      </c>
      <c r="T856">
        <v>6</v>
      </c>
      <c r="U856" t="str">
        <f t="shared" si="27"/>
        <v>Jun</v>
      </c>
      <c r="V856">
        <v>86.382000000000005</v>
      </c>
      <c r="W856" t="s">
        <v>63</v>
      </c>
      <c r="X856">
        <v>0.188888888888888</v>
      </c>
      <c r="Y856" t="s">
        <v>37</v>
      </c>
      <c r="Z856">
        <v>9.44444444444444E-2</v>
      </c>
      <c r="AA856" t="s">
        <v>64</v>
      </c>
      <c r="AB856" t="s">
        <v>154</v>
      </c>
    </row>
    <row r="857" spans="1:28" x14ac:dyDescent="0.25">
      <c r="A857" t="s">
        <v>2218</v>
      </c>
      <c r="B857" s="1">
        <v>41911</v>
      </c>
      <c r="C857" s="1">
        <v>41915</v>
      </c>
      <c r="D857" t="s">
        <v>46</v>
      </c>
      <c r="E857" t="s">
        <v>1925</v>
      </c>
      <c r="F857" t="s">
        <v>91</v>
      </c>
      <c r="G857" t="s">
        <v>70</v>
      </c>
      <c r="H857" t="s">
        <v>71</v>
      </c>
      <c r="I857" t="s">
        <v>72</v>
      </c>
      <c r="J857" t="s">
        <v>1294</v>
      </c>
      <c r="K857" t="s">
        <v>51</v>
      </c>
      <c r="L857" t="s">
        <v>1295</v>
      </c>
      <c r="M857">
        <v>409.27199999999999</v>
      </c>
      <c r="N857">
        <v>2</v>
      </c>
      <c r="O857">
        <f t="shared" si="26"/>
        <v>0.14285714285714285</v>
      </c>
      <c r="P857">
        <v>0.4</v>
      </c>
      <c r="Q857">
        <v>-81.854399999999998</v>
      </c>
      <c r="R857">
        <v>4</v>
      </c>
      <c r="S857">
        <v>2014</v>
      </c>
      <c r="T857">
        <v>9</v>
      </c>
      <c r="U857" t="str">
        <f t="shared" si="27"/>
        <v>Sep</v>
      </c>
      <c r="V857">
        <v>204.636</v>
      </c>
      <c r="W857" t="s">
        <v>43</v>
      </c>
      <c r="X857">
        <v>-0.2</v>
      </c>
      <c r="Y857" t="s">
        <v>53</v>
      </c>
      <c r="Z857">
        <v>-0.1</v>
      </c>
      <c r="AA857" t="s">
        <v>75</v>
      </c>
      <c r="AB857" t="s">
        <v>199</v>
      </c>
    </row>
    <row r="858" spans="1:28" x14ac:dyDescent="0.25">
      <c r="A858" t="s">
        <v>2218</v>
      </c>
      <c r="B858" s="1">
        <v>41911</v>
      </c>
      <c r="C858" s="1">
        <v>41915</v>
      </c>
      <c r="D858" t="s">
        <v>46</v>
      </c>
      <c r="E858" t="s">
        <v>1925</v>
      </c>
      <c r="F858" t="s">
        <v>91</v>
      </c>
      <c r="G858" t="s">
        <v>70</v>
      </c>
      <c r="H858" t="s">
        <v>71</v>
      </c>
      <c r="I858" t="s">
        <v>72</v>
      </c>
      <c r="J858" t="s">
        <v>879</v>
      </c>
      <c r="K858" t="s">
        <v>51</v>
      </c>
      <c r="L858" t="s">
        <v>880</v>
      </c>
      <c r="M858">
        <v>67.176000000000002</v>
      </c>
      <c r="N858">
        <v>1</v>
      </c>
      <c r="O858">
        <f t="shared" si="26"/>
        <v>7.1428571428571425E-2</v>
      </c>
      <c r="P858">
        <v>0.4</v>
      </c>
      <c r="Q858">
        <v>-20.152799999999999</v>
      </c>
      <c r="R858">
        <v>4</v>
      </c>
      <c r="S858">
        <v>2014</v>
      </c>
      <c r="T858">
        <v>9</v>
      </c>
      <c r="U858" t="str">
        <f t="shared" si="27"/>
        <v>Sep</v>
      </c>
      <c r="V858">
        <v>67.176000000000002</v>
      </c>
      <c r="W858" t="s">
        <v>63</v>
      </c>
      <c r="X858">
        <v>-0.3</v>
      </c>
      <c r="Y858" t="s">
        <v>53</v>
      </c>
      <c r="Z858">
        <v>-0.3</v>
      </c>
      <c r="AA858" t="s">
        <v>75</v>
      </c>
      <c r="AB858" t="s">
        <v>199</v>
      </c>
    </row>
    <row r="859" spans="1:28" x14ac:dyDescent="0.25">
      <c r="A859" t="s">
        <v>2219</v>
      </c>
      <c r="B859" s="1">
        <v>42328</v>
      </c>
      <c r="C859" s="1">
        <v>42332</v>
      </c>
      <c r="D859" t="s">
        <v>46</v>
      </c>
      <c r="E859" t="s">
        <v>206</v>
      </c>
      <c r="F859" t="s">
        <v>29</v>
      </c>
      <c r="G859" t="s">
        <v>1219</v>
      </c>
      <c r="H859" t="s">
        <v>58</v>
      </c>
      <c r="I859" t="s">
        <v>59</v>
      </c>
      <c r="J859" t="s">
        <v>507</v>
      </c>
      <c r="K859" t="s">
        <v>41</v>
      </c>
      <c r="L859" t="s">
        <v>508</v>
      </c>
      <c r="M859">
        <v>572.16</v>
      </c>
      <c r="N859">
        <v>3</v>
      </c>
      <c r="O859">
        <f t="shared" si="26"/>
        <v>0.21428571428571427</v>
      </c>
      <c r="P859">
        <v>0.2</v>
      </c>
      <c r="Q859">
        <v>35.76</v>
      </c>
      <c r="R859">
        <v>4</v>
      </c>
      <c r="S859">
        <v>2015</v>
      </c>
      <c r="T859">
        <v>11</v>
      </c>
      <c r="U859" t="str">
        <f t="shared" si="27"/>
        <v>Nov</v>
      </c>
      <c r="V859">
        <v>190.72</v>
      </c>
      <c r="W859" t="s">
        <v>36</v>
      </c>
      <c r="X859">
        <v>6.25E-2</v>
      </c>
      <c r="Y859" t="s">
        <v>37</v>
      </c>
      <c r="Z859">
        <v>2.0833333333333301E-2</v>
      </c>
      <c r="AA859" t="s">
        <v>38</v>
      </c>
      <c r="AB859" t="s">
        <v>54</v>
      </c>
    </row>
    <row r="860" spans="1:28" x14ac:dyDescent="0.25">
      <c r="A860" t="s">
        <v>2220</v>
      </c>
      <c r="B860" s="1">
        <v>42610</v>
      </c>
      <c r="C860" s="1">
        <v>42613</v>
      </c>
      <c r="D860" t="s">
        <v>89</v>
      </c>
      <c r="E860" t="s">
        <v>1887</v>
      </c>
      <c r="F860" t="s">
        <v>29</v>
      </c>
      <c r="G860" t="s">
        <v>1434</v>
      </c>
      <c r="H860" t="s">
        <v>93</v>
      </c>
      <c r="I860" t="s">
        <v>94</v>
      </c>
      <c r="J860" t="s">
        <v>1224</v>
      </c>
      <c r="K860" t="s">
        <v>34</v>
      </c>
      <c r="L860" t="s">
        <v>1225</v>
      </c>
      <c r="M860">
        <v>156.37280000000001</v>
      </c>
      <c r="N860">
        <v>2</v>
      </c>
      <c r="O860">
        <f t="shared" si="26"/>
        <v>0.14285714285714285</v>
      </c>
      <c r="P860">
        <v>0.32</v>
      </c>
      <c r="Q860">
        <v>-52.890799999999999</v>
      </c>
      <c r="R860">
        <v>3</v>
      </c>
      <c r="S860">
        <v>2016</v>
      </c>
      <c r="T860">
        <v>8</v>
      </c>
      <c r="U860" t="str">
        <f t="shared" si="27"/>
        <v>Aug</v>
      </c>
      <c r="V860">
        <v>78.186400000000006</v>
      </c>
      <c r="W860" t="s">
        <v>63</v>
      </c>
      <c r="X860">
        <v>-0.33823529411764702</v>
      </c>
      <c r="Y860" t="s">
        <v>53</v>
      </c>
      <c r="Z860">
        <v>-0.16911764705882301</v>
      </c>
      <c r="AA860" t="s">
        <v>75</v>
      </c>
      <c r="AB860" t="s">
        <v>210</v>
      </c>
    </row>
    <row r="861" spans="1:28" x14ac:dyDescent="0.25">
      <c r="A861" t="s">
        <v>2221</v>
      </c>
      <c r="B861" s="1">
        <v>43054</v>
      </c>
      <c r="C861" s="1">
        <v>43059</v>
      </c>
      <c r="D861" t="s">
        <v>46</v>
      </c>
      <c r="E861" t="s">
        <v>2200</v>
      </c>
      <c r="F861" t="s">
        <v>29</v>
      </c>
      <c r="G861" t="s">
        <v>2222</v>
      </c>
      <c r="H861" t="s">
        <v>49</v>
      </c>
      <c r="I861" t="s">
        <v>32</v>
      </c>
      <c r="J861" t="s">
        <v>608</v>
      </c>
      <c r="K861" t="s">
        <v>61</v>
      </c>
      <c r="L861" t="s">
        <v>609</v>
      </c>
      <c r="M861">
        <v>220.06399999999999</v>
      </c>
      <c r="N861">
        <v>4</v>
      </c>
      <c r="O861">
        <f t="shared" si="26"/>
        <v>0.2857142857142857</v>
      </c>
      <c r="P861">
        <v>0.2</v>
      </c>
      <c r="Q861">
        <v>55.015999999999998</v>
      </c>
      <c r="R861">
        <v>5</v>
      </c>
      <c r="S861">
        <v>2017</v>
      </c>
      <c r="T861">
        <v>11</v>
      </c>
      <c r="U861" t="str">
        <f t="shared" si="27"/>
        <v>Nov</v>
      </c>
      <c r="V861">
        <v>55.015999999999998</v>
      </c>
      <c r="W861" t="s">
        <v>63</v>
      </c>
      <c r="X861">
        <v>0.25</v>
      </c>
      <c r="Y861" t="s">
        <v>44</v>
      </c>
      <c r="Z861">
        <v>6.25E-2</v>
      </c>
      <c r="AA861" t="s">
        <v>38</v>
      </c>
      <c r="AB861" t="s">
        <v>143</v>
      </c>
    </row>
    <row r="862" spans="1:28" x14ac:dyDescent="0.25">
      <c r="A862" t="s">
        <v>2221</v>
      </c>
      <c r="B862" s="1">
        <v>43054</v>
      </c>
      <c r="C862" s="1">
        <v>43059</v>
      </c>
      <c r="D862" t="s">
        <v>46</v>
      </c>
      <c r="E862" t="s">
        <v>2200</v>
      </c>
      <c r="F862" t="s">
        <v>29</v>
      </c>
      <c r="G862" t="s">
        <v>2222</v>
      </c>
      <c r="H862" t="s">
        <v>49</v>
      </c>
      <c r="I862" t="s">
        <v>32</v>
      </c>
      <c r="J862" t="s">
        <v>1157</v>
      </c>
      <c r="K862" t="s">
        <v>61</v>
      </c>
      <c r="L862" t="s">
        <v>1158</v>
      </c>
      <c r="M862">
        <v>339.13600000000002</v>
      </c>
      <c r="N862">
        <v>4</v>
      </c>
      <c r="O862">
        <f t="shared" si="26"/>
        <v>0.2857142857142857</v>
      </c>
      <c r="P862">
        <v>0.2</v>
      </c>
      <c r="Q862">
        <v>0</v>
      </c>
      <c r="R862">
        <v>5</v>
      </c>
      <c r="S862">
        <v>2017</v>
      </c>
      <c r="T862">
        <v>11</v>
      </c>
      <c r="U862" t="str">
        <f t="shared" si="27"/>
        <v>Nov</v>
      </c>
      <c r="V862">
        <v>84.784000000000006</v>
      </c>
      <c r="W862" t="s">
        <v>63</v>
      </c>
      <c r="X862">
        <v>0</v>
      </c>
      <c r="Y862" t="s">
        <v>53</v>
      </c>
      <c r="Z862">
        <v>0</v>
      </c>
      <c r="AA862" t="s">
        <v>38</v>
      </c>
      <c r="AB862" t="s">
        <v>143</v>
      </c>
    </row>
    <row r="863" spans="1:28" x14ac:dyDescent="0.25">
      <c r="A863" t="s">
        <v>2223</v>
      </c>
      <c r="B863" s="1">
        <v>41870</v>
      </c>
      <c r="C863" s="1">
        <v>41877</v>
      </c>
      <c r="D863" t="s">
        <v>46</v>
      </c>
      <c r="E863" t="s">
        <v>2224</v>
      </c>
      <c r="F863" t="s">
        <v>29</v>
      </c>
      <c r="G863" t="s">
        <v>892</v>
      </c>
      <c r="H863" t="s">
        <v>893</v>
      </c>
      <c r="I863" t="s">
        <v>32</v>
      </c>
      <c r="J863" t="s">
        <v>2225</v>
      </c>
      <c r="K863" t="s">
        <v>34</v>
      </c>
      <c r="L863" t="s">
        <v>2226</v>
      </c>
      <c r="M863">
        <v>638.82000000000005</v>
      </c>
      <c r="N863">
        <v>9</v>
      </c>
      <c r="O863">
        <f t="shared" si="26"/>
        <v>0.6428571428571429</v>
      </c>
      <c r="P863">
        <v>0</v>
      </c>
      <c r="Q863">
        <v>172.48140000000001</v>
      </c>
      <c r="R863">
        <v>7</v>
      </c>
      <c r="S863">
        <v>2014</v>
      </c>
      <c r="T863">
        <v>8</v>
      </c>
      <c r="U863" t="str">
        <f t="shared" si="27"/>
        <v>Aug</v>
      </c>
      <c r="V863">
        <v>70.98</v>
      </c>
      <c r="W863" t="s">
        <v>63</v>
      </c>
      <c r="X863">
        <v>0.27</v>
      </c>
      <c r="Y863" t="s">
        <v>44</v>
      </c>
      <c r="Z863">
        <v>0.03</v>
      </c>
      <c r="AA863" t="s">
        <v>75</v>
      </c>
      <c r="AB863" t="s">
        <v>199</v>
      </c>
    </row>
    <row r="864" spans="1:28" x14ac:dyDescent="0.25">
      <c r="A864" t="s">
        <v>2227</v>
      </c>
      <c r="B864" s="1">
        <v>43090</v>
      </c>
      <c r="C864" s="1">
        <v>43090</v>
      </c>
      <c r="D864" t="s">
        <v>377</v>
      </c>
      <c r="E864" t="s">
        <v>581</v>
      </c>
      <c r="F864" t="s">
        <v>99</v>
      </c>
      <c r="G864" t="s">
        <v>2228</v>
      </c>
      <c r="H864" t="s">
        <v>718</v>
      </c>
      <c r="I864" t="s">
        <v>94</v>
      </c>
      <c r="J864" t="s">
        <v>789</v>
      </c>
      <c r="K864" t="s">
        <v>61</v>
      </c>
      <c r="L864" t="s">
        <v>285</v>
      </c>
      <c r="M864">
        <v>15.92</v>
      </c>
      <c r="N864">
        <v>2</v>
      </c>
      <c r="O864">
        <f t="shared" si="26"/>
        <v>0.14285714285714285</v>
      </c>
      <c r="P864">
        <v>0</v>
      </c>
      <c r="Q864">
        <v>7.0048000000000004</v>
      </c>
      <c r="R864">
        <v>0</v>
      </c>
      <c r="S864">
        <v>2017</v>
      </c>
      <c r="T864">
        <v>12</v>
      </c>
      <c r="U864" t="str">
        <f t="shared" si="27"/>
        <v>Dec</v>
      </c>
      <c r="V864">
        <v>7.96</v>
      </c>
      <c r="W864" t="s">
        <v>63</v>
      </c>
      <c r="X864">
        <v>0.44</v>
      </c>
      <c r="Y864" t="s">
        <v>44</v>
      </c>
      <c r="Z864">
        <v>0.22</v>
      </c>
      <c r="AA864" t="s">
        <v>38</v>
      </c>
      <c r="AB864" t="s">
        <v>143</v>
      </c>
    </row>
    <row r="865" spans="1:28" x14ac:dyDescent="0.25">
      <c r="A865" t="s">
        <v>2229</v>
      </c>
      <c r="B865" s="1">
        <v>42254</v>
      </c>
      <c r="C865" s="1">
        <v>42254</v>
      </c>
      <c r="D865" t="s">
        <v>377</v>
      </c>
      <c r="E865" t="s">
        <v>1167</v>
      </c>
      <c r="F865" t="s">
        <v>29</v>
      </c>
      <c r="G865" t="s">
        <v>165</v>
      </c>
      <c r="H865" t="s">
        <v>117</v>
      </c>
      <c r="I865" t="s">
        <v>72</v>
      </c>
      <c r="J865" t="s">
        <v>1877</v>
      </c>
      <c r="K865" t="s">
        <v>51</v>
      </c>
      <c r="L865" t="s">
        <v>1878</v>
      </c>
      <c r="M865">
        <v>27.414000000000001</v>
      </c>
      <c r="N865">
        <v>3</v>
      </c>
      <c r="O865">
        <f t="shared" si="26"/>
        <v>0.21428571428571427</v>
      </c>
      <c r="P865">
        <v>0.4</v>
      </c>
      <c r="Q865">
        <v>-14.1639</v>
      </c>
      <c r="R865">
        <v>0</v>
      </c>
      <c r="S865">
        <v>2015</v>
      </c>
      <c r="T865">
        <v>9</v>
      </c>
      <c r="U865" t="str">
        <f t="shared" si="27"/>
        <v>Sep</v>
      </c>
      <c r="V865">
        <v>9.1379999999999999</v>
      </c>
      <c r="W865" t="s">
        <v>63</v>
      </c>
      <c r="X865">
        <v>-0.51666666666666605</v>
      </c>
      <c r="Y865" t="s">
        <v>53</v>
      </c>
      <c r="Z865">
        <v>-0.172222222222222</v>
      </c>
      <c r="AA865" t="s">
        <v>75</v>
      </c>
      <c r="AB865" t="s">
        <v>81</v>
      </c>
    </row>
    <row r="866" spans="1:28" x14ac:dyDescent="0.25">
      <c r="A866" t="s">
        <v>2230</v>
      </c>
      <c r="B866" s="1">
        <v>42363</v>
      </c>
      <c r="C866" s="1">
        <v>42370</v>
      </c>
      <c r="D866" t="s">
        <v>46</v>
      </c>
      <c r="E866" t="s">
        <v>2231</v>
      </c>
      <c r="F866" t="s">
        <v>91</v>
      </c>
      <c r="G866" t="s">
        <v>261</v>
      </c>
      <c r="H866" t="s">
        <v>262</v>
      </c>
      <c r="I866" t="s">
        <v>94</v>
      </c>
      <c r="J866" t="s">
        <v>2232</v>
      </c>
      <c r="K866" t="s">
        <v>34</v>
      </c>
      <c r="L866" t="s">
        <v>2233</v>
      </c>
      <c r="M866">
        <v>160.97999999999999</v>
      </c>
      <c r="N866">
        <v>1</v>
      </c>
      <c r="O866">
        <f t="shared" si="26"/>
        <v>7.1428571428571425E-2</v>
      </c>
      <c r="P866">
        <v>0</v>
      </c>
      <c r="Q866">
        <v>20.927399999999999</v>
      </c>
      <c r="R866">
        <v>7</v>
      </c>
      <c r="S866">
        <v>2015</v>
      </c>
      <c r="T866">
        <v>12</v>
      </c>
      <c r="U866" t="str">
        <f t="shared" si="27"/>
        <v>Dec</v>
      </c>
      <c r="V866">
        <v>160.97999999999999</v>
      </c>
      <c r="W866" t="s">
        <v>36</v>
      </c>
      <c r="X866">
        <v>0.13</v>
      </c>
      <c r="Y866" t="s">
        <v>37</v>
      </c>
      <c r="Z866">
        <v>0.13</v>
      </c>
      <c r="AA866" t="s">
        <v>38</v>
      </c>
      <c r="AB866" t="s">
        <v>54</v>
      </c>
    </row>
    <row r="867" spans="1:28" x14ac:dyDescent="0.25">
      <c r="A867" t="s">
        <v>2234</v>
      </c>
      <c r="B867" s="1">
        <v>42943</v>
      </c>
      <c r="C867" s="1">
        <v>42947</v>
      </c>
      <c r="D867" t="s">
        <v>27</v>
      </c>
      <c r="E867" t="s">
        <v>2235</v>
      </c>
      <c r="F867" t="s">
        <v>29</v>
      </c>
      <c r="G867" t="s">
        <v>528</v>
      </c>
      <c r="H867" t="s">
        <v>49</v>
      </c>
      <c r="I867" t="s">
        <v>32</v>
      </c>
      <c r="J867" t="s">
        <v>819</v>
      </c>
      <c r="K867" t="s">
        <v>61</v>
      </c>
      <c r="L867" t="s">
        <v>820</v>
      </c>
      <c r="M867">
        <v>91.031999999999996</v>
      </c>
      <c r="N867">
        <v>3</v>
      </c>
      <c r="O867">
        <f t="shared" si="26"/>
        <v>0.21428571428571427</v>
      </c>
      <c r="P867">
        <v>0.2</v>
      </c>
      <c r="Q867">
        <v>-2.2757999999999998</v>
      </c>
      <c r="R867">
        <v>4</v>
      </c>
      <c r="S867">
        <v>2017</v>
      </c>
      <c r="T867">
        <v>7</v>
      </c>
      <c r="U867" t="str">
        <f t="shared" si="27"/>
        <v>Jul</v>
      </c>
      <c r="V867">
        <v>30.343999999999902</v>
      </c>
      <c r="W867" t="s">
        <v>63</v>
      </c>
      <c r="X867">
        <v>-2.4999999999999901E-2</v>
      </c>
      <c r="Y867" t="s">
        <v>53</v>
      </c>
      <c r="Z867">
        <v>-8.3333333333333297E-3</v>
      </c>
      <c r="AA867" t="s">
        <v>75</v>
      </c>
      <c r="AB867" t="s">
        <v>76</v>
      </c>
    </row>
    <row r="868" spans="1:28" x14ac:dyDescent="0.25">
      <c r="A868" t="s">
        <v>2236</v>
      </c>
      <c r="B868" s="1">
        <v>43070</v>
      </c>
      <c r="C868" s="1">
        <v>43073</v>
      </c>
      <c r="D868" t="s">
        <v>89</v>
      </c>
      <c r="E868" t="s">
        <v>611</v>
      </c>
      <c r="F868" t="s">
        <v>29</v>
      </c>
      <c r="G868" t="s">
        <v>70</v>
      </c>
      <c r="H868" t="s">
        <v>71</v>
      </c>
      <c r="I868" t="s">
        <v>72</v>
      </c>
      <c r="J868" t="s">
        <v>2192</v>
      </c>
      <c r="K868" t="s">
        <v>61</v>
      </c>
      <c r="L868" t="s">
        <v>2193</v>
      </c>
      <c r="M868">
        <v>79.12</v>
      </c>
      <c r="N868">
        <v>5</v>
      </c>
      <c r="O868">
        <f t="shared" si="26"/>
        <v>0.35714285714285715</v>
      </c>
      <c r="P868">
        <v>0.2</v>
      </c>
      <c r="Q868">
        <v>13.846</v>
      </c>
      <c r="R868">
        <v>3</v>
      </c>
      <c r="S868">
        <v>2017</v>
      </c>
      <c r="T868">
        <v>12</v>
      </c>
      <c r="U868" t="str">
        <f t="shared" si="27"/>
        <v>Dec</v>
      </c>
      <c r="V868">
        <v>15.824</v>
      </c>
      <c r="W868" t="s">
        <v>63</v>
      </c>
      <c r="X868">
        <v>0.17499999999999999</v>
      </c>
      <c r="Y868" t="s">
        <v>37</v>
      </c>
      <c r="Z868">
        <v>3.4999999999999899E-2</v>
      </c>
      <c r="AA868" t="s">
        <v>38</v>
      </c>
      <c r="AB868" t="s">
        <v>143</v>
      </c>
    </row>
    <row r="869" spans="1:28" x14ac:dyDescent="0.25">
      <c r="A869" t="s">
        <v>2237</v>
      </c>
      <c r="B869" s="1">
        <v>42765</v>
      </c>
      <c r="C869" s="1">
        <v>42772</v>
      </c>
      <c r="D869" t="s">
        <v>46</v>
      </c>
      <c r="E869" t="s">
        <v>591</v>
      </c>
      <c r="F869" t="s">
        <v>99</v>
      </c>
      <c r="G869" t="s">
        <v>295</v>
      </c>
      <c r="H869" t="s">
        <v>58</v>
      </c>
      <c r="I869" t="s">
        <v>59</v>
      </c>
      <c r="J869" t="s">
        <v>152</v>
      </c>
      <c r="K869" t="s">
        <v>41</v>
      </c>
      <c r="L869" t="s">
        <v>153</v>
      </c>
      <c r="M869">
        <v>120.78400000000001</v>
      </c>
      <c r="N869">
        <v>1</v>
      </c>
      <c r="O869">
        <f t="shared" si="26"/>
        <v>7.1428571428571425E-2</v>
      </c>
      <c r="P869">
        <v>0.2</v>
      </c>
      <c r="Q869">
        <v>-13.588200000000001</v>
      </c>
      <c r="R869">
        <v>7</v>
      </c>
      <c r="S869">
        <v>2017</v>
      </c>
      <c r="T869">
        <v>1</v>
      </c>
      <c r="U869" t="str">
        <f t="shared" si="27"/>
        <v>Jan</v>
      </c>
      <c r="V869">
        <v>120.78400000000001</v>
      </c>
      <c r="W869" t="s">
        <v>36</v>
      </c>
      <c r="X869">
        <v>-0.1125</v>
      </c>
      <c r="Y869" t="s">
        <v>53</v>
      </c>
      <c r="Z869">
        <v>-0.1125</v>
      </c>
      <c r="AA869" t="s">
        <v>161</v>
      </c>
      <c r="AB869" t="s">
        <v>430</v>
      </c>
    </row>
    <row r="870" spans="1:28" x14ac:dyDescent="0.25">
      <c r="A870" t="s">
        <v>2238</v>
      </c>
      <c r="B870" s="1">
        <v>42336</v>
      </c>
      <c r="C870" s="1">
        <v>42342</v>
      </c>
      <c r="D870" t="s">
        <v>46</v>
      </c>
      <c r="E870" t="s">
        <v>1887</v>
      </c>
      <c r="F870" t="s">
        <v>29</v>
      </c>
      <c r="G870" t="s">
        <v>2239</v>
      </c>
      <c r="H870" t="s">
        <v>117</v>
      </c>
      <c r="I870" t="s">
        <v>72</v>
      </c>
      <c r="J870" t="s">
        <v>278</v>
      </c>
      <c r="K870" t="s">
        <v>61</v>
      </c>
      <c r="L870" t="s">
        <v>279</v>
      </c>
      <c r="M870">
        <v>322.58999999999997</v>
      </c>
      <c r="N870">
        <v>3</v>
      </c>
      <c r="O870">
        <f t="shared" si="26"/>
        <v>0.21428571428571427</v>
      </c>
      <c r="P870">
        <v>0</v>
      </c>
      <c r="Q870">
        <v>64.518000000000001</v>
      </c>
      <c r="R870">
        <v>6</v>
      </c>
      <c r="S870">
        <v>2015</v>
      </c>
      <c r="T870">
        <v>11</v>
      </c>
      <c r="U870" t="str">
        <f t="shared" si="27"/>
        <v>Nov</v>
      </c>
      <c r="V870">
        <v>107.52999999999901</v>
      </c>
      <c r="W870" t="s">
        <v>36</v>
      </c>
      <c r="X870">
        <v>0.2</v>
      </c>
      <c r="Y870" t="s">
        <v>37</v>
      </c>
      <c r="Z870">
        <v>6.6666666666666596E-2</v>
      </c>
      <c r="AA870" t="s">
        <v>38</v>
      </c>
      <c r="AB870" t="s">
        <v>54</v>
      </c>
    </row>
    <row r="871" spans="1:28" x14ac:dyDescent="0.25">
      <c r="A871" t="s">
        <v>2240</v>
      </c>
      <c r="B871" s="1">
        <v>41923</v>
      </c>
      <c r="C871" s="1">
        <v>41925</v>
      </c>
      <c r="D871" t="s">
        <v>89</v>
      </c>
      <c r="E871" t="s">
        <v>301</v>
      </c>
      <c r="F871" t="s">
        <v>29</v>
      </c>
      <c r="G871" t="s">
        <v>997</v>
      </c>
      <c r="H871" t="s">
        <v>58</v>
      </c>
      <c r="I871" t="s">
        <v>59</v>
      </c>
      <c r="J871" t="s">
        <v>2241</v>
      </c>
      <c r="K871" t="s">
        <v>41</v>
      </c>
      <c r="L871" t="s">
        <v>2242</v>
      </c>
      <c r="M871">
        <v>433.56799999999998</v>
      </c>
      <c r="N871">
        <v>2</v>
      </c>
      <c r="O871">
        <f t="shared" si="26"/>
        <v>0.14285714285714285</v>
      </c>
      <c r="P871">
        <v>0.2</v>
      </c>
      <c r="Q871">
        <v>-65.035200000000003</v>
      </c>
      <c r="R871">
        <v>2</v>
      </c>
      <c r="S871">
        <v>2014</v>
      </c>
      <c r="T871">
        <v>10</v>
      </c>
      <c r="U871" t="str">
        <f t="shared" si="27"/>
        <v>Oct</v>
      </c>
      <c r="V871">
        <v>216.78399999999999</v>
      </c>
      <c r="W871" t="s">
        <v>43</v>
      </c>
      <c r="X871">
        <v>-0.15</v>
      </c>
      <c r="Y871" t="s">
        <v>53</v>
      </c>
      <c r="Z871">
        <v>-7.4999999999999997E-2</v>
      </c>
      <c r="AA871" t="s">
        <v>38</v>
      </c>
      <c r="AB871" t="s">
        <v>147</v>
      </c>
    </row>
    <row r="872" spans="1:28" x14ac:dyDescent="0.25">
      <c r="A872" t="s">
        <v>2243</v>
      </c>
      <c r="B872" s="1">
        <v>42709</v>
      </c>
      <c r="C872" s="1">
        <v>42711</v>
      </c>
      <c r="D872" t="s">
        <v>89</v>
      </c>
      <c r="E872" t="s">
        <v>1649</v>
      </c>
      <c r="F872" t="s">
        <v>91</v>
      </c>
      <c r="G872" t="s">
        <v>219</v>
      </c>
      <c r="H872" t="s">
        <v>383</v>
      </c>
      <c r="I872" t="s">
        <v>72</v>
      </c>
      <c r="J872" t="s">
        <v>2244</v>
      </c>
      <c r="K872" t="s">
        <v>34</v>
      </c>
      <c r="L872" t="s">
        <v>2245</v>
      </c>
      <c r="M872">
        <v>81.94</v>
      </c>
      <c r="N872">
        <v>1</v>
      </c>
      <c r="O872">
        <f t="shared" si="26"/>
        <v>7.1428571428571425E-2</v>
      </c>
      <c r="P872">
        <v>0</v>
      </c>
      <c r="Q872">
        <v>20.484999999999999</v>
      </c>
      <c r="R872">
        <v>2</v>
      </c>
      <c r="S872">
        <v>2016</v>
      </c>
      <c r="T872">
        <v>12</v>
      </c>
      <c r="U872" t="str">
        <f t="shared" si="27"/>
        <v>Dec</v>
      </c>
      <c r="V872">
        <v>81.94</v>
      </c>
      <c r="W872" t="s">
        <v>63</v>
      </c>
      <c r="X872">
        <v>0.25</v>
      </c>
      <c r="Y872" t="s">
        <v>44</v>
      </c>
      <c r="Z872">
        <v>0.25</v>
      </c>
      <c r="AA872" t="s">
        <v>38</v>
      </c>
      <c r="AB872" t="s">
        <v>39</v>
      </c>
    </row>
    <row r="873" spans="1:28" x14ac:dyDescent="0.25">
      <c r="A873" t="s">
        <v>2246</v>
      </c>
      <c r="B873" s="1">
        <v>42324</v>
      </c>
      <c r="C873" s="1">
        <v>42328</v>
      </c>
      <c r="D873" t="s">
        <v>46</v>
      </c>
      <c r="E873" t="s">
        <v>246</v>
      </c>
      <c r="F873" t="s">
        <v>91</v>
      </c>
      <c r="G873" t="s">
        <v>2247</v>
      </c>
      <c r="H873" t="s">
        <v>1872</v>
      </c>
      <c r="I873" t="s">
        <v>59</v>
      </c>
      <c r="J873" t="s">
        <v>50</v>
      </c>
      <c r="K873" t="s">
        <v>51</v>
      </c>
      <c r="L873" t="s">
        <v>52</v>
      </c>
      <c r="M873">
        <v>696.42</v>
      </c>
      <c r="N873">
        <v>2</v>
      </c>
      <c r="O873">
        <f t="shared" si="26"/>
        <v>0.14285714285714285</v>
      </c>
      <c r="P873">
        <v>0</v>
      </c>
      <c r="Q873">
        <v>160.17660000000001</v>
      </c>
      <c r="R873">
        <v>4</v>
      </c>
      <c r="S873">
        <v>2015</v>
      </c>
      <c r="T873">
        <v>11</v>
      </c>
      <c r="U873" t="str">
        <f t="shared" si="27"/>
        <v>Nov</v>
      </c>
      <c r="V873">
        <v>348.21</v>
      </c>
      <c r="W873" t="s">
        <v>43</v>
      </c>
      <c r="X873">
        <v>0.23</v>
      </c>
      <c r="Y873" t="s">
        <v>44</v>
      </c>
      <c r="Z873">
        <v>0.115</v>
      </c>
      <c r="AA873" t="s">
        <v>38</v>
      </c>
      <c r="AB873" t="s">
        <v>54</v>
      </c>
    </row>
    <row r="874" spans="1:28" x14ac:dyDescent="0.25">
      <c r="A874" t="s">
        <v>2248</v>
      </c>
      <c r="B874" s="1">
        <v>42468</v>
      </c>
      <c r="C874" s="1">
        <v>42474</v>
      </c>
      <c r="D874" t="s">
        <v>46</v>
      </c>
      <c r="E874" t="s">
        <v>1369</v>
      </c>
      <c r="F874" t="s">
        <v>29</v>
      </c>
      <c r="G874" t="s">
        <v>57</v>
      </c>
      <c r="H874" t="s">
        <v>58</v>
      </c>
      <c r="I874" t="s">
        <v>59</v>
      </c>
      <c r="J874" t="s">
        <v>686</v>
      </c>
      <c r="K874" t="s">
        <v>61</v>
      </c>
      <c r="L874" t="s">
        <v>687</v>
      </c>
      <c r="M874">
        <v>24.7</v>
      </c>
      <c r="N874">
        <v>5</v>
      </c>
      <c r="O874">
        <f t="shared" si="26"/>
        <v>0.35714285714285715</v>
      </c>
      <c r="P874">
        <v>0</v>
      </c>
      <c r="Q874">
        <v>10.374000000000001</v>
      </c>
      <c r="R874">
        <v>6</v>
      </c>
      <c r="S874">
        <v>2016</v>
      </c>
      <c r="T874">
        <v>4</v>
      </c>
      <c r="U874" t="str">
        <f t="shared" si="27"/>
        <v>Apr</v>
      </c>
      <c r="V874">
        <v>4.9399999999999897</v>
      </c>
      <c r="W874" t="s">
        <v>63</v>
      </c>
      <c r="X874">
        <v>0.42</v>
      </c>
      <c r="Y874" t="s">
        <v>44</v>
      </c>
      <c r="Z874">
        <v>8.4000000000000005E-2</v>
      </c>
      <c r="AA874" t="s">
        <v>64</v>
      </c>
      <c r="AB874" t="s">
        <v>120</v>
      </c>
    </row>
    <row r="875" spans="1:28" x14ac:dyDescent="0.25">
      <c r="A875" t="s">
        <v>2249</v>
      </c>
      <c r="B875" s="1">
        <v>41943</v>
      </c>
      <c r="C875" s="1">
        <v>41945</v>
      </c>
      <c r="D875" t="s">
        <v>27</v>
      </c>
      <c r="E875" t="s">
        <v>1358</v>
      </c>
      <c r="F875" t="s">
        <v>29</v>
      </c>
      <c r="G875" t="s">
        <v>2250</v>
      </c>
      <c r="H875" t="s">
        <v>1362</v>
      </c>
      <c r="I875" t="s">
        <v>72</v>
      </c>
      <c r="J875" t="s">
        <v>1418</v>
      </c>
      <c r="K875" t="s">
        <v>61</v>
      </c>
      <c r="L875" t="s">
        <v>1419</v>
      </c>
      <c r="M875">
        <v>14.76</v>
      </c>
      <c r="N875">
        <v>2</v>
      </c>
      <c r="O875">
        <f t="shared" si="26"/>
        <v>0.14285714285714285</v>
      </c>
      <c r="P875">
        <v>0</v>
      </c>
      <c r="Q875">
        <v>4.2804000000000002</v>
      </c>
      <c r="R875">
        <v>2</v>
      </c>
      <c r="S875">
        <v>2014</v>
      </c>
      <c r="T875">
        <v>10</v>
      </c>
      <c r="U875" t="str">
        <f t="shared" si="27"/>
        <v>Oct</v>
      </c>
      <c r="V875">
        <v>7.38</v>
      </c>
      <c r="W875" t="s">
        <v>63</v>
      </c>
      <c r="X875">
        <v>0.28999999999999998</v>
      </c>
      <c r="Y875" t="s">
        <v>44</v>
      </c>
      <c r="Z875">
        <v>0.14499999999999999</v>
      </c>
      <c r="AA875" t="s">
        <v>38</v>
      </c>
      <c r="AB875" t="s">
        <v>147</v>
      </c>
    </row>
    <row r="876" spans="1:28" x14ac:dyDescent="0.25">
      <c r="A876" t="s">
        <v>2249</v>
      </c>
      <c r="B876" s="1">
        <v>41943</v>
      </c>
      <c r="C876" s="1">
        <v>41945</v>
      </c>
      <c r="D876" t="s">
        <v>27</v>
      </c>
      <c r="E876" t="s">
        <v>1358</v>
      </c>
      <c r="F876" t="s">
        <v>29</v>
      </c>
      <c r="G876" t="s">
        <v>2250</v>
      </c>
      <c r="H876" t="s">
        <v>1362</v>
      </c>
      <c r="I876" t="s">
        <v>72</v>
      </c>
      <c r="J876" t="s">
        <v>374</v>
      </c>
      <c r="K876" t="s">
        <v>61</v>
      </c>
      <c r="L876" t="s">
        <v>375</v>
      </c>
      <c r="M876">
        <v>17.670000000000002</v>
      </c>
      <c r="N876">
        <v>3</v>
      </c>
      <c r="O876">
        <f t="shared" si="26"/>
        <v>0.21428571428571427</v>
      </c>
      <c r="P876">
        <v>0</v>
      </c>
      <c r="Q876">
        <v>7.7747999999999999</v>
      </c>
      <c r="R876">
        <v>2</v>
      </c>
      <c r="S876">
        <v>2014</v>
      </c>
      <c r="T876">
        <v>10</v>
      </c>
      <c r="U876" t="str">
        <f t="shared" si="27"/>
        <v>Oct</v>
      </c>
      <c r="V876">
        <v>5.89</v>
      </c>
      <c r="W876" t="s">
        <v>63</v>
      </c>
      <c r="X876">
        <v>0.439999999999999</v>
      </c>
      <c r="Y876" t="s">
        <v>44</v>
      </c>
      <c r="Z876">
        <v>0.146666666666666</v>
      </c>
      <c r="AA876" t="s">
        <v>38</v>
      </c>
      <c r="AB876" t="s">
        <v>147</v>
      </c>
    </row>
    <row r="877" spans="1:28" x14ac:dyDescent="0.25">
      <c r="A877" t="s">
        <v>2249</v>
      </c>
      <c r="B877" s="1">
        <v>41943</v>
      </c>
      <c r="C877" s="1">
        <v>41945</v>
      </c>
      <c r="D877" t="s">
        <v>27</v>
      </c>
      <c r="E877" t="s">
        <v>1358</v>
      </c>
      <c r="F877" t="s">
        <v>29</v>
      </c>
      <c r="G877" t="s">
        <v>2250</v>
      </c>
      <c r="H877" t="s">
        <v>1362</v>
      </c>
      <c r="I877" t="s">
        <v>72</v>
      </c>
      <c r="J877" t="s">
        <v>1866</v>
      </c>
      <c r="K877" t="s">
        <v>41</v>
      </c>
      <c r="L877" t="s">
        <v>1867</v>
      </c>
      <c r="M877">
        <v>1604.9</v>
      </c>
      <c r="N877">
        <v>5</v>
      </c>
      <c r="O877">
        <f t="shared" si="26"/>
        <v>0.35714285714285715</v>
      </c>
      <c r="P877">
        <v>0</v>
      </c>
      <c r="Q877">
        <v>481.47</v>
      </c>
      <c r="R877">
        <v>2</v>
      </c>
      <c r="S877">
        <v>2014</v>
      </c>
      <c r="T877">
        <v>10</v>
      </c>
      <c r="U877" t="str">
        <f t="shared" si="27"/>
        <v>Oct</v>
      </c>
      <c r="V877">
        <v>320.98</v>
      </c>
      <c r="W877" t="s">
        <v>43</v>
      </c>
      <c r="X877">
        <v>0.3</v>
      </c>
      <c r="Y877" t="s">
        <v>44</v>
      </c>
      <c r="Z877">
        <v>0.06</v>
      </c>
      <c r="AA877" t="s">
        <v>38</v>
      </c>
      <c r="AB877" t="s">
        <v>147</v>
      </c>
    </row>
    <row r="878" spans="1:28" x14ac:dyDescent="0.25">
      <c r="A878" t="s">
        <v>2249</v>
      </c>
      <c r="B878" s="1">
        <v>41943</v>
      </c>
      <c r="C878" s="1">
        <v>41945</v>
      </c>
      <c r="D878" t="s">
        <v>27</v>
      </c>
      <c r="E878" t="s">
        <v>1358</v>
      </c>
      <c r="F878" t="s">
        <v>29</v>
      </c>
      <c r="G878" t="s">
        <v>2250</v>
      </c>
      <c r="H878" t="s">
        <v>1362</v>
      </c>
      <c r="I878" t="s">
        <v>72</v>
      </c>
      <c r="J878" t="s">
        <v>1422</v>
      </c>
      <c r="K878" t="s">
        <v>51</v>
      </c>
      <c r="L878" t="s">
        <v>1423</v>
      </c>
      <c r="M878">
        <v>385.68599999999998</v>
      </c>
      <c r="N878">
        <v>1</v>
      </c>
      <c r="O878">
        <f t="shared" si="26"/>
        <v>7.1428571428571425E-2</v>
      </c>
      <c r="P878">
        <v>0.3</v>
      </c>
      <c r="Q878">
        <v>-60.607799999999997</v>
      </c>
      <c r="R878">
        <v>2</v>
      </c>
      <c r="S878">
        <v>2014</v>
      </c>
      <c r="T878">
        <v>10</v>
      </c>
      <c r="U878" t="str">
        <f t="shared" si="27"/>
        <v>Oct</v>
      </c>
      <c r="V878">
        <v>385.68599999999998</v>
      </c>
      <c r="W878" t="s">
        <v>43</v>
      </c>
      <c r="X878">
        <v>-0.157142857142857</v>
      </c>
      <c r="Y878" t="s">
        <v>53</v>
      </c>
      <c r="Z878">
        <v>-0.157142857142857</v>
      </c>
      <c r="AA878" t="s">
        <v>38</v>
      </c>
      <c r="AB878" t="s">
        <v>147</v>
      </c>
    </row>
    <row r="879" spans="1:28" x14ac:dyDescent="0.25">
      <c r="A879" t="s">
        <v>2251</v>
      </c>
      <c r="B879" s="1">
        <v>42826</v>
      </c>
      <c r="C879" s="1">
        <v>42828</v>
      </c>
      <c r="D879" t="s">
        <v>89</v>
      </c>
      <c r="E879" t="s">
        <v>2252</v>
      </c>
      <c r="F879" t="s">
        <v>91</v>
      </c>
      <c r="G879" t="s">
        <v>295</v>
      </c>
      <c r="H879" t="s">
        <v>58</v>
      </c>
      <c r="I879" t="s">
        <v>59</v>
      </c>
      <c r="J879" t="s">
        <v>2253</v>
      </c>
      <c r="K879" t="s">
        <v>34</v>
      </c>
      <c r="L879" t="s">
        <v>2254</v>
      </c>
      <c r="M879">
        <v>482.66399999999999</v>
      </c>
      <c r="N879">
        <v>8</v>
      </c>
      <c r="O879">
        <f t="shared" si="26"/>
        <v>0.5714285714285714</v>
      </c>
      <c r="P879">
        <v>0.15</v>
      </c>
      <c r="Q879">
        <v>85.176000000000002</v>
      </c>
      <c r="R879">
        <v>2</v>
      </c>
      <c r="S879">
        <v>2017</v>
      </c>
      <c r="T879">
        <v>4</v>
      </c>
      <c r="U879" t="str">
        <f t="shared" si="27"/>
        <v>Apr</v>
      </c>
      <c r="V879">
        <v>60.332999999999998</v>
      </c>
      <c r="W879" t="s">
        <v>63</v>
      </c>
      <c r="X879">
        <v>0.17647058823529399</v>
      </c>
      <c r="Y879" t="s">
        <v>37</v>
      </c>
      <c r="Z879">
        <v>2.20588235294117E-2</v>
      </c>
      <c r="AA879" t="s">
        <v>64</v>
      </c>
      <c r="AB879" t="s">
        <v>154</v>
      </c>
    </row>
    <row r="880" spans="1:28" x14ac:dyDescent="0.25">
      <c r="A880" t="s">
        <v>2255</v>
      </c>
      <c r="B880" s="1">
        <v>42897</v>
      </c>
      <c r="C880" s="1">
        <v>42899</v>
      </c>
      <c r="D880" t="s">
        <v>27</v>
      </c>
      <c r="E880" t="s">
        <v>1662</v>
      </c>
      <c r="F880" t="s">
        <v>29</v>
      </c>
      <c r="G880" t="s">
        <v>180</v>
      </c>
      <c r="H880" t="s">
        <v>181</v>
      </c>
      <c r="I880" t="s">
        <v>59</v>
      </c>
      <c r="J880" t="s">
        <v>734</v>
      </c>
      <c r="K880" t="s">
        <v>34</v>
      </c>
      <c r="L880" t="s">
        <v>735</v>
      </c>
      <c r="M880">
        <v>174.42</v>
      </c>
      <c r="N880">
        <v>3</v>
      </c>
      <c r="O880">
        <f t="shared" si="26"/>
        <v>0.21428571428571427</v>
      </c>
      <c r="P880">
        <v>0</v>
      </c>
      <c r="Q880">
        <v>41.860799999999998</v>
      </c>
      <c r="R880">
        <v>2</v>
      </c>
      <c r="S880">
        <v>2017</v>
      </c>
      <c r="T880">
        <v>6</v>
      </c>
      <c r="U880" t="str">
        <f t="shared" si="27"/>
        <v>Jun</v>
      </c>
      <c r="V880">
        <v>58.139999999999901</v>
      </c>
      <c r="W880" t="s">
        <v>63</v>
      </c>
      <c r="X880">
        <v>0.24</v>
      </c>
      <c r="Y880" t="s">
        <v>44</v>
      </c>
      <c r="Z880">
        <v>0.08</v>
      </c>
      <c r="AA880" t="s">
        <v>64</v>
      </c>
      <c r="AB880" t="s">
        <v>154</v>
      </c>
    </row>
    <row r="881" spans="1:28" x14ac:dyDescent="0.25">
      <c r="A881" t="s">
        <v>2256</v>
      </c>
      <c r="B881" s="1">
        <v>41986</v>
      </c>
      <c r="C881" s="1">
        <v>41990</v>
      </c>
      <c r="D881" t="s">
        <v>46</v>
      </c>
      <c r="E881" t="s">
        <v>542</v>
      </c>
      <c r="F881" t="s">
        <v>91</v>
      </c>
      <c r="G881" t="s">
        <v>127</v>
      </c>
      <c r="H881" t="s">
        <v>128</v>
      </c>
      <c r="I881" t="s">
        <v>94</v>
      </c>
      <c r="J881" t="s">
        <v>2257</v>
      </c>
      <c r="K881" t="s">
        <v>61</v>
      </c>
      <c r="L881" t="s">
        <v>2258</v>
      </c>
      <c r="M881">
        <v>94.427999999999997</v>
      </c>
      <c r="N881">
        <v>3</v>
      </c>
      <c r="O881">
        <f t="shared" si="26"/>
        <v>0.21428571428571427</v>
      </c>
      <c r="P881">
        <v>0.6</v>
      </c>
      <c r="Q881">
        <v>-42.492600000000003</v>
      </c>
      <c r="R881">
        <v>4</v>
      </c>
      <c r="S881">
        <v>2014</v>
      </c>
      <c r="T881">
        <v>12</v>
      </c>
      <c r="U881" t="str">
        <f t="shared" si="27"/>
        <v>Dec</v>
      </c>
      <c r="V881">
        <v>31.475999999999999</v>
      </c>
      <c r="W881" t="s">
        <v>63</v>
      </c>
      <c r="X881">
        <v>-0.45</v>
      </c>
      <c r="Y881" t="s">
        <v>53</v>
      </c>
      <c r="Z881">
        <v>-0.15</v>
      </c>
      <c r="AA881" t="s">
        <v>38</v>
      </c>
      <c r="AB881" t="s">
        <v>147</v>
      </c>
    </row>
    <row r="882" spans="1:28" x14ac:dyDescent="0.25">
      <c r="A882" t="s">
        <v>2259</v>
      </c>
      <c r="B882" s="1">
        <v>42009</v>
      </c>
      <c r="C882" s="1">
        <v>42014</v>
      </c>
      <c r="D882" t="s">
        <v>46</v>
      </c>
      <c r="E882" t="s">
        <v>2260</v>
      </c>
      <c r="F882" t="s">
        <v>99</v>
      </c>
      <c r="G882" t="s">
        <v>180</v>
      </c>
      <c r="H882" t="s">
        <v>181</v>
      </c>
      <c r="I882" t="s">
        <v>59</v>
      </c>
      <c r="J882" t="s">
        <v>428</v>
      </c>
      <c r="K882" t="s">
        <v>41</v>
      </c>
      <c r="L882" t="s">
        <v>429</v>
      </c>
      <c r="M882">
        <v>61.584000000000003</v>
      </c>
      <c r="N882">
        <v>1</v>
      </c>
      <c r="O882">
        <f t="shared" si="26"/>
        <v>7.1428571428571425E-2</v>
      </c>
      <c r="P882">
        <v>0.2</v>
      </c>
      <c r="Q882">
        <v>-6.9282000000000004</v>
      </c>
      <c r="R882">
        <v>5</v>
      </c>
      <c r="S882">
        <v>2015</v>
      </c>
      <c r="T882">
        <v>1</v>
      </c>
      <c r="U882" t="str">
        <f t="shared" si="27"/>
        <v>Jan</v>
      </c>
      <c r="V882">
        <v>61.584000000000003</v>
      </c>
      <c r="W882" t="s">
        <v>63</v>
      </c>
      <c r="X882">
        <v>-0.1125</v>
      </c>
      <c r="Y882" t="s">
        <v>53</v>
      </c>
      <c r="Z882">
        <v>-0.1125</v>
      </c>
      <c r="AA882" t="s">
        <v>161</v>
      </c>
      <c r="AB882" t="s">
        <v>162</v>
      </c>
    </row>
    <row r="883" spans="1:28" x14ac:dyDescent="0.25">
      <c r="A883" t="s">
        <v>2261</v>
      </c>
      <c r="B883" s="1">
        <v>42921</v>
      </c>
      <c r="C883" s="1">
        <v>42926</v>
      </c>
      <c r="D883" t="s">
        <v>46</v>
      </c>
      <c r="E883" t="s">
        <v>934</v>
      </c>
      <c r="F883" t="s">
        <v>91</v>
      </c>
      <c r="G883" t="s">
        <v>1434</v>
      </c>
      <c r="H883" t="s">
        <v>93</v>
      </c>
      <c r="I883" t="s">
        <v>94</v>
      </c>
      <c r="J883" t="s">
        <v>783</v>
      </c>
      <c r="K883" t="s">
        <v>61</v>
      </c>
      <c r="L883" t="s">
        <v>784</v>
      </c>
      <c r="M883">
        <v>332.02800000000002</v>
      </c>
      <c r="N883">
        <v>9</v>
      </c>
      <c r="O883">
        <f t="shared" si="26"/>
        <v>0.6428571428571429</v>
      </c>
      <c r="P883">
        <v>0.6</v>
      </c>
      <c r="Q883">
        <v>-348.62939999999998</v>
      </c>
      <c r="R883">
        <v>5</v>
      </c>
      <c r="S883">
        <v>2017</v>
      </c>
      <c r="T883">
        <v>7</v>
      </c>
      <c r="U883" t="str">
        <f t="shared" si="27"/>
        <v>Jul</v>
      </c>
      <c r="V883">
        <v>36.892000000000003</v>
      </c>
      <c r="W883" t="s">
        <v>63</v>
      </c>
      <c r="X883">
        <v>-1.0499999999999901</v>
      </c>
      <c r="Y883" t="s">
        <v>53</v>
      </c>
      <c r="Z883">
        <v>-0.116666666666666</v>
      </c>
      <c r="AA883" t="s">
        <v>75</v>
      </c>
      <c r="AB883" t="s">
        <v>76</v>
      </c>
    </row>
    <row r="884" spans="1:28" x14ac:dyDescent="0.25">
      <c r="A884" t="s">
        <v>2262</v>
      </c>
      <c r="B884" s="1">
        <v>43067</v>
      </c>
      <c r="C884" s="1">
        <v>43073</v>
      </c>
      <c r="D884" t="s">
        <v>46</v>
      </c>
      <c r="E884" t="s">
        <v>201</v>
      </c>
      <c r="F884" t="s">
        <v>99</v>
      </c>
      <c r="G884" t="s">
        <v>2263</v>
      </c>
      <c r="H884" t="s">
        <v>919</v>
      </c>
      <c r="I884" t="s">
        <v>72</v>
      </c>
      <c r="J884" t="s">
        <v>282</v>
      </c>
      <c r="K884" t="s">
        <v>61</v>
      </c>
      <c r="L884" t="s">
        <v>283</v>
      </c>
      <c r="M884">
        <v>1049.2</v>
      </c>
      <c r="N884">
        <v>5</v>
      </c>
      <c r="O884">
        <f t="shared" si="26"/>
        <v>0.35714285714285715</v>
      </c>
      <c r="P884">
        <v>0</v>
      </c>
      <c r="Q884">
        <v>272.79199999999997</v>
      </c>
      <c r="R884">
        <v>6</v>
      </c>
      <c r="S884">
        <v>2017</v>
      </c>
      <c r="T884">
        <v>11</v>
      </c>
      <c r="U884" t="str">
        <f t="shared" si="27"/>
        <v>Nov</v>
      </c>
      <c r="V884">
        <v>209.84</v>
      </c>
      <c r="W884" t="s">
        <v>43</v>
      </c>
      <c r="X884">
        <v>0.25999999999999901</v>
      </c>
      <c r="Y884" t="s">
        <v>44</v>
      </c>
      <c r="Z884">
        <v>5.19999999999999E-2</v>
      </c>
      <c r="AA884" t="s">
        <v>38</v>
      </c>
      <c r="AB884" t="s">
        <v>143</v>
      </c>
    </row>
    <row r="885" spans="1:28" x14ac:dyDescent="0.25">
      <c r="A885" t="s">
        <v>2262</v>
      </c>
      <c r="B885" s="1">
        <v>43067</v>
      </c>
      <c r="C885" s="1">
        <v>43073</v>
      </c>
      <c r="D885" t="s">
        <v>46</v>
      </c>
      <c r="E885" t="s">
        <v>201</v>
      </c>
      <c r="F885" t="s">
        <v>99</v>
      </c>
      <c r="G885" t="s">
        <v>2263</v>
      </c>
      <c r="H885" t="s">
        <v>919</v>
      </c>
      <c r="I885" t="s">
        <v>72</v>
      </c>
      <c r="J885" t="s">
        <v>1096</v>
      </c>
      <c r="K885" t="s">
        <v>61</v>
      </c>
      <c r="L885" t="s">
        <v>1097</v>
      </c>
      <c r="M885">
        <v>20.9</v>
      </c>
      <c r="N885">
        <v>5</v>
      </c>
      <c r="O885">
        <f t="shared" si="26"/>
        <v>0.35714285714285715</v>
      </c>
      <c r="P885">
        <v>0</v>
      </c>
      <c r="Q885">
        <v>7.524</v>
      </c>
      <c r="R885">
        <v>6</v>
      </c>
      <c r="S885">
        <v>2017</v>
      </c>
      <c r="T885">
        <v>11</v>
      </c>
      <c r="U885" t="str">
        <f t="shared" si="27"/>
        <v>Nov</v>
      </c>
      <c r="V885">
        <v>4.18</v>
      </c>
      <c r="W885" t="s">
        <v>63</v>
      </c>
      <c r="X885">
        <v>0.36</v>
      </c>
      <c r="Y885" t="s">
        <v>44</v>
      </c>
      <c r="Z885">
        <v>7.1999999999999995E-2</v>
      </c>
      <c r="AA885" t="s">
        <v>38</v>
      </c>
      <c r="AB885" t="s">
        <v>143</v>
      </c>
    </row>
    <row r="886" spans="1:28" x14ac:dyDescent="0.25">
      <c r="A886" t="s">
        <v>2264</v>
      </c>
      <c r="B886" s="1">
        <v>42705</v>
      </c>
      <c r="C886" s="1">
        <v>42709</v>
      </c>
      <c r="D886" t="s">
        <v>27</v>
      </c>
      <c r="E886" t="s">
        <v>2265</v>
      </c>
      <c r="F886" t="s">
        <v>29</v>
      </c>
      <c r="G886" t="s">
        <v>1310</v>
      </c>
      <c r="H886" t="s">
        <v>380</v>
      </c>
      <c r="I886" t="s">
        <v>72</v>
      </c>
      <c r="J886" t="s">
        <v>543</v>
      </c>
      <c r="K886" t="s">
        <v>41</v>
      </c>
      <c r="L886" t="s">
        <v>544</v>
      </c>
      <c r="M886">
        <v>751.92</v>
      </c>
      <c r="N886">
        <v>4</v>
      </c>
      <c r="O886">
        <f t="shared" si="26"/>
        <v>0.2857142857142857</v>
      </c>
      <c r="P886">
        <v>0</v>
      </c>
      <c r="Q886">
        <v>150.38399999999999</v>
      </c>
      <c r="R886">
        <v>4</v>
      </c>
      <c r="S886">
        <v>2016</v>
      </c>
      <c r="T886">
        <v>12</v>
      </c>
      <c r="U886" t="str">
        <f t="shared" si="27"/>
        <v>Dec</v>
      </c>
      <c r="V886">
        <v>187.98</v>
      </c>
      <c r="W886" t="s">
        <v>36</v>
      </c>
      <c r="X886">
        <v>0.19999999999999901</v>
      </c>
      <c r="Y886" t="s">
        <v>37</v>
      </c>
      <c r="Z886">
        <v>4.9999999999999899E-2</v>
      </c>
      <c r="AA886" t="s">
        <v>38</v>
      </c>
      <c r="AB886" t="s">
        <v>39</v>
      </c>
    </row>
    <row r="887" spans="1:28" x14ac:dyDescent="0.25">
      <c r="A887" t="s">
        <v>2266</v>
      </c>
      <c r="B887" s="1">
        <v>41901</v>
      </c>
      <c r="C887" s="1">
        <v>41901</v>
      </c>
      <c r="D887" t="s">
        <v>377</v>
      </c>
      <c r="E887" t="s">
        <v>2267</v>
      </c>
      <c r="F887" t="s">
        <v>91</v>
      </c>
      <c r="G887" t="s">
        <v>165</v>
      </c>
      <c r="H887" t="s">
        <v>117</v>
      </c>
      <c r="I887" t="s">
        <v>72</v>
      </c>
      <c r="J887" t="s">
        <v>1271</v>
      </c>
      <c r="K887" t="s">
        <v>41</v>
      </c>
      <c r="L887" t="s">
        <v>1272</v>
      </c>
      <c r="M887">
        <v>887.10299999999995</v>
      </c>
      <c r="N887">
        <v>7</v>
      </c>
      <c r="O887">
        <f t="shared" si="26"/>
        <v>0.5</v>
      </c>
      <c r="P887">
        <v>0.1</v>
      </c>
      <c r="Q887">
        <v>177.42060000000001</v>
      </c>
      <c r="R887">
        <v>0</v>
      </c>
      <c r="S887">
        <v>2014</v>
      </c>
      <c r="T887">
        <v>9</v>
      </c>
      <c r="U887" t="str">
        <f t="shared" si="27"/>
        <v>Sep</v>
      </c>
      <c r="V887">
        <v>126.729</v>
      </c>
      <c r="W887" t="s">
        <v>36</v>
      </c>
      <c r="X887">
        <v>0.2</v>
      </c>
      <c r="Y887" t="s">
        <v>37</v>
      </c>
      <c r="Z887">
        <v>2.8571428571428501E-2</v>
      </c>
      <c r="AA887" t="s">
        <v>75</v>
      </c>
      <c r="AB887" t="s">
        <v>199</v>
      </c>
    </row>
    <row r="888" spans="1:28" x14ac:dyDescent="0.25">
      <c r="A888" t="s">
        <v>2268</v>
      </c>
      <c r="B888" s="1">
        <v>43021</v>
      </c>
      <c r="C888" s="1">
        <v>43024</v>
      </c>
      <c r="D888" t="s">
        <v>89</v>
      </c>
      <c r="E888" t="s">
        <v>1187</v>
      </c>
      <c r="F888" t="s">
        <v>29</v>
      </c>
      <c r="G888" t="s">
        <v>2239</v>
      </c>
      <c r="H888" t="s">
        <v>128</v>
      </c>
      <c r="I888" t="s">
        <v>94</v>
      </c>
      <c r="J888" t="s">
        <v>761</v>
      </c>
      <c r="K888" t="s">
        <v>61</v>
      </c>
      <c r="L888" t="s">
        <v>762</v>
      </c>
      <c r="M888">
        <v>10.476000000000001</v>
      </c>
      <c r="N888">
        <v>3</v>
      </c>
      <c r="O888">
        <f t="shared" si="26"/>
        <v>0.21428571428571427</v>
      </c>
      <c r="P888">
        <v>0.6</v>
      </c>
      <c r="Q888">
        <v>-6.8094000000000001</v>
      </c>
      <c r="R888">
        <v>3</v>
      </c>
      <c r="S888">
        <v>2017</v>
      </c>
      <c r="T888">
        <v>10</v>
      </c>
      <c r="U888" t="str">
        <f t="shared" si="27"/>
        <v>Oct</v>
      </c>
      <c r="V888">
        <v>3.492</v>
      </c>
      <c r="W888" t="s">
        <v>63</v>
      </c>
      <c r="X888">
        <v>-0.64999999999999902</v>
      </c>
      <c r="Y888" t="s">
        <v>53</v>
      </c>
      <c r="Z888">
        <v>-0.21666666666666601</v>
      </c>
      <c r="AA888" t="s">
        <v>38</v>
      </c>
      <c r="AB888" t="s">
        <v>143</v>
      </c>
    </row>
    <row r="889" spans="1:28" x14ac:dyDescent="0.25">
      <c r="A889" t="s">
        <v>2269</v>
      </c>
      <c r="B889" s="1">
        <v>42443</v>
      </c>
      <c r="C889" s="1">
        <v>42445</v>
      </c>
      <c r="D889" t="s">
        <v>89</v>
      </c>
      <c r="E889" t="s">
        <v>2156</v>
      </c>
      <c r="F889" t="s">
        <v>91</v>
      </c>
      <c r="G889" t="s">
        <v>180</v>
      </c>
      <c r="H889" t="s">
        <v>181</v>
      </c>
      <c r="I889" t="s">
        <v>59</v>
      </c>
      <c r="J889" t="s">
        <v>869</v>
      </c>
      <c r="K889" t="s">
        <v>41</v>
      </c>
      <c r="L889" t="s">
        <v>870</v>
      </c>
      <c r="M889">
        <v>196.78399999999999</v>
      </c>
      <c r="N889">
        <v>2</v>
      </c>
      <c r="O889">
        <f t="shared" si="26"/>
        <v>0.14285714285714285</v>
      </c>
      <c r="P889">
        <v>0.2</v>
      </c>
      <c r="Q889">
        <v>-22.138200000000001</v>
      </c>
      <c r="R889">
        <v>2</v>
      </c>
      <c r="S889">
        <v>2016</v>
      </c>
      <c r="T889">
        <v>3</v>
      </c>
      <c r="U889" t="str">
        <f t="shared" si="27"/>
        <v>Mar</v>
      </c>
      <c r="V889">
        <v>98.391999999999996</v>
      </c>
      <c r="W889" t="s">
        <v>63</v>
      </c>
      <c r="X889">
        <v>-0.1125</v>
      </c>
      <c r="Y889" t="s">
        <v>53</v>
      </c>
      <c r="Z889">
        <v>-5.6250000000000001E-2</v>
      </c>
      <c r="AA889" t="s">
        <v>161</v>
      </c>
      <c r="AB889" t="s">
        <v>480</v>
      </c>
    </row>
    <row r="890" spans="1:28" x14ac:dyDescent="0.25">
      <c r="A890" t="s">
        <v>2270</v>
      </c>
      <c r="B890" s="1">
        <v>42679</v>
      </c>
      <c r="C890" s="1">
        <v>42683</v>
      </c>
      <c r="D890" t="s">
        <v>46</v>
      </c>
      <c r="E890" t="s">
        <v>1697</v>
      </c>
      <c r="F890" t="s">
        <v>29</v>
      </c>
      <c r="G890" t="s">
        <v>100</v>
      </c>
      <c r="H890" t="s">
        <v>93</v>
      </c>
      <c r="I890" t="s">
        <v>94</v>
      </c>
      <c r="J890" t="s">
        <v>629</v>
      </c>
      <c r="K890" t="s">
        <v>51</v>
      </c>
      <c r="L890" t="s">
        <v>630</v>
      </c>
      <c r="M890">
        <v>863.12800000000004</v>
      </c>
      <c r="N890">
        <v>8</v>
      </c>
      <c r="O890">
        <f t="shared" si="26"/>
        <v>0.5714285714285714</v>
      </c>
      <c r="P890">
        <v>0.3</v>
      </c>
      <c r="Q890">
        <v>-160.29519999999999</v>
      </c>
      <c r="R890">
        <v>4</v>
      </c>
      <c r="S890">
        <v>2016</v>
      </c>
      <c r="T890">
        <v>11</v>
      </c>
      <c r="U890" t="str">
        <f t="shared" si="27"/>
        <v>Nov</v>
      </c>
      <c r="V890">
        <v>107.89100000000001</v>
      </c>
      <c r="W890" t="s">
        <v>36</v>
      </c>
      <c r="X890">
        <v>-0.185714285714285</v>
      </c>
      <c r="Y890" t="s">
        <v>53</v>
      </c>
      <c r="Z890">
        <v>-2.3214285714285701E-2</v>
      </c>
      <c r="AA890" t="s">
        <v>38</v>
      </c>
      <c r="AB890" t="s">
        <v>39</v>
      </c>
    </row>
    <row r="891" spans="1:28" x14ac:dyDescent="0.25">
      <c r="A891" t="s">
        <v>2270</v>
      </c>
      <c r="B891" s="1">
        <v>42679</v>
      </c>
      <c r="C891" s="1">
        <v>42683</v>
      </c>
      <c r="D891" t="s">
        <v>46</v>
      </c>
      <c r="E891" t="s">
        <v>1697</v>
      </c>
      <c r="F891" t="s">
        <v>29</v>
      </c>
      <c r="G891" t="s">
        <v>100</v>
      </c>
      <c r="H891" t="s">
        <v>93</v>
      </c>
      <c r="I891" t="s">
        <v>94</v>
      </c>
      <c r="J891" t="s">
        <v>1541</v>
      </c>
      <c r="K891" t="s">
        <v>34</v>
      </c>
      <c r="L891" t="s">
        <v>1542</v>
      </c>
      <c r="M891">
        <v>956.66480000000001</v>
      </c>
      <c r="N891">
        <v>7</v>
      </c>
      <c r="O891">
        <f t="shared" si="26"/>
        <v>0.5</v>
      </c>
      <c r="P891">
        <v>0.32</v>
      </c>
      <c r="Q891">
        <v>-225.0976</v>
      </c>
      <c r="R891">
        <v>4</v>
      </c>
      <c r="S891">
        <v>2016</v>
      </c>
      <c r="T891">
        <v>11</v>
      </c>
      <c r="U891" t="str">
        <f t="shared" si="27"/>
        <v>Nov</v>
      </c>
      <c r="V891">
        <v>136.66640000000001</v>
      </c>
      <c r="W891" t="s">
        <v>36</v>
      </c>
      <c r="X891">
        <v>-0.23529411764705799</v>
      </c>
      <c r="Y891" t="s">
        <v>53</v>
      </c>
      <c r="Z891">
        <v>-3.3613445378151197E-2</v>
      </c>
      <c r="AA891" t="s">
        <v>38</v>
      </c>
      <c r="AB891" t="s">
        <v>39</v>
      </c>
    </row>
    <row r="892" spans="1:28" x14ac:dyDescent="0.25">
      <c r="A892" t="s">
        <v>2271</v>
      </c>
      <c r="B892" s="1">
        <v>42911</v>
      </c>
      <c r="C892" s="1">
        <v>42915</v>
      </c>
      <c r="D892" t="s">
        <v>27</v>
      </c>
      <c r="E892" t="s">
        <v>1358</v>
      </c>
      <c r="F892" t="s">
        <v>29</v>
      </c>
      <c r="G892" t="s">
        <v>180</v>
      </c>
      <c r="H892" t="s">
        <v>181</v>
      </c>
      <c r="I892" t="s">
        <v>59</v>
      </c>
      <c r="J892" t="s">
        <v>603</v>
      </c>
      <c r="K892" t="s">
        <v>51</v>
      </c>
      <c r="L892" t="s">
        <v>604</v>
      </c>
      <c r="M892">
        <v>871.4</v>
      </c>
      <c r="N892">
        <v>4</v>
      </c>
      <c r="O892">
        <f t="shared" si="26"/>
        <v>0.2857142857142857</v>
      </c>
      <c r="P892">
        <v>0</v>
      </c>
      <c r="Q892">
        <v>148.13800000000001</v>
      </c>
      <c r="R892">
        <v>4</v>
      </c>
      <c r="S892">
        <v>2017</v>
      </c>
      <c r="T892">
        <v>6</v>
      </c>
      <c r="U892" t="str">
        <f t="shared" si="27"/>
        <v>Jun</v>
      </c>
      <c r="V892">
        <v>217.85</v>
      </c>
      <c r="W892" t="s">
        <v>43</v>
      </c>
      <c r="X892">
        <v>0.17</v>
      </c>
      <c r="Y892" t="s">
        <v>37</v>
      </c>
      <c r="Z892">
        <v>4.2500000000000003E-2</v>
      </c>
      <c r="AA892" t="s">
        <v>64</v>
      </c>
      <c r="AB892" t="s">
        <v>154</v>
      </c>
    </row>
    <row r="893" spans="1:28" x14ac:dyDescent="0.25">
      <c r="A893" t="s">
        <v>2272</v>
      </c>
      <c r="B893" s="1">
        <v>42334</v>
      </c>
      <c r="C893" s="1">
        <v>42338</v>
      </c>
      <c r="D893" t="s">
        <v>46</v>
      </c>
      <c r="E893" t="s">
        <v>2273</v>
      </c>
      <c r="F893" t="s">
        <v>91</v>
      </c>
      <c r="G893" t="s">
        <v>418</v>
      </c>
      <c r="H893" t="s">
        <v>134</v>
      </c>
      <c r="I893" t="s">
        <v>32</v>
      </c>
      <c r="J893" t="s">
        <v>2257</v>
      </c>
      <c r="K893" t="s">
        <v>61</v>
      </c>
      <c r="L893" t="s">
        <v>2258</v>
      </c>
      <c r="M893">
        <v>692.47199999999998</v>
      </c>
      <c r="N893">
        <v>11</v>
      </c>
      <c r="O893">
        <f t="shared" si="26"/>
        <v>0.7857142857142857</v>
      </c>
      <c r="P893">
        <v>0.2</v>
      </c>
      <c r="Q893">
        <v>190.4298</v>
      </c>
      <c r="R893">
        <v>4</v>
      </c>
      <c r="S893">
        <v>2015</v>
      </c>
      <c r="T893">
        <v>11</v>
      </c>
      <c r="U893" t="str">
        <f t="shared" si="27"/>
        <v>Nov</v>
      </c>
      <c r="V893">
        <v>62.951999999999998</v>
      </c>
      <c r="W893" t="s">
        <v>63</v>
      </c>
      <c r="X893">
        <v>0.27500000000000002</v>
      </c>
      <c r="Y893" t="s">
        <v>44</v>
      </c>
      <c r="Z893">
        <v>2.5000000000000001E-2</v>
      </c>
      <c r="AA893" t="s">
        <v>38</v>
      </c>
      <c r="AB893" t="s">
        <v>54</v>
      </c>
    </row>
    <row r="894" spans="1:28" x14ac:dyDescent="0.25">
      <c r="A894" t="s">
        <v>2274</v>
      </c>
      <c r="B894" s="1">
        <v>42698</v>
      </c>
      <c r="C894" s="1">
        <v>42701</v>
      </c>
      <c r="D894" t="s">
        <v>27</v>
      </c>
      <c r="E894" t="s">
        <v>834</v>
      </c>
      <c r="F894" t="s">
        <v>91</v>
      </c>
      <c r="G894" t="s">
        <v>2263</v>
      </c>
      <c r="H894" t="s">
        <v>919</v>
      </c>
      <c r="I894" t="s">
        <v>72</v>
      </c>
      <c r="J894" t="s">
        <v>749</v>
      </c>
      <c r="K894" t="s">
        <v>61</v>
      </c>
      <c r="L894" t="s">
        <v>750</v>
      </c>
      <c r="M894">
        <v>207.76</v>
      </c>
      <c r="N894">
        <v>4</v>
      </c>
      <c r="O894">
        <f t="shared" si="26"/>
        <v>0.2857142857142857</v>
      </c>
      <c r="P894">
        <v>0</v>
      </c>
      <c r="Q894">
        <v>85.181600000000003</v>
      </c>
      <c r="R894">
        <v>3</v>
      </c>
      <c r="S894">
        <v>2016</v>
      </c>
      <c r="T894">
        <v>11</v>
      </c>
      <c r="U894" t="str">
        <f t="shared" si="27"/>
        <v>Nov</v>
      </c>
      <c r="V894">
        <v>51.94</v>
      </c>
      <c r="W894" t="s">
        <v>63</v>
      </c>
      <c r="X894">
        <v>0.41</v>
      </c>
      <c r="Y894" t="s">
        <v>44</v>
      </c>
      <c r="Z894">
        <v>0.10249999999999999</v>
      </c>
      <c r="AA894" t="s">
        <v>38</v>
      </c>
      <c r="AB894" t="s">
        <v>39</v>
      </c>
    </row>
    <row r="895" spans="1:28" x14ac:dyDescent="0.25">
      <c r="A895" t="s">
        <v>2275</v>
      </c>
      <c r="B895" s="1">
        <v>42476</v>
      </c>
      <c r="C895" s="1">
        <v>42480</v>
      </c>
      <c r="D895" t="s">
        <v>46</v>
      </c>
      <c r="E895" t="s">
        <v>2267</v>
      </c>
      <c r="F895" t="s">
        <v>91</v>
      </c>
      <c r="G895" t="s">
        <v>1694</v>
      </c>
      <c r="H895" t="s">
        <v>324</v>
      </c>
      <c r="I895" t="s">
        <v>72</v>
      </c>
      <c r="J895" t="s">
        <v>1836</v>
      </c>
      <c r="K895" t="s">
        <v>61</v>
      </c>
      <c r="L895" t="s">
        <v>1837</v>
      </c>
      <c r="M895">
        <v>9.9600000000000009</v>
      </c>
      <c r="N895">
        <v>2</v>
      </c>
      <c r="O895">
        <f t="shared" si="26"/>
        <v>0.14285714285714285</v>
      </c>
      <c r="P895">
        <v>0</v>
      </c>
      <c r="Q895">
        <v>3.2867999999999999</v>
      </c>
      <c r="R895">
        <v>4</v>
      </c>
      <c r="S895">
        <v>2016</v>
      </c>
      <c r="T895">
        <v>4</v>
      </c>
      <c r="U895" t="str">
        <f t="shared" si="27"/>
        <v>Apr</v>
      </c>
      <c r="V895">
        <v>4.9800000000000004</v>
      </c>
      <c r="W895" t="s">
        <v>63</v>
      </c>
      <c r="X895">
        <v>0.32999999999999902</v>
      </c>
      <c r="Y895" t="s">
        <v>44</v>
      </c>
      <c r="Z895">
        <v>0.16499999999999901</v>
      </c>
      <c r="AA895" t="s">
        <v>64</v>
      </c>
      <c r="AB895" t="s">
        <v>120</v>
      </c>
    </row>
    <row r="896" spans="1:28" x14ac:dyDescent="0.25">
      <c r="A896" t="s">
        <v>2276</v>
      </c>
      <c r="B896" s="1">
        <v>41957</v>
      </c>
      <c r="C896" s="1">
        <v>41961</v>
      </c>
      <c r="D896" t="s">
        <v>46</v>
      </c>
      <c r="E896" t="s">
        <v>2277</v>
      </c>
      <c r="F896" t="s">
        <v>99</v>
      </c>
      <c r="G896" t="s">
        <v>165</v>
      </c>
      <c r="H896" t="s">
        <v>117</v>
      </c>
      <c r="I896" t="s">
        <v>72</v>
      </c>
      <c r="J896" t="s">
        <v>1821</v>
      </c>
      <c r="K896" t="s">
        <v>41</v>
      </c>
      <c r="L896" t="s">
        <v>1822</v>
      </c>
      <c r="M896">
        <v>69.263999999999996</v>
      </c>
      <c r="N896">
        <v>2</v>
      </c>
      <c r="O896">
        <f t="shared" si="26"/>
        <v>0.14285714285714285</v>
      </c>
      <c r="P896">
        <v>0.1</v>
      </c>
      <c r="Q896">
        <v>14.622400000000001</v>
      </c>
      <c r="R896">
        <v>4</v>
      </c>
      <c r="S896">
        <v>2014</v>
      </c>
      <c r="T896">
        <v>11</v>
      </c>
      <c r="U896" t="str">
        <f t="shared" si="27"/>
        <v>Nov</v>
      </c>
      <c r="V896">
        <v>34.631999999999998</v>
      </c>
      <c r="W896" t="s">
        <v>63</v>
      </c>
      <c r="X896">
        <v>0.211111111111111</v>
      </c>
      <c r="Y896" t="s">
        <v>44</v>
      </c>
      <c r="Z896">
        <v>0.105555555555555</v>
      </c>
      <c r="AA896" t="s">
        <v>38</v>
      </c>
      <c r="AB896" t="s">
        <v>147</v>
      </c>
    </row>
    <row r="897" spans="1:28" x14ac:dyDescent="0.25">
      <c r="A897" t="s">
        <v>2278</v>
      </c>
      <c r="B897" s="1">
        <v>42329</v>
      </c>
      <c r="C897" s="1">
        <v>42334</v>
      </c>
      <c r="D897" t="s">
        <v>27</v>
      </c>
      <c r="E897" t="s">
        <v>2279</v>
      </c>
      <c r="F897" t="s">
        <v>91</v>
      </c>
      <c r="G897" t="s">
        <v>2280</v>
      </c>
      <c r="H897" t="s">
        <v>93</v>
      </c>
      <c r="I897" t="s">
        <v>94</v>
      </c>
      <c r="J897" t="s">
        <v>1199</v>
      </c>
      <c r="K897" t="s">
        <v>34</v>
      </c>
      <c r="L897" t="s">
        <v>1200</v>
      </c>
      <c r="M897">
        <v>246.1328</v>
      </c>
      <c r="N897">
        <v>2</v>
      </c>
      <c r="O897">
        <f t="shared" si="26"/>
        <v>0.14285714285714285</v>
      </c>
      <c r="P897">
        <v>0.32</v>
      </c>
      <c r="Q897">
        <v>-76.011600000000001</v>
      </c>
      <c r="R897">
        <v>5</v>
      </c>
      <c r="S897">
        <v>2015</v>
      </c>
      <c r="T897">
        <v>11</v>
      </c>
      <c r="U897" t="str">
        <f t="shared" si="27"/>
        <v>Nov</v>
      </c>
      <c r="V897">
        <v>123.0664</v>
      </c>
      <c r="W897" t="s">
        <v>36</v>
      </c>
      <c r="X897">
        <v>-0.308823529411764</v>
      </c>
      <c r="Y897" t="s">
        <v>53</v>
      </c>
      <c r="Z897">
        <v>-0.154411764705882</v>
      </c>
      <c r="AA897" t="s">
        <v>38</v>
      </c>
      <c r="AB897" t="s">
        <v>54</v>
      </c>
    </row>
    <row r="898" spans="1:28" x14ac:dyDescent="0.25">
      <c r="A898" t="s">
        <v>2281</v>
      </c>
      <c r="B898" s="1">
        <v>43078</v>
      </c>
      <c r="C898" s="1">
        <v>43082</v>
      </c>
      <c r="D898" t="s">
        <v>27</v>
      </c>
      <c r="E898" t="s">
        <v>1105</v>
      </c>
      <c r="F898" t="s">
        <v>99</v>
      </c>
      <c r="G898" t="s">
        <v>57</v>
      </c>
      <c r="H898" t="s">
        <v>58</v>
      </c>
      <c r="I898" t="s">
        <v>59</v>
      </c>
      <c r="J898" t="s">
        <v>263</v>
      </c>
      <c r="K898" t="s">
        <v>51</v>
      </c>
      <c r="L898" t="s">
        <v>264</v>
      </c>
      <c r="M898">
        <v>896.32799999999997</v>
      </c>
      <c r="N898">
        <v>9</v>
      </c>
      <c r="O898">
        <f t="shared" si="26"/>
        <v>0.6428571428571429</v>
      </c>
      <c r="P898">
        <v>0.2</v>
      </c>
      <c r="Q898">
        <v>22.408200000000001</v>
      </c>
      <c r="R898">
        <v>4</v>
      </c>
      <c r="S898">
        <v>2017</v>
      </c>
      <c r="T898">
        <v>12</v>
      </c>
      <c r="U898" t="str">
        <f t="shared" si="27"/>
        <v>Dec</v>
      </c>
      <c r="V898">
        <v>99.591999999999999</v>
      </c>
      <c r="W898" t="s">
        <v>63</v>
      </c>
      <c r="X898">
        <v>2.5000000000000001E-2</v>
      </c>
      <c r="Y898" t="s">
        <v>37</v>
      </c>
      <c r="Z898">
        <v>2.7777777777777701E-3</v>
      </c>
      <c r="AA898" t="s">
        <v>38</v>
      </c>
      <c r="AB898" t="s">
        <v>143</v>
      </c>
    </row>
    <row r="899" spans="1:28" x14ac:dyDescent="0.25">
      <c r="A899" t="s">
        <v>2282</v>
      </c>
      <c r="B899" s="1">
        <v>43030</v>
      </c>
      <c r="C899" s="1">
        <v>43035</v>
      </c>
      <c r="D899" t="s">
        <v>46</v>
      </c>
      <c r="E899" t="s">
        <v>1933</v>
      </c>
      <c r="F899" t="s">
        <v>91</v>
      </c>
      <c r="G899" t="s">
        <v>1257</v>
      </c>
      <c r="H899" t="s">
        <v>1258</v>
      </c>
      <c r="I899" t="s">
        <v>59</v>
      </c>
      <c r="J899" t="s">
        <v>286</v>
      </c>
      <c r="K899" t="s">
        <v>51</v>
      </c>
      <c r="L899" t="s">
        <v>287</v>
      </c>
      <c r="M899">
        <v>177.22499999999999</v>
      </c>
      <c r="N899">
        <v>5</v>
      </c>
      <c r="O899">
        <f t="shared" ref="O899:O962" si="28">N899/MAX($N$2:$N$2122)</f>
        <v>0.35714285714285715</v>
      </c>
      <c r="P899">
        <v>0.5</v>
      </c>
      <c r="Q899">
        <v>-120.51300000000001</v>
      </c>
      <c r="R899">
        <v>5</v>
      </c>
      <c r="S899">
        <v>2017</v>
      </c>
      <c r="T899">
        <v>10</v>
      </c>
      <c r="U899" t="str">
        <f t="shared" ref="U899:U962" si="29">TEXT(DATE(S899, T899, 1), "mmm")</f>
        <v>Oct</v>
      </c>
      <c r="V899">
        <v>35.445</v>
      </c>
      <c r="W899" t="s">
        <v>63</v>
      </c>
      <c r="X899">
        <v>-0.68</v>
      </c>
      <c r="Y899" t="s">
        <v>53</v>
      </c>
      <c r="Z899">
        <v>-0.13600000000000001</v>
      </c>
      <c r="AA899" t="s">
        <v>38</v>
      </c>
      <c r="AB899" t="s">
        <v>143</v>
      </c>
    </row>
    <row r="900" spans="1:28" x14ac:dyDescent="0.25">
      <c r="A900" t="s">
        <v>2283</v>
      </c>
      <c r="B900" s="1">
        <v>42919</v>
      </c>
      <c r="C900" s="1">
        <v>42926</v>
      </c>
      <c r="D900" t="s">
        <v>46</v>
      </c>
      <c r="E900" t="s">
        <v>1088</v>
      </c>
      <c r="F900" t="s">
        <v>29</v>
      </c>
      <c r="G900" t="s">
        <v>2284</v>
      </c>
      <c r="H900" t="s">
        <v>58</v>
      </c>
      <c r="I900" t="s">
        <v>59</v>
      </c>
      <c r="J900" t="s">
        <v>2207</v>
      </c>
      <c r="K900" t="s">
        <v>61</v>
      </c>
      <c r="L900" t="s">
        <v>2208</v>
      </c>
      <c r="M900">
        <v>129.38999999999999</v>
      </c>
      <c r="N900">
        <v>3</v>
      </c>
      <c r="O900">
        <f t="shared" si="28"/>
        <v>0.21428571428571427</v>
      </c>
      <c r="P900">
        <v>0</v>
      </c>
      <c r="Q900">
        <v>54.343800000000002</v>
      </c>
      <c r="R900">
        <v>7</v>
      </c>
      <c r="S900">
        <v>2017</v>
      </c>
      <c r="T900">
        <v>7</v>
      </c>
      <c r="U900" t="str">
        <f t="shared" si="29"/>
        <v>Jul</v>
      </c>
      <c r="V900">
        <v>43.129999999999903</v>
      </c>
      <c r="W900" t="s">
        <v>63</v>
      </c>
      <c r="X900">
        <v>0.42</v>
      </c>
      <c r="Y900" t="s">
        <v>44</v>
      </c>
      <c r="Z900">
        <v>0.14000000000000001</v>
      </c>
      <c r="AA900" t="s">
        <v>75</v>
      </c>
      <c r="AB900" t="s">
        <v>76</v>
      </c>
    </row>
    <row r="901" spans="1:28" x14ac:dyDescent="0.25">
      <c r="A901" t="s">
        <v>2285</v>
      </c>
      <c r="B901" s="1">
        <v>42970</v>
      </c>
      <c r="C901" s="1">
        <v>42973</v>
      </c>
      <c r="D901" t="s">
        <v>27</v>
      </c>
      <c r="E901" t="s">
        <v>359</v>
      </c>
      <c r="F901" t="s">
        <v>29</v>
      </c>
      <c r="G901" t="s">
        <v>1920</v>
      </c>
      <c r="H901" t="s">
        <v>49</v>
      </c>
      <c r="I901" t="s">
        <v>32</v>
      </c>
      <c r="J901" t="s">
        <v>903</v>
      </c>
      <c r="K901" t="s">
        <v>61</v>
      </c>
      <c r="L901" t="s">
        <v>904</v>
      </c>
      <c r="M901">
        <v>2.7839999999999998</v>
      </c>
      <c r="N901">
        <v>2</v>
      </c>
      <c r="O901">
        <f t="shared" si="28"/>
        <v>0.14285714285714285</v>
      </c>
      <c r="P901">
        <v>0.2</v>
      </c>
      <c r="Q901">
        <v>0.41760000000000003</v>
      </c>
      <c r="R901">
        <v>3</v>
      </c>
      <c r="S901">
        <v>2017</v>
      </c>
      <c r="T901">
        <v>8</v>
      </c>
      <c r="U901" t="str">
        <f t="shared" si="29"/>
        <v>Aug</v>
      </c>
      <c r="V901">
        <v>1.3919999999999999</v>
      </c>
      <c r="W901" t="s">
        <v>63</v>
      </c>
      <c r="X901">
        <v>0.15</v>
      </c>
      <c r="Y901" t="s">
        <v>37</v>
      </c>
      <c r="Z901">
        <v>7.4999999999999997E-2</v>
      </c>
      <c r="AA901" t="s">
        <v>75</v>
      </c>
      <c r="AB901" t="s">
        <v>76</v>
      </c>
    </row>
    <row r="902" spans="1:28" x14ac:dyDescent="0.25">
      <c r="A902" t="s">
        <v>2286</v>
      </c>
      <c r="B902" s="1">
        <v>41938</v>
      </c>
      <c r="C902" s="1">
        <v>41942</v>
      </c>
      <c r="D902" t="s">
        <v>27</v>
      </c>
      <c r="E902" t="s">
        <v>2287</v>
      </c>
      <c r="F902" t="s">
        <v>29</v>
      </c>
      <c r="G902" t="s">
        <v>180</v>
      </c>
      <c r="H902" t="s">
        <v>181</v>
      </c>
      <c r="I902" t="s">
        <v>59</v>
      </c>
      <c r="J902" t="s">
        <v>511</v>
      </c>
      <c r="K902" t="s">
        <v>61</v>
      </c>
      <c r="L902" t="s">
        <v>512</v>
      </c>
      <c r="M902">
        <v>63.92</v>
      </c>
      <c r="N902">
        <v>4</v>
      </c>
      <c r="O902">
        <f t="shared" si="28"/>
        <v>0.2857142857142857</v>
      </c>
      <c r="P902">
        <v>0</v>
      </c>
      <c r="Q902">
        <v>3.1960000000000002</v>
      </c>
      <c r="R902">
        <v>4</v>
      </c>
      <c r="S902">
        <v>2014</v>
      </c>
      <c r="T902">
        <v>10</v>
      </c>
      <c r="U902" t="str">
        <f t="shared" si="29"/>
        <v>Oct</v>
      </c>
      <c r="V902">
        <v>15.98</v>
      </c>
      <c r="W902" t="s">
        <v>63</v>
      </c>
      <c r="X902">
        <v>0.05</v>
      </c>
      <c r="Y902" t="s">
        <v>37</v>
      </c>
      <c r="Z902">
        <v>1.2500000000000001E-2</v>
      </c>
      <c r="AA902" t="s">
        <v>38</v>
      </c>
      <c r="AB902" t="s">
        <v>147</v>
      </c>
    </row>
    <row r="903" spans="1:28" x14ac:dyDescent="0.25">
      <c r="A903" t="s">
        <v>2288</v>
      </c>
      <c r="B903" s="1">
        <v>41947</v>
      </c>
      <c r="C903" s="1">
        <v>41954</v>
      </c>
      <c r="D903" t="s">
        <v>46</v>
      </c>
      <c r="E903" t="s">
        <v>1428</v>
      </c>
      <c r="F903" t="s">
        <v>29</v>
      </c>
      <c r="G903" t="s">
        <v>57</v>
      </c>
      <c r="H903" t="s">
        <v>58</v>
      </c>
      <c r="I903" t="s">
        <v>59</v>
      </c>
      <c r="J903" t="s">
        <v>399</v>
      </c>
      <c r="K903" t="s">
        <v>51</v>
      </c>
      <c r="L903" t="s">
        <v>400</v>
      </c>
      <c r="M903">
        <v>573.72799999999995</v>
      </c>
      <c r="N903">
        <v>4</v>
      </c>
      <c r="O903">
        <f t="shared" si="28"/>
        <v>0.2857142857142857</v>
      </c>
      <c r="P903">
        <v>0.2</v>
      </c>
      <c r="Q903">
        <v>-64.544399999999996</v>
      </c>
      <c r="R903">
        <v>7</v>
      </c>
      <c r="S903">
        <v>2014</v>
      </c>
      <c r="T903">
        <v>11</v>
      </c>
      <c r="U903" t="str">
        <f t="shared" si="29"/>
        <v>Nov</v>
      </c>
      <c r="V903">
        <v>143.43199999999999</v>
      </c>
      <c r="W903" t="s">
        <v>36</v>
      </c>
      <c r="X903">
        <v>-0.1125</v>
      </c>
      <c r="Y903" t="s">
        <v>53</v>
      </c>
      <c r="Z903">
        <v>-2.8125000000000001E-2</v>
      </c>
      <c r="AA903" t="s">
        <v>38</v>
      </c>
      <c r="AB903" t="s">
        <v>147</v>
      </c>
    </row>
    <row r="904" spans="1:28" x14ac:dyDescent="0.25">
      <c r="A904" t="s">
        <v>2289</v>
      </c>
      <c r="B904" s="1">
        <v>43076</v>
      </c>
      <c r="C904" s="1">
        <v>43080</v>
      </c>
      <c r="D904" t="s">
        <v>46</v>
      </c>
      <c r="E904" t="s">
        <v>1198</v>
      </c>
      <c r="F904" t="s">
        <v>29</v>
      </c>
      <c r="G904" t="s">
        <v>551</v>
      </c>
      <c r="H904" t="s">
        <v>617</v>
      </c>
      <c r="I904" t="s">
        <v>32</v>
      </c>
      <c r="J904" t="s">
        <v>2290</v>
      </c>
      <c r="K904" t="s">
        <v>61</v>
      </c>
      <c r="L904" t="s">
        <v>2291</v>
      </c>
      <c r="M904">
        <v>82.38</v>
      </c>
      <c r="N904">
        <v>6</v>
      </c>
      <c r="O904">
        <f t="shared" si="28"/>
        <v>0.42857142857142855</v>
      </c>
      <c r="P904">
        <v>0</v>
      </c>
      <c r="Q904">
        <v>25.537800000000001</v>
      </c>
      <c r="R904">
        <v>4</v>
      </c>
      <c r="S904">
        <v>2017</v>
      </c>
      <c r="T904">
        <v>12</v>
      </c>
      <c r="U904" t="str">
        <f t="shared" si="29"/>
        <v>Dec</v>
      </c>
      <c r="V904">
        <v>13.729999999999899</v>
      </c>
      <c r="W904" t="s">
        <v>63</v>
      </c>
      <c r="X904">
        <v>0.31</v>
      </c>
      <c r="Y904" t="s">
        <v>44</v>
      </c>
      <c r="Z904">
        <v>5.1666666666666597E-2</v>
      </c>
      <c r="AA904" t="s">
        <v>38</v>
      </c>
      <c r="AB904" t="s">
        <v>143</v>
      </c>
    </row>
    <row r="905" spans="1:28" x14ac:dyDescent="0.25">
      <c r="A905" t="s">
        <v>2292</v>
      </c>
      <c r="B905" s="1">
        <v>42358</v>
      </c>
      <c r="C905" s="1">
        <v>42362</v>
      </c>
      <c r="D905" t="s">
        <v>46</v>
      </c>
      <c r="E905" t="s">
        <v>2293</v>
      </c>
      <c r="F905" t="s">
        <v>29</v>
      </c>
      <c r="G905" t="s">
        <v>2294</v>
      </c>
      <c r="H905" t="s">
        <v>456</v>
      </c>
      <c r="I905" t="s">
        <v>59</v>
      </c>
      <c r="J905" t="s">
        <v>1203</v>
      </c>
      <c r="K905" t="s">
        <v>61</v>
      </c>
      <c r="L905" t="s">
        <v>1204</v>
      </c>
      <c r="M905">
        <v>14.368</v>
      </c>
      <c r="N905">
        <v>2</v>
      </c>
      <c r="O905">
        <f t="shared" si="28"/>
        <v>0.14285714285714285</v>
      </c>
      <c r="P905">
        <v>0.2</v>
      </c>
      <c r="Q905">
        <v>3.9512</v>
      </c>
      <c r="R905">
        <v>4</v>
      </c>
      <c r="S905">
        <v>2015</v>
      </c>
      <c r="T905">
        <v>12</v>
      </c>
      <c r="U905" t="str">
        <f t="shared" si="29"/>
        <v>Dec</v>
      </c>
      <c r="V905">
        <v>7.1840000000000002</v>
      </c>
      <c r="W905" t="s">
        <v>63</v>
      </c>
      <c r="X905">
        <v>0.27500000000000002</v>
      </c>
      <c r="Y905" t="s">
        <v>44</v>
      </c>
      <c r="Z905">
        <v>0.13750000000000001</v>
      </c>
      <c r="AA905" t="s">
        <v>38</v>
      </c>
      <c r="AB905" t="s">
        <v>54</v>
      </c>
    </row>
    <row r="906" spans="1:28" x14ac:dyDescent="0.25">
      <c r="A906" t="s">
        <v>2295</v>
      </c>
      <c r="B906" s="1">
        <v>42631</v>
      </c>
      <c r="C906" s="1">
        <v>42638</v>
      </c>
      <c r="D906" t="s">
        <v>46</v>
      </c>
      <c r="E906" t="s">
        <v>1392</v>
      </c>
      <c r="F906" t="s">
        <v>29</v>
      </c>
      <c r="G906" t="s">
        <v>2296</v>
      </c>
      <c r="H906" t="s">
        <v>117</v>
      </c>
      <c r="I906" t="s">
        <v>72</v>
      </c>
      <c r="J906" t="s">
        <v>726</v>
      </c>
      <c r="K906" t="s">
        <v>41</v>
      </c>
      <c r="L906" t="s">
        <v>727</v>
      </c>
      <c r="M906">
        <v>631.78200000000004</v>
      </c>
      <c r="N906">
        <v>2</v>
      </c>
      <c r="O906">
        <f t="shared" si="28"/>
        <v>0.14285714285714285</v>
      </c>
      <c r="P906">
        <v>0.1</v>
      </c>
      <c r="Q906">
        <v>140.39599999999999</v>
      </c>
      <c r="R906">
        <v>7</v>
      </c>
      <c r="S906">
        <v>2016</v>
      </c>
      <c r="T906">
        <v>9</v>
      </c>
      <c r="U906" t="str">
        <f t="shared" si="29"/>
        <v>Sep</v>
      </c>
      <c r="V906">
        <v>315.89100000000002</v>
      </c>
      <c r="W906" t="s">
        <v>43</v>
      </c>
      <c r="X906">
        <v>0.22222222222222199</v>
      </c>
      <c r="Y906" t="s">
        <v>44</v>
      </c>
      <c r="Z906">
        <v>0.11111111111111099</v>
      </c>
      <c r="AA906" t="s">
        <v>75</v>
      </c>
      <c r="AB906" t="s">
        <v>210</v>
      </c>
    </row>
    <row r="907" spans="1:28" x14ac:dyDescent="0.25">
      <c r="A907" t="s">
        <v>2295</v>
      </c>
      <c r="B907" s="1">
        <v>42631</v>
      </c>
      <c r="C907" s="1">
        <v>42638</v>
      </c>
      <c r="D907" t="s">
        <v>46</v>
      </c>
      <c r="E907" t="s">
        <v>1392</v>
      </c>
      <c r="F907" t="s">
        <v>29</v>
      </c>
      <c r="G907" t="s">
        <v>2296</v>
      </c>
      <c r="H907" t="s">
        <v>117</v>
      </c>
      <c r="I907" t="s">
        <v>72</v>
      </c>
      <c r="J907" t="s">
        <v>2297</v>
      </c>
      <c r="K907" t="s">
        <v>61</v>
      </c>
      <c r="L907" t="s">
        <v>2298</v>
      </c>
      <c r="M907">
        <v>60.72</v>
      </c>
      <c r="N907">
        <v>3</v>
      </c>
      <c r="O907">
        <f t="shared" si="28"/>
        <v>0.21428571428571427</v>
      </c>
      <c r="P907">
        <v>0</v>
      </c>
      <c r="Q907">
        <v>26.1096</v>
      </c>
      <c r="R907">
        <v>7</v>
      </c>
      <c r="S907">
        <v>2016</v>
      </c>
      <c r="T907">
        <v>9</v>
      </c>
      <c r="U907" t="str">
        <f t="shared" si="29"/>
        <v>Sep</v>
      </c>
      <c r="V907">
        <v>20.239999999999998</v>
      </c>
      <c r="W907" t="s">
        <v>63</v>
      </c>
      <c r="X907">
        <v>0.43</v>
      </c>
      <c r="Y907" t="s">
        <v>44</v>
      </c>
      <c r="Z907">
        <v>0.14333333333333301</v>
      </c>
      <c r="AA907" t="s">
        <v>75</v>
      </c>
      <c r="AB907" t="s">
        <v>210</v>
      </c>
    </row>
    <row r="908" spans="1:28" x14ac:dyDescent="0.25">
      <c r="A908" t="s">
        <v>2299</v>
      </c>
      <c r="B908" s="1">
        <v>43080</v>
      </c>
      <c r="C908" s="1">
        <v>43080</v>
      </c>
      <c r="D908" t="s">
        <v>377</v>
      </c>
      <c r="E908" t="s">
        <v>2300</v>
      </c>
      <c r="F908" t="s">
        <v>29</v>
      </c>
      <c r="G908" t="s">
        <v>170</v>
      </c>
      <c r="H908" t="s">
        <v>128</v>
      </c>
      <c r="I908" t="s">
        <v>94</v>
      </c>
      <c r="J908" t="s">
        <v>676</v>
      </c>
      <c r="K908" t="s">
        <v>61</v>
      </c>
      <c r="L908" t="s">
        <v>677</v>
      </c>
      <c r="M908">
        <v>77.72</v>
      </c>
      <c r="N908">
        <v>1</v>
      </c>
      <c r="O908">
        <f t="shared" si="28"/>
        <v>7.1428571428571425E-2</v>
      </c>
      <c r="P908">
        <v>0.6</v>
      </c>
      <c r="Q908">
        <v>-66.061999999999998</v>
      </c>
      <c r="R908">
        <v>0</v>
      </c>
      <c r="S908">
        <v>2017</v>
      </c>
      <c r="T908">
        <v>12</v>
      </c>
      <c r="U908" t="str">
        <f t="shared" si="29"/>
        <v>Dec</v>
      </c>
      <c r="V908">
        <v>77.72</v>
      </c>
      <c r="W908" t="s">
        <v>63</v>
      </c>
      <c r="X908">
        <v>-0.85</v>
      </c>
      <c r="Y908" t="s">
        <v>53</v>
      </c>
      <c r="Z908">
        <v>-0.85</v>
      </c>
      <c r="AA908" t="s">
        <v>38</v>
      </c>
      <c r="AB908" t="s">
        <v>143</v>
      </c>
    </row>
    <row r="909" spans="1:28" x14ac:dyDescent="0.25">
      <c r="A909" t="s">
        <v>2299</v>
      </c>
      <c r="B909" s="1">
        <v>43080</v>
      </c>
      <c r="C909" s="1">
        <v>43080</v>
      </c>
      <c r="D909" t="s">
        <v>377</v>
      </c>
      <c r="E909" t="s">
        <v>2300</v>
      </c>
      <c r="F909" t="s">
        <v>29</v>
      </c>
      <c r="G909" t="s">
        <v>170</v>
      </c>
      <c r="H909" t="s">
        <v>128</v>
      </c>
      <c r="I909" t="s">
        <v>94</v>
      </c>
      <c r="J909" t="s">
        <v>924</v>
      </c>
      <c r="K909" t="s">
        <v>41</v>
      </c>
      <c r="L909" t="s">
        <v>925</v>
      </c>
      <c r="M909">
        <v>520.46400000000006</v>
      </c>
      <c r="N909">
        <v>2</v>
      </c>
      <c r="O909">
        <f t="shared" si="28"/>
        <v>0.14285714285714285</v>
      </c>
      <c r="P909">
        <v>0.3</v>
      </c>
      <c r="Q909">
        <v>-14.8704</v>
      </c>
      <c r="R909">
        <v>0</v>
      </c>
      <c r="S909">
        <v>2017</v>
      </c>
      <c r="T909">
        <v>12</v>
      </c>
      <c r="U909" t="str">
        <f t="shared" si="29"/>
        <v>Dec</v>
      </c>
      <c r="V909">
        <v>260.23200000000003</v>
      </c>
      <c r="W909" t="s">
        <v>43</v>
      </c>
      <c r="X909">
        <v>-2.8571428571428501E-2</v>
      </c>
      <c r="Y909" t="s">
        <v>53</v>
      </c>
      <c r="Z909">
        <v>-1.42857142857142E-2</v>
      </c>
      <c r="AA909" t="s">
        <v>38</v>
      </c>
      <c r="AB909" t="s">
        <v>143</v>
      </c>
    </row>
    <row r="910" spans="1:28" x14ac:dyDescent="0.25">
      <c r="A910" t="s">
        <v>2301</v>
      </c>
      <c r="B910" s="1">
        <v>41754</v>
      </c>
      <c r="C910" s="1">
        <v>41759</v>
      </c>
      <c r="D910" t="s">
        <v>46</v>
      </c>
      <c r="E910" t="s">
        <v>1061</v>
      </c>
      <c r="F910" t="s">
        <v>99</v>
      </c>
      <c r="G910" t="s">
        <v>2302</v>
      </c>
      <c r="H910" t="s">
        <v>58</v>
      </c>
      <c r="I910" t="s">
        <v>59</v>
      </c>
      <c r="J910" t="s">
        <v>137</v>
      </c>
      <c r="K910" t="s">
        <v>61</v>
      </c>
      <c r="L910" t="s">
        <v>138</v>
      </c>
      <c r="M910">
        <v>303.25</v>
      </c>
      <c r="N910">
        <v>5</v>
      </c>
      <c r="O910">
        <f t="shared" si="28"/>
        <v>0.35714285714285715</v>
      </c>
      <c r="P910">
        <v>0</v>
      </c>
      <c r="Q910">
        <v>63.682499999999997</v>
      </c>
      <c r="R910">
        <v>5</v>
      </c>
      <c r="S910">
        <v>2014</v>
      </c>
      <c r="T910">
        <v>4</v>
      </c>
      <c r="U910" t="str">
        <f t="shared" si="29"/>
        <v>Apr</v>
      </c>
      <c r="V910">
        <v>60.65</v>
      </c>
      <c r="W910" t="s">
        <v>63</v>
      </c>
      <c r="X910">
        <v>0.21</v>
      </c>
      <c r="Y910" t="s">
        <v>44</v>
      </c>
      <c r="Z910">
        <v>4.1999999999999899E-2</v>
      </c>
      <c r="AA910" t="s">
        <v>64</v>
      </c>
      <c r="AB910" t="s">
        <v>65</v>
      </c>
    </row>
    <row r="911" spans="1:28" x14ac:dyDescent="0.25">
      <c r="A911" t="s">
        <v>2301</v>
      </c>
      <c r="B911" s="1">
        <v>41754</v>
      </c>
      <c r="C911" s="1">
        <v>41759</v>
      </c>
      <c r="D911" t="s">
        <v>46</v>
      </c>
      <c r="E911" t="s">
        <v>1061</v>
      </c>
      <c r="F911" t="s">
        <v>99</v>
      </c>
      <c r="G911" t="s">
        <v>2302</v>
      </c>
      <c r="H911" t="s">
        <v>58</v>
      </c>
      <c r="I911" t="s">
        <v>59</v>
      </c>
      <c r="J911" t="s">
        <v>924</v>
      </c>
      <c r="K911" t="s">
        <v>41</v>
      </c>
      <c r="L911" t="s">
        <v>925</v>
      </c>
      <c r="M911">
        <v>1487.04</v>
      </c>
      <c r="N911">
        <v>5</v>
      </c>
      <c r="O911">
        <f t="shared" si="28"/>
        <v>0.35714285714285715</v>
      </c>
      <c r="P911">
        <v>0.2</v>
      </c>
      <c r="Q911">
        <v>148.70400000000001</v>
      </c>
      <c r="R911">
        <v>5</v>
      </c>
      <c r="S911">
        <v>2014</v>
      </c>
      <c r="T911">
        <v>4</v>
      </c>
      <c r="U911" t="str">
        <f t="shared" si="29"/>
        <v>Apr</v>
      </c>
      <c r="V911">
        <v>297.40800000000002</v>
      </c>
      <c r="W911" t="s">
        <v>43</v>
      </c>
      <c r="X911">
        <v>0.1</v>
      </c>
      <c r="Y911" t="s">
        <v>37</v>
      </c>
      <c r="Z911">
        <v>0.02</v>
      </c>
      <c r="AA911" t="s">
        <v>64</v>
      </c>
      <c r="AB911" t="s">
        <v>65</v>
      </c>
    </row>
    <row r="912" spans="1:28" x14ac:dyDescent="0.25">
      <c r="A912" t="s">
        <v>2303</v>
      </c>
      <c r="B912" s="1">
        <v>42302</v>
      </c>
      <c r="C912" s="1">
        <v>42307</v>
      </c>
      <c r="D912" t="s">
        <v>46</v>
      </c>
      <c r="E912" t="s">
        <v>1416</v>
      </c>
      <c r="F912" t="s">
        <v>29</v>
      </c>
      <c r="G912" t="s">
        <v>295</v>
      </c>
      <c r="H912" t="s">
        <v>58</v>
      </c>
      <c r="I912" t="s">
        <v>59</v>
      </c>
      <c r="J912" t="s">
        <v>478</v>
      </c>
      <c r="K912" t="s">
        <v>51</v>
      </c>
      <c r="L912" t="s">
        <v>479</v>
      </c>
      <c r="M912">
        <v>253.17599999999999</v>
      </c>
      <c r="N912">
        <v>3</v>
      </c>
      <c r="O912">
        <f t="shared" si="28"/>
        <v>0.21428571428571427</v>
      </c>
      <c r="P912">
        <v>0.2</v>
      </c>
      <c r="Q912">
        <v>-31.646999999999998</v>
      </c>
      <c r="R912">
        <v>5</v>
      </c>
      <c r="S912">
        <v>2015</v>
      </c>
      <c r="T912">
        <v>10</v>
      </c>
      <c r="U912" t="str">
        <f t="shared" si="29"/>
        <v>Oct</v>
      </c>
      <c r="V912">
        <v>84.391999999999996</v>
      </c>
      <c r="W912" t="s">
        <v>63</v>
      </c>
      <c r="X912">
        <v>-0.125</v>
      </c>
      <c r="Y912" t="s">
        <v>53</v>
      </c>
      <c r="Z912">
        <v>-4.1666666666666602E-2</v>
      </c>
      <c r="AA912" t="s">
        <v>38</v>
      </c>
      <c r="AB912" t="s">
        <v>54</v>
      </c>
    </row>
    <row r="913" spans="1:28" x14ac:dyDescent="0.25">
      <c r="A913" t="s">
        <v>2304</v>
      </c>
      <c r="B913" s="1">
        <v>42205</v>
      </c>
      <c r="C913" s="1">
        <v>42212</v>
      </c>
      <c r="D913" t="s">
        <v>46</v>
      </c>
      <c r="E913" t="s">
        <v>886</v>
      </c>
      <c r="F913" t="s">
        <v>29</v>
      </c>
      <c r="G913" t="s">
        <v>1776</v>
      </c>
      <c r="H913" t="s">
        <v>128</v>
      </c>
      <c r="I913" t="s">
        <v>94</v>
      </c>
      <c r="J913" t="s">
        <v>2305</v>
      </c>
      <c r="K913" t="s">
        <v>34</v>
      </c>
      <c r="L913" t="s">
        <v>2306</v>
      </c>
      <c r="M913">
        <v>384.94400000000002</v>
      </c>
      <c r="N913">
        <v>4</v>
      </c>
      <c r="O913">
        <f t="shared" si="28"/>
        <v>0.2857142857142857</v>
      </c>
      <c r="P913">
        <v>0.3</v>
      </c>
      <c r="Q913">
        <v>-126.4816</v>
      </c>
      <c r="R913">
        <v>7</v>
      </c>
      <c r="S913">
        <v>2015</v>
      </c>
      <c r="T913">
        <v>7</v>
      </c>
      <c r="U913" t="str">
        <f t="shared" si="29"/>
        <v>Jul</v>
      </c>
      <c r="V913">
        <v>96.236000000000004</v>
      </c>
      <c r="W913" t="s">
        <v>63</v>
      </c>
      <c r="X913">
        <v>-0.32857142857142801</v>
      </c>
      <c r="Y913" t="s">
        <v>53</v>
      </c>
      <c r="Z913">
        <v>-8.2142857142857101E-2</v>
      </c>
      <c r="AA913" t="s">
        <v>75</v>
      </c>
      <c r="AB913" t="s">
        <v>81</v>
      </c>
    </row>
    <row r="914" spans="1:28" x14ac:dyDescent="0.25">
      <c r="A914" t="s">
        <v>2304</v>
      </c>
      <c r="B914" s="1">
        <v>42205</v>
      </c>
      <c r="C914" s="1">
        <v>42212</v>
      </c>
      <c r="D914" t="s">
        <v>46</v>
      </c>
      <c r="E914" t="s">
        <v>886</v>
      </c>
      <c r="F914" t="s">
        <v>29</v>
      </c>
      <c r="G914" t="s">
        <v>1776</v>
      </c>
      <c r="H914" t="s">
        <v>128</v>
      </c>
      <c r="I914" t="s">
        <v>94</v>
      </c>
      <c r="J914" t="s">
        <v>101</v>
      </c>
      <c r="K914" t="s">
        <v>34</v>
      </c>
      <c r="L914" t="s">
        <v>102</v>
      </c>
      <c r="M914">
        <v>913.43</v>
      </c>
      <c r="N914">
        <v>5</v>
      </c>
      <c r="O914">
        <f t="shared" si="28"/>
        <v>0.35714285714285715</v>
      </c>
      <c r="P914">
        <v>0.3</v>
      </c>
      <c r="Q914">
        <v>-52.195999999999998</v>
      </c>
      <c r="R914">
        <v>7</v>
      </c>
      <c r="S914">
        <v>2015</v>
      </c>
      <c r="T914">
        <v>7</v>
      </c>
      <c r="U914" t="str">
        <f t="shared" si="29"/>
        <v>Jul</v>
      </c>
      <c r="V914">
        <v>182.68599999999901</v>
      </c>
      <c r="W914" t="s">
        <v>36</v>
      </c>
      <c r="X914">
        <v>-5.7142857142857099E-2</v>
      </c>
      <c r="Y914" t="s">
        <v>53</v>
      </c>
      <c r="Z914">
        <v>-1.1428571428571401E-2</v>
      </c>
      <c r="AA914" t="s">
        <v>75</v>
      </c>
      <c r="AB914" t="s">
        <v>81</v>
      </c>
    </row>
    <row r="915" spans="1:28" x14ac:dyDescent="0.25">
      <c r="A915" t="s">
        <v>2307</v>
      </c>
      <c r="B915" s="1">
        <v>43059</v>
      </c>
      <c r="C915" s="1">
        <v>43061</v>
      </c>
      <c r="D915" t="s">
        <v>89</v>
      </c>
      <c r="E915" t="s">
        <v>705</v>
      </c>
      <c r="F915" t="s">
        <v>29</v>
      </c>
      <c r="G915" t="s">
        <v>165</v>
      </c>
      <c r="H915" t="s">
        <v>117</v>
      </c>
      <c r="I915" t="s">
        <v>72</v>
      </c>
      <c r="J915" t="s">
        <v>1224</v>
      </c>
      <c r="K915" t="s">
        <v>34</v>
      </c>
      <c r="L915" t="s">
        <v>1225</v>
      </c>
      <c r="M915">
        <v>183.96799999999999</v>
      </c>
      <c r="N915">
        <v>2</v>
      </c>
      <c r="O915">
        <f t="shared" si="28"/>
        <v>0.14285714285714285</v>
      </c>
      <c r="P915">
        <v>0.2</v>
      </c>
      <c r="Q915">
        <v>-25.2956</v>
      </c>
      <c r="R915">
        <v>2</v>
      </c>
      <c r="S915">
        <v>2017</v>
      </c>
      <c r="T915">
        <v>11</v>
      </c>
      <c r="U915" t="str">
        <f t="shared" si="29"/>
        <v>Nov</v>
      </c>
      <c r="V915">
        <v>91.983999999999995</v>
      </c>
      <c r="W915" t="s">
        <v>63</v>
      </c>
      <c r="X915">
        <v>-0.13750000000000001</v>
      </c>
      <c r="Y915" t="s">
        <v>53</v>
      </c>
      <c r="Z915">
        <v>-6.8750000000000006E-2</v>
      </c>
      <c r="AA915" t="s">
        <v>38</v>
      </c>
      <c r="AB915" t="s">
        <v>143</v>
      </c>
    </row>
    <row r="916" spans="1:28" x14ac:dyDescent="0.25">
      <c r="A916" t="s">
        <v>2308</v>
      </c>
      <c r="B916" s="1">
        <v>41827</v>
      </c>
      <c r="C916" s="1">
        <v>41831</v>
      </c>
      <c r="D916" t="s">
        <v>46</v>
      </c>
      <c r="E916" t="s">
        <v>2309</v>
      </c>
      <c r="F916" t="s">
        <v>29</v>
      </c>
      <c r="G916" t="s">
        <v>70</v>
      </c>
      <c r="H916" t="s">
        <v>71</v>
      </c>
      <c r="I916" t="s">
        <v>72</v>
      </c>
      <c r="J916" t="s">
        <v>869</v>
      </c>
      <c r="K916" t="s">
        <v>41</v>
      </c>
      <c r="L916" t="s">
        <v>870</v>
      </c>
      <c r="M916">
        <v>172.18600000000001</v>
      </c>
      <c r="N916">
        <v>2</v>
      </c>
      <c r="O916">
        <f t="shared" si="28"/>
        <v>0.14285714285714285</v>
      </c>
      <c r="P916">
        <v>0.3</v>
      </c>
      <c r="Q916">
        <v>-46.736199999999997</v>
      </c>
      <c r="R916">
        <v>4</v>
      </c>
      <c r="S916">
        <v>2014</v>
      </c>
      <c r="T916">
        <v>7</v>
      </c>
      <c r="U916" t="str">
        <f t="shared" si="29"/>
        <v>Jul</v>
      </c>
      <c r="V916">
        <v>86.093000000000004</v>
      </c>
      <c r="W916" t="s">
        <v>63</v>
      </c>
      <c r="X916">
        <v>-0.27142857142857102</v>
      </c>
      <c r="Y916" t="s">
        <v>53</v>
      </c>
      <c r="Z916">
        <v>-0.13571428571428501</v>
      </c>
      <c r="AA916" t="s">
        <v>75</v>
      </c>
      <c r="AB916" t="s">
        <v>199</v>
      </c>
    </row>
    <row r="917" spans="1:28" x14ac:dyDescent="0.25">
      <c r="A917" t="s">
        <v>2308</v>
      </c>
      <c r="B917" s="1">
        <v>41827</v>
      </c>
      <c r="C917" s="1">
        <v>41831</v>
      </c>
      <c r="D917" t="s">
        <v>46</v>
      </c>
      <c r="E917" t="s">
        <v>2309</v>
      </c>
      <c r="F917" t="s">
        <v>29</v>
      </c>
      <c r="G917" t="s">
        <v>70</v>
      </c>
      <c r="H917" t="s">
        <v>71</v>
      </c>
      <c r="I917" t="s">
        <v>72</v>
      </c>
      <c r="J917" t="s">
        <v>529</v>
      </c>
      <c r="K917" t="s">
        <v>61</v>
      </c>
      <c r="L917" t="s">
        <v>530</v>
      </c>
      <c r="M917">
        <v>69.007999999999996</v>
      </c>
      <c r="N917">
        <v>2</v>
      </c>
      <c r="O917">
        <f t="shared" si="28"/>
        <v>0.14285714285714285</v>
      </c>
      <c r="P917">
        <v>0.2</v>
      </c>
      <c r="Q917">
        <v>12.0764</v>
      </c>
      <c r="R917">
        <v>4</v>
      </c>
      <c r="S917">
        <v>2014</v>
      </c>
      <c r="T917">
        <v>7</v>
      </c>
      <c r="U917" t="str">
        <f t="shared" si="29"/>
        <v>Jul</v>
      </c>
      <c r="V917">
        <v>34.503999999999998</v>
      </c>
      <c r="W917" t="s">
        <v>63</v>
      </c>
      <c r="X917">
        <v>0.17499999999999999</v>
      </c>
      <c r="Y917" t="s">
        <v>37</v>
      </c>
      <c r="Z917">
        <v>8.7499999999999994E-2</v>
      </c>
      <c r="AA917" t="s">
        <v>75</v>
      </c>
      <c r="AB917" t="s">
        <v>199</v>
      </c>
    </row>
    <row r="918" spans="1:28" x14ac:dyDescent="0.25">
      <c r="A918" t="s">
        <v>2310</v>
      </c>
      <c r="B918" s="1">
        <v>42446</v>
      </c>
      <c r="C918" s="1">
        <v>42446</v>
      </c>
      <c r="D918" t="s">
        <v>377</v>
      </c>
      <c r="E918" t="s">
        <v>2293</v>
      </c>
      <c r="F918" t="s">
        <v>29</v>
      </c>
      <c r="G918" t="s">
        <v>150</v>
      </c>
      <c r="H918" t="s">
        <v>919</v>
      </c>
      <c r="I918" t="s">
        <v>72</v>
      </c>
      <c r="J918" t="s">
        <v>676</v>
      </c>
      <c r="K918" t="s">
        <v>61</v>
      </c>
      <c r="L918" t="s">
        <v>677</v>
      </c>
      <c r="M918">
        <v>971.5</v>
      </c>
      <c r="N918">
        <v>5</v>
      </c>
      <c r="O918">
        <f t="shared" si="28"/>
        <v>0.35714285714285715</v>
      </c>
      <c r="P918">
        <v>0</v>
      </c>
      <c r="Q918">
        <v>252.59</v>
      </c>
      <c r="R918">
        <v>0</v>
      </c>
      <c r="S918">
        <v>2016</v>
      </c>
      <c r="T918">
        <v>3</v>
      </c>
      <c r="U918" t="str">
        <f t="shared" si="29"/>
        <v>Mar</v>
      </c>
      <c r="V918">
        <v>194.3</v>
      </c>
      <c r="W918" t="s">
        <v>36</v>
      </c>
      <c r="X918">
        <v>0.26</v>
      </c>
      <c r="Y918" t="s">
        <v>44</v>
      </c>
      <c r="Z918">
        <v>5.1999999999999998E-2</v>
      </c>
      <c r="AA918" t="s">
        <v>161</v>
      </c>
      <c r="AB918" t="s">
        <v>480</v>
      </c>
    </row>
    <row r="919" spans="1:28" x14ac:dyDescent="0.25">
      <c r="A919" t="s">
        <v>2311</v>
      </c>
      <c r="B919" s="1">
        <v>41993</v>
      </c>
      <c r="C919" s="1">
        <v>42000</v>
      </c>
      <c r="D919" t="s">
        <v>46</v>
      </c>
      <c r="E919" t="s">
        <v>2163</v>
      </c>
      <c r="F919" t="s">
        <v>29</v>
      </c>
      <c r="G919" t="s">
        <v>2312</v>
      </c>
      <c r="H919" t="s">
        <v>214</v>
      </c>
      <c r="I919" t="s">
        <v>72</v>
      </c>
      <c r="J919" t="s">
        <v>203</v>
      </c>
      <c r="K919" t="s">
        <v>61</v>
      </c>
      <c r="L919" t="s">
        <v>204</v>
      </c>
      <c r="M919">
        <v>190.84800000000001</v>
      </c>
      <c r="N919">
        <v>3</v>
      </c>
      <c r="O919">
        <f t="shared" si="28"/>
        <v>0.21428571428571427</v>
      </c>
      <c r="P919">
        <v>0.2</v>
      </c>
      <c r="Q919">
        <v>-21.470400000000001</v>
      </c>
      <c r="R919">
        <v>7</v>
      </c>
      <c r="S919">
        <v>2014</v>
      </c>
      <c r="T919">
        <v>12</v>
      </c>
      <c r="U919" t="str">
        <f t="shared" si="29"/>
        <v>Dec</v>
      </c>
      <c r="V919">
        <v>63.616</v>
      </c>
      <c r="W919" t="s">
        <v>63</v>
      </c>
      <c r="X919">
        <v>-0.1125</v>
      </c>
      <c r="Y919" t="s">
        <v>53</v>
      </c>
      <c r="Z919">
        <v>-3.7499999999999999E-2</v>
      </c>
      <c r="AA919" t="s">
        <v>38</v>
      </c>
      <c r="AB919" t="s">
        <v>147</v>
      </c>
    </row>
    <row r="920" spans="1:28" x14ac:dyDescent="0.25">
      <c r="A920" t="s">
        <v>2313</v>
      </c>
      <c r="B920" s="1">
        <v>42873</v>
      </c>
      <c r="C920" s="1">
        <v>42874</v>
      </c>
      <c r="D920" t="s">
        <v>89</v>
      </c>
      <c r="E920" t="s">
        <v>984</v>
      </c>
      <c r="F920" t="s">
        <v>91</v>
      </c>
      <c r="G920" t="s">
        <v>2314</v>
      </c>
      <c r="H920" t="s">
        <v>577</v>
      </c>
      <c r="I920" t="s">
        <v>32</v>
      </c>
      <c r="J920" t="s">
        <v>2315</v>
      </c>
      <c r="K920" t="s">
        <v>34</v>
      </c>
      <c r="L920" t="s">
        <v>2316</v>
      </c>
      <c r="M920">
        <v>302.94</v>
      </c>
      <c r="N920">
        <v>3</v>
      </c>
      <c r="O920">
        <f t="shared" si="28"/>
        <v>0.21428571428571427</v>
      </c>
      <c r="P920">
        <v>0</v>
      </c>
      <c r="Q920">
        <v>75.734999999999999</v>
      </c>
      <c r="R920">
        <v>1</v>
      </c>
      <c r="S920">
        <v>2017</v>
      </c>
      <c r="T920">
        <v>5</v>
      </c>
      <c r="U920" t="str">
        <f t="shared" si="29"/>
        <v>May</v>
      </c>
      <c r="V920">
        <v>100.98</v>
      </c>
      <c r="W920" t="s">
        <v>36</v>
      </c>
      <c r="X920">
        <v>0.25</v>
      </c>
      <c r="Y920" t="s">
        <v>44</v>
      </c>
      <c r="Z920">
        <v>8.3333333333333301E-2</v>
      </c>
      <c r="AA920" t="s">
        <v>64</v>
      </c>
      <c r="AB920" t="s">
        <v>154</v>
      </c>
    </row>
    <row r="921" spans="1:28" x14ac:dyDescent="0.25">
      <c r="A921" t="s">
        <v>2317</v>
      </c>
      <c r="B921" s="1">
        <v>42815</v>
      </c>
      <c r="C921" s="1">
        <v>42821</v>
      </c>
      <c r="D921" t="s">
        <v>46</v>
      </c>
      <c r="E921" t="s">
        <v>1828</v>
      </c>
      <c r="F921" t="s">
        <v>29</v>
      </c>
      <c r="G921" t="s">
        <v>1663</v>
      </c>
      <c r="H921" t="s">
        <v>1263</v>
      </c>
      <c r="I921" t="s">
        <v>94</v>
      </c>
      <c r="J921" t="s">
        <v>1914</v>
      </c>
      <c r="K921" t="s">
        <v>41</v>
      </c>
      <c r="L921" t="s">
        <v>1915</v>
      </c>
      <c r="M921">
        <v>1805.88</v>
      </c>
      <c r="N921">
        <v>6</v>
      </c>
      <c r="O921">
        <f t="shared" si="28"/>
        <v>0.42857142857142855</v>
      </c>
      <c r="P921">
        <v>0</v>
      </c>
      <c r="Q921">
        <v>523.70519999999999</v>
      </c>
      <c r="R921">
        <v>6</v>
      </c>
      <c r="S921">
        <v>2017</v>
      </c>
      <c r="T921">
        <v>3</v>
      </c>
      <c r="U921" t="str">
        <f t="shared" si="29"/>
        <v>Mar</v>
      </c>
      <c r="V921">
        <v>300.98</v>
      </c>
      <c r="W921" t="s">
        <v>43</v>
      </c>
      <c r="X921">
        <v>0.28999999999999998</v>
      </c>
      <c r="Y921" t="s">
        <v>44</v>
      </c>
      <c r="Z921">
        <v>4.8333333333333298E-2</v>
      </c>
      <c r="AA921" t="s">
        <v>161</v>
      </c>
      <c r="AB921" t="s">
        <v>430</v>
      </c>
    </row>
    <row r="922" spans="1:28" x14ac:dyDescent="0.25">
      <c r="A922" t="s">
        <v>2318</v>
      </c>
      <c r="B922" s="1">
        <v>42677</v>
      </c>
      <c r="C922" s="1">
        <v>42682</v>
      </c>
      <c r="D922" t="s">
        <v>27</v>
      </c>
      <c r="E922" t="s">
        <v>899</v>
      </c>
      <c r="F922" t="s">
        <v>29</v>
      </c>
      <c r="G922" t="s">
        <v>30</v>
      </c>
      <c r="H922" t="s">
        <v>31</v>
      </c>
      <c r="I922" t="s">
        <v>32</v>
      </c>
      <c r="J922" t="s">
        <v>813</v>
      </c>
      <c r="K922" t="s">
        <v>61</v>
      </c>
      <c r="L922" t="s">
        <v>814</v>
      </c>
      <c r="M922">
        <v>24.1</v>
      </c>
      <c r="N922">
        <v>5</v>
      </c>
      <c r="O922">
        <f t="shared" si="28"/>
        <v>0.35714285714285715</v>
      </c>
      <c r="P922">
        <v>0</v>
      </c>
      <c r="Q922">
        <v>9.1579999999999995</v>
      </c>
      <c r="R922">
        <v>5</v>
      </c>
      <c r="S922">
        <v>2016</v>
      </c>
      <c r="T922">
        <v>11</v>
      </c>
      <c r="U922" t="str">
        <f t="shared" si="29"/>
        <v>Nov</v>
      </c>
      <c r="V922">
        <v>4.82</v>
      </c>
      <c r="W922" t="s">
        <v>63</v>
      </c>
      <c r="X922">
        <v>0.37999999999999901</v>
      </c>
      <c r="Y922" t="s">
        <v>44</v>
      </c>
      <c r="Z922">
        <v>7.5999999999999901E-2</v>
      </c>
      <c r="AA922" t="s">
        <v>38</v>
      </c>
      <c r="AB922" t="s">
        <v>39</v>
      </c>
    </row>
    <row r="923" spans="1:28" x14ac:dyDescent="0.25">
      <c r="A923" t="s">
        <v>2318</v>
      </c>
      <c r="B923" s="1">
        <v>42677</v>
      </c>
      <c r="C923" s="1">
        <v>42682</v>
      </c>
      <c r="D923" t="s">
        <v>27</v>
      </c>
      <c r="E923" t="s">
        <v>899</v>
      </c>
      <c r="F923" t="s">
        <v>29</v>
      </c>
      <c r="G923" t="s">
        <v>30</v>
      </c>
      <c r="H923" t="s">
        <v>31</v>
      </c>
      <c r="I923" t="s">
        <v>32</v>
      </c>
      <c r="J923" t="s">
        <v>2319</v>
      </c>
      <c r="K923" t="s">
        <v>51</v>
      </c>
      <c r="L923" t="s">
        <v>2320</v>
      </c>
      <c r="M923">
        <v>842.94</v>
      </c>
      <c r="N923">
        <v>3</v>
      </c>
      <c r="O923">
        <f t="shared" si="28"/>
        <v>0.21428571428571427</v>
      </c>
      <c r="P923">
        <v>0</v>
      </c>
      <c r="Q923">
        <v>160.15860000000001</v>
      </c>
      <c r="R923">
        <v>5</v>
      </c>
      <c r="S923">
        <v>2016</v>
      </c>
      <c r="T923">
        <v>11</v>
      </c>
      <c r="U923" t="str">
        <f t="shared" si="29"/>
        <v>Nov</v>
      </c>
      <c r="V923">
        <v>280.98</v>
      </c>
      <c r="W923" t="s">
        <v>43</v>
      </c>
      <c r="X923">
        <v>0.19</v>
      </c>
      <c r="Y923" t="s">
        <v>37</v>
      </c>
      <c r="Z923">
        <v>6.3333333333333297E-2</v>
      </c>
      <c r="AA923" t="s">
        <v>38</v>
      </c>
      <c r="AB923" t="s">
        <v>39</v>
      </c>
    </row>
    <row r="924" spans="1:28" x14ac:dyDescent="0.25">
      <c r="A924" t="s">
        <v>2321</v>
      </c>
      <c r="B924" s="1">
        <v>42174</v>
      </c>
      <c r="C924" s="1">
        <v>42178</v>
      </c>
      <c r="D924" t="s">
        <v>46</v>
      </c>
      <c r="E924" t="s">
        <v>294</v>
      </c>
      <c r="F924" t="s">
        <v>29</v>
      </c>
      <c r="G924" t="s">
        <v>57</v>
      </c>
      <c r="H924" t="s">
        <v>58</v>
      </c>
      <c r="I924" t="s">
        <v>59</v>
      </c>
      <c r="J924" t="s">
        <v>585</v>
      </c>
      <c r="K924" t="s">
        <v>61</v>
      </c>
      <c r="L924" t="s">
        <v>586</v>
      </c>
      <c r="M924">
        <v>12.56</v>
      </c>
      <c r="N924">
        <v>2</v>
      </c>
      <c r="O924">
        <f t="shared" si="28"/>
        <v>0.14285714285714285</v>
      </c>
      <c r="P924">
        <v>0</v>
      </c>
      <c r="Q924">
        <v>4.0191999999999997</v>
      </c>
      <c r="R924">
        <v>4</v>
      </c>
      <c r="S924">
        <v>2015</v>
      </c>
      <c r="T924">
        <v>6</v>
      </c>
      <c r="U924" t="str">
        <f t="shared" si="29"/>
        <v>Jun</v>
      </c>
      <c r="V924">
        <v>6.28</v>
      </c>
      <c r="W924" t="s">
        <v>63</v>
      </c>
      <c r="X924">
        <v>0.31999999999999901</v>
      </c>
      <c r="Y924" t="s">
        <v>44</v>
      </c>
      <c r="Z924">
        <v>0.159999999999999</v>
      </c>
      <c r="AA924" t="s">
        <v>64</v>
      </c>
      <c r="AB924" t="s">
        <v>111</v>
      </c>
    </row>
    <row r="925" spans="1:28" x14ac:dyDescent="0.25">
      <c r="A925" t="s">
        <v>2322</v>
      </c>
      <c r="B925" s="1">
        <v>42555</v>
      </c>
      <c r="C925" s="1">
        <v>42557</v>
      </c>
      <c r="D925" t="s">
        <v>89</v>
      </c>
      <c r="E925" t="s">
        <v>2210</v>
      </c>
      <c r="F925" t="s">
        <v>29</v>
      </c>
      <c r="G925" t="s">
        <v>295</v>
      </c>
      <c r="H925" t="s">
        <v>58</v>
      </c>
      <c r="I925" t="s">
        <v>59</v>
      </c>
      <c r="J925" t="s">
        <v>572</v>
      </c>
      <c r="K925" t="s">
        <v>61</v>
      </c>
      <c r="L925" t="s">
        <v>573</v>
      </c>
      <c r="M925">
        <v>25.4</v>
      </c>
      <c r="N925">
        <v>5</v>
      </c>
      <c r="O925">
        <f t="shared" si="28"/>
        <v>0.35714285714285715</v>
      </c>
      <c r="P925">
        <v>0</v>
      </c>
      <c r="Q925">
        <v>8.6359999999999992</v>
      </c>
      <c r="R925">
        <v>2</v>
      </c>
      <c r="S925">
        <v>2016</v>
      </c>
      <c r="T925">
        <v>7</v>
      </c>
      <c r="U925" t="str">
        <f t="shared" si="29"/>
        <v>Jul</v>
      </c>
      <c r="V925">
        <v>5.08</v>
      </c>
      <c r="W925" t="s">
        <v>63</v>
      </c>
      <c r="X925">
        <v>0.33999999999999903</v>
      </c>
      <c r="Y925" t="s">
        <v>44</v>
      </c>
      <c r="Z925">
        <v>6.7999999999999894E-2</v>
      </c>
      <c r="AA925" t="s">
        <v>75</v>
      </c>
      <c r="AB925" t="s">
        <v>210</v>
      </c>
    </row>
    <row r="926" spans="1:28" x14ac:dyDescent="0.25">
      <c r="A926" t="s">
        <v>2322</v>
      </c>
      <c r="B926" s="1">
        <v>42555</v>
      </c>
      <c r="C926" s="1">
        <v>42557</v>
      </c>
      <c r="D926" t="s">
        <v>89</v>
      </c>
      <c r="E926" t="s">
        <v>2210</v>
      </c>
      <c r="F926" t="s">
        <v>29</v>
      </c>
      <c r="G926" t="s">
        <v>295</v>
      </c>
      <c r="H926" t="s">
        <v>58</v>
      </c>
      <c r="I926" t="s">
        <v>59</v>
      </c>
      <c r="J926" t="s">
        <v>845</v>
      </c>
      <c r="K926" t="s">
        <v>34</v>
      </c>
      <c r="L926" t="s">
        <v>846</v>
      </c>
      <c r="M926">
        <v>1279.165</v>
      </c>
      <c r="N926">
        <v>5</v>
      </c>
      <c r="O926">
        <f t="shared" si="28"/>
        <v>0.35714285714285715</v>
      </c>
      <c r="P926">
        <v>0.15</v>
      </c>
      <c r="Q926">
        <v>225.73500000000001</v>
      </c>
      <c r="R926">
        <v>2</v>
      </c>
      <c r="S926">
        <v>2016</v>
      </c>
      <c r="T926">
        <v>7</v>
      </c>
      <c r="U926" t="str">
        <f t="shared" si="29"/>
        <v>Jul</v>
      </c>
      <c r="V926">
        <v>255.833</v>
      </c>
      <c r="W926" t="s">
        <v>43</v>
      </c>
      <c r="X926">
        <v>0.17647058823529399</v>
      </c>
      <c r="Y926" t="s">
        <v>37</v>
      </c>
      <c r="Z926">
        <v>3.5294117647058802E-2</v>
      </c>
      <c r="AA926" t="s">
        <v>75</v>
      </c>
      <c r="AB926" t="s">
        <v>210</v>
      </c>
    </row>
    <row r="927" spans="1:28" x14ac:dyDescent="0.25">
      <c r="A927" t="s">
        <v>2323</v>
      </c>
      <c r="B927" s="1">
        <v>42250</v>
      </c>
      <c r="C927" s="1">
        <v>42255</v>
      </c>
      <c r="D927" t="s">
        <v>46</v>
      </c>
      <c r="E927" t="s">
        <v>2324</v>
      </c>
      <c r="F927" t="s">
        <v>99</v>
      </c>
      <c r="G927" t="s">
        <v>295</v>
      </c>
      <c r="H927" t="s">
        <v>58</v>
      </c>
      <c r="I927" t="s">
        <v>59</v>
      </c>
      <c r="J927" t="s">
        <v>435</v>
      </c>
      <c r="K927" t="s">
        <v>41</v>
      </c>
      <c r="L927" t="s">
        <v>436</v>
      </c>
      <c r="M927">
        <v>129.56800000000001</v>
      </c>
      <c r="N927">
        <v>2</v>
      </c>
      <c r="O927">
        <f t="shared" si="28"/>
        <v>0.14285714285714285</v>
      </c>
      <c r="P927">
        <v>0.2</v>
      </c>
      <c r="Q927">
        <v>-12.956799999999999</v>
      </c>
      <c r="R927">
        <v>5</v>
      </c>
      <c r="S927">
        <v>2015</v>
      </c>
      <c r="T927">
        <v>9</v>
      </c>
      <c r="U927" t="str">
        <f t="shared" si="29"/>
        <v>Sep</v>
      </c>
      <c r="V927">
        <v>64.784000000000006</v>
      </c>
      <c r="W927" t="s">
        <v>63</v>
      </c>
      <c r="X927">
        <v>-9.9999999999999895E-2</v>
      </c>
      <c r="Y927" t="s">
        <v>53</v>
      </c>
      <c r="Z927">
        <v>-4.9999999999999899E-2</v>
      </c>
      <c r="AA927" t="s">
        <v>75</v>
      </c>
      <c r="AB927" t="s">
        <v>81</v>
      </c>
    </row>
    <row r="928" spans="1:28" x14ac:dyDescent="0.25">
      <c r="A928" t="s">
        <v>2325</v>
      </c>
      <c r="B928" s="1">
        <v>43006</v>
      </c>
      <c r="C928" s="1">
        <v>43009</v>
      </c>
      <c r="D928" t="s">
        <v>89</v>
      </c>
      <c r="E928" t="s">
        <v>657</v>
      </c>
      <c r="F928" t="s">
        <v>99</v>
      </c>
      <c r="G928" t="s">
        <v>170</v>
      </c>
      <c r="H928" t="s">
        <v>171</v>
      </c>
      <c r="I928" t="s">
        <v>59</v>
      </c>
      <c r="J928" t="s">
        <v>555</v>
      </c>
      <c r="K928" t="s">
        <v>61</v>
      </c>
      <c r="L928" t="s">
        <v>556</v>
      </c>
      <c r="M928">
        <v>32.776000000000003</v>
      </c>
      <c r="N928">
        <v>1</v>
      </c>
      <c r="O928">
        <f t="shared" si="28"/>
        <v>7.1428571428571425E-2</v>
      </c>
      <c r="P928">
        <v>0.2</v>
      </c>
      <c r="Q928">
        <v>3.2776000000000001</v>
      </c>
      <c r="R928">
        <v>3</v>
      </c>
      <c r="S928">
        <v>2017</v>
      </c>
      <c r="T928">
        <v>9</v>
      </c>
      <c r="U928" t="str">
        <f t="shared" si="29"/>
        <v>Sep</v>
      </c>
      <c r="V928">
        <v>32.776000000000003</v>
      </c>
      <c r="W928" t="s">
        <v>63</v>
      </c>
      <c r="X928">
        <v>9.9999999999999895E-2</v>
      </c>
      <c r="Y928" t="s">
        <v>37</v>
      </c>
      <c r="Z928">
        <v>9.9999999999999895E-2</v>
      </c>
      <c r="AA928" t="s">
        <v>75</v>
      </c>
      <c r="AB928" t="s">
        <v>76</v>
      </c>
    </row>
    <row r="929" spans="1:28" x14ac:dyDescent="0.25">
      <c r="A929" t="s">
        <v>2326</v>
      </c>
      <c r="B929" s="1">
        <v>43063</v>
      </c>
      <c r="C929" s="1">
        <v>43070</v>
      </c>
      <c r="D929" t="s">
        <v>46</v>
      </c>
      <c r="E929" t="s">
        <v>1385</v>
      </c>
      <c r="F929" t="s">
        <v>29</v>
      </c>
      <c r="G929" t="s">
        <v>165</v>
      </c>
      <c r="H929" t="s">
        <v>117</v>
      </c>
      <c r="I929" t="s">
        <v>72</v>
      </c>
      <c r="J929" t="s">
        <v>1541</v>
      </c>
      <c r="K929" t="s">
        <v>34</v>
      </c>
      <c r="L929" t="s">
        <v>1542</v>
      </c>
      <c r="M929">
        <v>321.56799999999998</v>
      </c>
      <c r="N929">
        <v>2</v>
      </c>
      <c r="O929">
        <f t="shared" si="28"/>
        <v>0.14285714285714285</v>
      </c>
      <c r="P929">
        <v>0.2</v>
      </c>
      <c r="Q929">
        <v>-16.078399999999998</v>
      </c>
      <c r="R929">
        <v>7</v>
      </c>
      <c r="S929">
        <v>2017</v>
      </c>
      <c r="T929">
        <v>11</v>
      </c>
      <c r="U929" t="str">
        <f t="shared" si="29"/>
        <v>Nov</v>
      </c>
      <c r="V929">
        <v>160.78399999999999</v>
      </c>
      <c r="W929" t="s">
        <v>36</v>
      </c>
      <c r="X929">
        <v>-4.9999999999999899E-2</v>
      </c>
      <c r="Y929" t="s">
        <v>53</v>
      </c>
      <c r="Z929">
        <v>-2.4999999999999901E-2</v>
      </c>
      <c r="AA929" t="s">
        <v>38</v>
      </c>
      <c r="AB929" t="s">
        <v>143</v>
      </c>
    </row>
    <row r="930" spans="1:28" x14ac:dyDescent="0.25">
      <c r="A930" t="s">
        <v>2327</v>
      </c>
      <c r="B930" s="1">
        <v>42863</v>
      </c>
      <c r="C930" s="1">
        <v>42867</v>
      </c>
      <c r="D930" t="s">
        <v>46</v>
      </c>
      <c r="E930" t="s">
        <v>354</v>
      </c>
      <c r="F930" t="s">
        <v>91</v>
      </c>
      <c r="G930" t="s">
        <v>70</v>
      </c>
      <c r="H930" t="s">
        <v>71</v>
      </c>
      <c r="I930" t="s">
        <v>72</v>
      </c>
      <c r="J930" t="s">
        <v>1992</v>
      </c>
      <c r="K930" t="s">
        <v>41</v>
      </c>
      <c r="L930" t="s">
        <v>1993</v>
      </c>
      <c r="M930">
        <v>128.05799999999999</v>
      </c>
      <c r="N930">
        <v>3</v>
      </c>
      <c r="O930">
        <f t="shared" si="28"/>
        <v>0.21428571428571427</v>
      </c>
      <c r="P930">
        <v>0.3</v>
      </c>
      <c r="Q930">
        <v>-23.7822</v>
      </c>
      <c r="R930">
        <v>4</v>
      </c>
      <c r="S930">
        <v>2017</v>
      </c>
      <c r="T930">
        <v>5</v>
      </c>
      <c r="U930" t="str">
        <f t="shared" si="29"/>
        <v>May</v>
      </c>
      <c r="V930">
        <v>42.686</v>
      </c>
      <c r="W930" t="s">
        <v>63</v>
      </c>
      <c r="X930">
        <v>-0.185714285714285</v>
      </c>
      <c r="Y930" t="s">
        <v>53</v>
      </c>
      <c r="Z930">
        <v>-6.19047619047619E-2</v>
      </c>
      <c r="AA930" t="s">
        <v>64</v>
      </c>
      <c r="AB930" t="s">
        <v>154</v>
      </c>
    </row>
    <row r="931" spans="1:28" x14ac:dyDescent="0.25">
      <c r="A931" t="s">
        <v>2328</v>
      </c>
      <c r="B931" s="1">
        <v>43007</v>
      </c>
      <c r="C931" s="1">
        <v>43007</v>
      </c>
      <c r="D931" t="s">
        <v>377</v>
      </c>
      <c r="E931" t="s">
        <v>212</v>
      </c>
      <c r="F931" t="s">
        <v>99</v>
      </c>
      <c r="G931" t="s">
        <v>2329</v>
      </c>
      <c r="H931" t="s">
        <v>214</v>
      </c>
      <c r="I931" t="s">
        <v>72</v>
      </c>
      <c r="J931" t="s">
        <v>1340</v>
      </c>
      <c r="K931" t="s">
        <v>41</v>
      </c>
      <c r="L931" t="s">
        <v>1341</v>
      </c>
      <c r="M931">
        <v>63.686</v>
      </c>
      <c r="N931">
        <v>1</v>
      </c>
      <c r="O931">
        <f t="shared" si="28"/>
        <v>7.1428571428571425E-2</v>
      </c>
      <c r="P931">
        <v>0.3</v>
      </c>
      <c r="Q931">
        <v>-15.4666</v>
      </c>
      <c r="R931">
        <v>0</v>
      </c>
      <c r="S931">
        <v>2017</v>
      </c>
      <c r="T931">
        <v>9</v>
      </c>
      <c r="U931" t="str">
        <f t="shared" si="29"/>
        <v>Sep</v>
      </c>
      <c r="V931">
        <v>63.686</v>
      </c>
      <c r="W931" t="s">
        <v>63</v>
      </c>
      <c r="X931">
        <v>-0.24285714285714199</v>
      </c>
      <c r="Y931" t="s">
        <v>53</v>
      </c>
      <c r="Z931">
        <v>-0.24285714285714199</v>
      </c>
      <c r="AA931" t="s">
        <v>75</v>
      </c>
      <c r="AB931" t="s">
        <v>76</v>
      </c>
    </row>
    <row r="932" spans="1:28" x14ac:dyDescent="0.25">
      <c r="A932" t="s">
        <v>2328</v>
      </c>
      <c r="B932" s="1">
        <v>43007</v>
      </c>
      <c r="C932" s="1">
        <v>43007</v>
      </c>
      <c r="D932" t="s">
        <v>377</v>
      </c>
      <c r="E932" t="s">
        <v>212</v>
      </c>
      <c r="F932" t="s">
        <v>99</v>
      </c>
      <c r="G932" t="s">
        <v>2329</v>
      </c>
      <c r="H932" t="s">
        <v>214</v>
      </c>
      <c r="I932" t="s">
        <v>72</v>
      </c>
      <c r="J932" t="s">
        <v>2330</v>
      </c>
      <c r="K932" t="s">
        <v>51</v>
      </c>
      <c r="L932" t="s">
        <v>2331</v>
      </c>
      <c r="M932">
        <v>344.22</v>
      </c>
      <c r="N932">
        <v>2</v>
      </c>
      <c r="O932">
        <f t="shared" si="28"/>
        <v>0.14285714285714285</v>
      </c>
      <c r="P932">
        <v>0.4</v>
      </c>
      <c r="Q932">
        <v>-189.321</v>
      </c>
      <c r="R932">
        <v>0</v>
      </c>
      <c r="S932">
        <v>2017</v>
      </c>
      <c r="T932">
        <v>9</v>
      </c>
      <c r="U932" t="str">
        <f t="shared" si="29"/>
        <v>Sep</v>
      </c>
      <c r="V932">
        <v>172.11</v>
      </c>
      <c r="W932" t="s">
        <v>36</v>
      </c>
      <c r="X932">
        <v>-0.54999999999999905</v>
      </c>
      <c r="Y932" t="s">
        <v>53</v>
      </c>
      <c r="Z932">
        <v>-0.27499999999999902</v>
      </c>
      <c r="AA932" t="s">
        <v>75</v>
      </c>
      <c r="AB932" t="s">
        <v>76</v>
      </c>
    </row>
    <row r="933" spans="1:28" x14ac:dyDescent="0.25">
      <c r="A933" t="s">
        <v>2328</v>
      </c>
      <c r="B933" s="1">
        <v>43007</v>
      </c>
      <c r="C933" s="1">
        <v>43007</v>
      </c>
      <c r="D933" t="s">
        <v>377</v>
      </c>
      <c r="E933" t="s">
        <v>212</v>
      </c>
      <c r="F933" t="s">
        <v>99</v>
      </c>
      <c r="G933" t="s">
        <v>2329</v>
      </c>
      <c r="H933" t="s">
        <v>214</v>
      </c>
      <c r="I933" t="s">
        <v>72</v>
      </c>
      <c r="J933" t="s">
        <v>1907</v>
      </c>
      <c r="K933" t="s">
        <v>61</v>
      </c>
      <c r="L933" t="s">
        <v>1908</v>
      </c>
      <c r="M933">
        <v>21.248000000000001</v>
      </c>
      <c r="N933">
        <v>4</v>
      </c>
      <c r="O933">
        <f t="shared" si="28"/>
        <v>0.2857142857142857</v>
      </c>
      <c r="P933">
        <v>0.2</v>
      </c>
      <c r="Q933">
        <v>7.4367999999999999</v>
      </c>
      <c r="R933">
        <v>0</v>
      </c>
      <c r="S933">
        <v>2017</v>
      </c>
      <c r="T933">
        <v>9</v>
      </c>
      <c r="U933" t="str">
        <f t="shared" si="29"/>
        <v>Sep</v>
      </c>
      <c r="V933">
        <v>5.3120000000000003</v>
      </c>
      <c r="W933" t="s">
        <v>63</v>
      </c>
      <c r="X933">
        <v>0.35</v>
      </c>
      <c r="Y933" t="s">
        <v>44</v>
      </c>
      <c r="Z933">
        <v>8.7499999999999994E-2</v>
      </c>
      <c r="AA933" t="s">
        <v>75</v>
      </c>
      <c r="AB933" t="s">
        <v>76</v>
      </c>
    </row>
    <row r="934" spans="1:28" x14ac:dyDescent="0.25">
      <c r="A934" t="s">
        <v>2332</v>
      </c>
      <c r="B934" s="1">
        <v>43030</v>
      </c>
      <c r="C934" s="1">
        <v>43030</v>
      </c>
      <c r="D934" t="s">
        <v>377</v>
      </c>
      <c r="E934" t="s">
        <v>866</v>
      </c>
      <c r="F934" t="s">
        <v>29</v>
      </c>
      <c r="G934" t="s">
        <v>2333</v>
      </c>
      <c r="H934" t="s">
        <v>1263</v>
      </c>
      <c r="I934" t="s">
        <v>94</v>
      </c>
      <c r="J934" t="s">
        <v>263</v>
      </c>
      <c r="K934" t="s">
        <v>51</v>
      </c>
      <c r="L934" t="s">
        <v>264</v>
      </c>
      <c r="M934">
        <v>248.98</v>
      </c>
      <c r="N934">
        <v>2</v>
      </c>
      <c r="O934">
        <f t="shared" si="28"/>
        <v>0.14285714285714285</v>
      </c>
      <c r="P934">
        <v>0</v>
      </c>
      <c r="Q934">
        <v>54.775599999999997</v>
      </c>
      <c r="R934">
        <v>0</v>
      </c>
      <c r="S934">
        <v>2017</v>
      </c>
      <c r="T934">
        <v>10</v>
      </c>
      <c r="U934" t="str">
        <f t="shared" si="29"/>
        <v>Oct</v>
      </c>
      <c r="V934">
        <v>124.49</v>
      </c>
      <c r="W934" t="s">
        <v>36</v>
      </c>
      <c r="X934">
        <v>0.22</v>
      </c>
      <c r="Y934" t="s">
        <v>44</v>
      </c>
      <c r="Z934">
        <v>0.11</v>
      </c>
      <c r="AA934" t="s">
        <v>38</v>
      </c>
      <c r="AB934" t="s">
        <v>143</v>
      </c>
    </row>
    <row r="935" spans="1:28" x14ac:dyDescent="0.25">
      <c r="A935" t="s">
        <v>2334</v>
      </c>
      <c r="B935" s="1">
        <v>42961</v>
      </c>
      <c r="C935" s="1">
        <v>42968</v>
      </c>
      <c r="D935" t="s">
        <v>46</v>
      </c>
      <c r="E935" t="s">
        <v>2179</v>
      </c>
      <c r="F935" t="s">
        <v>29</v>
      </c>
      <c r="G935" t="s">
        <v>57</v>
      </c>
      <c r="H935" t="s">
        <v>58</v>
      </c>
      <c r="I935" t="s">
        <v>59</v>
      </c>
      <c r="J935" t="s">
        <v>671</v>
      </c>
      <c r="K935" t="s">
        <v>51</v>
      </c>
      <c r="L935" t="s">
        <v>672</v>
      </c>
      <c r="M935">
        <v>418.29599999999999</v>
      </c>
      <c r="N935">
        <v>3</v>
      </c>
      <c r="O935">
        <f t="shared" si="28"/>
        <v>0.21428571428571427</v>
      </c>
      <c r="P935">
        <v>0.2</v>
      </c>
      <c r="Q935">
        <v>5.2286999999999999</v>
      </c>
      <c r="R935">
        <v>7</v>
      </c>
      <c r="S935">
        <v>2017</v>
      </c>
      <c r="T935">
        <v>8</v>
      </c>
      <c r="U935" t="str">
        <f t="shared" si="29"/>
        <v>Aug</v>
      </c>
      <c r="V935">
        <v>139.43199999999999</v>
      </c>
      <c r="W935" t="s">
        <v>36</v>
      </c>
      <c r="X935">
        <v>1.2500000000000001E-2</v>
      </c>
      <c r="Y935" t="s">
        <v>37</v>
      </c>
      <c r="Z935">
        <v>4.1666666666666597E-3</v>
      </c>
      <c r="AA935" t="s">
        <v>75</v>
      </c>
      <c r="AB935" t="s">
        <v>76</v>
      </c>
    </row>
    <row r="936" spans="1:28" x14ac:dyDescent="0.25">
      <c r="A936" t="s">
        <v>2335</v>
      </c>
      <c r="B936" s="1">
        <v>41974</v>
      </c>
      <c r="C936" s="1">
        <v>41976</v>
      </c>
      <c r="D936" t="s">
        <v>27</v>
      </c>
      <c r="E936" t="s">
        <v>2336</v>
      </c>
      <c r="F936" t="s">
        <v>29</v>
      </c>
      <c r="G936" t="s">
        <v>310</v>
      </c>
      <c r="H936" t="s">
        <v>214</v>
      </c>
      <c r="I936" t="s">
        <v>72</v>
      </c>
      <c r="J936" t="s">
        <v>572</v>
      </c>
      <c r="K936" t="s">
        <v>61</v>
      </c>
      <c r="L936" t="s">
        <v>573</v>
      </c>
      <c r="M936">
        <v>8.1280000000000001</v>
      </c>
      <c r="N936">
        <v>2</v>
      </c>
      <c r="O936">
        <f t="shared" si="28"/>
        <v>0.14285714285714285</v>
      </c>
      <c r="P936">
        <v>0.2</v>
      </c>
      <c r="Q936">
        <v>1.4224000000000001</v>
      </c>
      <c r="R936">
        <v>2</v>
      </c>
      <c r="S936">
        <v>2014</v>
      </c>
      <c r="T936">
        <v>12</v>
      </c>
      <c r="U936" t="str">
        <f t="shared" si="29"/>
        <v>Dec</v>
      </c>
      <c r="V936">
        <v>4.0640000000000001</v>
      </c>
      <c r="W936" t="s">
        <v>63</v>
      </c>
      <c r="X936">
        <v>0.17499999999999999</v>
      </c>
      <c r="Y936" t="s">
        <v>37</v>
      </c>
      <c r="Z936">
        <v>8.7499999999999994E-2</v>
      </c>
      <c r="AA936" t="s">
        <v>38</v>
      </c>
      <c r="AB936" t="s">
        <v>147</v>
      </c>
    </row>
    <row r="937" spans="1:28" x14ac:dyDescent="0.25">
      <c r="A937" t="s">
        <v>2335</v>
      </c>
      <c r="B937" s="1">
        <v>41974</v>
      </c>
      <c r="C937" s="1">
        <v>41976</v>
      </c>
      <c r="D937" t="s">
        <v>27</v>
      </c>
      <c r="E937" t="s">
        <v>2336</v>
      </c>
      <c r="F937" t="s">
        <v>29</v>
      </c>
      <c r="G937" t="s">
        <v>310</v>
      </c>
      <c r="H937" t="s">
        <v>214</v>
      </c>
      <c r="I937" t="s">
        <v>72</v>
      </c>
      <c r="J937" t="s">
        <v>420</v>
      </c>
      <c r="K937" t="s">
        <v>41</v>
      </c>
      <c r="L937" t="s">
        <v>421</v>
      </c>
      <c r="M937">
        <v>909.72</v>
      </c>
      <c r="N937">
        <v>6</v>
      </c>
      <c r="O937">
        <f t="shared" si="28"/>
        <v>0.42857142857142855</v>
      </c>
      <c r="P937">
        <v>0.3</v>
      </c>
      <c r="Q937">
        <v>-51.984000000000002</v>
      </c>
      <c r="R937">
        <v>2</v>
      </c>
      <c r="S937">
        <v>2014</v>
      </c>
      <c r="T937">
        <v>12</v>
      </c>
      <c r="U937" t="str">
        <f t="shared" si="29"/>
        <v>Dec</v>
      </c>
      <c r="V937">
        <v>151.62</v>
      </c>
      <c r="W937" t="s">
        <v>36</v>
      </c>
      <c r="X937">
        <v>-5.7142857142857099E-2</v>
      </c>
      <c r="Y937" t="s">
        <v>53</v>
      </c>
      <c r="Z937">
        <v>-9.5238095238095195E-3</v>
      </c>
      <c r="AA937" t="s">
        <v>38</v>
      </c>
      <c r="AB937" t="s">
        <v>147</v>
      </c>
    </row>
    <row r="938" spans="1:28" x14ac:dyDescent="0.25">
      <c r="A938" t="s">
        <v>2337</v>
      </c>
      <c r="B938" s="1">
        <v>42904</v>
      </c>
      <c r="C938" s="1">
        <v>42909</v>
      </c>
      <c r="D938" t="s">
        <v>46</v>
      </c>
      <c r="E938" t="s">
        <v>2338</v>
      </c>
      <c r="F938" t="s">
        <v>29</v>
      </c>
      <c r="G938" t="s">
        <v>57</v>
      </c>
      <c r="H938" t="s">
        <v>58</v>
      </c>
      <c r="I938" t="s">
        <v>59</v>
      </c>
      <c r="J938" t="s">
        <v>612</v>
      </c>
      <c r="K938" t="s">
        <v>34</v>
      </c>
      <c r="L938" t="s">
        <v>613</v>
      </c>
      <c r="M938">
        <v>917.92349999999999</v>
      </c>
      <c r="N938">
        <v>9</v>
      </c>
      <c r="O938">
        <f t="shared" si="28"/>
        <v>0.6428571428571429</v>
      </c>
      <c r="P938">
        <v>0.15</v>
      </c>
      <c r="Q938">
        <v>75.593699999999998</v>
      </c>
      <c r="R938">
        <v>5</v>
      </c>
      <c r="S938">
        <v>2017</v>
      </c>
      <c r="T938">
        <v>6</v>
      </c>
      <c r="U938" t="str">
        <f t="shared" si="29"/>
        <v>Jun</v>
      </c>
      <c r="V938">
        <v>101.9915</v>
      </c>
      <c r="W938" t="s">
        <v>36</v>
      </c>
      <c r="X938">
        <v>8.2352941176470504E-2</v>
      </c>
      <c r="Y938" t="s">
        <v>37</v>
      </c>
      <c r="Z938">
        <v>9.1503267973856196E-3</v>
      </c>
      <c r="AA938" t="s">
        <v>64</v>
      </c>
      <c r="AB938" t="s">
        <v>154</v>
      </c>
    </row>
    <row r="939" spans="1:28" x14ac:dyDescent="0.25">
      <c r="A939" t="s">
        <v>2339</v>
      </c>
      <c r="B939" s="1">
        <v>41997</v>
      </c>
      <c r="C939" s="1">
        <v>42002</v>
      </c>
      <c r="D939" t="s">
        <v>46</v>
      </c>
      <c r="E939" t="s">
        <v>1433</v>
      </c>
      <c r="F939" t="s">
        <v>99</v>
      </c>
      <c r="G939" t="s">
        <v>57</v>
      </c>
      <c r="H939" t="s">
        <v>58</v>
      </c>
      <c r="I939" t="s">
        <v>59</v>
      </c>
      <c r="J939" t="s">
        <v>993</v>
      </c>
      <c r="K939" t="s">
        <v>61</v>
      </c>
      <c r="L939" t="s">
        <v>994</v>
      </c>
      <c r="M939">
        <v>23.99</v>
      </c>
      <c r="N939">
        <v>1</v>
      </c>
      <c r="O939">
        <f t="shared" si="28"/>
        <v>7.1428571428571425E-2</v>
      </c>
      <c r="P939">
        <v>0</v>
      </c>
      <c r="Q939">
        <v>5.5176999999999996</v>
      </c>
      <c r="R939">
        <v>5</v>
      </c>
      <c r="S939">
        <v>2014</v>
      </c>
      <c r="T939">
        <v>12</v>
      </c>
      <c r="U939" t="str">
        <f t="shared" si="29"/>
        <v>Dec</v>
      </c>
      <c r="V939">
        <v>23.99</v>
      </c>
      <c r="W939" t="s">
        <v>63</v>
      </c>
      <c r="X939">
        <v>0.23</v>
      </c>
      <c r="Y939" t="s">
        <v>44</v>
      </c>
      <c r="Z939">
        <v>0.23</v>
      </c>
      <c r="AA939" t="s">
        <v>38</v>
      </c>
      <c r="AB939" t="s">
        <v>147</v>
      </c>
    </row>
    <row r="940" spans="1:28" x14ac:dyDescent="0.25">
      <c r="A940" t="s">
        <v>2340</v>
      </c>
      <c r="B940" s="1">
        <v>42878</v>
      </c>
      <c r="C940" s="1">
        <v>42884</v>
      </c>
      <c r="D940" t="s">
        <v>46</v>
      </c>
      <c r="E940" t="s">
        <v>2341</v>
      </c>
      <c r="F940" t="s">
        <v>29</v>
      </c>
      <c r="G940" t="s">
        <v>57</v>
      </c>
      <c r="H940" t="s">
        <v>58</v>
      </c>
      <c r="I940" t="s">
        <v>59</v>
      </c>
      <c r="J940" t="s">
        <v>772</v>
      </c>
      <c r="K940" t="s">
        <v>51</v>
      </c>
      <c r="L940" t="s">
        <v>773</v>
      </c>
      <c r="M940">
        <v>171.28800000000001</v>
      </c>
      <c r="N940">
        <v>3</v>
      </c>
      <c r="O940">
        <f t="shared" si="28"/>
        <v>0.21428571428571427</v>
      </c>
      <c r="P940">
        <v>0.2</v>
      </c>
      <c r="Q940">
        <v>-6.4233000000000002</v>
      </c>
      <c r="R940">
        <v>6</v>
      </c>
      <c r="S940">
        <v>2017</v>
      </c>
      <c r="T940">
        <v>5</v>
      </c>
      <c r="U940" t="str">
        <f t="shared" si="29"/>
        <v>May</v>
      </c>
      <c r="V940">
        <v>57.095999999999997</v>
      </c>
      <c r="W940" t="s">
        <v>63</v>
      </c>
      <c r="X940">
        <v>-3.7499999999999999E-2</v>
      </c>
      <c r="Y940" t="s">
        <v>53</v>
      </c>
      <c r="Z940">
        <v>-1.24999999999999E-2</v>
      </c>
      <c r="AA940" t="s">
        <v>64</v>
      </c>
      <c r="AB940" t="s">
        <v>154</v>
      </c>
    </row>
    <row r="941" spans="1:28" x14ac:dyDescent="0.25">
      <c r="A941" t="s">
        <v>2342</v>
      </c>
      <c r="B941" s="1">
        <v>42684</v>
      </c>
      <c r="C941" s="1">
        <v>42688</v>
      </c>
      <c r="D941" t="s">
        <v>46</v>
      </c>
      <c r="E941" t="s">
        <v>826</v>
      </c>
      <c r="F941" t="s">
        <v>91</v>
      </c>
      <c r="G941" t="s">
        <v>748</v>
      </c>
      <c r="H941" t="s">
        <v>495</v>
      </c>
      <c r="I941" t="s">
        <v>94</v>
      </c>
      <c r="J941" t="s">
        <v>2174</v>
      </c>
      <c r="K941" t="s">
        <v>61</v>
      </c>
      <c r="L941" t="s">
        <v>2175</v>
      </c>
      <c r="M941">
        <v>37.299999999999997</v>
      </c>
      <c r="N941">
        <v>2</v>
      </c>
      <c r="O941">
        <f t="shared" si="28"/>
        <v>0.14285714285714285</v>
      </c>
      <c r="P941">
        <v>0</v>
      </c>
      <c r="Q941">
        <v>17.158000000000001</v>
      </c>
      <c r="R941">
        <v>4</v>
      </c>
      <c r="S941">
        <v>2016</v>
      </c>
      <c r="T941">
        <v>11</v>
      </c>
      <c r="U941" t="str">
        <f t="shared" si="29"/>
        <v>Nov</v>
      </c>
      <c r="V941">
        <v>18.649999999999999</v>
      </c>
      <c r="W941" t="s">
        <v>63</v>
      </c>
      <c r="X941">
        <v>0.46</v>
      </c>
      <c r="Y941" t="s">
        <v>44</v>
      </c>
      <c r="Z941">
        <v>0.23</v>
      </c>
      <c r="AA941" t="s">
        <v>38</v>
      </c>
      <c r="AB941" t="s">
        <v>39</v>
      </c>
    </row>
    <row r="942" spans="1:28" x14ac:dyDescent="0.25">
      <c r="A942" t="s">
        <v>2343</v>
      </c>
      <c r="B942" s="1">
        <v>42670</v>
      </c>
      <c r="C942" s="1">
        <v>42675</v>
      </c>
      <c r="D942" t="s">
        <v>27</v>
      </c>
      <c r="E942" t="s">
        <v>2344</v>
      </c>
      <c r="F942" t="s">
        <v>29</v>
      </c>
      <c r="G942" t="s">
        <v>2345</v>
      </c>
      <c r="H942" t="s">
        <v>617</v>
      </c>
      <c r="I942" t="s">
        <v>32</v>
      </c>
      <c r="J942" t="s">
        <v>1092</v>
      </c>
      <c r="K942" t="s">
        <v>41</v>
      </c>
      <c r="L942" t="s">
        <v>1093</v>
      </c>
      <c r="M942">
        <v>290.98</v>
      </c>
      <c r="N942">
        <v>1</v>
      </c>
      <c r="O942">
        <f t="shared" si="28"/>
        <v>7.1428571428571425E-2</v>
      </c>
      <c r="P942">
        <v>0</v>
      </c>
      <c r="Q942">
        <v>75.654799999999994</v>
      </c>
      <c r="R942">
        <v>5</v>
      </c>
      <c r="S942">
        <v>2016</v>
      </c>
      <c r="T942">
        <v>10</v>
      </c>
      <c r="U942" t="str">
        <f t="shared" si="29"/>
        <v>Oct</v>
      </c>
      <c r="V942">
        <v>290.98</v>
      </c>
      <c r="W942" t="s">
        <v>43</v>
      </c>
      <c r="X942">
        <v>0.25999999999999901</v>
      </c>
      <c r="Y942" t="s">
        <v>44</v>
      </c>
      <c r="Z942">
        <v>0.25999999999999901</v>
      </c>
      <c r="AA942" t="s">
        <v>38</v>
      </c>
      <c r="AB942" t="s">
        <v>39</v>
      </c>
    </row>
    <row r="943" spans="1:28" x14ac:dyDescent="0.25">
      <c r="A943" t="s">
        <v>2346</v>
      </c>
      <c r="B943" s="1">
        <v>41690</v>
      </c>
      <c r="C943" s="1">
        <v>41696</v>
      </c>
      <c r="D943" t="s">
        <v>46</v>
      </c>
      <c r="E943" t="s">
        <v>1086</v>
      </c>
      <c r="F943" t="s">
        <v>91</v>
      </c>
      <c r="G943" t="s">
        <v>551</v>
      </c>
      <c r="H943" t="s">
        <v>108</v>
      </c>
      <c r="I943" t="s">
        <v>94</v>
      </c>
      <c r="J943" t="s">
        <v>572</v>
      </c>
      <c r="K943" t="s">
        <v>61</v>
      </c>
      <c r="L943" t="s">
        <v>573</v>
      </c>
      <c r="M943">
        <v>20.32</v>
      </c>
      <c r="N943">
        <v>4</v>
      </c>
      <c r="O943">
        <f t="shared" si="28"/>
        <v>0.2857142857142857</v>
      </c>
      <c r="P943">
        <v>0</v>
      </c>
      <c r="Q943">
        <v>6.9088000000000003</v>
      </c>
      <c r="R943">
        <v>6</v>
      </c>
      <c r="S943">
        <v>2014</v>
      </c>
      <c r="T943">
        <v>2</v>
      </c>
      <c r="U943" t="str">
        <f t="shared" si="29"/>
        <v>Feb</v>
      </c>
      <c r="V943">
        <v>5.08</v>
      </c>
      <c r="W943" t="s">
        <v>63</v>
      </c>
      <c r="X943">
        <v>0.34</v>
      </c>
      <c r="Y943" t="s">
        <v>44</v>
      </c>
      <c r="Z943">
        <v>8.5000000000000006E-2</v>
      </c>
      <c r="AA943" t="s">
        <v>161</v>
      </c>
      <c r="AB943" t="s">
        <v>223</v>
      </c>
    </row>
    <row r="944" spans="1:28" x14ac:dyDescent="0.25">
      <c r="A944" t="s">
        <v>2347</v>
      </c>
      <c r="B944" s="1">
        <v>41945</v>
      </c>
      <c r="C944" s="1">
        <v>41949</v>
      </c>
      <c r="D944" t="s">
        <v>46</v>
      </c>
      <c r="E944" t="s">
        <v>2348</v>
      </c>
      <c r="F944" t="s">
        <v>29</v>
      </c>
      <c r="G944" t="s">
        <v>165</v>
      </c>
      <c r="H944" t="s">
        <v>117</v>
      </c>
      <c r="I944" t="s">
        <v>72</v>
      </c>
      <c r="J944" t="s">
        <v>1012</v>
      </c>
      <c r="K944" t="s">
        <v>61</v>
      </c>
      <c r="L944" t="s">
        <v>1013</v>
      </c>
      <c r="M944">
        <v>89.34</v>
      </c>
      <c r="N944">
        <v>6</v>
      </c>
      <c r="O944">
        <f t="shared" si="28"/>
        <v>0.42857142857142855</v>
      </c>
      <c r="P944">
        <v>0</v>
      </c>
      <c r="Q944">
        <v>24.1218</v>
      </c>
      <c r="R944">
        <v>4</v>
      </c>
      <c r="S944">
        <v>2014</v>
      </c>
      <c r="T944">
        <v>11</v>
      </c>
      <c r="U944" t="str">
        <f t="shared" si="29"/>
        <v>Nov</v>
      </c>
      <c r="V944">
        <v>14.89</v>
      </c>
      <c r="W944" t="s">
        <v>63</v>
      </c>
      <c r="X944">
        <v>0.27</v>
      </c>
      <c r="Y944" t="s">
        <v>44</v>
      </c>
      <c r="Z944">
        <v>4.4999999999999998E-2</v>
      </c>
      <c r="AA944" t="s">
        <v>38</v>
      </c>
      <c r="AB944" t="s">
        <v>147</v>
      </c>
    </row>
    <row r="945" spans="1:28" x14ac:dyDescent="0.25">
      <c r="A945" t="s">
        <v>2349</v>
      </c>
      <c r="B945" s="1">
        <v>42933</v>
      </c>
      <c r="C945" s="1">
        <v>42939</v>
      </c>
      <c r="D945" t="s">
        <v>46</v>
      </c>
      <c r="E945" t="s">
        <v>1544</v>
      </c>
      <c r="F945" t="s">
        <v>99</v>
      </c>
      <c r="G945" t="s">
        <v>2350</v>
      </c>
      <c r="H945" t="s">
        <v>117</v>
      </c>
      <c r="I945" t="s">
        <v>72</v>
      </c>
      <c r="J945" t="s">
        <v>86</v>
      </c>
      <c r="K945" t="s">
        <v>61</v>
      </c>
      <c r="L945" t="s">
        <v>1535</v>
      </c>
      <c r="M945">
        <v>39.08</v>
      </c>
      <c r="N945">
        <v>4</v>
      </c>
      <c r="O945">
        <f t="shared" si="28"/>
        <v>0.2857142857142857</v>
      </c>
      <c r="P945">
        <v>0</v>
      </c>
      <c r="Q945">
        <v>14.4596</v>
      </c>
      <c r="R945">
        <v>6</v>
      </c>
      <c r="S945">
        <v>2017</v>
      </c>
      <c r="T945">
        <v>7</v>
      </c>
      <c r="U945" t="str">
        <f t="shared" si="29"/>
        <v>Jul</v>
      </c>
      <c r="V945">
        <v>9.77</v>
      </c>
      <c r="W945" t="s">
        <v>63</v>
      </c>
      <c r="X945">
        <v>0.37</v>
      </c>
      <c r="Y945" t="s">
        <v>44</v>
      </c>
      <c r="Z945">
        <v>9.2499999999999999E-2</v>
      </c>
      <c r="AA945" t="s">
        <v>75</v>
      </c>
      <c r="AB945" t="s">
        <v>76</v>
      </c>
    </row>
    <row r="946" spans="1:28" x14ac:dyDescent="0.25">
      <c r="A946" t="s">
        <v>2351</v>
      </c>
      <c r="B946" s="1">
        <v>42688</v>
      </c>
      <c r="C946" s="1">
        <v>42691</v>
      </c>
      <c r="D946" t="s">
        <v>89</v>
      </c>
      <c r="E946" t="s">
        <v>1088</v>
      </c>
      <c r="F946" t="s">
        <v>29</v>
      </c>
      <c r="G946" t="s">
        <v>165</v>
      </c>
      <c r="H946" t="s">
        <v>117</v>
      </c>
      <c r="I946" t="s">
        <v>72</v>
      </c>
      <c r="J946" t="s">
        <v>689</v>
      </c>
      <c r="K946" t="s">
        <v>41</v>
      </c>
      <c r="L946" t="s">
        <v>690</v>
      </c>
      <c r="M946">
        <v>408.00599999999997</v>
      </c>
      <c r="N946">
        <v>2</v>
      </c>
      <c r="O946">
        <f t="shared" si="28"/>
        <v>0.14285714285714285</v>
      </c>
      <c r="P946">
        <v>0.1</v>
      </c>
      <c r="Q946">
        <v>72.534400000000005</v>
      </c>
      <c r="R946">
        <v>3</v>
      </c>
      <c r="S946">
        <v>2016</v>
      </c>
      <c r="T946">
        <v>11</v>
      </c>
      <c r="U946" t="str">
        <f t="shared" si="29"/>
        <v>Nov</v>
      </c>
      <c r="V946">
        <v>204.00299999999999</v>
      </c>
      <c r="W946" t="s">
        <v>43</v>
      </c>
      <c r="X946">
        <v>0.17777777777777701</v>
      </c>
      <c r="Y946" t="s">
        <v>37</v>
      </c>
      <c r="Z946">
        <v>8.8888888888888906E-2</v>
      </c>
      <c r="AA946" t="s">
        <v>38</v>
      </c>
      <c r="AB946" t="s">
        <v>39</v>
      </c>
    </row>
    <row r="947" spans="1:28" x14ac:dyDescent="0.25">
      <c r="A947" t="s">
        <v>2352</v>
      </c>
      <c r="B947" s="1">
        <v>41922</v>
      </c>
      <c r="C947" s="1">
        <v>41922</v>
      </c>
      <c r="D947" t="s">
        <v>377</v>
      </c>
      <c r="E947" t="s">
        <v>454</v>
      </c>
      <c r="F947" t="s">
        <v>99</v>
      </c>
      <c r="G947" t="s">
        <v>2353</v>
      </c>
      <c r="H947" t="s">
        <v>58</v>
      </c>
      <c r="I947" t="s">
        <v>59</v>
      </c>
      <c r="J947" t="s">
        <v>73</v>
      </c>
      <c r="K947" t="s">
        <v>41</v>
      </c>
      <c r="L947" t="s">
        <v>74</v>
      </c>
      <c r="M947">
        <v>122.352</v>
      </c>
      <c r="N947">
        <v>3</v>
      </c>
      <c r="O947">
        <f t="shared" si="28"/>
        <v>0.21428571428571427</v>
      </c>
      <c r="P947">
        <v>0.2</v>
      </c>
      <c r="Q947">
        <v>13.7646</v>
      </c>
      <c r="R947">
        <v>0</v>
      </c>
      <c r="S947">
        <v>2014</v>
      </c>
      <c r="T947">
        <v>10</v>
      </c>
      <c r="U947" t="str">
        <f t="shared" si="29"/>
        <v>Oct</v>
      </c>
      <c r="V947">
        <v>40.783999999999999</v>
      </c>
      <c r="W947" t="s">
        <v>63</v>
      </c>
      <c r="X947">
        <v>0.112499999999999</v>
      </c>
      <c r="Y947" t="s">
        <v>37</v>
      </c>
      <c r="Z947">
        <v>3.7499999999999999E-2</v>
      </c>
      <c r="AA947" t="s">
        <v>38</v>
      </c>
      <c r="AB947" t="s">
        <v>147</v>
      </c>
    </row>
    <row r="948" spans="1:28" x14ac:dyDescent="0.25">
      <c r="A948" t="s">
        <v>2354</v>
      </c>
      <c r="B948" s="1">
        <v>42924</v>
      </c>
      <c r="C948" s="1">
        <v>42928</v>
      </c>
      <c r="D948" t="s">
        <v>46</v>
      </c>
      <c r="E948" t="s">
        <v>2355</v>
      </c>
      <c r="F948" t="s">
        <v>99</v>
      </c>
      <c r="G948" t="s">
        <v>180</v>
      </c>
      <c r="H948" t="s">
        <v>181</v>
      </c>
      <c r="I948" t="s">
        <v>59</v>
      </c>
      <c r="J948" t="s">
        <v>1372</v>
      </c>
      <c r="K948" t="s">
        <v>61</v>
      </c>
      <c r="L948" t="s">
        <v>1373</v>
      </c>
      <c r="M948">
        <v>15.84</v>
      </c>
      <c r="N948">
        <v>3</v>
      </c>
      <c r="O948">
        <f t="shared" si="28"/>
        <v>0.21428571428571427</v>
      </c>
      <c r="P948">
        <v>0</v>
      </c>
      <c r="Q948">
        <v>4.9104000000000001</v>
      </c>
      <c r="R948">
        <v>4</v>
      </c>
      <c r="S948">
        <v>2017</v>
      </c>
      <c r="T948">
        <v>7</v>
      </c>
      <c r="U948" t="str">
        <f t="shared" si="29"/>
        <v>Jul</v>
      </c>
      <c r="V948">
        <v>5.28</v>
      </c>
      <c r="W948" t="s">
        <v>63</v>
      </c>
      <c r="X948">
        <v>0.31</v>
      </c>
      <c r="Y948" t="s">
        <v>44</v>
      </c>
      <c r="Z948">
        <v>0.103333333333333</v>
      </c>
      <c r="AA948" t="s">
        <v>75</v>
      </c>
      <c r="AB948" t="s">
        <v>76</v>
      </c>
    </row>
    <row r="949" spans="1:28" x14ac:dyDescent="0.25">
      <c r="A949" t="s">
        <v>2356</v>
      </c>
      <c r="B949" s="1">
        <v>42062</v>
      </c>
      <c r="C949" s="1">
        <v>42065</v>
      </c>
      <c r="D949" t="s">
        <v>46</v>
      </c>
      <c r="E949" t="s">
        <v>2357</v>
      </c>
      <c r="F949" t="s">
        <v>91</v>
      </c>
      <c r="G949" t="s">
        <v>1361</v>
      </c>
      <c r="H949" t="s">
        <v>1362</v>
      </c>
      <c r="I949" t="s">
        <v>72</v>
      </c>
      <c r="J949" t="s">
        <v>1972</v>
      </c>
      <c r="K949" t="s">
        <v>51</v>
      </c>
      <c r="L949" t="s">
        <v>1973</v>
      </c>
      <c r="M949">
        <v>493.92</v>
      </c>
      <c r="N949">
        <v>7</v>
      </c>
      <c r="O949">
        <f t="shared" si="28"/>
        <v>0.5</v>
      </c>
      <c r="P949">
        <v>0.3</v>
      </c>
      <c r="Q949">
        <v>-28.224</v>
      </c>
      <c r="R949">
        <v>3</v>
      </c>
      <c r="S949">
        <v>2015</v>
      </c>
      <c r="T949">
        <v>2</v>
      </c>
      <c r="U949" t="str">
        <f t="shared" si="29"/>
        <v>Feb</v>
      </c>
      <c r="V949">
        <v>70.56</v>
      </c>
      <c r="W949" t="s">
        <v>63</v>
      </c>
      <c r="X949">
        <v>-5.7142857142857099E-2</v>
      </c>
      <c r="Y949" t="s">
        <v>53</v>
      </c>
      <c r="Z949">
        <v>-8.1632653061224393E-3</v>
      </c>
      <c r="AA949" t="s">
        <v>161</v>
      </c>
      <c r="AB949" t="s">
        <v>162</v>
      </c>
    </row>
    <row r="950" spans="1:28" x14ac:dyDescent="0.25">
      <c r="A950" t="s">
        <v>2358</v>
      </c>
      <c r="B950" s="1">
        <v>42197</v>
      </c>
      <c r="C950" s="1">
        <v>42202</v>
      </c>
      <c r="D950" t="s">
        <v>27</v>
      </c>
      <c r="E950" t="s">
        <v>2359</v>
      </c>
      <c r="F950" t="s">
        <v>29</v>
      </c>
      <c r="G950" t="s">
        <v>127</v>
      </c>
      <c r="H950" t="s">
        <v>128</v>
      </c>
      <c r="I950" t="s">
        <v>94</v>
      </c>
      <c r="J950" t="s">
        <v>269</v>
      </c>
      <c r="K950" t="s">
        <v>41</v>
      </c>
      <c r="L950" t="s">
        <v>270</v>
      </c>
      <c r="M950">
        <v>383.60700000000003</v>
      </c>
      <c r="N950">
        <v>9</v>
      </c>
      <c r="O950">
        <f t="shared" si="28"/>
        <v>0.6428571428571429</v>
      </c>
      <c r="P950">
        <v>0.3</v>
      </c>
      <c r="Q950">
        <v>-5.4801000000000002</v>
      </c>
      <c r="R950">
        <v>5</v>
      </c>
      <c r="S950">
        <v>2015</v>
      </c>
      <c r="T950">
        <v>7</v>
      </c>
      <c r="U950" t="str">
        <f t="shared" si="29"/>
        <v>Jul</v>
      </c>
      <c r="V950">
        <v>42.622999999999998</v>
      </c>
      <c r="W950" t="s">
        <v>63</v>
      </c>
      <c r="X950">
        <v>-1.42857142857142E-2</v>
      </c>
      <c r="Y950" t="s">
        <v>53</v>
      </c>
      <c r="Z950">
        <v>-1.5873015873015799E-3</v>
      </c>
      <c r="AA950" t="s">
        <v>75</v>
      </c>
      <c r="AB950" t="s">
        <v>81</v>
      </c>
    </row>
    <row r="951" spans="1:28" x14ac:dyDescent="0.25">
      <c r="A951" t="s">
        <v>2358</v>
      </c>
      <c r="B951" s="1">
        <v>42197</v>
      </c>
      <c r="C951" s="1">
        <v>42202</v>
      </c>
      <c r="D951" t="s">
        <v>27</v>
      </c>
      <c r="E951" t="s">
        <v>2359</v>
      </c>
      <c r="F951" t="s">
        <v>29</v>
      </c>
      <c r="G951" t="s">
        <v>127</v>
      </c>
      <c r="H951" t="s">
        <v>128</v>
      </c>
      <c r="I951" t="s">
        <v>94</v>
      </c>
      <c r="J951" t="s">
        <v>325</v>
      </c>
      <c r="K951" t="s">
        <v>61</v>
      </c>
      <c r="L951" t="s">
        <v>326</v>
      </c>
      <c r="M951">
        <v>7.76</v>
      </c>
      <c r="N951">
        <v>1</v>
      </c>
      <c r="O951">
        <f t="shared" si="28"/>
        <v>7.1428571428571425E-2</v>
      </c>
      <c r="P951">
        <v>0.6</v>
      </c>
      <c r="Q951">
        <v>-2.1339999999999999</v>
      </c>
      <c r="R951">
        <v>5</v>
      </c>
      <c r="S951">
        <v>2015</v>
      </c>
      <c r="T951">
        <v>7</v>
      </c>
      <c r="U951" t="str">
        <f t="shared" si="29"/>
        <v>Jul</v>
      </c>
      <c r="V951">
        <v>7.76</v>
      </c>
      <c r="W951" t="s">
        <v>63</v>
      </c>
      <c r="X951">
        <v>-0.27499999999999902</v>
      </c>
      <c r="Y951" t="s">
        <v>53</v>
      </c>
      <c r="Z951">
        <v>-0.27499999999999902</v>
      </c>
      <c r="AA951" t="s">
        <v>75</v>
      </c>
      <c r="AB951" t="s">
        <v>81</v>
      </c>
    </row>
    <row r="952" spans="1:28" x14ac:dyDescent="0.25">
      <c r="A952" t="s">
        <v>2360</v>
      </c>
      <c r="B952" s="1">
        <v>41833</v>
      </c>
      <c r="C952" s="1">
        <v>41837</v>
      </c>
      <c r="D952" t="s">
        <v>46</v>
      </c>
      <c r="E952" t="s">
        <v>2361</v>
      </c>
      <c r="F952" t="s">
        <v>91</v>
      </c>
      <c r="G952" t="s">
        <v>57</v>
      </c>
      <c r="H952" t="s">
        <v>58</v>
      </c>
      <c r="I952" t="s">
        <v>59</v>
      </c>
      <c r="J952" t="s">
        <v>1348</v>
      </c>
      <c r="K952" t="s">
        <v>51</v>
      </c>
      <c r="L952" t="s">
        <v>1349</v>
      </c>
      <c r="M952">
        <v>351.21600000000001</v>
      </c>
      <c r="N952">
        <v>3</v>
      </c>
      <c r="O952">
        <f t="shared" si="28"/>
        <v>0.21428571428571427</v>
      </c>
      <c r="P952">
        <v>0.2</v>
      </c>
      <c r="Q952">
        <v>4.3902000000000001</v>
      </c>
      <c r="R952">
        <v>4</v>
      </c>
      <c r="S952">
        <v>2014</v>
      </c>
      <c r="T952">
        <v>7</v>
      </c>
      <c r="U952" t="str">
        <f t="shared" si="29"/>
        <v>Jul</v>
      </c>
      <c r="V952">
        <v>117.072</v>
      </c>
      <c r="W952" t="s">
        <v>36</v>
      </c>
      <c r="X952">
        <v>1.2500000000000001E-2</v>
      </c>
      <c r="Y952" t="s">
        <v>37</v>
      </c>
      <c r="Z952">
        <v>4.1666666666666597E-3</v>
      </c>
      <c r="AA952" t="s">
        <v>75</v>
      </c>
      <c r="AB952" t="s">
        <v>199</v>
      </c>
    </row>
    <row r="953" spans="1:28" x14ac:dyDescent="0.25">
      <c r="A953" t="s">
        <v>2362</v>
      </c>
      <c r="B953" s="1">
        <v>42000</v>
      </c>
      <c r="C953" s="1">
        <v>42006</v>
      </c>
      <c r="D953" t="s">
        <v>46</v>
      </c>
      <c r="E953" t="s">
        <v>2363</v>
      </c>
      <c r="F953" t="s">
        <v>29</v>
      </c>
      <c r="G953" t="s">
        <v>295</v>
      </c>
      <c r="H953" t="s">
        <v>58</v>
      </c>
      <c r="I953" t="s">
        <v>59</v>
      </c>
      <c r="J953" t="s">
        <v>409</v>
      </c>
      <c r="K953" t="s">
        <v>41</v>
      </c>
      <c r="L953" t="s">
        <v>410</v>
      </c>
      <c r="M953">
        <v>230.28</v>
      </c>
      <c r="N953">
        <v>3</v>
      </c>
      <c r="O953">
        <f t="shared" si="28"/>
        <v>0.21428571428571427</v>
      </c>
      <c r="P953">
        <v>0.2</v>
      </c>
      <c r="Q953">
        <v>23.027999999999999</v>
      </c>
      <c r="R953">
        <v>6</v>
      </c>
      <c r="S953">
        <v>2014</v>
      </c>
      <c r="T953">
        <v>12</v>
      </c>
      <c r="U953" t="str">
        <f t="shared" si="29"/>
        <v>Dec</v>
      </c>
      <c r="V953">
        <v>76.760000000000005</v>
      </c>
      <c r="W953" t="s">
        <v>63</v>
      </c>
      <c r="X953">
        <v>9.9999999999999895E-2</v>
      </c>
      <c r="Y953" t="s">
        <v>37</v>
      </c>
      <c r="Z953">
        <v>3.3333333333333298E-2</v>
      </c>
      <c r="AA953" t="s">
        <v>38</v>
      </c>
      <c r="AB953" t="s">
        <v>147</v>
      </c>
    </row>
    <row r="954" spans="1:28" x14ac:dyDescent="0.25">
      <c r="A954" t="s">
        <v>2364</v>
      </c>
      <c r="B954" s="1">
        <v>41764</v>
      </c>
      <c r="C954" s="1">
        <v>41767</v>
      </c>
      <c r="D954" t="s">
        <v>89</v>
      </c>
      <c r="E954" t="s">
        <v>78</v>
      </c>
      <c r="F954" t="s">
        <v>29</v>
      </c>
      <c r="G954" t="s">
        <v>226</v>
      </c>
      <c r="H954" t="s">
        <v>93</v>
      </c>
      <c r="I954" t="s">
        <v>94</v>
      </c>
      <c r="J954" t="s">
        <v>129</v>
      </c>
      <c r="K954" t="s">
        <v>41</v>
      </c>
      <c r="L954" t="s">
        <v>130</v>
      </c>
      <c r="M954">
        <v>127.869</v>
      </c>
      <c r="N954">
        <v>3</v>
      </c>
      <c r="O954">
        <f t="shared" si="28"/>
        <v>0.21428571428571427</v>
      </c>
      <c r="P954">
        <v>0.3</v>
      </c>
      <c r="Q954">
        <v>-9.1334999999999997</v>
      </c>
      <c r="R954">
        <v>3</v>
      </c>
      <c r="S954">
        <v>2014</v>
      </c>
      <c r="T954">
        <v>5</v>
      </c>
      <c r="U954" t="str">
        <f t="shared" si="29"/>
        <v>May</v>
      </c>
      <c r="V954">
        <v>42.622999999999998</v>
      </c>
      <c r="W954" t="s">
        <v>63</v>
      </c>
      <c r="X954">
        <v>-7.1428571428571397E-2</v>
      </c>
      <c r="Y954" t="s">
        <v>53</v>
      </c>
      <c r="Z954">
        <v>-2.3809523809523801E-2</v>
      </c>
      <c r="AA954" t="s">
        <v>64</v>
      </c>
      <c r="AB954" t="s">
        <v>65</v>
      </c>
    </row>
    <row r="955" spans="1:28" x14ac:dyDescent="0.25">
      <c r="A955" t="s">
        <v>2365</v>
      </c>
      <c r="B955" s="1">
        <v>42342</v>
      </c>
      <c r="C955" s="1">
        <v>42347</v>
      </c>
      <c r="D955" t="s">
        <v>27</v>
      </c>
      <c r="E955" t="s">
        <v>1539</v>
      </c>
      <c r="F955" t="s">
        <v>91</v>
      </c>
      <c r="G955" t="s">
        <v>57</v>
      </c>
      <c r="H955" t="s">
        <v>58</v>
      </c>
      <c r="I955" t="s">
        <v>59</v>
      </c>
      <c r="J955" t="s">
        <v>2366</v>
      </c>
      <c r="K955" t="s">
        <v>61</v>
      </c>
      <c r="L955" t="s">
        <v>2367</v>
      </c>
      <c r="M955">
        <v>36.4</v>
      </c>
      <c r="N955">
        <v>5</v>
      </c>
      <c r="O955">
        <f t="shared" si="28"/>
        <v>0.35714285714285715</v>
      </c>
      <c r="P955">
        <v>0</v>
      </c>
      <c r="Q955">
        <v>13.832000000000001</v>
      </c>
      <c r="R955">
        <v>5</v>
      </c>
      <c r="S955">
        <v>2015</v>
      </c>
      <c r="T955">
        <v>12</v>
      </c>
      <c r="U955" t="str">
        <f t="shared" si="29"/>
        <v>Dec</v>
      </c>
      <c r="V955">
        <v>7.2799999999999896</v>
      </c>
      <c r="W955" t="s">
        <v>63</v>
      </c>
      <c r="X955">
        <v>0.38</v>
      </c>
      <c r="Y955" t="s">
        <v>44</v>
      </c>
      <c r="Z955">
        <v>7.5999999999999998E-2</v>
      </c>
      <c r="AA955" t="s">
        <v>38</v>
      </c>
      <c r="AB955" t="s">
        <v>54</v>
      </c>
    </row>
    <row r="956" spans="1:28" x14ac:dyDescent="0.25">
      <c r="A956" t="s">
        <v>2368</v>
      </c>
      <c r="B956" s="1">
        <v>43004</v>
      </c>
      <c r="C956" s="1">
        <v>43008</v>
      </c>
      <c r="D956" t="s">
        <v>46</v>
      </c>
      <c r="E956" t="s">
        <v>1471</v>
      </c>
      <c r="F956" t="s">
        <v>99</v>
      </c>
      <c r="G956" t="s">
        <v>2222</v>
      </c>
      <c r="H956" t="s">
        <v>49</v>
      </c>
      <c r="I956" t="s">
        <v>32</v>
      </c>
      <c r="J956" t="s">
        <v>2118</v>
      </c>
      <c r="K956" t="s">
        <v>41</v>
      </c>
      <c r="L956" t="s">
        <v>2119</v>
      </c>
      <c r="M956">
        <v>419.13600000000002</v>
      </c>
      <c r="N956">
        <v>4</v>
      </c>
      <c r="O956">
        <f t="shared" si="28"/>
        <v>0.2857142857142857</v>
      </c>
      <c r="P956">
        <v>0.2</v>
      </c>
      <c r="Q956">
        <v>-57.6312</v>
      </c>
      <c r="R956">
        <v>4</v>
      </c>
      <c r="S956">
        <v>2017</v>
      </c>
      <c r="T956">
        <v>9</v>
      </c>
      <c r="U956" t="str">
        <f t="shared" si="29"/>
        <v>Sep</v>
      </c>
      <c r="V956">
        <v>104.78400000000001</v>
      </c>
      <c r="W956" t="s">
        <v>36</v>
      </c>
      <c r="X956">
        <v>-0.13749999999999901</v>
      </c>
      <c r="Y956" t="s">
        <v>53</v>
      </c>
      <c r="Z956">
        <v>-3.4374999999999899E-2</v>
      </c>
      <c r="AA956" t="s">
        <v>75</v>
      </c>
      <c r="AB956" t="s">
        <v>76</v>
      </c>
    </row>
    <row r="957" spans="1:28" x14ac:dyDescent="0.25">
      <c r="A957" t="s">
        <v>2369</v>
      </c>
      <c r="B957" s="1">
        <v>41748</v>
      </c>
      <c r="C957" s="1">
        <v>41750</v>
      </c>
      <c r="D957" t="s">
        <v>27</v>
      </c>
      <c r="E957" t="s">
        <v>860</v>
      </c>
      <c r="F957" t="s">
        <v>99</v>
      </c>
      <c r="G957" t="s">
        <v>1237</v>
      </c>
      <c r="H957" t="s">
        <v>58</v>
      </c>
      <c r="I957" t="s">
        <v>59</v>
      </c>
      <c r="J957" t="s">
        <v>278</v>
      </c>
      <c r="K957" t="s">
        <v>61</v>
      </c>
      <c r="L957" t="s">
        <v>2125</v>
      </c>
      <c r="M957">
        <v>76.14</v>
      </c>
      <c r="N957">
        <v>3</v>
      </c>
      <c r="O957">
        <f t="shared" si="28"/>
        <v>0.21428571428571427</v>
      </c>
      <c r="P957">
        <v>0</v>
      </c>
      <c r="Q957">
        <v>26.649000000000001</v>
      </c>
      <c r="R957">
        <v>2</v>
      </c>
      <c r="S957">
        <v>2014</v>
      </c>
      <c r="T957">
        <v>4</v>
      </c>
      <c r="U957" t="str">
        <f t="shared" si="29"/>
        <v>Apr</v>
      </c>
      <c r="V957">
        <v>25.38</v>
      </c>
      <c r="W957" t="s">
        <v>63</v>
      </c>
      <c r="X957">
        <v>0.35</v>
      </c>
      <c r="Y957" t="s">
        <v>44</v>
      </c>
      <c r="Z957">
        <v>0.116666666666666</v>
      </c>
      <c r="AA957" t="s">
        <v>64</v>
      </c>
      <c r="AB957" t="s">
        <v>65</v>
      </c>
    </row>
    <row r="958" spans="1:28" x14ac:dyDescent="0.25">
      <c r="A958" t="s">
        <v>2370</v>
      </c>
      <c r="B958" s="1">
        <v>42716</v>
      </c>
      <c r="C958" s="1">
        <v>42722</v>
      </c>
      <c r="D958" t="s">
        <v>46</v>
      </c>
      <c r="E958" t="s">
        <v>2371</v>
      </c>
      <c r="F958" t="s">
        <v>99</v>
      </c>
      <c r="G958" t="s">
        <v>418</v>
      </c>
      <c r="H958" t="s">
        <v>262</v>
      </c>
      <c r="I958" t="s">
        <v>94</v>
      </c>
      <c r="J958" t="s">
        <v>968</v>
      </c>
      <c r="K958" t="s">
        <v>61</v>
      </c>
      <c r="L958" t="s">
        <v>969</v>
      </c>
      <c r="M958">
        <v>33.479999999999997</v>
      </c>
      <c r="N958">
        <v>4</v>
      </c>
      <c r="O958">
        <f t="shared" si="28"/>
        <v>0.2857142857142857</v>
      </c>
      <c r="P958">
        <v>0</v>
      </c>
      <c r="Q958">
        <v>8.7048000000000005</v>
      </c>
      <c r="R958">
        <v>6</v>
      </c>
      <c r="S958">
        <v>2016</v>
      </c>
      <c r="T958">
        <v>12</v>
      </c>
      <c r="U958" t="str">
        <f t="shared" si="29"/>
        <v>Dec</v>
      </c>
      <c r="V958">
        <v>8.3699999999999992</v>
      </c>
      <c r="W958" t="s">
        <v>63</v>
      </c>
      <c r="X958">
        <v>0.26</v>
      </c>
      <c r="Y958" t="s">
        <v>44</v>
      </c>
      <c r="Z958">
        <v>6.5000000000000002E-2</v>
      </c>
      <c r="AA958" t="s">
        <v>38</v>
      </c>
      <c r="AB958" t="s">
        <v>39</v>
      </c>
    </row>
    <row r="959" spans="1:28" x14ac:dyDescent="0.25">
      <c r="A959" t="s">
        <v>2372</v>
      </c>
      <c r="B959" s="1">
        <v>42632</v>
      </c>
      <c r="C959" s="1">
        <v>42635</v>
      </c>
      <c r="D959" t="s">
        <v>89</v>
      </c>
      <c r="E959" t="s">
        <v>1605</v>
      </c>
      <c r="F959" t="s">
        <v>99</v>
      </c>
      <c r="G959" t="s">
        <v>70</v>
      </c>
      <c r="H959" t="s">
        <v>71</v>
      </c>
      <c r="I959" t="s">
        <v>72</v>
      </c>
      <c r="J959" t="s">
        <v>2373</v>
      </c>
      <c r="K959" t="s">
        <v>61</v>
      </c>
      <c r="L959" t="s">
        <v>2374</v>
      </c>
      <c r="M959">
        <v>25.632000000000001</v>
      </c>
      <c r="N959">
        <v>3</v>
      </c>
      <c r="O959">
        <f t="shared" si="28"/>
        <v>0.21428571428571427</v>
      </c>
      <c r="P959">
        <v>0.2</v>
      </c>
      <c r="Q959">
        <v>3.8448000000000002</v>
      </c>
      <c r="R959">
        <v>3</v>
      </c>
      <c r="S959">
        <v>2016</v>
      </c>
      <c r="T959">
        <v>9</v>
      </c>
      <c r="U959" t="str">
        <f t="shared" si="29"/>
        <v>Sep</v>
      </c>
      <c r="V959">
        <v>8.5440000000000005</v>
      </c>
      <c r="W959" t="s">
        <v>63</v>
      </c>
      <c r="X959">
        <v>0.15</v>
      </c>
      <c r="Y959" t="s">
        <v>37</v>
      </c>
      <c r="Z959">
        <v>4.9999999999999899E-2</v>
      </c>
      <c r="AA959" t="s">
        <v>75</v>
      </c>
      <c r="AB959" t="s">
        <v>210</v>
      </c>
    </row>
    <row r="960" spans="1:28" x14ac:dyDescent="0.25">
      <c r="A960" t="s">
        <v>2375</v>
      </c>
      <c r="B960" s="1">
        <v>43041</v>
      </c>
      <c r="C960" s="1">
        <v>43043</v>
      </c>
      <c r="D960" t="s">
        <v>27</v>
      </c>
      <c r="E960" t="s">
        <v>1677</v>
      </c>
      <c r="F960" t="s">
        <v>99</v>
      </c>
      <c r="G960" t="s">
        <v>2376</v>
      </c>
      <c r="H960" t="s">
        <v>58</v>
      </c>
      <c r="I960" t="s">
        <v>59</v>
      </c>
      <c r="J960" t="s">
        <v>2377</v>
      </c>
      <c r="K960" t="s">
        <v>61</v>
      </c>
      <c r="L960" t="s">
        <v>2378</v>
      </c>
      <c r="M960">
        <v>25.02</v>
      </c>
      <c r="N960">
        <v>3</v>
      </c>
      <c r="O960">
        <f t="shared" si="28"/>
        <v>0.21428571428571427</v>
      </c>
      <c r="P960">
        <v>0</v>
      </c>
      <c r="Q960">
        <v>10.5084</v>
      </c>
      <c r="R960">
        <v>2</v>
      </c>
      <c r="S960">
        <v>2017</v>
      </c>
      <c r="T960">
        <v>11</v>
      </c>
      <c r="U960" t="str">
        <f t="shared" si="29"/>
        <v>Nov</v>
      </c>
      <c r="V960">
        <v>8.34</v>
      </c>
      <c r="W960" t="s">
        <v>63</v>
      </c>
      <c r="X960">
        <v>0.42</v>
      </c>
      <c r="Y960" t="s">
        <v>44</v>
      </c>
      <c r="Z960">
        <v>0.13999999999999899</v>
      </c>
      <c r="AA960" t="s">
        <v>38</v>
      </c>
      <c r="AB960" t="s">
        <v>143</v>
      </c>
    </row>
    <row r="961" spans="1:28" x14ac:dyDescent="0.25">
      <c r="A961" t="s">
        <v>2379</v>
      </c>
      <c r="B961" s="1">
        <v>42730</v>
      </c>
      <c r="C961" s="1">
        <v>42735</v>
      </c>
      <c r="D961" t="s">
        <v>46</v>
      </c>
      <c r="E961" t="s">
        <v>2380</v>
      </c>
      <c r="F961" t="s">
        <v>91</v>
      </c>
      <c r="G961" t="s">
        <v>57</v>
      </c>
      <c r="H961" t="s">
        <v>58</v>
      </c>
      <c r="I961" t="s">
        <v>59</v>
      </c>
      <c r="J961" t="s">
        <v>1992</v>
      </c>
      <c r="K961" t="s">
        <v>41</v>
      </c>
      <c r="L961" t="s">
        <v>1993</v>
      </c>
      <c r="M961">
        <v>146.352</v>
      </c>
      <c r="N961">
        <v>3</v>
      </c>
      <c r="O961">
        <f t="shared" si="28"/>
        <v>0.21428571428571427</v>
      </c>
      <c r="P961">
        <v>0.2</v>
      </c>
      <c r="Q961">
        <v>-5.4882</v>
      </c>
      <c r="R961">
        <v>5</v>
      </c>
      <c r="S961">
        <v>2016</v>
      </c>
      <c r="T961">
        <v>12</v>
      </c>
      <c r="U961" t="str">
        <f t="shared" si="29"/>
        <v>Dec</v>
      </c>
      <c r="V961">
        <v>48.783999999999999</v>
      </c>
      <c r="W961" t="s">
        <v>63</v>
      </c>
      <c r="X961">
        <v>-3.7499999999999999E-2</v>
      </c>
      <c r="Y961" t="s">
        <v>53</v>
      </c>
      <c r="Z961">
        <v>-1.24999999999999E-2</v>
      </c>
      <c r="AA961" t="s">
        <v>38</v>
      </c>
      <c r="AB961" t="s">
        <v>39</v>
      </c>
    </row>
    <row r="962" spans="1:28" x14ac:dyDescent="0.25">
      <c r="A962" t="s">
        <v>2379</v>
      </c>
      <c r="B962" s="1">
        <v>42730</v>
      </c>
      <c r="C962" s="1">
        <v>42735</v>
      </c>
      <c r="D962" t="s">
        <v>46</v>
      </c>
      <c r="E962" t="s">
        <v>2380</v>
      </c>
      <c r="F962" t="s">
        <v>91</v>
      </c>
      <c r="G962" t="s">
        <v>57</v>
      </c>
      <c r="H962" t="s">
        <v>58</v>
      </c>
      <c r="I962" t="s">
        <v>59</v>
      </c>
      <c r="J962" t="s">
        <v>276</v>
      </c>
      <c r="K962" t="s">
        <v>51</v>
      </c>
      <c r="L962" t="s">
        <v>277</v>
      </c>
      <c r="M962">
        <v>902.71199999999999</v>
      </c>
      <c r="N962">
        <v>3</v>
      </c>
      <c r="O962">
        <f t="shared" si="28"/>
        <v>0.21428571428571427</v>
      </c>
      <c r="P962">
        <v>0.2</v>
      </c>
      <c r="Q962">
        <v>33.851700000000001</v>
      </c>
      <c r="R962">
        <v>5</v>
      </c>
      <c r="S962">
        <v>2016</v>
      </c>
      <c r="T962">
        <v>12</v>
      </c>
      <c r="U962" t="str">
        <f t="shared" si="29"/>
        <v>Dec</v>
      </c>
      <c r="V962">
        <v>300.904</v>
      </c>
      <c r="W962" t="s">
        <v>43</v>
      </c>
      <c r="X962">
        <v>3.7499999999999999E-2</v>
      </c>
      <c r="Y962" t="s">
        <v>37</v>
      </c>
      <c r="Z962">
        <v>1.24999999999999E-2</v>
      </c>
      <c r="AA962" t="s">
        <v>38</v>
      </c>
      <c r="AB962" t="s">
        <v>39</v>
      </c>
    </row>
    <row r="963" spans="1:28" x14ac:dyDescent="0.25">
      <c r="A963" t="s">
        <v>2381</v>
      </c>
      <c r="B963" s="1">
        <v>42201</v>
      </c>
      <c r="C963" s="1">
        <v>42205</v>
      </c>
      <c r="D963" t="s">
        <v>46</v>
      </c>
      <c r="E963" t="s">
        <v>2382</v>
      </c>
      <c r="F963" t="s">
        <v>99</v>
      </c>
      <c r="G963" t="s">
        <v>2263</v>
      </c>
      <c r="H963" t="s">
        <v>919</v>
      </c>
      <c r="I963" t="s">
        <v>72</v>
      </c>
      <c r="J963" t="s">
        <v>568</v>
      </c>
      <c r="K963" t="s">
        <v>41</v>
      </c>
      <c r="L963" t="s">
        <v>569</v>
      </c>
      <c r="M963">
        <v>150.97999999999999</v>
      </c>
      <c r="N963">
        <v>1</v>
      </c>
      <c r="O963">
        <f t="shared" ref="O963:O1026" si="30">N963/MAX($N$2:$N$2122)</f>
        <v>7.1428571428571425E-2</v>
      </c>
      <c r="P963">
        <v>0</v>
      </c>
      <c r="Q963">
        <v>43.784199999999998</v>
      </c>
      <c r="R963">
        <v>4</v>
      </c>
      <c r="S963">
        <v>2015</v>
      </c>
      <c r="T963">
        <v>7</v>
      </c>
      <c r="U963" t="str">
        <f t="shared" ref="U963:U1026" si="31">TEXT(DATE(S963, T963, 1), "mmm")</f>
        <v>Jul</v>
      </c>
      <c r="V963">
        <v>150.97999999999999</v>
      </c>
      <c r="W963" t="s">
        <v>36</v>
      </c>
      <c r="X963">
        <v>0.28999999999999998</v>
      </c>
      <c r="Y963" t="s">
        <v>44</v>
      </c>
      <c r="Z963">
        <v>0.28999999999999998</v>
      </c>
      <c r="AA963" t="s">
        <v>75</v>
      </c>
      <c r="AB963" t="s">
        <v>81</v>
      </c>
    </row>
    <row r="964" spans="1:28" x14ac:dyDescent="0.25">
      <c r="A964" t="s">
        <v>2383</v>
      </c>
      <c r="B964" s="1">
        <v>43048</v>
      </c>
      <c r="C964" s="1">
        <v>43053</v>
      </c>
      <c r="D964" t="s">
        <v>46</v>
      </c>
      <c r="E964" t="s">
        <v>132</v>
      </c>
      <c r="F964" t="s">
        <v>29</v>
      </c>
      <c r="G964" t="s">
        <v>653</v>
      </c>
      <c r="H964" t="s">
        <v>58</v>
      </c>
      <c r="I964" t="s">
        <v>59</v>
      </c>
      <c r="J964" t="s">
        <v>374</v>
      </c>
      <c r="K964" t="s">
        <v>61</v>
      </c>
      <c r="L964" t="s">
        <v>375</v>
      </c>
      <c r="M964">
        <v>47.12</v>
      </c>
      <c r="N964">
        <v>8</v>
      </c>
      <c r="O964">
        <f t="shared" si="30"/>
        <v>0.5714285714285714</v>
      </c>
      <c r="P964">
        <v>0</v>
      </c>
      <c r="Q964">
        <v>20.732800000000001</v>
      </c>
      <c r="R964">
        <v>5</v>
      </c>
      <c r="S964">
        <v>2017</v>
      </c>
      <c r="T964">
        <v>11</v>
      </c>
      <c r="U964" t="str">
        <f t="shared" si="31"/>
        <v>Nov</v>
      </c>
      <c r="V964">
        <v>5.89</v>
      </c>
      <c r="W964" t="s">
        <v>63</v>
      </c>
      <c r="X964">
        <v>0.44</v>
      </c>
      <c r="Y964" t="s">
        <v>44</v>
      </c>
      <c r="Z964">
        <v>5.5E-2</v>
      </c>
      <c r="AA964" t="s">
        <v>38</v>
      </c>
      <c r="AB964" t="s">
        <v>143</v>
      </c>
    </row>
    <row r="965" spans="1:28" x14ac:dyDescent="0.25">
      <c r="A965" t="s">
        <v>2384</v>
      </c>
      <c r="B965" s="1">
        <v>42268</v>
      </c>
      <c r="C965" s="1">
        <v>42273</v>
      </c>
      <c r="D965" t="s">
        <v>46</v>
      </c>
      <c r="E965" t="s">
        <v>1956</v>
      </c>
      <c r="F965" t="s">
        <v>99</v>
      </c>
      <c r="G965" t="s">
        <v>1130</v>
      </c>
      <c r="H965" t="s">
        <v>383</v>
      </c>
      <c r="I965" t="s">
        <v>72</v>
      </c>
      <c r="J965" t="s">
        <v>372</v>
      </c>
      <c r="K965" t="s">
        <v>41</v>
      </c>
      <c r="L965" t="s">
        <v>373</v>
      </c>
      <c r="M965">
        <v>542.94000000000005</v>
      </c>
      <c r="N965">
        <v>3</v>
      </c>
      <c r="O965">
        <f t="shared" si="30"/>
        <v>0.21428571428571427</v>
      </c>
      <c r="P965">
        <v>0</v>
      </c>
      <c r="Q965">
        <v>141.1644</v>
      </c>
      <c r="R965">
        <v>5</v>
      </c>
      <c r="S965">
        <v>2015</v>
      </c>
      <c r="T965">
        <v>9</v>
      </c>
      <c r="U965" t="str">
        <f t="shared" si="31"/>
        <v>Sep</v>
      </c>
      <c r="V965">
        <v>180.98</v>
      </c>
      <c r="W965" t="s">
        <v>36</v>
      </c>
      <c r="X965">
        <v>0.25999999999999901</v>
      </c>
      <c r="Y965" t="s">
        <v>44</v>
      </c>
      <c r="Z965">
        <v>8.66666666666666E-2</v>
      </c>
      <c r="AA965" t="s">
        <v>75</v>
      </c>
      <c r="AB965" t="s">
        <v>81</v>
      </c>
    </row>
    <row r="966" spans="1:28" x14ac:dyDescent="0.25">
      <c r="A966" t="s">
        <v>2385</v>
      </c>
      <c r="B966" s="1">
        <v>42987</v>
      </c>
      <c r="C966" s="1">
        <v>42992</v>
      </c>
      <c r="D966" t="s">
        <v>46</v>
      </c>
      <c r="E966" t="s">
        <v>47</v>
      </c>
      <c r="F966" t="s">
        <v>29</v>
      </c>
      <c r="G966" t="s">
        <v>150</v>
      </c>
      <c r="H966" t="s">
        <v>134</v>
      </c>
      <c r="I966" t="s">
        <v>32</v>
      </c>
      <c r="J966" t="s">
        <v>374</v>
      </c>
      <c r="K966" t="s">
        <v>61</v>
      </c>
      <c r="L966" t="s">
        <v>375</v>
      </c>
      <c r="M966">
        <v>14.135999999999999</v>
      </c>
      <c r="N966">
        <v>3</v>
      </c>
      <c r="O966">
        <f t="shared" si="30"/>
        <v>0.21428571428571427</v>
      </c>
      <c r="P966">
        <v>0.2</v>
      </c>
      <c r="Q966">
        <v>4.2408000000000001</v>
      </c>
      <c r="R966">
        <v>5</v>
      </c>
      <c r="S966">
        <v>2017</v>
      </c>
      <c r="T966">
        <v>9</v>
      </c>
      <c r="U966" t="str">
        <f t="shared" si="31"/>
        <v>Sep</v>
      </c>
      <c r="V966">
        <v>4.7119999999999997</v>
      </c>
      <c r="W966" t="s">
        <v>63</v>
      </c>
      <c r="X966">
        <v>0.3</v>
      </c>
      <c r="Y966" t="s">
        <v>44</v>
      </c>
      <c r="Z966">
        <v>0.1</v>
      </c>
      <c r="AA966" t="s">
        <v>75</v>
      </c>
      <c r="AB966" t="s">
        <v>76</v>
      </c>
    </row>
    <row r="967" spans="1:28" x14ac:dyDescent="0.25">
      <c r="A967" t="s">
        <v>2386</v>
      </c>
      <c r="B967" s="1">
        <v>42292</v>
      </c>
      <c r="C967" s="1">
        <v>42292</v>
      </c>
      <c r="D967" t="s">
        <v>377</v>
      </c>
      <c r="E967" t="s">
        <v>740</v>
      </c>
      <c r="F967" t="s">
        <v>29</v>
      </c>
      <c r="G967" t="s">
        <v>1824</v>
      </c>
      <c r="H967" t="s">
        <v>262</v>
      </c>
      <c r="I967" t="s">
        <v>94</v>
      </c>
      <c r="J967" t="s">
        <v>2387</v>
      </c>
      <c r="K967" t="s">
        <v>61</v>
      </c>
      <c r="L967" t="s">
        <v>2388</v>
      </c>
      <c r="M967">
        <v>17.14</v>
      </c>
      <c r="N967">
        <v>2</v>
      </c>
      <c r="O967">
        <f t="shared" si="30"/>
        <v>0.14285714285714285</v>
      </c>
      <c r="P967">
        <v>0</v>
      </c>
      <c r="Q967">
        <v>6.1703999999999999</v>
      </c>
      <c r="R967">
        <v>0</v>
      </c>
      <c r="S967">
        <v>2015</v>
      </c>
      <c r="T967">
        <v>10</v>
      </c>
      <c r="U967" t="str">
        <f t="shared" si="31"/>
        <v>Oct</v>
      </c>
      <c r="V967">
        <v>8.57</v>
      </c>
      <c r="W967" t="s">
        <v>63</v>
      </c>
      <c r="X967">
        <v>0.36</v>
      </c>
      <c r="Y967" t="s">
        <v>44</v>
      </c>
      <c r="Z967">
        <v>0.18</v>
      </c>
      <c r="AA967" t="s">
        <v>38</v>
      </c>
      <c r="AB967" t="s">
        <v>54</v>
      </c>
    </row>
    <row r="968" spans="1:28" x14ac:dyDescent="0.25">
      <c r="A968" t="s">
        <v>2389</v>
      </c>
      <c r="B968" s="1">
        <v>42950</v>
      </c>
      <c r="C968" s="1">
        <v>42955</v>
      </c>
      <c r="D968" t="s">
        <v>27</v>
      </c>
      <c r="E968" t="s">
        <v>550</v>
      </c>
      <c r="F968" t="s">
        <v>29</v>
      </c>
      <c r="G968" t="s">
        <v>295</v>
      </c>
      <c r="H968" t="s">
        <v>58</v>
      </c>
      <c r="I968" t="s">
        <v>59</v>
      </c>
      <c r="J968" t="s">
        <v>520</v>
      </c>
      <c r="K968" t="s">
        <v>61</v>
      </c>
      <c r="L968" t="s">
        <v>521</v>
      </c>
      <c r="M968">
        <v>123.96</v>
      </c>
      <c r="N968">
        <v>3</v>
      </c>
      <c r="O968">
        <f t="shared" si="30"/>
        <v>0.21428571428571427</v>
      </c>
      <c r="P968">
        <v>0</v>
      </c>
      <c r="Q968">
        <v>11.1564</v>
      </c>
      <c r="R968">
        <v>5</v>
      </c>
      <c r="S968">
        <v>2017</v>
      </c>
      <c r="T968">
        <v>8</v>
      </c>
      <c r="U968" t="str">
        <f t="shared" si="31"/>
        <v>Aug</v>
      </c>
      <c r="V968">
        <v>41.32</v>
      </c>
      <c r="W968" t="s">
        <v>63</v>
      </c>
      <c r="X968">
        <v>0.09</v>
      </c>
      <c r="Y968" t="s">
        <v>37</v>
      </c>
      <c r="Z968">
        <v>0.03</v>
      </c>
      <c r="AA968" t="s">
        <v>75</v>
      </c>
      <c r="AB968" t="s">
        <v>76</v>
      </c>
    </row>
    <row r="969" spans="1:28" x14ac:dyDescent="0.25">
      <c r="A969" t="s">
        <v>2390</v>
      </c>
      <c r="B969" s="1">
        <v>42237</v>
      </c>
      <c r="C969" s="1">
        <v>42242</v>
      </c>
      <c r="D969" t="s">
        <v>46</v>
      </c>
      <c r="E969" t="s">
        <v>260</v>
      </c>
      <c r="F969" t="s">
        <v>91</v>
      </c>
      <c r="G969" t="s">
        <v>295</v>
      </c>
      <c r="H969" t="s">
        <v>58</v>
      </c>
      <c r="I969" t="s">
        <v>59</v>
      </c>
      <c r="J969" t="s">
        <v>2391</v>
      </c>
      <c r="K969" t="s">
        <v>34</v>
      </c>
      <c r="L969" t="s">
        <v>2392</v>
      </c>
      <c r="M969">
        <v>586.39800000000002</v>
      </c>
      <c r="N969">
        <v>6</v>
      </c>
      <c r="O969">
        <f t="shared" si="30"/>
        <v>0.42857142857142855</v>
      </c>
      <c r="P969">
        <v>0.15</v>
      </c>
      <c r="Q969">
        <v>34.494</v>
      </c>
      <c r="R969">
        <v>5</v>
      </c>
      <c r="S969">
        <v>2015</v>
      </c>
      <c r="T969">
        <v>8</v>
      </c>
      <c r="U969" t="str">
        <f t="shared" si="31"/>
        <v>Aug</v>
      </c>
      <c r="V969">
        <v>97.733000000000004</v>
      </c>
      <c r="W969" t="s">
        <v>63</v>
      </c>
      <c r="X969">
        <v>5.8823529411764698E-2</v>
      </c>
      <c r="Y969" t="s">
        <v>37</v>
      </c>
      <c r="Z969">
        <v>9.8039215686274508E-3</v>
      </c>
      <c r="AA969" t="s">
        <v>75</v>
      </c>
      <c r="AB969" t="s">
        <v>81</v>
      </c>
    </row>
    <row r="970" spans="1:28" x14ac:dyDescent="0.25">
      <c r="A970" t="s">
        <v>2393</v>
      </c>
      <c r="B970" s="1">
        <v>43030</v>
      </c>
      <c r="C970" s="1">
        <v>43032</v>
      </c>
      <c r="D970" t="s">
        <v>27</v>
      </c>
      <c r="E970" t="s">
        <v>2394</v>
      </c>
      <c r="F970" t="s">
        <v>29</v>
      </c>
      <c r="G970" t="s">
        <v>1923</v>
      </c>
      <c r="H970" t="s">
        <v>171</v>
      </c>
      <c r="I970" t="s">
        <v>59</v>
      </c>
      <c r="J970" t="s">
        <v>2395</v>
      </c>
      <c r="K970" t="s">
        <v>41</v>
      </c>
      <c r="L970" t="s">
        <v>2396</v>
      </c>
      <c r="M970">
        <v>579.13599999999997</v>
      </c>
      <c r="N970">
        <v>4</v>
      </c>
      <c r="O970">
        <f t="shared" si="30"/>
        <v>0.2857142857142857</v>
      </c>
      <c r="P970">
        <v>0.2</v>
      </c>
      <c r="Q970">
        <v>-28.956800000000001</v>
      </c>
      <c r="R970">
        <v>2</v>
      </c>
      <c r="S970">
        <v>2017</v>
      </c>
      <c r="T970">
        <v>10</v>
      </c>
      <c r="U970" t="str">
        <f t="shared" si="31"/>
        <v>Oct</v>
      </c>
      <c r="V970">
        <v>144.78399999999999</v>
      </c>
      <c r="W970" t="s">
        <v>36</v>
      </c>
      <c r="X970">
        <v>-0.05</v>
      </c>
      <c r="Y970" t="s">
        <v>53</v>
      </c>
      <c r="Z970">
        <v>-1.2500000000000001E-2</v>
      </c>
      <c r="AA970" t="s">
        <v>38</v>
      </c>
      <c r="AB970" t="s">
        <v>143</v>
      </c>
    </row>
    <row r="971" spans="1:28" x14ac:dyDescent="0.25">
      <c r="A971" t="s">
        <v>2397</v>
      </c>
      <c r="B971" s="1">
        <v>42594</v>
      </c>
      <c r="C971" s="1">
        <v>42598</v>
      </c>
      <c r="D971" t="s">
        <v>46</v>
      </c>
      <c r="E971" t="s">
        <v>1503</v>
      </c>
      <c r="F971" t="s">
        <v>99</v>
      </c>
      <c r="G971" t="s">
        <v>165</v>
      </c>
      <c r="H971" t="s">
        <v>117</v>
      </c>
      <c r="I971" t="s">
        <v>72</v>
      </c>
      <c r="J971" t="s">
        <v>447</v>
      </c>
      <c r="K971" t="s">
        <v>41</v>
      </c>
      <c r="L971" t="s">
        <v>448</v>
      </c>
      <c r="M971">
        <v>145.76400000000001</v>
      </c>
      <c r="N971">
        <v>2</v>
      </c>
      <c r="O971">
        <f t="shared" si="30"/>
        <v>0.14285714285714285</v>
      </c>
      <c r="P971">
        <v>0.1</v>
      </c>
      <c r="Q971">
        <v>-8.0980000000000008</v>
      </c>
      <c r="R971">
        <v>4</v>
      </c>
      <c r="S971">
        <v>2016</v>
      </c>
      <c r="T971">
        <v>8</v>
      </c>
      <c r="U971" t="str">
        <f t="shared" si="31"/>
        <v>Aug</v>
      </c>
      <c r="V971">
        <v>72.882000000000005</v>
      </c>
      <c r="W971" t="s">
        <v>63</v>
      </c>
      <c r="X971">
        <v>-5.5555555555555497E-2</v>
      </c>
      <c r="Y971" t="s">
        <v>53</v>
      </c>
      <c r="Z971">
        <v>-2.77777777777777E-2</v>
      </c>
      <c r="AA971" t="s">
        <v>75</v>
      </c>
      <c r="AB971" t="s">
        <v>210</v>
      </c>
    </row>
    <row r="972" spans="1:28" x14ac:dyDescent="0.25">
      <c r="A972" t="s">
        <v>2398</v>
      </c>
      <c r="B972" s="1">
        <v>42486</v>
      </c>
      <c r="C972" s="1">
        <v>42491</v>
      </c>
      <c r="D972" t="s">
        <v>46</v>
      </c>
      <c r="E972" t="s">
        <v>2399</v>
      </c>
      <c r="F972" t="s">
        <v>99</v>
      </c>
      <c r="G972" t="s">
        <v>165</v>
      </c>
      <c r="H972" t="s">
        <v>117</v>
      </c>
      <c r="I972" t="s">
        <v>72</v>
      </c>
      <c r="J972" t="s">
        <v>2094</v>
      </c>
      <c r="K972" t="s">
        <v>41</v>
      </c>
      <c r="L972" t="s">
        <v>2095</v>
      </c>
      <c r="M972">
        <v>434.64600000000002</v>
      </c>
      <c r="N972">
        <v>3</v>
      </c>
      <c r="O972">
        <f t="shared" si="30"/>
        <v>0.21428571428571427</v>
      </c>
      <c r="P972">
        <v>0.1</v>
      </c>
      <c r="Q972">
        <v>62.782200000000003</v>
      </c>
      <c r="R972">
        <v>5</v>
      </c>
      <c r="S972">
        <v>2016</v>
      </c>
      <c r="T972">
        <v>4</v>
      </c>
      <c r="U972" t="str">
        <f t="shared" si="31"/>
        <v>Apr</v>
      </c>
      <c r="V972">
        <v>144.88200000000001</v>
      </c>
      <c r="W972" t="s">
        <v>36</v>
      </c>
      <c r="X972">
        <v>0.14444444444444399</v>
      </c>
      <c r="Y972" t="s">
        <v>37</v>
      </c>
      <c r="Z972">
        <v>4.81481481481481E-2</v>
      </c>
      <c r="AA972" t="s">
        <v>64</v>
      </c>
      <c r="AB972" t="s">
        <v>120</v>
      </c>
    </row>
    <row r="973" spans="1:28" x14ac:dyDescent="0.25">
      <c r="A973" t="s">
        <v>2400</v>
      </c>
      <c r="B973" s="1">
        <v>42127</v>
      </c>
      <c r="C973" s="1">
        <v>42131</v>
      </c>
      <c r="D973" t="s">
        <v>46</v>
      </c>
      <c r="E973" t="s">
        <v>2401</v>
      </c>
      <c r="F973" t="s">
        <v>29</v>
      </c>
      <c r="G973" t="s">
        <v>70</v>
      </c>
      <c r="H973" t="s">
        <v>71</v>
      </c>
      <c r="I973" t="s">
        <v>72</v>
      </c>
      <c r="J973" t="s">
        <v>296</v>
      </c>
      <c r="K973" t="s">
        <v>41</v>
      </c>
      <c r="L973" t="s">
        <v>297</v>
      </c>
      <c r="M973">
        <v>844.11599999999999</v>
      </c>
      <c r="N973">
        <v>6</v>
      </c>
      <c r="O973">
        <f t="shared" si="30"/>
        <v>0.42857142857142855</v>
      </c>
      <c r="P973">
        <v>0.3</v>
      </c>
      <c r="Q973">
        <v>-36.176400000000001</v>
      </c>
      <c r="R973">
        <v>4</v>
      </c>
      <c r="S973">
        <v>2015</v>
      </c>
      <c r="T973">
        <v>5</v>
      </c>
      <c r="U973" t="str">
        <f t="shared" si="31"/>
        <v>May</v>
      </c>
      <c r="V973">
        <v>140.68600000000001</v>
      </c>
      <c r="W973" t="s">
        <v>36</v>
      </c>
      <c r="X973">
        <v>-4.2857142857142802E-2</v>
      </c>
      <c r="Y973" t="s">
        <v>53</v>
      </c>
      <c r="Z973">
        <v>-7.14285714285714E-3</v>
      </c>
      <c r="AA973" t="s">
        <v>64</v>
      </c>
      <c r="AB973" t="s">
        <v>111</v>
      </c>
    </row>
    <row r="974" spans="1:28" x14ac:dyDescent="0.25">
      <c r="A974" t="s">
        <v>2402</v>
      </c>
      <c r="B974" s="1">
        <v>42379</v>
      </c>
      <c r="C974" s="1">
        <v>42386</v>
      </c>
      <c r="D974" t="s">
        <v>46</v>
      </c>
      <c r="E974" t="s">
        <v>2101</v>
      </c>
      <c r="F974" t="s">
        <v>91</v>
      </c>
      <c r="G974" t="s">
        <v>180</v>
      </c>
      <c r="H974" t="s">
        <v>181</v>
      </c>
      <c r="I974" t="s">
        <v>59</v>
      </c>
      <c r="J974" t="s">
        <v>946</v>
      </c>
      <c r="K974" t="s">
        <v>61</v>
      </c>
      <c r="L974" t="s">
        <v>947</v>
      </c>
      <c r="M974">
        <v>79.92</v>
      </c>
      <c r="N974">
        <v>4</v>
      </c>
      <c r="O974">
        <f t="shared" si="30"/>
        <v>0.2857142857142857</v>
      </c>
      <c r="P974">
        <v>0</v>
      </c>
      <c r="Q974">
        <v>34.365600000000001</v>
      </c>
      <c r="R974">
        <v>7</v>
      </c>
      <c r="S974">
        <v>2016</v>
      </c>
      <c r="T974">
        <v>1</v>
      </c>
      <c r="U974" t="str">
        <f t="shared" si="31"/>
        <v>Jan</v>
      </c>
      <c r="V974">
        <v>19.98</v>
      </c>
      <c r="W974" t="s">
        <v>63</v>
      </c>
      <c r="X974">
        <v>0.43</v>
      </c>
      <c r="Y974" t="s">
        <v>44</v>
      </c>
      <c r="Z974">
        <v>0.1075</v>
      </c>
      <c r="AA974" t="s">
        <v>161</v>
      </c>
      <c r="AB974" t="s">
        <v>480</v>
      </c>
    </row>
    <row r="975" spans="1:28" x14ac:dyDescent="0.25">
      <c r="A975" t="s">
        <v>2403</v>
      </c>
      <c r="B975" s="1">
        <v>42861</v>
      </c>
      <c r="C975" s="1">
        <v>42866</v>
      </c>
      <c r="D975" t="s">
        <v>46</v>
      </c>
      <c r="E975" t="s">
        <v>2404</v>
      </c>
      <c r="F975" t="s">
        <v>91</v>
      </c>
      <c r="G975" t="s">
        <v>519</v>
      </c>
      <c r="H975" t="s">
        <v>93</v>
      </c>
      <c r="I975" t="s">
        <v>94</v>
      </c>
      <c r="J975" t="s">
        <v>468</v>
      </c>
      <c r="K975" t="s">
        <v>34</v>
      </c>
      <c r="L975" t="s">
        <v>469</v>
      </c>
      <c r="M975">
        <v>623.46479999999997</v>
      </c>
      <c r="N975">
        <v>7</v>
      </c>
      <c r="O975">
        <f t="shared" si="30"/>
        <v>0.5</v>
      </c>
      <c r="P975">
        <v>0.32</v>
      </c>
      <c r="Q975">
        <v>-119.1918</v>
      </c>
      <c r="R975">
        <v>5</v>
      </c>
      <c r="S975">
        <v>2017</v>
      </c>
      <c r="T975">
        <v>5</v>
      </c>
      <c r="U975" t="str">
        <f t="shared" si="31"/>
        <v>May</v>
      </c>
      <c r="V975">
        <v>89.066400000000002</v>
      </c>
      <c r="W975" t="s">
        <v>63</v>
      </c>
      <c r="X975">
        <v>-0.191176470588235</v>
      </c>
      <c r="Y975" t="s">
        <v>53</v>
      </c>
      <c r="Z975">
        <v>-2.7310924369747899E-2</v>
      </c>
      <c r="AA975" t="s">
        <v>64</v>
      </c>
      <c r="AB975" t="s">
        <v>154</v>
      </c>
    </row>
    <row r="976" spans="1:28" x14ac:dyDescent="0.25">
      <c r="A976" t="s">
        <v>2405</v>
      </c>
      <c r="B976" s="1">
        <v>42582</v>
      </c>
      <c r="C976" s="1">
        <v>42588</v>
      </c>
      <c r="D976" t="s">
        <v>46</v>
      </c>
      <c r="E976" t="s">
        <v>281</v>
      </c>
      <c r="F976" t="s">
        <v>29</v>
      </c>
      <c r="G976" t="s">
        <v>261</v>
      </c>
      <c r="H976" t="s">
        <v>262</v>
      </c>
      <c r="I976" t="s">
        <v>94</v>
      </c>
      <c r="J976" t="s">
        <v>320</v>
      </c>
      <c r="K976" t="s">
        <v>61</v>
      </c>
      <c r="L976" t="s">
        <v>321</v>
      </c>
      <c r="M976">
        <v>272.94</v>
      </c>
      <c r="N976">
        <v>3</v>
      </c>
      <c r="O976">
        <f t="shared" si="30"/>
        <v>0.21428571428571427</v>
      </c>
      <c r="P976">
        <v>0</v>
      </c>
      <c r="Q976">
        <v>30.023399999999999</v>
      </c>
      <c r="R976">
        <v>6</v>
      </c>
      <c r="S976">
        <v>2016</v>
      </c>
      <c r="T976">
        <v>7</v>
      </c>
      <c r="U976" t="str">
        <f t="shared" si="31"/>
        <v>Jul</v>
      </c>
      <c r="V976">
        <v>90.98</v>
      </c>
      <c r="W976" t="s">
        <v>63</v>
      </c>
      <c r="X976">
        <v>0.11</v>
      </c>
      <c r="Y976" t="s">
        <v>37</v>
      </c>
      <c r="Z976">
        <v>3.6666666666666597E-2</v>
      </c>
      <c r="AA976" t="s">
        <v>75</v>
      </c>
      <c r="AB976" t="s">
        <v>210</v>
      </c>
    </row>
    <row r="977" spans="1:28" x14ac:dyDescent="0.25">
      <c r="A977" t="s">
        <v>2406</v>
      </c>
      <c r="B977" s="1">
        <v>42821</v>
      </c>
      <c r="C977" s="1">
        <v>42823</v>
      </c>
      <c r="D977" t="s">
        <v>27</v>
      </c>
      <c r="E977" t="s">
        <v>2407</v>
      </c>
      <c r="F977" t="s">
        <v>29</v>
      </c>
      <c r="G977" t="s">
        <v>70</v>
      </c>
      <c r="H977" t="s">
        <v>71</v>
      </c>
      <c r="I977" t="s">
        <v>72</v>
      </c>
      <c r="J977" t="s">
        <v>1746</v>
      </c>
      <c r="K977" t="s">
        <v>61</v>
      </c>
      <c r="L977" t="s">
        <v>1747</v>
      </c>
      <c r="M977">
        <v>15.007999999999999</v>
      </c>
      <c r="N977">
        <v>2</v>
      </c>
      <c r="O977">
        <f t="shared" si="30"/>
        <v>0.14285714285714285</v>
      </c>
      <c r="P977">
        <v>0.2</v>
      </c>
      <c r="Q977">
        <v>1.5007999999999999</v>
      </c>
      <c r="R977">
        <v>2</v>
      </c>
      <c r="S977">
        <v>2017</v>
      </c>
      <c r="T977">
        <v>3</v>
      </c>
      <c r="U977" t="str">
        <f t="shared" si="31"/>
        <v>Mar</v>
      </c>
      <c r="V977">
        <v>7.5039999999999996</v>
      </c>
      <c r="W977" t="s">
        <v>63</v>
      </c>
      <c r="X977">
        <v>0.1</v>
      </c>
      <c r="Y977" t="s">
        <v>37</v>
      </c>
      <c r="Z977">
        <v>0.05</v>
      </c>
      <c r="AA977" t="s">
        <v>161</v>
      </c>
      <c r="AB977" t="s">
        <v>430</v>
      </c>
    </row>
    <row r="978" spans="1:28" x14ac:dyDescent="0.25">
      <c r="A978" t="s">
        <v>2408</v>
      </c>
      <c r="B978" s="1">
        <v>42611</v>
      </c>
      <c r="C978" s="1">
        <v>42616</v>
      </c>
      <c r="D978" t="s">
        <v>46</v>
      </c>
      <c r="E978" t="s">
        <v>911</v>
      </c>
      <c r="F978" t="s">
        <v>91</v>
      </c>
      <c r="G978" t="s">
        <v>70</v>
      </c>
      <c r="H978" t="s">
        <v>71</v>
      </c>
      <c r="I978" t="s">
        <v>72</v>
      </c>
      <c r="J978" t="s">
        <v>1972</v>
      </c>
      <c r="K978" t="s">
        <v>51</v>
      </c>
      <c r="L978" t="s">
        <v>1973</v>
      </c>
      <c r="M978">
        <v>241.92</v>
      </c>
      <c r="N978">
        <v>4</v>
      </c>
      <c r="O978">
        <f t="shared" si="30"/>
        <v>0.2857142857142857</v>
      </c>
      <c r="P978">
        <v>0.4</v>
      </c>
      <c r="Q978">
        <v>-56.448</v>
      </c>
      <c r="R978">
        <v>5</v>
      </c>
      <c r="S978">
        <v>2016</v>
      </c>
      <c r="T978">
        <v>8</v>
      </c>
      <c r="U978" t="str">
        <f t="shared" si="31"/>
        <v>Aug</v>
      </c>
      <c r="V978">
        <v>60.48</v>
      </c>
      <c r="W978" t="s">
        <v>63</v>
      </c>
      <c r="X978">
        <v>-0.233333333333333</v>
      </c>
      <c r="Y978" t="s">
        <v>53</v>
      </c>
      <c r="Z978">
        <v>-5.83333333333333E-2</v>
      </c>
      <c r="AA978" t="s">
        <v>75</v>
      </c>
      <c r="AB978" t="s">
        <v>210</v>
      </c>
    </row>
    <row r="979" spans="1:28" x14ac:dyDescent="0.25">
      <c r="A979" t="s">
        <v>2408</v>
      </c>
      <c r="B979" s="1">
        <v>42611</v>
      </c>
      <c r="C979" s="1">
        <v>42616</v>
      </c>
      <c r="D979" t="s">
        <v>46</v>
      </c>
      <c r="E979" t="s">
        <v>911</v>
      </c>
      <c r="F979" t="s">
        <v>91</v>
      </c>
      <c r="G979" t="s">
        <v>70</v>
      </c>
      <c r="H979" t="s">
        <v>71</v>
      </c>
      <c r="I979" t="s">
        <v>72</v>
      </c>
      <c r="J979" t="s">
        <v>2244</v>
      </c>
      <c r="K979" t="s">
        <v>34</v>
      </c>
      <c r="L979" t="s">
        <v>2245</v>
      </c>
      <c r="M979">
        <v>163.88</v>
      </c>
      <c r="N979">
        <v>4</v>
      </c>
      <c r="O979">
        <f t="shared" si="30"/>
        <v>0.2857142857142857</v>
      </c>
      <c r="P979">
        <v>0.5</v>
      </c>
      <c r="Q979">
        <v>-81.94</v>
      </c>
      <c r="R979">
        <v>5</v>
      </c>
      <c r="S979">
        <v>2016</v>
      </c>
      <c r="T979">
        <v>8</v>
      </c>
      <c r="U979" t="str">
        <f t="shared" si="31"/>
        <v>Aug</v>
      </c>
      <c r="V979">
        <v>40.97</v>
      </c>
      <c r="W979" t="s">
        <v>63</v>
      </c>
      <c r="X979">
        <v>-0.5</v>
      </c>
      <c r="Y979" t="s">
        <v>53</v>
      </c>
      <c r="Z979">
        <v>-0.125</v>
      </c>
      <c r="AA979" t="s">
        <v>75</v>
      </c>
      <c r="AB979" t="s">
        <v>210</v>
      </c>
    </row>
    <row r="980" spans="1:28" x14ac:dyDescent="0.25">
      <c r="A980" t="s">
        <v>2409</v>
      </c>
      <c r="B980" s="1">
        <v>41993</v>
      </c>
      <c r="C980" s="1">
        <v>41995</v>
      </c>
      <c r="D980" t="s">
        <v>89</v>
      </c>
      <c r="E980" t="s">
        <v>1365</v>
      </c>
      <c r="F980" t="s">
        <v>29</v>
      </c>
      <c r="G980" t="s">
        <v>1026</v>
      </c>
      <c r="H980" t="s">
        <v>456</v>
      </c>
      <c r="I980" t="s">
        <v>59</v>
      </c>
      <c r="J980" t="s">
        <v>1690</v>
      </c>
      <c r="K980" t="s">
        <v>61</v>
      </c>
      <c r="L980" t="s">
        <v>1691</v>
      </c>
      <c r="M980">
        <v>51.968000000000004</v>
      </c>
      <c r="N980">
        <v>2</v>
      </c>
      <c r="O980">
        <f t="shared" si="30"/>
        <v>0.14285714285714285</v>
      </c>
      <c r="P980">
        <v>0.2</v>
      </c>
      <c r="Q980">
        <v>10.393599999999999</v>
      </c>
      <c r="R980">
        <v>2</v>
      </c>
      <c r="S980">
        <v>2014</v>
      </c>
      <c r="T980">
        <v>12</v>
      </c>
      <c r="U980" t="str">
        <f t="shared" si="31"/>
        <v>Dec</v>
      </c>
      <c r="V980">
        <v>25.984000000000002</v>
      </c>
      <c r="W980" t="s">
        <v>63</v>
      </c>
      <c r="X980">
        <v>0.19999999999999901</v>
      </c>
      <c r="Y980" t="s">
        <v>37</v>
      </c>
      <c r="Z980">
        <v>9.9999999999999895E-2</v>
      </c>
      <c r="AA980" t="s">
        <v>38</v>
      </c>
      <c r="AB980" t="s">
        <v>147</v>
      </c>
    </row>
    <row r="981" spans="1:28" x14ac:dyDescent="0.25">
      <c r="A981" t="s">
        <v>2409</v>
      </c>
      <c r="B981" s="1">
        <v>41993</v>
      </c>
      <c r="C981" s="1">
        <v>41995</v>
      </c>
      <c r="D981" t="s">
        <v>89</v>
      </c>
      <c r="E981" t="s">
        <v>1365</v>
      </c>
      <c r="F981" t="s">
        <v>29</v>
      </c>
      <c r="G981" t="s">
        <v>1026</v>
      </c>
      <c r="H981" t="s">
        <v>456</v>
      </c>
      <c r="I981" t="s">
        <v>59</v>
      </c>
      <c r="J981" t="s">
        <v>267</v>
      </c>
      <c r="K981" t="s">
        <v>41</v>
      </c>
      <c r="L981" t="s">
        <v>268</v>
      </c>
      <c r="M981">
        <v>242.352</v>
      </c>
      <c r="N981">
        <v>3</v>
      </c>
      <c r="O981">
        <f t="shared" si="30"/>
        <v>0.21428571428571427</v>
      </c>
      <c r="P981">
        <v>0.2</v>
      </c>
      <c r="Q981">
        <v>-42.4116</v>
      </c>
      <c r="R981">
        <v>2</v>
      </c>
      <c r="S981">
        <v>2014</v>
      </c>
      <c r="T981">
        <v>12</v>
      </c>
      <c r="U981" t="str">
        <f t="shared" si="31"/>
        <v>Dec</v>
      </c>
      <c r="V981">
        <v>80.784000000000006</v>
      </c>
      <c r="W981" t="s">
        <v>63</v>
      </c>
      <c r="X981">
        <v>-0.17499999999999999</v>
      </c>
      <c r="Y981" t="s">
        <v>53</v>
      </c>
      <c r="Z981">
        <v>-5.83333333333333E-2</v>
      </c>
      <c r="AA981" t="s">
        <v>38</v>
      </c>
      <c r="AB981" t="s">
        <v>147</v>
      </c>
    </row>
    <row r="982" spans="1:28" x14ac:dyDescent="0.25">
      <c r="A982" t="s">
        <v>2410</v>
      </c>
      <c r="B982" s="1">
        <v>42355</v>
      </c>
      <c r="C982" s="1">
        <v>42355</v>
      </c>
      <c r="D982" t="s">
        <v>377</v>
      </c>
      <c r="E982" t="s">
        <v>2309</v>
      </c>
      <c r="F982" t="s">
        <v>29</v>
      </c>
      <c r="G982" t="s">
        <v>261</v>
      </c>
      <c r="H982" t="s">
        <v>262</v>
      </c>
      <c r="I982" t="s">
        <v>94</v>
      </c>
      <c r="J982" t="s">
        <v>998</v>
      </c>
      <c r="K982" t="s">
        <v>41</v>
      </c>
      <c r="L982" t="s">
        <v>999</v>
      </c>
      <c r="M982">
        <v>302.94</v>
      </c>
      <c r="N982">
        <v>3</v>
      </c>
      <c r="O982">
        <f t="shared" si="30"/>
        <v>0.21428571428571427</v>
      </c>
      <c r="P982">
        <v>0</v>
      </c>
      <c r="Q982">
        <v>48.470399999999998</v>
      </c>
      <c r="R982">
        <v>0</v>
      </c>
      <c r="S982">
        <v>2015</v>
      </c>
      <c r="T982">
        <v>12</v>
      </c>
      <c r="U982" t="str">
        <f t="shared" si="31"/>
        <v>Dec</v>
      </c>
      <c r="V982">
        <v>100.98</v>
      </c>
      <c r="W982" t="s">
        <v>36</v>
      </c>
      <c r="X982">
        <v>0.16</v>
      </c>
      <c r="Y982" t="s">
        <v>37</v>
      </c>
      <c r="Z982">
        <v>5.3333333333333302E-2</v>
      </c>
      <c r="AA982" t="s">
        <v>38</v>
      </c>
      <c r="AB982" t="s">
        <v>54</v>
      </c>
    </row>
    <row r="983" spans="1:28" x14ac:dyDescent="0.25">
      <c r="A983" t="s">
        <v>2410</v>
      </c>
      <c r="B983" s="1">
        <v>42355</v>
      </c>
      <c r="C983" s="1">
        <v>42355</v>
      </c>
      <c r="D983" t="s">
        <v>377</v>
      </c>
      <c r="E983" t="s">
        <v>2309</v>
      </c>
      <c r="F983" t="s">
        <v>29</v>
      </c>
      <c r="G983" t="s">
        <v>261</v>
      </c>
      <c r="H983" t="s">
        <v>262</v>
      </c>
      <c r="I983" t="s">
        <v>94</v>
      </c>
      <c r="J983" t="s">
        <v>1802</v>
      </c>
      <c r="K983" t="s">
        <v>41</v>
      </c>
      <c r="L983" t="s">
        <v>1803</v>
      </c>
      <c r="M983">
        <v>142.36000000000001</v>
      </c>
      <c r="N983">
        <v>2</v>
      </c>
      <c r="O983">
        <f t="shared" si="30"/>
        <v>0.14285714285714285</v>
      </c>
      <c r="P983">
        <v>0</v>
      </c>
      <c r="Q983">
        <v>38.437199999999997</v>
      </c>
      <c r="R983">
        <v>0</v>
      </c>
      <c r="S983">
        <v>2015</v>
      </c>
      <c r="T983">
        <v>12</v>
      </c>
      <c r="U983" t="str">
        <f t="shared" si="31"/>
        <v>Dec</v>
      </c>
      <c r="V983">
        <v>71.180000000000007</v>
      </c>
      <c r="W983" t="s">
        <v>63</v>
      </c>
      <c r="X983">
        <v>0.26999999999999902</v>
      </c>
      <c r="Y983" t="s">
        <v>44</v>
      </c>
      <c r="Z983">
        <v>0.13499999999999901</v>
      </c>
      <c r="AA983" t="s">
        <v>38</v>
      </c>
      <c r="AB983" t="s">
        <v>54</v>
      </c>
    </row>
    <row r="984" spans="1:28" x14ac:dyDescent="0.25">
      <c r="A984" t="s">
        <v>2410</v>
      </c>
      <c r="B984" s="1">
        <v>42355</v>
      </c>
      <c r="C984" s="1">
        <v>42355</v>
      </c>
      <c r="D984" t="s">
        <v>377</v>
      </c>
      <c r="E984" t="s">
        <v>2309</v>
      </c>
      <c r="F984" t="s">
        <v>29</v>
      </c>
      <c r="G984" t="s">
        <v>261</v>
      </c>
      <c r="H984" t="s">
        <v>262</v>
      </c>
      <c r="I984" t="s">
        <v>94</v>
      </c>
      <c r="J984" t="s">
        <v>231</v>
      </c>
      <c r="K984" t="s">
        <v>41</v>
      </c>
      <c r="L984" t="s">
        <v>232</v>
      </c>
      <c r="M984">
        <v>546.66</v>
      </c>
      <c r="N984">
        <v>9</v>
      </c>
      <c r="O984">
        <f t="shared" si="30"/>
        <v>0.6428571428571429</v>
      </c>
      <c r="P984">
        <v>0</v>
      </c>
      <c r="Q984">
        <v>136.66499999999999</v>
      </c>
      <c r="R984">
        <v>0</v>
      </c>
      <c r="S984">
        <v>2015</v>
      </c>
      <c r="T984">
        <v>12</v>
      </c>
      <c r="U984" t="str">
        <f t="shared" si="31"/>
        <v>Dec</v>
      </c>
      <c r="V984">
        <v>60.739999999999903</v>
      </c>
      <c r="W984" t="s">
        <v>63</v>
      </c>
      <c r="X984">
        <v>0.25</v>
      </c>
      <c r="Y984" t="s">
        <v>44</v>
      </c>
      <c r="Z984">
        <v>2.77777777777777E-2</v>
      </c>
      <c r="AA984" t="s">
        <v>38</v>
      </c>
      <c r="AB984" t="s">
        <v>54</v>
      </c>
    </row>
    <row r="985" spans="1:28" x14ac:dyDescent="0.25">
      <c r="A985" t="s">
        <v>2410</v>
      </c>
      <c r="B985" s="1">
        <v>42355</v>
      </c>
      <c r="C985" s="1">
        <v>42355</v>
      </c>
      <c r="D985" t="s">
        <v>377</v>
      </c>
      <c r="E985" t="s">
        <v>2309</v>
      </c>
      <c r="F985" t="s">
        <v>29</v>
      </c>
      <c r="G985" t="s">
        <v>261</v>
      </c>
      <c r="H985" t="s">
        <v>262</v>
      </c>
      <c r="I985" t="s">
        <v>94</v>
      </c>
      <c r="J985" t="s">
        <v>1781</v>
      </c>
      <c r="K985" t="s">
        <v>61</v>
      </c>
      <c r="L985" t="s">
        <v>1782</v>
      </c>
      <c r="M985">
        <v>212.13</v>
      </c>
      <c r="N985">
        <v>3</v>
      </c>
      <c r="O985">
        <f t="shared" si="30"/>
        <v>0.21428571428571427</v>
      </c>
      <c r="P985">
        <v>0</v>
      </c>
      <c r="Q985">
        <v>14.8491</v>
      </c>
      <c r="R985">
        <v>0</v>
      </c>
      <c r="S985">
        <v>2015</v>
      </c>
      <c r="T985">
        <v>12</v>
      </c>
      <c r="U985" t="str">
        <f t="shared" si="31"/>
        <v>Dec</v>
      </c>
      <c r="V985">
        <v>70.709999999999994</v>
      </c>
      <c r="W985" t="s">
        <v>63</v>
      </c>
      <c r="X985">
        <v>7.0000000000000007E-2</v>
      </c>
      <c r="Y985" t="s">
        <v>37</v>
      </c>
      <c r="Z985">
        <v>2.33333333333333E-2</v>
      </c>
      <c r="AA985" t="s">
        <v>38</v>
      </c>
      <c r="AB985" t="s">
        <v>54</v>
      </c>
    </row>
    <row r="986" spans="1:28" x14ac:dyDescent="0.25">
      <c r="A986" t="s">
        <v>2411</v>
      </c>
      <c r="B986" s="1">
        <v>42866</v>
      </c>
      <c r="C986" s="1">
        <v>42872</v>
      </c>
      <c r="D986" t="s">
        <v>46</v>
      </c>
      <c r="E986" t="s">
        <v>1038</v>
      </c>
      <c r="F986" t="s">
        <v>99</v>
      </c>
      <c r="G986" t="s">
        <v>1911</v>
      </c>
      <c r="H986" t="s">
        <v>93</v>
      </c>
      <c r="I986" t="s">
        <v>94</v>
      </c>
      <c r="J986" t="s">
        <v>356</v>
      </c>
      <c r="K986" t="s">
        <v>61</v>
      </c>
      <c r="L986" t="s">
        <v>357</v>
      </c>
      <c r="M986">
        <v>7.9960000000000004</v>
      </c>
      <c r="N986">
        <v>1</v>
      </c>
      <c r="O986">
        <f t="shared" si="30"/>
        <v>7.1428571428571425E-2</v>
      </c>
      <c r="P986">
        <v>0.6</v>
      </c>
      <c r="Q986">
        <v>-6.9965000000000002</v>
      </c>
      <c r="R986">
        <v>6</v>
      </c>
      <c r="S986">
        <v>2017</v>
      </c>
      <c r="T986">
        <v>5</v>
      </c>
      <c r="U986" t="str">
        <f t="shared" si="31"/>
        <v>May</v>
      </c>
      <c r="V986">
        <v>7.9960000000000004</v>
      </c>
      <c r="W986" t="s">
        <v>63</v>
      </c>
      <c r="X986">
        <v>-0.875</v>
      </c>
      <c r="Y986" t="s">
        <v>53</v>
      </c>
      <c r="Z986">
        <v>-0.875</v>
      </c>
      <c r="AA986" t="s">
        <v>64</v>
      </c>
      <c r="AB986" t="s">
        <v>154</v>
      </c>
    </row>
    <row r="987" spans="1:28" x14ac:dyDescent="0.25">
      <c r="A987" t="s">
        <v>2412</v>
      </c>
      <c r="B987" s="1">
        <v>42507</v>
      </c>
      <c r="C987" s="1">
        <v>42508</v>
      </c>
      <c r="D987" t="s">
        <v>89</v>
      </c>
      <c r="E987" t="s">
        <v>1221</v>
      </c>
      <c r="F987" t="s">
        <v>29</v>
      </c>
      <c r="G987" t="s">
        <v>2413</v>
      </c>
      <c r="H987" t="s">
        <v>380</v>
      </c>
      <c r="I987" t="s">
        <v>72</v>
      </c>
      <c r="J987" t="s">
        <v>838</v>
      </c>
      <c r="K987" t="s">
        <v>61</v>
      </c>
      <c r="L987" t="s">
        <v>839</v>
      </c>
      <c r="M987">
        <v>173.24</v>
      </c>
      <c r="N987">
        <v>4</v>
      </c>
      <c r="O987">
        <f t="shared" si="30"/>
        <v>0.2857142857142857</v>
      </c>
      <c r="P987">
        <v>0</v>
      </c>
      <c r="Q987">
        <v>17.324000000000002</v>
      </c>
      <c r="R987">
        <v>1</v>
      </c>
      <c r="S987">
        <v>2016</v>
      </c>
      <c r="T987">
        <v>5</v>
      </c>
      <c r="U987" t="str">
        <f t="shared" si="31"/>
        <v>May</v>
      </c>
      <c r="V987">
        <v>43.31</v>
      </c>
      <c r="W987" t="s">
        <v>63</v>
      </c>
      <c r="X987">
        <v>0.1</v>
      </c>
      <c r="Y987" t="s">
        <v>37</v>
      </c>
      <c r="Z987">
        <v>2.5000000000000001E-2</v>
      </c>
      <c r="AA987" t="s">
        <v>64</v>
      </c>
      <c r="AB987" t="s">
        <v>120</v>
      </c>
    </row>
    <row r="988" spans="1:28" x14ac:dyDescent="0.25">
      <c r="A988" t="s">
        <v>2414</v>
      </c>
      <c r="B988" s="1">
        <v>41989</v>
      </c>
      <c r="C988" s="1">
        <v>41994</v>
      </c>
      <c r="D988" t="s">
        <v>46</v>
      </c>
      <c r="E988" t="s">
        <v>2107</v>
      </c>
      <c r="F988" t="s">
        <v>29</v>
      </c>
      <c r="G988" t="s">
        <v>1540</v>
      </c>
      <c r="H988" t="s">
        <v>93</v>
      </c>
      <c r="I988" t="s">
        <v>94</v>
      </c>
      <c r="J988" t="s">
        <v>1781</v>
      </c>
      <c r="K988" t="s">
        <v>61</v>
      </c>
      <c r="L988" t="s">
        <v>1782</v>
      </c>
      <c r="M988">
        <v>56.567999999999998</v>
      </c>
      <c r="N988">
        <v>2</v>
      </c>
      <c r="O988">
        <f t="shared" si="30"/>
        <v>0.14285714285714285</v>
      </c>
      <c r="P988">
        <v>0.6</v>
      </c>
      <c r="Q988">
        <v>-74.952600000000004</v>
      </c>
      <c r="R988">
        <v>5</v>
      </c>
      <c r="S988">
        <v>2014</v>
      </c>
      <c r="T988">
        <v>12</v>
      </c>
      <c r="U988" t="str">
        <f t="shared" si="31"/>
        <v>Dec</v>
      </c>
      <c r="V988">
        <v>28.283999999999999</v>
      </c>
      <c r="W988" t="s">
        <v>63</v>
      </c>
      <c r="X988">
        <v>-1.325</v>
      </c>
      <c r="Y988" t="s">
        <v>53</v>
      </c>
      <c r="Z988">
        <v>-0.66249999999999998</v>
      </c>
      <c r="AA988" t="s">
        <v>38</v>
      </c>
      <c r="AB988" t="s">
        <v>147</v>
      </c>
    </row>
    <row r="989" spans="1:28" x14ac:dyDescent="0.25">
      <c r="A989" t="s">
        <v>2415</v>
      </c>
      <c r="B989" s="1">
        <v>43072</v>
      </c>
      <c r="C989" s="1">
        <v>43076</v>
      </c>
      <c r="D989" t="s">
        <v>27</v>
      </c>
      <c r="E989" t="s">
        <v>1099</v>
      </c>
      <c r="F989" t="s">
        <v>99</v>
      </c>
      <c r="G989" t="s">
        <v>180</v>
      </c>
      <c r="H989" t="s">
        <v>181</v>
      </c>
      <c r="I989" t="s">
        <v>59</v>
      </c>
      <c r="J989" t="s">
        <v>1045</v>
      </c>
      <c r="K989" t="s">
        <v>51</v>
      </c>
      <c r="L989" t="s">
        <v>1046</v>
      </c>
      <c r="M989">
        <v>521.96</v>
      </c>
      <c r="N989">
        <v>2</v>
      </c>
      <c r="O989">
        <f t="shared" si="30"/>
        <v>0.14285714285714285</v>
      </c>
      <c r="P989">
        <v>0</v>
      </c>
      <c r="Q989">
        <v>88.733199999999997</v>
      </c>
      <c r="R989">
        <v>4</v>
      </c>
      <c r="S989">
        <v>2017</v>
      </c>
      <c r="T989">
        <v>12</v>
      </c>
      <c r="U989" t="str">
        <f t="shared" si="31"/>
        <v>Dec</v>
      </c>
      <c r="V989">
        <v>260.98</v>
      </c>
      <c r="W989" t="s">
        <v>43</v>
      </c>
      <c r="X989">
        <v>0.16999999999999901</v>
      </c>
      <c r="Y989" t="s">
        <v>37</v>
      </c>
      <c r="Z989">
        <v>8.4999999999999895E-2</v>
      </c>
      <c r="AA989" t="s">
        <v>38</v>
      </c>
      <c r="AB989" t="s">
        <v>143</v>
      </c>
    </row>
    <row r="990" spans="1:28" x14ac:dyDescent="0.25">
      <c r="A990" t="s">
        <v>2416</v>
      </c>
      <c r="B990" s="1">
        <v>41797</v>
      </c>
      <c r="C990" s="1">
        <v>41801</v>
      </c>
      <c r="D990" t="s">
        <v>27</v>
      </c>
      <c r="E990" t="s">
        <v>2417</v>
      </c>
      <c r="F990" t="s">
        <v>29</v>
      </c>
      <c r="G990" t="s">
        <v>170</v>
      </c>
      <c r="H990" t="s">
        <v>128</v>
      </c>
      <c r="I990" t="s">
        <v>94</v>
      </c>
      <c r="J990" t="s">
        <v>399</v>
      </c>
      <c r="K990" t="s">
        <v>51</v>
      </c>
      <c r="L990" t="s">
        <v>400</v>
      </c>
      <c r="M990">
        <v>268.935</v>
      </c>
      <c r="N990">
        <v>3</v>
      </c>
      <c r="O990">
        <f t="shared" si="30"/>
        <v>0.21428571428571427</v>
      </c>
      <c r="P990">
        <v>0.5</v>
      </c>
      <c r="Q990">
        <v>-209.76929999999999</v>
      </c>
      <c r="R990">
        <v>4</v>
      </c>
      <c r="S990">
        <v>2014</v>
      </c>
      <c r="T990">
        <v>6</v>
      </c>
      <c r="U990" t="str">
        <f t="shared" si="31"/>
        <v>Jun</v>
      </c>
      <c r="V990">
        <v>89.644999999999996</v>
      </c>
      <c r="W990" t="s">
        <v>63</v>
      </c>
      <c r="X990">
        <v>-0.77999999999999903</v>
      </c>
      <c r="Y990" t="s">
        <v>53</v>
      </c>
      <c r="Z990">
        <v>-0.25999999999999901</v>
      </c>
      <c r="AA990" t="s">
        <v>64</v>
      </c>
      <c r="AB990" t="s">
        <v>65</v>
      </c>
    </row>
    <row r="991" spans="1:28" x14ac:dyDescent="0.25">
      <c r="A991" t="s">
        <v>2418</v>
      </c>
      <c r="B991" s="1">
        <v>41968</v>
      </c>
      <c r="C991" s="1">
        <v>41972</v>
      </c>
      <c r="D991" t="s">
        <v>27</v>
      </c>
      <c r="E991" t="s">
        <v>1126</v>
      </c>
      <c r="F991" t="s">
        <v>99</v>
      </c>
      <c r="G991" t="s">
        <v>165</v>
      </c>
      <c r="H991" t="s">
        <v>117</v>
      </c>
      <c r="I991" t="s">
        <v>72</v>
      </c>
      <c r="J991" t="s">
        <v>1224</v>
      </c>
      <c r="K991" t="s">
        <v>34</v>
      </c>
      <c r="L991" t="s">
        <v>1225</v>
      </c>
      <c r="M991">
        <v>275.952</v>
      </c>
      <c r="N991">
        <v>3</v>
      </c>
      <c r="O991">
        <f t="shared" si="30"/>
        <v>0.21428571428571427</v>
      </c>
      <c r="P991">
        <v>0.2</v>
      </c>
      <c r="Q991">
        <v>-37.943399999999997</v>
      </c>
      <c r="R991">
        <v>4</v>
      </c>
      <c r="S991">
        <v>2014</v>
      </c>
      <c r="T991">
        <v>11</v>
      </c>
      <c r="U991" t="str">
        <f t="shared" si="31"/>
        <v>Nov</v>
      </c>
      <c r="V991">
        <v>91.983999999999995</v>
      </c>
      <c r="W991" t="s">
        <v>63</v>
      </c>
      <c r="X991">
        <v>-0.13749999999999901</v>
      </c>
      <c r="Y991" t="s">
        <v>53</v>
      </c>
      <c r="Z991">
        <v>-4.5833333333333302E-2</v>
      </c>
      <c r="AA991" t="s">
        <v>38</v>
      </c>
      <c r="AB991" t="s">
        <v>147</v>
      </c>
    </row>
    <row r="992" spans="1:28" x14ac:dyDescent="0.25">
      <c r="A992" t="s">
        <v>2419</v>
      </c>
      <c r="B992" s="1">
        <v>42092</v>
      </c>
      <c r="C992" s="1">
        <v>42094</v>
      </c>
      <c r="D992" t="s">
        <v>27</v>
      </c>
      <c r="E992" t="s">
        <v>2420</v>
      </c>
      <c r="F992" t="s">
        <v>29</v>
      </c>
      <c r="G992" t="s">
        <v>554</v>
      </c>
      <c r="H992" t="s">
        <v>58</v>
      </c>
      <c r="I992" t="s">
        <v>59</v>
      </c>
      <c r="J992" t="s">
        <v>1907</v>
      </c>
      <c r="K992" t="s">
        <v>61</v>
      </c>
      <c r="L992" t="s">
        <v>1908</v>
      </c>
      <c r="M992">
        <v>19.920000000000002</v>
      </c>
      <c r="N992">
        <v>3</v>
      </c>
      <c r="O992">
        <f t="shared" si="30"/>
        <v>0.21428571428571427</v>
      </c>
      <c r="P992">
        <v>0</v>
      </c>
      <c r="Q992">
        <v>9.5616000000000003</v>
      </c>
      <c r="R992">
        <v>2</v>
      </c>
      <c r="S992">
        <v>2015</v>
      </c>
      <c r="T992">
        <v>3</v>
      </c>
      <c r="U992" t="str">
        <f t="shared" si="31"/>
        <v>Mar</v>
      </c>
      <c r="V992">
        <v>6.64</v>
      </c>
      <c r="W992" t="s">
        <v>63</v>
      </c>
      <c r="X992">
        <v>0.48</v>
      </c>
      <c r="Y992" t="s">
        <v>44</v>
      </c>
      <c r="Z992">
        <v>0.16</v>
      </c>
      <c r="AA992" t="s">
        <v>161</v>
      </c>
      <c r="AB992" t="s">
        <v>162</v>
      </c>
    </row>
    <row r="993" spans="1:28" x14ac:dyDescent="0.25">
      <c r="A993" t="s">
        <v>2421</v>
      </c>
      <c r="B993" s="1">
        <v>42467</v>
      </c>
      <c r="C993" s="1">
        <v>42472</v>
      </c>
      <c r="D993" t="s">
        <v>46</v>
      </c>
      <c r="E993" t="s">
        <v>621</v>
      </c>
      <c r="F993" t="s">
        <v>91</v>
      </c>
      <c r="G993" t="s">
        <v>165</v>
      </c>
      <c r="H993" t="s">
        <v>117</v>
      </c>
      <c r="I993" t="s">
        <v>72</v>
      </c>
      <c r="J993" t="s">
        <v>40</v>
      </c>
      <c r="K993" t="s">
        <v>41</v>
      </c>
      <c r="L993" t="s">
        <v>42</v>
      </c>
      <c r="M993">
        <v>658.74599999999998</v>
      </c>
      <c r="N993">
        <v>3</v>
      </c>
      <c r="O993">
        <f t="shared" si="30"/>
        <v>0.21428571428571427</v>
      </c>
      <c r="P993">
        <v>0.1</v>
      </c>
      <c r="Q993">
        <v>146.38800000000001</v>
      </c>
      <c r="R993">
        <v>5</v>
      </c>
      <c r="S993">
        <v>2016</v>
      </c>
      <c r="T993">
        <v>4</v>
      </c>
      <c r="U993" t="str">
        <f t="shared" si="31"/>
        <v>Apr</v>
      </c>
      <c r="V993">
        <v>219.58199999999999</v>
      </c>
      <c r="W993" t="s">
        <v>43</v>
      </c>
      <c r="X993">
        <v>0.22222222222222199</v>
      </c>
      <c r="Y993" t="s">
        <v>44</v>
      </c>
      <c r="Z993">
        <v>7.4074074074074001E-2</v>
      </c>
      <c r="AA993" t="s">
        <v>64</v>
      </c>
      <c r="AB993" t="s">
        <v>120</v>
      </c>
    </row>
    <row r="994" spans="1:28" x14ac:dyDescent="0.25">
      <c r="A994" t="s">
        <v>2422</v>
      </c>
      <c r="B994" s="1">
        <v>42053</v>
      </c>
      <c r="C994" s="1">
        <v>42059</v>
      </c>
      <c r="D994" t="s">
        <v>46</v>
      </c>
      <c r="E994" t="s">
        <v>2423</v>
      </c>
      <c r="F994" t="s">
        <v>29</v>
      </c>
      <c r="G994" t="s">
        <v>628</v>
      </c>
      <c r="H994" t="s">
        <v>58</v>
      </c>
      <c r="I994" t="s">
        <v>59</v>
      </c>
      <c r="J994" t="s">
        <v>1047</v>
      </c>
      <c r="K994" t="s">
        <v>51</v>
      </c>
      <c r="L994" t="s">
        <v>1048</v>
      </c>
      <c r="M994">
        <v>35.543999999999997</v>
      </c>
      <c r="N994">
        <v>1</v>
      </c>
      <c r="O994">
        <f t="shared" si="30"/>
        <v>7.1428571428571425E-2</v>
      </c>
      <c r="P994">
        <v>0.2</v>
      </c>
      <c r="Q994">
        <v>-0.88859999999999995</v>
      </c>
      <c r="R994">
        <v>6</v>
      </c>
      <c r="S994">
        <v>2015</v>
      </c>
      <c r="T994">
        <v>2</v>
      </c>
      <c r="U994" t="str">
        <f t="shared" si="31"/>
        <v>Feb</v>
      </c>
      <c r="V994">
        <v>35.543999999999997</v>
      </c>
      <c r="W994" t="s">
        <v>63</v>
      </c>
      <c r="X994">
        <v>-2.5000000000000001E-2</v>
      </c>
      <c r="Y994" t="s">
        <v>53</v>
      </c>
      <c r="Z994">
        <v>-2.5000000000000001E-2</v>
      </c>
      <c r="AA994" t="s">
        <v>161</v>
      </c>
      <c r="AB994" t="s">
        <v>162</v>
      </c>
    </row>
    <row r="995" spans="1:28" x14ac:dyDescent="0.25">
      <c r="A995" t="s">
        <v>2424</v>
      </c>
      <c r="B995" s="1">
        <v>42432</v>
      </c>
      <c r="C995" s="1">
        <v>42432</v>
      </c>
      <c r="D995" t="s">
        <v>377</v>
      </c>
      <c r="E995" t="s">
        <v>1425</v>
      </c>
      <c r="F995" t="s">
        <v>91</v>
      </c>
      <c r="G995" t="s">
        <v>295</v>
      </c>
      <c r="H995" t="s">
        <v>58</v>
      </c>
      <c r="I995" t="s">
        <v>59</v>
      </c>
      <c r="J995" t="s">
        <v>1975</v>
      </c>
      <c r="K995" t="s">
        <v>61</v>
      </c>
      <c r="L995" t="s">
        <v>1976</v>
      </c>
      <c r="M995">
        <v>35.28</v>
      </c>
      <c r="N995">
        <v>3</v>
      </c>
      <c r="O995">
        <f t="shared" si="30"/>
        <v>0.21428571428571427</v>
      </c>
      <c r="P995">
        <v>0</v>
      </c>
      <c r="Q995">
        <v>11.995200000000001</v>
      </c>
      <c r="R995">
        <v>0</v>
      </c>
      <c r="S995">
        <v>2016</v>
      </c>
      <c r="T995">
        <v>3</v>
      </c>
      <c r="U995" t="str">
        <f t="shared" si="31"/>
        <v>Mar</v>
      </c>
      <c r="V995">
        <v>11.76</v>
      </c>
      <c r="W995" t="s">
        <v>63</v>
      </c>
      <c r="X995">
        <v>0.34</v>
      </c>
      <c r="Y995" t="s">
        <v>44</v>
      </c>
      <c r="Z995">
        <v>0.11333333333333299</v>
      </c>
      <c r="AA995" t="s">
        <v>161</v>
      </c>
      <c r="AB995" t="s">
        <v>480</v>
      </c>
    </row>
    <row r="996" spans="1:28" x14ac:dyDescent="0.25">
      <c r="A996" t="s">
        <v>2425</v>
      </c>
      <c r="B996" s="1">
        <v>43059</v>
      </c>
      <c r="C996" s="1">
        <v>43063</v>
      </c>
      <c r="D996" t="s">
        <v>46</v>
      </c>
      <c r="E996" t="s">
        <v>2426</v>
      </c>
      <c r="F996" t="s">
        <v>29</v>
      </c>
      <c r="G996" t="s">
        <v>418</v>
      </c>
      <c r="H996" t="s">
        <v>134</v>
      </c>
      <c r="I996" t="s">
        <v>32</v>
      </c>
      <c r="J996" t="s">
        <v>578</v>
      </c>
      <c r="K996" t="s">
        <v>41</v>
      </c>
      <c r="L996" t="s">
        <v>579</v>
      </c>
      <c r="M996">
        <v>209.56800000000001</v>
      </c>
      <c r="N996">
        <v>2</v>
      </c>
      <c r="O996">
        <f t="shared" si="30"/>
        <v>0.14285714285714285</v>
      </c>
      <c r="P996">
        <v>0.2</v>
      </c>
      <c r="Q996">
        <v>-23.5764</v>
      </c>
      <c r="R996">
        <v>4</v>
      </c>
      <c r="S996">
        <v>2017</v>
      </c>
      <c r="T996">
        <v>11</v>
      </c>
      <c r="U996" t="str">
        <f t="shared" si="31"/>
        <v>Nov</v>
      </c>
      <c r="V996">
        <v>104.78400000000001</v>
      </c>
      <c r="W996" t="s">
        <v>36</v>
      </c>
      <c r="X996">
        <v>-0.112499999999999</v>
      </c>
      <c r="Y996" t="s">
        <v>53</v>
      </c>
      <c r="Z996">
        <v>-5.6249999999999897E-2</v>
      </c>
      <c r="AA996" t="s">
        <v>38</v>
      </c>
      <c r="AB996" t="s">
        <v>143</v>
      </c>
    </row>
    <row r="997" spans="1:28" x14ac:dyDescent="0.25">
      <c r="A997" t="s">
        <v>2427</v>
      </c>
      <c r="B997" s="1">
        <v>43062</v>
      </c>
      <c r="C997" s="1">
        <v>43066</v>
      </c>
      <c r="D997" t="s">
        <v>46</v>
      </c>
      <c r="E997" t="s">
        <v>2428</v>
      </c>
      <c r="F997" t="s">
        <v>29</v>
      </c>
      <c r="G997" t="s">
        <v>127</v>
      </c>
      <c r="H997" t="s">
        <v>128</v>
      </c>
      <c r="I997" t="s">
        <v>94</v>
      </c>
      <c r="J997" t="s">
        <v>1615</v>
      </c>
      <c r="K997" t="s">
        <v>61</v>
      </c>
      <c r="L997" t="s">
        <v>1616</v>
      </c>
      <c r="M997">
        <v>6.4640000000000004</v>
      </c>
      <c r="N997">
        <v>1</v>
      </c>
      <c r="O997">
        <f t="shared" si="30"/>
        <v>7.1428571428571425E-2</v>
      </c>
      <c r="P997">
        <v>0.6</v>
      </c>
      <c r="Q997">
        <v>-4.04</v>
      </c>
      <c r="R997">
        <v>4</v>
      </c>
      <c r="S997">
        <v>2017</v>
      </c>
      <c r="T997">
        <v>11</v>
      </c>
      <c r="U997" t="str">
        <f t="shared" si="31"/>
        <v>Nov</v>
      </c>
      <c r="V997">
        <v>6.4640000000000004</v>
      </c>
      <c r="W997" t="s">
        <v>63</v>
      </c>
      <c r="X997">
        <v>-0.625</v>
      </c>
      <c r="Y997" t="s">
        <v>53</v>
      </c>
      <c r="Z997">
        <v>-0.625</v>
      </c>
      <c r="AA997" t="s">
        <v>38</v>
      </c>
      <c r="AB997" t="s">
        <v>143</v>
      </c>
    </row>
    <row r="998" spans="1:28" x14ac:dyDescent="0.25">
      <c r="A998" t="s">
        <v>2429</v>
      </c>
      <c r="B998" s="1">
        <v>41828</v>
      </c>
      <c r="C998" s="1">
        <v>41830</v>
      </c>
      <c r="D998" t="s">
        <v>89</v>
      </c>
      <c r="E998" t="s">
        <v>1731</v>
      </c>
      <c r="F998" t="s">
        <v>29</v>
      </c>
      <c r="G998" t="s">
        <v>2430</v>
      </c>
      <c r="H998" t="s">
        <v>117</v>
      </c>
      <c r="I998" t="s">
        <v>72</v>
      </c>
      <c r="J998" t="s">
        <v>515</v>
      </c>
      <c r="K998" t="s">
        <v>41</v>
      </c>
      <c r="L998" t="s">
        <v>516</v>
      </c>
      <c r="M998">
        <v>63.881999999999998</v>
      </c>
      <c r="N998">
        <v>1</v>
      </c>
      <c r="O998">
        <f t="shared" si="30"/>
        <v>7.1428571428571425E-2</v>
      </c>
      <c r="P998">
        <v>0.1</v>
      </c>
      <c r="Q998">
        <v>10.647</v>
      </c>
      <c r="R998">
        <v>2</v>
      </c>
      <c r="S998">
        <v>2014</v>
      </c>
      <c r="T998">
        <v>7</v>
      </c>
      <c r="U998" t="str">
        <f t="shared" si="31"/>
        <v>Jul</v>
      </c>
      <c r="V998">
        <v>63.881999999999998</v>
      </c>
      <c r="W998" t="s">
        <v>63</v>
      </c>
      <c r="X998">
        <v>0.16666666666666599</v>
      </c>
      <c r="Y998" t="s">
        <v>37</v>
      </c>
      <c r="Z998">
        <v>0.16666666666666599</v>
      </c>
      <c r="AA998" t="s">
        <v>75</v>
      </c>
      <c r="AB998" t="s">
        <v>199</v>
      </c>
    </row>
    <row r="999" spans="1:28" x14ac:dyDescent="0.25">
      <c r="A999" t="s">
        <v>2431</v>
      </c>
      <c r="B999" s="1">
        <v>41950</v>
      </c>
      <c r="C999" s="1">
        <v>41955</v>
      </c>
      <c r="D999" t="s">
        <v>46</v>
      </c>
      <c r="E999" t="s">
        <v>185</v>
      </c>
      <c r="F999" t="s">
        <v>29</v>
      </c>
      <c r="G999" t="s">
        <v>100</v>
      </c>
      <c r="H999" t="s">
        <v>93</v>
      </c>
      <c r="I999" t="s">
        <v>94</v>
      </c>
      <c r="J999" t="s">
        <v>1707</v>
      </c>
      <c r="K999" t="s">
        <v>41</v>
      </c>
      <c r="L999" t="s">
        <v>1708</v>
      </c>
      <c r="M999">
        <v>683.14400000000001</v>
      </c>
      <c r="N999">
        <v>4</v>
      </c>
      <c r="O999">
        <f t="shared" si="30"/>
        <v>0.2857142857142857</v>
      </c>
      <c r="P999">
        <v>0.3</v>
      </c>
      <c r="Q999">
        <v>0</v>
      </c>
      <c r="R999">
        <v>5</v>
      </c>
      <c r="S999">
        <v>2014</v>
      </c>
      <c r="T999">
        <v>11</v>
      </c>
      <c r="U999" t="str">
        <f t="shared" si="31"/>
        <v>Nov</v>
      </c>
      <c r="V999">
        <v>170.786</v>
      </c>
      <c r="W999" t="s">
        <v>36</v>
      </c>
      <c r="X999">
        <v>0</v>
      </c>
      <c r="Y999" t="s">
        <v>53</v>
      </c>
      <c r="Z999">
        <v>0</v>
      </c>
      <c r="AA999" t="s">
        <v>38</v>
      </c>
      <c r="AB999" t="s">
        <v>147</v>
      </c>
    </row>
    <row r="1000" spans="1:28" x14ac:dyDescent="0.25">
      <c r="A1000" t="s">
        <v>2432</v>
      </c>
      <c r="B1000" s="1">
        <v>42349</v>
      </c>
      <c r="C1000" s="1">
        <v>42354</v>
      </c>
      <c r="D1000" t="s">
        <v>46</v>
      </c>
      <c r="E1000" t="s">
        <v>1067</v>
      </c>
      <c r="F1000" t="s">
        <v>29</v>
      </c>
      <c r="G1000" t="s">
        <v>315</v>
      </c>
      <c r="H1000" t="s">
        <v>171</v>
      </c>
      <c r="I1000" t="s">
        <v>59</v>
      </c>
      <c r="J1000" t="s">
        <v>1607</v>
      </c>
      <c r="K1000" t="s">
        <v>34</v>
      </c>
      <c r="L1000" t="s">
        <v>1608</v>
      </c>
      <c r="M1000">
        <v>69.575999999999993</v>
      </c>
      <c r="N1000">
        <v>4</v>
      </c>
      <c r="O1000">
        <f t="shared" si="30"/>
        <v>0.2857142857142857</v>
      </c>
      <c r="P1000">
        <v>0.7</v>
      </c>
      <c r="Q1000">
        <v>-143.79040000000001</v>
      </c>
      <c r="R1000">
        <v>5</v>
      </c>
      <c r="S1000">
        <v>2015</v>
      </c>
      <c r="T1000">
        <v>12</v>
      </c>
      <c r="U1000" t="str">
        <f t="shared" si="31"/>
        <v>Dec</v>
      </c>
      <c r="V1000">
        <v>17.393999999999998</v>
      </c>
      <c r="W1000" t="s">
        <v>63</v>
      </c>
      <c r="X1000">
        <v>-2.0666666666666602</v>
      </c>
      <c r="Y1000" t="s">
        <v>53</v>
      </c>
      <c r="Z1000">
        <v>-0.51666666666666605</v>
      </c>
      <c r="AA1000" t="s">
        <v>38</v>
      </c>
      <c r="AB1000" t="s">
        <v>54</v>
      </c>
    </row>
    <row r="1001" spans="1:28" x14ac:dyDescent="0.25">
      <c r="A1001" t="s">
        <v>2432</v>
      </c>
      <c r="B1001" s="1">
        <v>42349</v>
      </c>
      <c r="C1001" s="1">
        <v>42354</v>
      </c>
      <c r="D1001" t="s">
        <v>46</v>
      </c>
      <c r="E1001" t="s">
        <v>1067</v>
      </c>
      <c r="F1001" t="s">
        <v>29</v>
      </c>
      <c r="G1001" t="s">
        <v>315</v>
      </c>
      <c r="H1001" t="s">
        <v>171</v>
      </c>
      <c r="I1001" t="s">
        <v>59</v>
      </c>
      <c r="J1001" t="s">
        <v>1123</v>
      </c>
      <c r="K1001" t="s">
        <v>61</v>
      </c>
      <c r="L1001" t="s">
        <v>1124</v>
      </c>
      <c r="M1001">
        <v>52.415999999999997</v>
      </c>
      <c r="N1001">
        <v>9</v>
      </c>
      <c r="O1001">
        <f t="shared" si="30"/>
        <v>0.6428571428571429</v>
      </c>
      <c r="P1001">
        <v>0.2</v>
      </c>
      <c r="Q1001">
        <v>15.069599999999999</v>
      </c>
      <c r="R1001">
        <v>5</v>
      </c>
      <c r="S1001">
        <v>2015</v>
      </c>
      <c r="T1001">
        <v>12</v>
      </c>
      <c r="U1001" t="str">
        <f t="shared" si="31"/>
        <v>Dec</v>
      </c>
      <c r="V1001">
        <v>5.8239999999999998</v>
      </c>
      <c r="W1001" t="s">
        <v>63</v>
      </c>
      <c r="X1001">
        <v>0.28749999999999998</v>
      </c>
      <c r="Y1001" t="s">
        <v>44</v>
      </c>
      <c r="Z1001">
        <v>3.19444444444444E-2</v>
      </c>
      <c r="AA1001" t="s">
        <v>38</v>
      </c>
      <c r="AB1001" t="s">
        <v>54</v>
      </c>
    </row>
    <row r="1002" spans="1:28" x14ac:dyDescent="0.25">
      <c r="A1002" t="s">
        <v>2432</v>
      </c>
      <c r="B1002" s="1">
        <v>42349</v>
      </c>
      <c r="C1002" s="1">
        <v>42354</v>
      </c>
      <c r="D1002" t="s">
        <v>46</v>
      </c>
      <c r="E1002" t="s">
        <v>1067</v>
      </c>
      <c r="F1002" t="s">
        <v>29</v>
      </c>
      <c r="G1002" t="s">
        <v>315</v>
      </c>
      <c r="H1002" t="s">
        <v>171</v>
      </c>
      <c r="I1002" t="s">
        <v>59</v>
      </c>
      <c r="J1002" t="s">
        <v>1080</v>
      </c>
      <c r="K1002" t="s">
        <v>61</v>
      </c>
      <c r="L1002" t="s">
        <v>1081</v>
      </c>
      <c r="M1002">
        <v>54.92</v>
      </c>
      <c r="N1002">
        <v>5</v>
      </c>
      <c r="O1002">
        <f t="shared" si="30"/>
        <v>0.35714285714285715</v>
      </c>
      <c r="P1002">
        <v>0.2</v>
      </c>
      <c r="Q1002">
        <v>10.984</v>
      </c>
      <c r="R1002">
        <v>5</v>
      </c>
      <c r="S1002">
        <v>2015</v>
      </c>
      <c r="T1002">
        <v>12</v>
      </c>
      <c r="U1002" t="str">
        <f t="shared" si="31"/>
        <v>Dec</v>
      </c>
      <c r="V1002">
        <v>10.984</v>
      </c>
      <c r="W1002" t="s">
        <v>63</v>
      </c>
      <c r="X1002">
        <v>0.19999999999999901</v>
      </c>
      <c r="Y1002" t="s">
        <v>37</v>
      </c>
      <c r="Z1002">
        <v>3.9999999999999897E-2</v>
      </c>
      <c r="AA1002" t="s">
        <v>38</v>
      </c>
      <c r="AB1002" t="s">
        <v>54</v>
      </c>
    </row>
    <row r="1003" spans="1:28" x14ac:dyDescent="0.25">
      <c r="A1003" t="s">
        <v>2432</v>
      </c>
      <c r="B1003" s="1">
        <v>42349</v>
      </c>
      <c r="C1003" s="1">
        <v>42354</v>
      </c>
      <c r="D1003" t="s">
        <v>46</v>
      </c>
      <c r="E1003" t="s">
        <v>1067</v>
      </c>
      <c r="F1003" t="s">
        <v>29</v>
      </c>
      <c r="G1003" t="s">
        <v>315</v>
      </c>
      <c r="H1003" t="s">
        <v>171</v>
      </c>
      <c r="I1003" t="s">
        <v>59</v>
      </c>
      <c r="J1003" t="s">
        <v>1566</v>
      </c>
      <c r="K1003" t="s">
        <v>51</v>
      </c>
      <c r="L1003" t="s">
        <v>1567</v>
      </c>
      <c r="M1003">
        <v>364.95</v>
      </c>
      <c r="N1003">
        <v>5</v>
      </c>
      <c r="O1003">
        <f t="shared" si="30"/>
        <v>0.35714285714285715</v>
      </c>
      <c r="P1003">
        <v>0.5</v>
      </c>
      <c r="Q1003">
        <v>-248.166</v>
      </c>
      <c r="R1003">
        <v>5</v>
      </c>
      <c r="S1003">
        <v>2015</v>
      </c>
      <c r="T1003">
        <v>12</v>
      </c>
      <c r="U1003" t="str">
        <f t="shared" si="31"/>
        <v>Dec</v>
      </c>
      <c r="V1003">
        <v>72.989999999999995</v>
      </c>
      <c r="W1003" t="s">
        <v>63</v>
      </c>
      <c r="X1003">
        <v>-0.68</v>
      </c>
      <c r="Y1003" t="s">
        <v>53</v>
      </c>
      <c r="Z1003">
        <v>-0.13600000000000001</v>
      </c>
      <c r="AA1003" t="s">
        <v>38</v>
      </c>
      <c r="AB1003" t="s">
        <v>54</v>
      </c>
    </row>
    <row r="1004" spans="1:28" x14ac:dyDescent="0.25">
      <c r="A1004" t="s">
        <v>2433</v>
      </c>
      <c r="B1004" s="1">
        <v>42079</v>
      </c>
      <c r="C1004" s="1">
        <v>42086</v>
      </c>
      <c r="D1004" t="s">
        <v>46</v>
      </c>
      <c r="E1004" t="s">
        <v>2434</v>
      </c>
      <c r="F1004" t="s">
        <v>91</v>
      </c>
      <c r="G1004" t="s">
        <v>57</v>
      </c>
      <c r="H1004" t="s">
        <v>58</v>
      </c>
      <c r="I1004" t="s">
        <v>59</v>
      </c>
      <c r="J1004" t="s">
        <v>2207</v>
      </c>
      <c r="K1004" t="s">
        <v>61</v>
      </c>
      <c r="L1004" t="s">
        <v>2208</v>
      </c>
      <c r="M1004">
        <v>43.13</v>
      </c>
      <c r="N1004">
        <v>1</v>
      </c>
      <c r="O1004">
        <f t="shared" si="30"/>
        <v>7.1428571428571425E-2</v>
      </c>
      <c r="P1004">
        <v>0</v>
      </c>
      <c r="Q1004">
        <v>18.114599999999999</v>
      </c>
      <c r="R1004">
        <v>7</v>
      </c>
      <c r="S1004">
        <v>2015</v>
      </c>
      <c r="T1004">
        <v>3</v>
      </c>
      <c r="U1004" t="str">
        <f t="shared" si="31"/>
        <v>Mar</v>
      </c>
      <c r="V1004">
        <v>43.13</v>
      </c>
      <c r="W1004" t="s">
        <v>63</v>
      </c>
      <c r="X1004">
        <v>0.42</v>
      </c>
      <c r="Y1004" t="s">
        <v>44</v>
      </c>
      <c r="Z1004">
        <v>0.42</v>
      </c>
      <c r="AA1004" t="s">
        <v>161</v>
      </c>
      <c r="AB1004" t="s">
        <v>162</v>
      </c>
    </row>
    <row r="1005" spans="1:28" x14ac:dyDescent="0.25">
      <c r="A1005" t="s">
        <v>2435</v>
      </c>
      <c r="B1005" s="1">
        <v>42504</v>
      </c>
      <c r="C1005" s="1">
        <v>42509</v>
      </c>
      <c r="D1005" t="s">
        <v>46</v>
      </c>
      <c r="E1005" t="s">
        <v>378</v>
      </c>
      <c r="F1005" t="s">
        <v>91</v>
      </c>
      <c r="G1005" t="s">
        <v>528</v>
      </c>
      <c r="H1005" t="s">
        <v>49</v>
      </c>
      <c r="I1005" t="s">
        <v>32</v>
      </c>
      <c r="J1005" t="s">
        <v>2147</v>
      </c>
      <c r="K1005" t="s">
        <v>61</v>
      </c>
      <c r="L1005" t="s">
        <v>2148</v>
      </c>
      <c r="M1005">
        <v>30.192</v>
      </c>
      <c r="N1005">
        <v>3</v>
      </c>
      <c r="O1005">
        <f t="shared" si="30"/>
        <v>0.21428571428571427</v>
      </c>
      <c r="P1005">
        <v>0.2</v>
      </c>
      <c r="Q1005">
        <v>8.3027999999999995</v>
      </c>
      <c r="R1005">
        <v>5</v>
      </c>
      <c r="S1005">
        <v>2016</v>
      </c>
      <c r="T1005">
        <v>5</v>
      </c>
      <c r="U1005" t="str">
        <f t="shared" si="31"/>
        <v>May</v>
      </c>
      <c r="V1005">
        <v>10.064</v>
      </c>
      <c r="W1005" t="s">
        <v>63</v>
      </c>
      <c r="X1005">
        <v>0.27499999999999902</v>
      </c>
      <c r="Y1005" t="s">
        <v>44</v>
      </c>
      <c r="Z1005">
        <v>9.1666666666666605E-2</v>
      </c>
      <c r="AA1005" t="s">
        <v>64</v>
      </c>
      <c r="AB1005" t="s">
        <v>120</v>
      </c>
    </row>
    <row r="1006" spans="1:28" x14ac:dyDescent="0.25">
      <c r="A1006" t="s">
        <v>2436</v>
      </c>
      <c r="B1006" s="1">
        <v>42929</v>
      </c>
      <c r="C1006" s="1">
        <v>42933</v>
      </c>
      <c r="D1006" t="s">
        <v>27</v>
      </c>
      <c r="E1006" t="s">
        <v>2163</v>
      </c>
      <c r="F1006" t="s">
        <v>29</v>
      </c>
      <c r="G1006" t="s">
        <v>70</v>
      </c>
      <c r="H1006" t="s">
        <v>71</v>
      </c>
      <c r="I1006" t="s">
        <v>72</v>
      </c>
      <c r="J1006" t="s">
        <v>1514</v>
      </c>
      <c r="K1006" t="s">
        <v>61</v>
      </c>
      <c r="L1006" t="s">
        <v>1515</v>
      </c>
      <c r="M1006">
        <v>91.007999999999996</v>
      </c>
      <c r="N1006">
        <v>9</v>
      </c>
      <c r="O1006">
        <f t="shared" si="30"/>
        <v>0.6428571428571429</v>
      </c>
      <c r="P1006">
        <v>0.2</v>
      </c>
      <c r="Q1006">
        <v>19.339200000000002</v>
      </c>
      <c r="R1006">
        <v>4</v>
      </c>
      <c r="S1006">
        <v>2017</v>
      </c>
      <c r="T1006">
        <v>7</v>
      </c>
      <c r="U1006" t="str">
        <f t="shared" si="31"/>
        <v>Jul</v>
      </c>
      <c r="V1006">
        <v>10.112</v>
      </c>
      <c r="W1006" t="s">
        <v>63</v>
      </c>
      <c r="X1006">
        <v>0.21249999999999999</v>
      </c>
      <c r="Y1006" t="s">
        <v>44</v>
      </c>
      <c r="Z1006">
        <v>2.36111111111111E-2</v>
      </c>
      <c r="AA1006" t="s">
        <v>75</v>
      </c>
      <c r="AB1006" t="s">
        <v>76</v>
      </c>
    </row>
    <row r="1007" spans="1:28" x14ac:dyDescent="0.25">
      <c r="A1007" t="s">
        <v>2437</v>
      </c>
      <c r="B1007" s="1">
        <v>42688</v>
      </c>
      <c r="C1007" s="1">
        <v>42693</v>
      </c>
      <c r="D1007" t="s">
        <v>27</v>
      </c>
      <c r="E1007" t="s">
        <v>2438</v>
      </c>
      <c r="F1007" t="s">
        <v>29</v>
      </c>
      <c r="G1007" t="s">
        <v>70</v>
      </c>
      <c r="H1007" t="s">
        <v>71</v>
      </c>
      <c r="I1007" t="s">
        <v>72</v>
      </c>
      <c r="J1007" t="s">
        <v>372</v>
      </c>
      <c r="K1007" t="s">
        <v>41</v>
      </c>
      <c r="L1007" t="s">
        <v>373</v>
      </c>
      <c r="M1007">
        <v>380.05799999999999</v>
      </c>
      <c r="N1007">
        <v>3</v>
      </c>
      <c r="O1007">
        <f t="shared" si="30"/>
        <v>0.21428571428571427</v>
      </c>
      <c r="P1007">
        <v>0.3</v>
      </c>
      <c r="Q1007">
        <v>-21.717600000000001</v>
      </c>
      <c r="R1007">
        <v>5</v>
      </c>
      <c r="S1007">
        <v>2016</v>
      </c>
      <c r="T1007">
        <v>11</v>
      </c>
      <c r="U1007" t="str">
        <f t="shared" si="31"/>
        <v>Nov</v>
      </c>
      <c r="V1007">
        <v>126.685999999999</v>
      </c>
      <c r="W1007" t="s">
        <v>36</v>
      </c>
      <c r="X1007">
        <v>-5.7142857142857099E-2</v>
      </c>
      <c r="Y1007" t="s">
        <v>53</v>
      </c>
      <c r="Z1007">
        <v>-1.9047619047619001E-2</v>
      </c>
      <c r="AA1007" t="s">
        <v>38</v>
      </c>
      <c r="AB1007" t="s">
        <v>39</v>
      </c>
    </row>
    <row r="1008" spans="1:28" x14ac:dyDescent="0.25">
      <c r="A1008" t="s">
        <v>2437</v>
      </c>
      <c r="B1008" s="1">
        <v>42688</v>
      </c>
      <c r="C1008" s="1">
        <v>42693</v>
      </c>
      <c r="D1008" t="s">
        <v>27</v>
      </c>
      <c r="E1008" t="s">
        <v>2438</v>
      </c>
      <c r="F1008" t="s">
        <v>29</v>
      </c>
      <c r="G1008" t="s">
        <v>70</v>
      </c>
      <c r="H1008" t="s">
        <v>71</v>
      </c>
      <c r="I1008" t="s">
        <v>72</v>
      </c>
      <c r="J1008" t="s">
        <v>2439</v>
      </c>
      <c r="K1008" t="s">
        <v>61</v>
      </c>
      <c r="L1008" t="s">
        <v>2440</v>
      </c>
      <c r="M1008">
        <v>48.576000000000001</v>
      </c>
      <c r="N1008">
        <v>3</v>
      </c>
      <c r="O1008">
        <f t="shared" si="30"/>
        <v>0.21428571428571427</v>
      </c>
      <c r="P1008">
        <v>0.2</v>
      </c>
      <c r="Q1008">
        <v>9.7151999999999994</v>
      </c>
      <c r="R1008">
        <v>5</v>
      </c>
      <c r="S1008">
        <v>2016</v>
      </c>
      <c r="T1008">
        <v>11</v>
      </c>
      <c r="U1008" t="str">
        <f t="shared" si="31"/>
        <v>Nov</v>
      </c>
      <c r="V1008">
        <v>16.192</v>
      </c>
      <c r="W1008" t="s">
        <v>63</v>
      </c>
      <c r="X1008">
        <v>0.19999999999999901</v>
      </c>
      <c r="Y1008" t="s">
        <v>37</v>
      </c>
      <c r="Z1008">
        <v>6.6666666666666596E-2</v>
      </c>
      <c r="AA1008" t="s">
        <v>38</v>
      </c>
      <c r="AB1008" t="s">
        <v>39</v>
      </c>
    </row>
    <row r="1009" spans="1:28" x14ac:dyDescent="0.25">
      <c r="A1009" t="s">
        <v>2441</v>
      </c>
      <c r="B1009" s="1">
        <v>42695</v>
      </c>
      <c r="C1009" s="1">
        <v>42700</v>
      </c>
      <c r="D1009" t="s">
        <v>46</v>
      </c>
      <c r="E1009" t="s">
        <v>1132</v>
      </c>
      <c r="F1009" t="s">
        <v>29</v>
      </c>
      <c r="G1009" t="s">
        <v>310</v>
      </c>
      <c r="H1009" t="s">
        <v>214</v>
      </c>
      <c r="I1009" t="s">
        <v>72</v>
      </c>
      <c r="J1009" t="s">
        <v>231</v>
      </c>
      <c r="K1009" t="s">
        <v>41</v>
      </c>
      <c r="L1009" t="s">
        <v>232</v>
      </c>
      <c r="M1009">
        <v>127.554</v>
      </c>
      <c r="N1009">
        <v>3</v>
      </c>
      <c r="O1009">
        <f t="shared" si="30"/>
        <v>0.21428571428571427</v>
      </c>
      <c r="P1009">
        <v>0.3</v>
      </c>
      <c r="Q1009">
        <v>-9.1110000000000007</v>
      </c>
      <c r="R1009">
        <v>5</v>
      </c>
      <c r="S1009">
        <v>2016</v>
      </c>
      <c r="T1009">
        <v>11</v>
      </c>
      <c r="U1009" t="str">
        <f t="shared" si="31"/>
        <v>Nov</v>
      </c>
      <c r="V1009">
        <v>42.518000000000001</v>
      </c>
      <c r="W1009" t="s">
        <v>63</v>
      </c>
      <c r="X1009">
        <v>-7.1428571428571397E-2</v>
      </c>
      <c r="Y1009" t="s">
        <v>53</v>
      </c>
      <c r="Z1009">
        <v>-2.3809523809523801E-2</v>
      </c>
      <c r="AA1009" t="s">
        <v>38</v>
      </c>
      <c r="AB1009" t="s">
        <v>39</v>
      </c>
    </row>
    <row r="1010" spans="1:28" x14ac:dyDescent="0.25">
      <c r="A1010" t="s">
        <v>2441</v>
      </c>
      <c r="B1010" s="1">
        <v>42695</v>
      </c>
      <c r="C1010" s="1">
        <v>42700</v>
      </c>
      <c r="D1010" t="s">
        <v>46</v>
      </c>
      <c r="E1010" t="s">
        <v>1132</v>
      </c>
      <c r="F1010" t="s">
        <v>29</v>
      </c>
      <c r="G1010" t="s">
        <v>310</v>
      </c>
      <c r="H1010" t="s">
        <v>214</v>
      </c>
      <c r="I1010" t="s">
        <v>72</v>
      </c>
      <c r="J1010" t="s">
        <v>1690</v>
      </c>
      <c r="K1010" t="s">
        <v>61</v>
      </c>
      <c r="L1010" t="s">
        <v>1691</v>
      </c>
      <c r="M1010">
        <v>77.951999999999998</v>
      </c>
      <c r="N1010">
        <v>3</v>
      </c>
      <c r="O1010">
        <f t="shared" si="30"/>
        <v>0.21428571428571427</v>
      </c>
      <c r="P1010">
        <v>0.2</v>
      </c>
      <c r="Q1010">
        <v>15.590400000000001</v>
      </c>
      <c r="R1010">
        <v>5</v>
      </c>
      <c r="S1010">
        <v>2016</v>
      </c>
      <c r="T1010">
        <v>11</v>
      </c>
      <c r="U1010" t="str">
        <f t="shared" si="31"/>
        <v>Nov</v>
      </c>
      <c r="V1010">
        <v>25.983999999999899</v>
      </c>
      <c r="W1010" t="s">
        <v>63</v>
      </c>
      <c r="X1010">
        <v>0.2</v>
      </c>
      <c r="Y1010" t="s">
        <v>37</v>
      </c>
      <c r="Z1010">
        <v>6.6666666666666596E-2</v>
      </c>
      <c r="AA1010" t="s">
        <v>38</v>
      </c>
      <c r="AB1010" t="s">
        <v>39</v>
      </c>
    </row>
    <row r="1011" spans="1:28" x14ac:dyDescent="0.25">
      <c r="A1011" t="s">
        <v>2442</v>
      </c>
      <c r="B1011" s="1">
        <v>43059</v>
      </c>
      <c r="C1011" s="1">
        <v>43064</v>
      </c>
      <c r="D1011" t="s">
        <v>46</v>
      </c>
      <c r="E1011" t="s">
        <v>767</v>
      </c>
      <c r="F1011" t="s">
        <v>99</v>
      </c>
      <c r="G1011" t="s">
        <v>30</v>
      </c>
      <c r="H1011" t="s">
        <v>31</v>
      </c>
      <c r="I1011" t="s">
        <v>32</v>
      </c>
      <c r="J1011" t="s">
        <v>166</v>
      </c>
      <c r="K1011" t="s">
        <v>61</v>
      </c>
      <c r="L1011" t="s">
        <v>167</v>
      </c>
      <c r="M1011">
        <v>27.58</v>
      </c>
      <c r="N1011">
        <v>2</v>
      </c>
      <c r="O1011">
        <f t="shared" si="30"/>
        <v>0.14285714285714285</v>
      </c>
      <c r="P1011">
        <v>0</v>
      </c>
      <c r="Q1011">
        <v>11.583600000000001</v>
      </c>
      <c r="R1011">
        <v>5</v>
      </c>
      <c r="S1011">
        <v>2017</v>
      </c>
      <c r="T1011">
        <v>11</v>
      </c>
      <c r="U1011" t="str">
        <f t="shared" si="31"/>
        <v>Nov</v>
      </c>
      <c r="V1011">
        <v>13.79</v>
      </c>
      <c r="W1011" t="s">
        <v>63</v>
      </c>
      <c r="X1011">
        <v>0.42</v>
      </c>
      <c r="Y1011" t="s">
        <v>44</v>
      </c>
      <c r="Z1011">
        <v>0.21</v>
      </c>
      <c r="AA1011" t="s">
        <v>38</v>
      </c>
      <c r="AB1011" t="s">
        <v>143</v>
      </c>
    </row>
    <row r="1012" spans="1:28" x14ac:dyDescent="0.25">
      <c r="A1012" t="s">
        <v>2443</v>
      </c>
      <c r="B1012" s="1">
        <v>41890</v>
      </c>
      <c r="C1012" s="1">
        <v>41896</v>
      </c>
      <c r="D1012" t="s">
        <v>46</v>
      </c>
      <c r="E1012" t="s">
        <v>1167</v>
      </c>
      <c r="F1012" t="s">
        <v>29</v>
      </c>
      <c r="G1012" t="s">
        <v>2444</v>
      </c>
      <c r="H1012" t="s">
        <v>181</v>
      </c>
      <c r="I1012" t="s">
        <v>59</v>
      </c>
      <c r="J1012" t="s">
        <v>40</v>
      </c>
      <c r="K1012" t="s">
        <v>41</v>
      </c>
      <c r="L1012" t="s">
        <v>42</v>
      </c>
      <c r="M1012">
        <v>975.92</v>
      </c>
      <c r="N1012">
        <v>5</v>
      </c>
      <c r="O1012">
        <f t="shared" si="30"/>
        <v>0.35714285714285715</v>
      </c>
      <c r="P1012">
        <v>0.2</v>
      </c>
      <c r="Q1012">
        <v>121.99</v>
      </c>
      <c r="R1012">
        <v>6</v>
      </c>
      <c r="S1012">
        <v>2014</v>
      </c>
      <c r="T1012">
        <v>9</v>
      </c>
      <c r="U1012" t="str">
        <f t="shared" si="31"/>
        <v>Sep</v>
      </c>
      <c r="V1012">
        <v>195.184</v>
      </c>
      <c r="W1012" t="s">
        <v>36</v>
      </c>
      <c r="X1012">
        <v>0.125</v>
      </c>
      <c r="Y1012" t="s">
        <v>37</v>
      </c>
      <c r="Z1012">
        <v>2.5000000000000001E-2</v>
      </c>
      <c r="AA1012" t="s">
        <v>75</v>
      </c>
      <c r="AB1012" t="s">
        <v>199</v>
      </c>
    </row>
    <row r="1013" spans="1:28" x14ac:dyDescent="0.25">
      <c r="A1013" t="s">
        <v>2445</v>
      </c>
      <c r="B1013" s="1">
        <v>41985</v>
      </c>
      <c r="C1013" s="1">
        <v>41988</v>
      </c>
      <c r="D1013" t="s">
        <v>27</v>
      </c>
      <c r="E1013" t="s">
        <v>294</v>
      </c>
      <c r="F1013" t="s">
        <v>29</v>
      </c>
      <c r="G1013" t="s">
        <v>1219</v>
      </c>
      <c r="H1013" t="s">
        <v>58</v>
      </c>
      <c r="I1013" t="s">
        <v>59</v>
      </c>
      <c r="J1013" t="s">
        <v>1096</v>
      </c>
      <c r="K1013" t="s">
        <v>61</v>
      </c>
      <c r="L1013" t="s">
        <v>1097</v>
      </c>
      <c r="M1013">
        <v>12.54</v>
      </c>
      <c r="N1013">
        <v>3</v>
      </c>
      <c r="O1013">
        <f t="shared" si="30"/>
        <v>0.21428571428571427</v>
      </c>
      <c r="P1013">
        <v>0</v>
      </c>
      <c r="Q1013">
        <v>4.5144000000000002</v>
      </c>
      <c r="R1013">
        <v>3</v>
      </c>
      <c r="S1013">
        <v>2014</v>
      </c>
      <c r="T1013">
        <v>12</v>
      </c>
      <c r="U1013" t="str">
        <f t="shared" si="31"/>
        <v>Dec</v>
      </c>
      <c r="V1013">
        <v>4.18</v>
      </c>
      <c r="W1013" t="s">
        <v>63</v>
      </c>
      <c r="X1013">
        <v>0.36</v>
      </c>
      <c r="Y1013" t="s">
        <v>44</v>
      </c>
      <c r="Z1013">
        <v>0.12</v>
      </c>
      <c r="AA1013" t="s">
        <v>38</v>
      </c>
      <c r="AB1013" t="s">
        <v>147</v>
      </c>
    </row>
    <row r="1014" spans="1:28" x14ac:dyDescent="0.25">
      <c r="A1014" t="s">
        <v>2445</v>
      </c>
      <c r="B1014" s="1">
        <v>41985</v>
      </c>
      <c r="C1014" s="1">
        <v>41988</v>
      </c>
      <c r="D1014" t="s">
        <v>27</v>
      </c>
      <c r="E1014" t="s">
        <v>294</v>
      </c>
      <c r="F1014" t="s">
        <v>29</v>
      </c>
      <c r="G1014" t="s">
        <v>1219</v>
      </c>
      <c r="H1014" t="s">
        <v>58</v>
      </c>
      <c r="I1014" t="s">
        <v>59</v>
      </c>
      <c r="J1014" t="s">
        <v>109</v>
      </c>
      <c r="K1014" t="s">
        <v>61</v>
      </c>
      <c r="L1014" t="s">
        <v>110</v>
      </c>
      <c r="M1014">
        <v>9.24</v>
      </c>
      <c r="N1014">
        <v>3</v>
      </c>
      <c r="O1014">
        <f t="shared" si="30"/>
        <v>0.21428571428571427</v>
      </c>
      <c r="P1014">
        <v>0</v>
      </c>
      <c r="Q1014">
        <v>4.4352</v>
      </c>
      <c r="R1014">
        <v>3</v>
      </c>
      <c r="S1014">
        <v>2014</v>
      </c>
      <c r="T1014">
        <v>12</v>
      </c>
      <c r="U1014" t="str">
        <f t="shared" si="31"/>
        <v>Dec</v>
      </c>
      <c r="V1014">
        <v>3.08</v>
      </c>
      <c r="W1014" t="s">
        <v>63</v>
      </c>
      <c r="X1014">
        <v>0.48</v>
      </c>
      <c r="Y1014" t="s">
        <v>44</v>
      </c>
      <c r="Z1014">
        <v>0.16</v>
      </c>
      <c r="AA1014" t="s">
        <v>38</v>
      </c>
      <c r="AB1014" t="s">
        <v>147</v>
      </c>
    </row>
    <row r="1015" spans="1:28" x14ac:dyDescent="0.25">
      <c r="A1015" t="s">
        <v>2446</v>
      </c>
      <c r="B1015" s="1">
        <v>42017</v>
      </c>
      <c r="C1015" s="1">
        <v>42021</v>
      </c>
      <c r="D1015" t="s">
        <v>46</v>
      </c>
      <c r="E1015" t="s">
        <v>408</v>
      </c>
      <c r="F1015" t="s">
        <v>29</v>
      </c>
      <c r="G1015" t="s">
        <v>57</v>
      </c>
      <c r="H1015" t="s">
        <v>58</v>
      </c>
      <c r="I1015" t="s">
        <v>59</v>
      </c>
      <c r="J1015" t="s">
        <v>325</v>
      </c>
      <c r="K1015" t="s">
        <v>61</v>
      </c>
      <c r="L1015" t="s">
        <v>326</v>
      </c>
      <c r="M1015">
        <v>77.599999999999994</v>
      </c>
      <c r="N1015">
        <v>4</v>
      </c>
      <c r="O1015">
        <f t="shared" si="30"/>
        <v>0.2857142857142857</v>
      </c>
      <c r="P1015">
        <v>0</v>
      </c>
      <c r="Q1015">
        <v>38.024000000000001</v>
      </c>
      <c r="R1015">
        <v>4</v>
      </c>
      <c r="S1015">
        <v>2015</v>
      </c>
      <c r="T1015">
        <v>1</v>
      </c>
      <c r="U1015" t="str">
        <f t="shared" si="31"/>
        <v>Jan</v>
      </c>
      <c r="V1015">
        <v>19.399999999999999</v>
      </c>
      <c r="W1015" t="s">
        <v>63</v>
      </c>
      <c r="X1015">
        <v>0.49</v>
      </c>
      <c r="Y1015" t="s">
        <v>44</v>
      </c>
      <c r="Z1015">
        <v>0.1225</v>
      </c>
      <c r="AA1015" t="s">
        <v>161</v>
      </c>
      <c r="AB1015" t="s">
        <v>162</v>
      </c>
    </row>
    <row r="1016" spans="1:28" x14ac:dyDescent="0.25">
      <c r="A1016" t="s">
        <v>2446</v>
      </c>
      <c r="B1016" s="1">
        <v>42017</v>
      </c>
      <c r="C1016" s="1">
        <v>42021</v>
      </c>
      <c r="D1016" t="s">
        <v>46</v>
      </c>
      <c r="E1016" t="s">
        <v>408</v>
      </c>
      <c r="F1016" t="s">
        <v>29</v>
      </c>
      <c r="G1016" t="s">
        <v>57</v>
      </c>
      <c r="H1016" t="s">
        <v>58</v>
      </c>
      <c r="I1016" t="s">
        <v>59</v>
      </c>
      <c r="J1016" t="s">
        <v>2447</v>
      </c>
      <c r="K1016" t="s">
        <v>61</v>
      </c>
      <c r="L1016" t="s">
        <v>2448</v>
      </c>
      <c r="M1016">
        <v>464.85</v>
      </c>
      <c r="N1016">
        <v>9</v>
      </c>
      <c r="O1016">
        <f t="shared" si="30"/>
        <v>0.6428571428571429</v>
      </c>
      <c r="P1016">
        <v>0</v>
      </c>
      <c r="Q1016">
        <v>92.97</v>
      </c>
      <c r="R1016">
        <v>4</v>
      </c>
      <c r="S1016">
        <v>2015</v>
      </c>
      <c r="T1016">
        <v>1</v>
      </c>
      <c r="U1016" t="str">
        <f t="shared" si="31"/>
        <v>Jan</v>
      </c>
      <c r="V1016">
        <v>51.65</v>
      </c>
      <c r="W1016" t="s">
        <v>63</v>
      </c>
      <c r="X1016">
        <v>0.19999999999999901</v>
      </c>
      <c r="Y1016" t="s">
        <v>37</v>
      </c>
      <c r="Z1016">
        <v>2.2222222222222199E-2</v>
      </c>
      <c r="AA1016" t="s">
        <v>161</v>
      </c>
      <c r="AB1016" t="s">
        <v>162</v>
      </c>
    </row>
    <row r="1017" spans="1:28" x14ac:dyDescent="0.25">
      <c r="A1017" t="s">
        <v>2449</v>
      </c>
      <c r="B1017" s="1">
        <v>43052</v>
      </c>
      <c r="C1017" s="1">
        <v>43057</v>
      </c>
      <c r="D1017" t="s">
        <v>46</v>
      </c>
      <c r="E1017" t="s">
        <v>1927</v>
      </c>
      <c r="F1017" t="s">
        <v>29</v>
      </c>
      <c r="G1017" t="s">
        <v>180</v>
      </c>
      <c r="H1017" t="s">
        <v>181</v>
      </c>
      <c r="I1017" t="s">
        <v>59</v>
      </c>
      <c r="J1017" t="s">
        <v>490</v>
      </c>
      <c r="K1017" t="s">
        <v>41</v>
      </c>
      <c r="L1017" t="s">
        <v>491</v>
      </c>
      <c r="M1017">
        <v>2404.7040000000002</v>
      </c>
      <c r="N1017">
        <v>6</v>
      </c>
      <c r="O1017">
        <f t="shared" si="30"/>
        <v>0.42857142857142855</v>
      </c>
      <c r="P1017">
        <v>0.2</v>
      </c>
      <c r="Q1017">
        <v>150.29400000000001</v>
      </c>
      <c r="R1017">
        <v>5</v>
      </c>
      <c r="S1017">
        <v>2017</v>
      </c>
      <c r="T1017">
        <v>11</v>
      </c>
      <c r="U1017" t="str">
        <f t="shared" si="31"/>
        <v>Nov</v>
      </c>
      <c r="V1017">
        <v>400.78399999999999</v>
      </c>
      <c r="W1017" t="s">
        <v>43</v>
      </c>
      <c r="X1017">
        <v>6.25E-2</v>
      </c>
      <c r="Y1017" t="s">
        <v>37</v>
      </c>
      <c r="Z1017">
        <v>1.04166666666666E-2</v>
      </c>
      <c r="AA1017" t="s">
        <v>38</v>
      </c>
      <c r="AB1017" t="s">
        <v>143</v>
      </c>
    </row>
    <row r="1018" spans="1:28" x14ac:dyDescent="0.25">
      <c r="A1018" t="s">
        <v>2450</v>
      </c>
      <c r="B1018" s="1">
        <v>43041</v>
      </c>
      <c r="C1018" s="1">
        <v>43044</v>
      </c>
      <c r="D1018" t="s">
        <v>27</v>
      </c>
      <c r="E1018" t="s">
        <v>2451</v>
      </c>
      <c r="F1018" t="s">
        <v>91</v>
      </c>
      <c r="G1018" t="s">
        <v>30</v>
      </c>
      <c r="H1018" t="s">
        <v>31</v>
      </c>
      <c r="I1018" t="s">
        <v>32</v>
      </c>
      <c r="J1018" t="s">
        <v>40</v>
      </c>
      <c r="K1018" t="s">
        <v>41</v>
      </c>
      <c r="L1018" t="s">
        <v>42</v>
      </c>
      <c r="M1018">
        <v>975.92</v>
      </c>
      <c r="N1018">
        <v>4</v>
      </c>
      <c r="O1018">
        <f t="shared" si="30"/>
        <v>0.2857142857142857</v>
      </c>
      <c r="P1018">
        <v>0</v>
      </c>
      <c r="Q1018">
        <v>292.77600000000001</v>
      </c>
      <c r="R1018">
        <v>3</v>
      </c>
      <c r="S1018">
        <v>2017</v>
      </c>
      <c r="T1018">
        <v>11</v>
      </c>
      <c r="U1018" t="str">
        <f t="shared" si="31"/>
        <v>Nov</v>
      </c>
      <c r="V1018">
        <v>243.98</v>
      </c>
      <c r="W1018" t="s">
        <v>43</v>
      </c>
      <c r="X1018">
        <v>0.3</v>
      </c>
      <c r="Y1018" t="s">
        <v>44</v>
      </c>
      <c r="Z1018">
        <v>7.4999999999999997E-2</v>
      </c>
      <c r="AA1018" t="s">
        <v>38</v>
      </c>
      <c r="AB1018" t="s">
        <v>143</v>
      </c>
    </row>
    <row r="1019" spans="1:28" x14ac:dyDescent="0.25">
      <c r="A1019" t="s">
        <v>2452</v>
      </c>
      <c r="B1019" s="1">
        <v>42702</v>
      </c>
      <c r="C1019" s="1">
        <v>42705</v>
      </c>
      <c r="D1019" t="s">
        <v>27</v>
      </c>
      <c r="E1019" t="s">
        <v>1414</v>
      </c>
      <c r="F1019" t="s">
        <v>91</v>
      </c>
      <c r="G1019" t="s">
        <v>2453</v>
      </c>
      <c r="H1019" t="s">
        <v>577</v>
      </c>
      <c r="I1019" t="s">
        <v>32</v>
      </c>
      <c r="J1019" t="s">
        <v>269</v>
      </c>
      <c r="K1019" t="s">
        <v>41</v>
      </c>
      <c r="L1019" t="s">
        <v>270</v>
      </c>
      <c r="M1019">
        <v>182.67</v>
      </c>
      <c r="N1019">
        <v>3</v>
      </c>
      <c r="O1019">
        <f t="shared" si="30"/>
        <v>0.21428571428571427</v>
      </c>
      <c r="P1019">
        <v>0</v>
      </c>
      <c r="Q1019">
        <v>52.974299999999999</v>
      </c>
      <c r="R1019">
        <v>3</v>
      </c>
      <c r="S1019">
        <v>2016</v>
      </c>
      <c r="T1019">
        <v>11</v>
      </c>
      <c r="U1019" t="str">
        <f t="shared" si="31"/>
        <v>Nov</v>
      </c>
      <c r="V1019">
        <v>60.889999999999901</v>
      </c>
      <c r="W1019" t="s">
        <v>63</v>
      </c>
      <c r="X1019">
        <v>0.28999999999999998</v>
      </c>
      <c r="Y1019" t="s">
        <v>44</v>
      </c>
      <c r="Z1019">
        <v>9.6666666666666595E-2</v>
      </c>
      <c r="AA1019" t="s">
        <v>38</v>
      </c>
      <c r="AB1019" t="s">
        <v>39</v>
      </c>
    </row>
    <row r="1020" spans="1:28" x14ac:dyDescent="0.25">
      <c r="A1020" t="s">
        <v>2454</v>
      </c>
      <c r="B1020" s="1">
        <v>41927</v>
      </c>
      <c r="C1020" s="1">
        <v>41929</v>
      </c>
      <c r="D1020" t="s">
        <v>89</v>
      </c>
      <c r="E1020" t="s">
        <v>2455</v>
      </c>
      <c r="F1020" t="s">
        <v>29</v>
      </c>
      <c r="G1020" t="s">
        <v>2456</v>
      </c>
      <c r="H1020" t="s">
        <v>214</v>
      </c>
      <c r="I1020" t="s">
        <v>72</v>
      </c>
      <c r="J1020" t="s">
        <v>1681</v>
      </c>
      <c r="K1020" t="s">
        <v>41</v>
      </c>
      <c r="L1020" t="s">
        <v>1682</v>
      </c>
      <c r="M1020">
        <v>183.37200000000001</v>
      </c>
      <c r="N1020">
        <v>2</v>
      </c>
      <c r="O1020">
        <f t="shared" si="30"/>
        <v>0.14285714285714285</v>
      </c>
      <c r="P1020">
        <v>0.3</v>
      </c>
      <c r="Q1020">
        <v>-7.8587999999999996</v>
      </c>
      <c r="R1020">
        <v>2</v>
      </c>
      <c r="S1020">
        <v>2014</v>
      </c>
      <c r="T1020">
        <v>10</v>
      </c>
      <c r="U1020" t="str">
        <f t="shared" si="31"/>
        <v>Oct</v>
      </c>
      <c r="V1020">
        <v>91.686000000000007</v>
      </c>
      <c r="W1020" t="s">
        <v>63</v>
      </c>
      <c r="X1020">
        <v>-4.2857142857142802E-2</v>
      </c>
      <c r="Y1020" t="s">
        <v>53</v>
      </c>
      <c r="Z1020">
        <v>-2.1428571428571401E-2</v>
      </c>
      <c r="AA1020" t="s">
        <v>38</v>
      </c>
      <c r="AB1020" t="s">
        <v>147</v>
      </c>
    </row>
    <row r="1021" spans="1:28" x14ac:dyDescent="0.25">
      <c r="A1021" t="s">
        <v>2457</v>
      </c>
      <c r="B1021" s="1">
        <v>41974</v>
      </c>
      <c r="C1021" s="1">
        <v>41976</v>
      </c>
      <c r="D1021" t="s">
        <v>27</v>
      </c>
      <c r="E1021" t="s">
        <v>499</v>
      </c>
      <c r="F1021" t="s">
        <v>91</v>
      </c>
      <c r="G1021" t="s">
        <v>100</v>
      </c>
      <c r="H1021" t="s">
        <v>93</v>
      </c>
      <c r="I1021" t="s">
        <v>94</v>
      </c>
      <c r="J1021" t="s">
        <v>680</v>
      </c>
      <c r="K1021" t="s">
        <v>41</v>
      </c>
      <c r="L1021" t="s">
        <v>681</v>
      </c>
      <c r="M1021">
        <v>674.05799999999999</v>
      </c>
      <c r="N1021">
        <v>3</v>
      </c>
      <c r="O1021">
        <f t="shared" si="30"/>
        <v>0.21428571428571427</v>
      </c>
      <c r="P1021">
        <v>0.3</v>
      </c>
      <c r="Q1021">
        <v>-19.258800000000001</v>
      </c>
      <c r="R1021">
        <v>2</v>
      </c>
      <c r="S1021">
        <v>2014</v>
      </c>
      <c r="T1021">
        <v>12</v>
      </c>
      <c r="U1021" t="str">
        <f t="shared" si="31"/>
        <v>Dec</v>
      </c>
      <c r="V1021">
        <v>224.68600000000001</v>
      </c>
      <c r="W1021" t="s">
        <v>43</v>
      </c>
      <c r="X1021">
        <v>-2.8571428571428501E-2</v>
      </c>
      <c r="Y1021" t="s">
        <v>53</v>
      </c>
      <c r="Z1021">
        <v>-9.5238095238095195E-3</v>
      </c>
      <c r="AA1021" t="s">
        <v>38</v>
      </c>
      <c r="AB1021" t="s">
        <v>147</v>
      </c>
    </row>
    <row r="1022" spans="1:28" x14ac:dyDescent="0.25">
      <c r="A1022" t="s">
        <v>2458</v>
      </c>
      <c r="B1022" s="1">
        <v>43017</v>
      </c>
      <c r="C1022" s="1">
        <v>43019</v>
      </c>
      <c r="D1022" t="s">
        <v>27</v>
      </c>
      <c r="E1022" t="s">
        <v>1088</v>
      </c>
      <c r="F1022" t="s">
        <v>29</v>
      </c>
      <c r="G1022" t="s">
        <v>2459</v>
      </c>
      <c r="H1022" t="s">
        <v>93</v>
      </c>
      <c r="I1022" t="s">
        <v>94</v>
      </c>
      <c r="J1022" t="s">
        <v>2460</v>
      </c>
      <c r="K1022" t="s">
        <v>41</v>
      </c>
      <c r="L1022" t="s">
        <v>2461</v>
      </c>
      <c r="M1022">
        <v>254.05799999999999</v>
      </c>
      <c r="N1022">
        <v>3</v>
      </c>
      <c r="O1022">
        <f t="shared" si="30"/>
        <v>0.21428571428571427</v>
      </c>
      <c r="P1022">
        <v>0.3</v>
      </c>
      <c r="Q1022">
        <v>-32.6646</v>
      </c>
      <c r="R1022">
        <v>2</v>
      </c>
      <c r="S1022">
        <v>2017</v>
      </c>
      <c r="T1022">
        <v>10</v>
      </c>
      <c r="U1022" t="str">
        <f t="shared" si="31"/>
        <v>Oct</v>
      </c>
      <c r="V1022">
        <v>84.685999999999893</v>
      </c>
      <c r="W1022" t="s">
        <v>63</v>
      </c>
      <c r="X1022">
        <v>-0.128571428571428</v>
      </c>
      <c r="Y1022" t="s">
        <v>53</v>
      </c>
      <c r="Z1022">
        <v>-4.2857142857142802E-2</v>
      </c>
      <c r="AA1022" t="s">
        <v>38</v>
      </c>
      <c r="AB1022" t="s">
        <v>143</v>
      </c>
    </row>
    <row r="1023" spans="1:28" x14ac:dyDescent="0.25">
      <c r="A1023" t="s">
        <v>2462</v>
      </c>
      <c r="B1023" s="1">
        <v>42371</v>
      </c>
      <c r="C1023" s="1">
        <v>42376</v>
      </c>
      <c r="D1023" t="s">
        <v>46</v>
      </c>
      <c r="E1023" t="s">
        <v>1509</v>
      </c>
      <c r="F1023" t="s">
        <v>91</v>
      </c>
      <c r="G1023" t="s">
        <v>2463</v>
      </c>
      <c r="H1023" t="s">
        <v>919</v>
      </c>
      <c r="I1023" t="s">
        <v>72</v>
      </c>
      <c r="J1023" t="s">
        <v>311</v>
      </c>
      <c r="K1023" t="s">
        <v>34</v>
      </c>
      <c r="L1023" t="s">
        <v>312</v>
      </c>
      <c r="M1023">
        <v>173.94</v>
      </c>
      <c r="N1023">
        <v>3</v>
      </c>
      <c r="O1023">
        <f t="shared" si="30"/>
        <v>0.21428571428571427</v>
      </c>
      <c r="P1023">
        <v>0</v>
      </c>
      <c r="Q1023">
        <v>38.266800000000003</v>
      </c>
      <c r="R1023">
        <v>5</v>
      </c>
      <c r="S1023">
        <v>2016</v>
      </c>
      <c r="T1023">
        <v>1</v>
      </c>
      <c r="U1023" t="str">
        <f t="shared" si="31"/>
        <v>Jan</v>
      </c>
      <c r="V1023">
        <v>57.98</v>
      </c>
      <c r="W1023" t="s">
        <v>63</v>
      </c>
      <c r="X1023">
        <v>0.22</v>
      </c>
      <c r="Y1023" t="s">
        <v>44</v>
      </c>
      <c r="Z1023">
        <v>7.3333333333333306E-2</v>
      </c>
      <c r="AA1023" t="s">
        <v>161</v>
      </c>
      <c r="AB1023" t="s">
        <v>480</v>
      </c>
    </row>
    <row r="1024" spans="1:28" x14ac:dyDescent="0.25">
      <c r="A1024" t="s">
        <v>2464</v>
      </c>
      <c r="B1024" s="1">
        <v>43027</v>
      </c>
      <c r="C1024" s="1">
        <v>43031</v>
      </c>
      <c r="D1024" t="s">
        <v>46</v>
      </c>
      <c r="E1024" t="s">
        <v>844</v>
      </c>
      <c r="F1024" t="s">
        <v>29</v>
      </c>
      <c r="G1024" t="s">
        <v>127</v>
      </c>
      <c r="H1024" t="s">
        <v>128</v>
      </c>
      <c r="I1024" t="s">
        <v>94</v>
      </c>
      <c r="J1024" t="s">
        <v>1035</v>
      </c>
      <c r="K1024" t="s">
        <v>51</v>
      </c>
      <c r="L1024" t="s">
        <v>1036</v>
      </c>
      <c r="M1024">
        <v>91.275000000000006</v>
      </c>
      <c r="N1024">
        <v>1</v>
      </c>
      <c r="O1024">
        <f t="shared" si="30"/>
        <v>7.1428571428571425E-2</v>
      </c>
      <c r="P1024">
        <v>0.5</v>
      </c>
      <c r="Q1024">
        <v>-67.543499999999995</v>
      </c>
      <c r="R1024">
        <v>4</v>
      </c>
      <c r="S1024">
        <v>2017</v>
      </c>
      <c r="T1024">
        <v>10</v>
      </c>
      <c r="U1024" t="str">
        <f t="shared" si="31"/>
        <v>Oct</v>
      </c>
      <c r="V1024">
        <v>91.275000000000006</v>
      </c>
      <c r="W1024" t="s">
        <v>63</v>
      </c>
      <c r="X1024">
        <v>-0.73999999999999899</v>
      </c>
      <c r="Y1024" t="s">
        <v>53</v>
      </c>
      <c r="Z1024">
        <v>-0.73999999999999899</v>
      </c>
      <c r="AA1024" t="s">
        <v>38</v>
      </c>
      <c r="AB1024" t="s">
        <v>143</v>
      </c>
    </row>
    <row r="1025" spans="1:28" x14ac:dyDescent="0.25">
      <c r="A1025" t="s">
        <v>2465</v>
      </c>
      <c r="B1025" s="1">
        <v>43070</v>
      </c>
      <c r="C1025" s="1">
        <v>43075</v>
      </c>
      <c r="D1025" t="s">
        <v>46</v>
      </c>
      <c r="E1025" t="s">
        <v>191</v>
      </c>
      <c r="F1025" t="s">
        <v>99</v>
      </c>
      <c r="G1025" t="s">
        <v>1310</v>
      </c>
      <c r="H1025" t="s">
        <v>380</v>
      </c>
      <c r="I1025" t="s">
        <v>72</v>
      </c>
      <c r="J1025" t="s">
        <v>1314</v>
      </c>
      <c r="K1025" t="s">
        <v>41</v>
      </c>
      <c r="L1025" t="s">
        <v>1315</v>
      </c>
      <c r="M1025">
        <v>897.15</v>
      </c>
      <c r="N1025">
        <v>3</v>
      </c>
      <c r="O1025">
        <f t="shared" si="30"/>
        <v>0.21428571428571427</v>
      </c>
      <c r="P1025">
        <v>0</v>
      </c>
      <c r="Q1025">
        <v>251.202</v>
      </c>
      <c r="R1025">
        <v>5</v>
      </c>
      <c r="S1025">
        <v>2017</v>
      </c>
      <c r="T1025">
        <v>12</v>
      </c>
      <c r="U1025" t="str">
        <f t="shared" si="31"/>
        <v>Dec</v>
      </c>
      <c r="V1025">
        <v>299.05</v>
      </c>
      <c r="W1025" t="s">
        <v>43</v>
      </c>
      <c r="X1025">
        <v>0.28000000000000003</v>
      </c>
      <c r="Y1025" t="s">
        <v>44</v>
      </c>
      <c r="Z1025">
        <v>9.3333333333333296E-2</v>
      </c>
      <c r="AA1025" t="s">
        <v>38</v>
      </c>
      <c r="AB1025" t="s">
        <v>143</v>
      </c>
    </row>
    <row r="1026" spans="1:28" x14ac:dyDescent="0.25">
      <c r="A1026" t="s">
        <v>2466</v>
      </c>
      <c r="B1026" s="1">
        <v>41652</v>
      </c>
      <c r="C1026" s="1">
        <v>41657</v>
      </c>
      <c r="D1026" t="s">
        <v>46</v>
      </c>
      <c r="E1026" t="s">
        <v>895</v>
      </c>
      <c r="F1026" t="s">
        <v>29</v>
      </c>
      <c r="G1026" t="s">
        <v>295</v>
      </c>
      <c r="H1026" t="s">
        <v>58</v>
      </c>
      <c r="I1026" t="s">
        <v>59</v>
      </c>
      <c r="J1026" t="s">
        <v>1355</v>
      </c>
      <c r="K1026" t="s">
        <v>34</v>
      </c>
      <c r="L1026" t="s">
        <v>1356</v>
      </c>
      <c r="M1026">
        <v>333.99900000000002</v>
      </c>
      <c r="N1026">
        <v>3</v>
      </c>
      <c r="O1026">
        <f t="shared" si="30"/>
        <v>0.21428571428571427</v>
      </c>
      <c r="P1026">
        <v>0.15</v>
      </c>
      <c r="Q1026">
        <v>3.9293999999999998</v>
      </c>
      <c r="R1026">
        <v>5</v>
      </c>
      <c r="S1026">
        <v>2014</v>
      </c>
      <c r="T1026">
        <v>1</v>
      </c>
      <c r="U1026" t="str">
        <f t="shared" si="31"/>
        <v>Jan</v>
      </c>
      <c r="V1026">
        <v>111.333</v>
      </c>
      <c r="W1026" t="s">
        <v>36</v>
      </c>
      <c r="X1026">
        <v>1.1764705882352899E-2</v>
      </c>
      <c r="Y1026" t="s">
        <v>37</v>
      </c>
      <c r="Z1026">
        <v>3.9215686274509699E-3</v>
      </c>
      <c r="AA1026" t="s">
        <v>161</v>
      </c>
      <c r="AB1026" t="s">
        <v>223</v>
      </c>
    </row>
    <row r="1027" spans="1:28" x14ac:dyDescent="0.25">
      <c r="A1027" t="s">
        <v>2467</v>
      </c>
      <c r="B1027" s="1">
        <v>42041</v>
      </c>
      <c r="C1027" s="1">
        <v>42048</v>
      </c>
      <c r="D1027" t="s">
        <v>46</v>
      </c>
      <c r="E1027" t="s">
        <v>1445</v>
      </c>
      <c r="F1027" t="s">
        <v>29</v>
      </c>
      <c r="G1027" t="s">
        <v>186</v>
      </c>
      <c r="H1027" t="s">
        <v>187</v>
      </c>
      <c r="I1027" t="s">
        <v>72</v>
      </c>
      <c r="J1027" t="s">
        <v>963</v>
      </c>
      <c r="K1027" t="s">
        <v>41</v>
      </c>
      <c r="L1027" t="s">
        <v>964</v>
      </c>
      <c r="M1027">
        <v>1268.82</v>
      </c>
      <c r="N1027">
        <v>9</v>
      </c>
      <c r="O1027">
        <f t="shared" ref="O1027:O1090" si="32">N1027/MAX($N$2:$N$2122)</f>
        <v>0.6428571428571429</v>
      </c>
      <c r="P1027">
        <v>0</v>
      </c>
      <c r="Q1027">
        <v>266.4522</v>
      </c>
      <c r="R1027">
        <v>7</v>
      </c>
      <c r="S1027">
        <v>2015</v>
      </c>
      <c r="T1027">
        <v>2</v>
      </c>
      <c r="U1027" t="str">
        <f t="shared" ref="U1027:U1090" si="33">TEXT(DATE(S1027, T1027, 1), "mmm")</f>
        <v>Feb</v>
      </c>
      <c r="V1027">
        <v>140.97999999999999</v>
      </c>
      <c r="W1027" t="s">
        <v>36</v>
      </c>
      <c r="X1027">
        <v>0.21</v>
      </c>
      <c r="Y1027" t="s">
        <v>44</v>
      </c>
      <c r="Z1027">
        <v>2.33333333333333E-2</v>
      </c>
      <c r="AA1027" t="s">
        <v>161</v>
      </c>
      <c r="AB1027" t="s">
        <v>162</v>
      </c>
    </row>
    <row r="1028" spans="1:28" x14ac:dyDescent="0.25">
      <c r="A1028" t="s">
        <v>2467</v>
      </c>
      <c r="B1028" s="1">
        <v>42041</v>
      </c>
      <c r="C1028" s="1">
        <v>42048</v>
      </c>
      <c r="D1028" t="s">
        <v>46</v>
      </c>
      <c r="E1028" t="s">
        <v>1445</v>
      </c>
      <c r="F1028" t="s">
        <v>29</v>
      </c>
      <c r="G1028" t="s">
        <v>186</v>
      </c>
      <c r="H1028" t="s">
        <v>187</v>
      </c>
      <c r="I1028" t="s">
        <v>72</v>
      </c>
      <c r="J1028" t="s">
        <v>1984</v>
      </c>
      <c r="K1028" t="s">
        <v>34</v>
      </c>
      <c r="L1028" t="s">
        <v>1985</v>
      </c>
      <c r="M1028">
        <v>283.92</v>
      </c>
      <c r="N1028">
        <v>4</v>
      </c>
      <c r="O1028">
        <f t="shared" si="32"/>
        <v>0.2857142857142857</v>
      </c>
      <c r="P1028">
        <v>0</v>
      </c>
      <c r="Q1028">
        <v>82.336799999999997</v>
      </c>
      <c r="R1028">
        <v>7</v>
      </c>
      <c r="S1028">
        <v>2015</v>
      </c>
      <c r="T1028">
        <v>2</v>
      </c>
      <c r="U1028" t="str">
        <f t="shared" si="33"/>
        <v>Feb</v>
      </c>
      <c r="V1028">
        <v>70.98</v>
      </c>
      <c r="W1028" t="s">
        <v>63</v>
      </c>
      <c r="X1028">
        <v>0.28999999999999998</v>
      </c>
      <c r="Y1028" t="s">
        <v>44</v>
      </c>
      <c r="Z1028">
        <v>7.2499999999999995E-2</v>
      </c>
      <c r="AA1028" t="s">
        <v>161</v>
      </c>
      <c r="AB1028" t="s">
        <v>162</v>
      </c>
    </row>
    <row r="1029" spans="1:28" x14ac:dyDescent="0.25">
      <c r="A1029" t="s">
        <v>2468</v>
      </c>
      <c r="B1029" s="1">
        <v>43066</v>
      </c>
      <c r="C1029" s="1">
        <v>43071</v>
      </c>
      <c r="D1029" t="s">
        <v>46</v>
      </c>
      <c r="E1029" t="s">
        <v>523</v>
      </c>
      <c r="F1029" t="s">
        <v>29</v>
      </c>
      <c r="G1029" t="s">
        <v>57</v>
      </c>
      <c r="H1029" t="s">
        <v>58</v>
      </c>
      <c r="I1029" t="s">
        <v>59</v>
      </c>
      <c r="J1029" t="s">
        <v>585</v>
      </c>
      <c r="K1029" t="s">
        <v>61</v>
      </c>
      <c r="L1029" t="s">
        <v>586</v>
      </c>
      <c r="M1029">
        <v>18.84</v>
      </c>
      <c r="N1029">
        <v>3</v>
      </c>
      <c r="O1029">
        <f t="shared" si="32"/>
        <v>0.21428571428571427</v>
      </c>
      <c r="P1029">
        <v>0</v>
      </c>
      <c r="Q1029">
        <v>6.0288000000000004</v>
      </c>
      <c r="R1029">
        <v>5</v>
      </c>
      <c r="S1029">
        <v>2017</v>
      </c>
      <c r="T1029">
        <v>11</v>
      </c>
      <c r="U1029" t="str">
        <f t="shared" si="33"/>
        <v>Nov</v>
      </c>
      <c r="V1029">
        <v>6.28</v>
      </c>
      <c r="W1029" t="s">
        <v>63</v>
      </c>
      <c r="X1029">
        <v>0.32</v>
      </c>
      <c r="Y1029" t="s">
        <v>44</v>
      </c>
      <c r="Z1029">
        <v>0.10666666666666599</v>
      </c>
      <c r="AA1029" t="s">
        <v>38</v>
      </c>
      <c r="AB1029" t="s">
        <v>143</v>
      </c>
    </row>
    <row r="1030" spans="1:28" x14ac:dyDescent="0.25">
      <c r="A1030" t="s">
        <v>2469</v>
      </c>
      <c r="B1030" s="1">
        <v>41799</v>
      </c>
      <c r="C1030" s="1">
        <v>41803</v>
      </c>
      <c r="D1030" t="s">
        <v>27</v>
      </c>
      <c r="E1030" t="s">
        <v>345</v>
      </c>
      <c r="F1030" t="s">
        <v>91</v>
      </c>
      <c r="G1030" t="s">
        <v>1116</v>
      </c>
      <c r="H1030" t="s">
        <v>1117</v>
      </c>
      <c r="I1030" t="s">
        <v>59</v>
      </c>
      <c r="J1030" t="s">
        <v>1793</v>
      </c>
      <c r="K1030" t="s">
        <v>61</v>
      </c>
      <c r="L1030" t="s">
        <v>1794</v>
      </c>
      <c r="M1030">
        <v>37.4</v>
      </c>
      <c r="N1030">
        <v>2</v>
      </c>
      <c r="O1030">
        <f t="shared" si="32"/>
        <v>0.14285714285714285</v>
      </c>
      <c r="P1030">
        <v>0</v>
      </c>
      <c r="Q1030">
        <v>14.212</v>
      </c>
      <c r="R1030">
        <v>4</v>
      </c>
      <c r="S1030">
        <v>2014</v>
      </c>
      <c r="T1030">
        <v>6</v>
      </c>
      <c r="U1030" t="str">
        <f t="shared" si="33"/>
        <v>Jun</v>
      </c>
      <c r="V1030">
        <v>18.7</v>
      </c>
      <c r="W1030" t="s">
        <v>63</v>
      </c>
      <c r="X1030">
        <v>0.38</v>
      </c>
      <c r="Y1030" t="s">
        <v>44</v>
      </c>
      <c r="Z1030">
        <v>0.19</v>
      </c>
      <c r="AA1030" t="s">
        <v>64</v>
      </c>
      <c r="AB1030" t="s">
        <v>65</v>
      </c>
    </row>
    <row r="1031" spans="1:28" x14ac:dyDescent="0.25">
      <c r="A1031" t="s">
        <v>2470</v>
      </c>
      <c r="B1031" s="1">
        <v>41705</v>
      </c>
      <c r="C1031" s="1">
        <v>41706</v>
      </c>
      <c r="D1031" t="s">
        <v>89</v>
      </c>
      <c r="E1031" t="s">
        <v>2471</v>
      </c>
      <c r="F1031" t="s">
        <v>29</v>
      </c>
      <c r="G1031" t="s">
        <v>180</v>
      </c>
      <c r="H1031" t="s">
        <v>181</v>
      </c>
      <c r="I1031" t="s">
        <v>59</v>
      </c>
      <c r="J1031" t="s">
        <v>269</v>
      </c>
      <c r="K1031" t="s">
        <v>41</v>
      </c>
      <c r="L1031" t="s">
        <v>270</v>
      </c>
      <c r="M1031">
        <v>48.712000000000003</v>
      </c>
      <c r="N1031">
        <v>1</v>
      </c>
      <c r="O1031">
        <f t="shared" si="32"/>
        <v>7.1428571428571425E-2</v>
      </c>
      <c r="P1031">
        <v>0.2</v>
      </c>
      <c r="Q1031">
        <v>5.4801000000000002</v>
      </c>
      <c r="R1031">
        <v>1</v>
      </c>
      <c r="S1031">
        <v>2014</v>
      </c>
      <c r="T1031">
        <v>3</v>
      </c>
      <c r="U1031" t="str">
        <f t="shared" si="33"/>
        <v>Mar</v>
      </c>
      <c r="V1031">
        <v>48.712000000000003</v>
      </c>
      <c r="W1031" t="s">
        <v>63</v>
      </c>
      <c r="X1031">
        <v>0.1125</v>
      </c>
      <c r="Y1031" t="s">
        <v>37</v>
      </c>
      <c r="Z1031">
        <v>0.1125</v>
      </c>
      <c r="AA1031" t="s">
        <v>161</v>
      </c>
      <c r="AB1031" t="s">
        <v>223</v>
      </c>
    </row>
    <row r="1032" spans="1:28" x14ac:dyDescent="0.25">
      <c r="A1032" t="s">
        <v>2472</v>
      </c>
      <c r="B1032" s="1">
        <v>42218</v>
      </c>
      <c r="C1032" s="1">
        <v>42221</v>
      </c>
      <c r="D1032" t="s">
        <v>27</v>
      </c>
      <c r="E1032" t="s">
        <v>1534</v>
      </c>
      <c r="F1032" t="s">
        <v>99</v>
      </c>
      <c r="G1032" t="s">
        <v>1361</v>
      </c>
      <c r="H1032" t="s">
        <v>1362</v>
      </c>
      <c r="I1032" t="s">
        <v>72</v>
      </c>
      <c r="J1032" t="s">
        <v>981</v>
      </c>
      <c r="K1032" t="s">
        <v>41</v>
      </c>
      <c r="L1032" t="s">
        <v>982</v>
      </c>
      <c r="M1032">
        <v>110.98</v>
      </c>
      <c r="N1032">
        <v>1</v>
      </c>
      <c r="O1032">
        <f t="shared" si="32"/>
        <v>7.1428571428571425E-2</v>
      </c>
      <c r="P1032">
        <v>0</v>
      </c>
      <c r="Q1032">
        <v>15.5372</v>
      </c>
      <c r="R1032">
        <v>3</v>
      </c>
      <c r="S1032">
        <v>2015</v>
      </c>
      <c r="T1032">
        <v>8</v>
      </c>
      <c r="U1032" t="str">
        <f t="shared" si="33"/>
        <v>Aug</v>
      </c>
      <c r="V1032">
        <v>110.98</v>
      </c>
      <c r="W1032" t="s">
        <v>36</v>
      </c>
      <c r="X1032">
        <v>0.13999999999999899</v>
      </c>
      <c r="Y1032" t="s">
        <v>37</v>
      </c>
      <c r="Z1032">
        <v>0.13999999999999899</v>
      </c>
      <c r="AA1032" t="s">
        <v>75</v>
      </c>
      <c r="AB1032" t="s">
        <v>81</v>
      </c>
    </row>
    <row r="1033" spans="1:28" x14ac:dyDescent="0.25">
      <c r="A1033" t="s">
        <v>2473</v>
      </c>
      <c r="B1033" s="1">
        <v>42680</v>
      </c>
      <c r="C1033" s="1">
        <v>42683</v>
      </c>
      <c r="D1033" t="s">
        <v>89</v>
      </c>
      <c r="E1033" t="s">
        <v>314</v>
      </c>
      <c r="F1033" t="s">
        <v>91</v>
      </c>
      <c r="G1033" t="s">
        <v>528</v>
      </c>
      <c r="H1033" t="s">
        <v>49</v>
      </c>
      <c r="I1033" t="s">
        <v>32</v>
      </c>
      <c r="J1033" t="s">
        <v>135</v>
      </c>
      <c r="K1033" t="s">
        <v>41</v>
      </c>
      <c r="L1033" t="s">
        <v>136</v>
      </c>
      <c r="M1033">
        <v>207.98400000000001</v>
      </c>
      <c r="N1033">
        <v>2</v>
      </c>
      <c r="O1033">
        <f t="shared" si="32"/>
        <v>0.14285714285714285</v>
      </c>
      <c r="P1033">
        <v>0.2</v>
      </c>
      <c r="Q1033">
        <v>-28.597799999999999</v>
      </c>
      <c r="R1033">
        <v>3</v>
      </c>
      <c r="S1033">
        <v>2016</v>
      </c>
      <c r="T1033">
        <v>11</v>
      </c>
      <c r="U1033" t="str">
        <f t="shared" si="33"/>
        <v>Nov</v>
      </c>
      <c r="V1033">
        <v>103.992</v>
      </c>
      <c r="W1033" t="s">
        <v>36</v>
      </c>
      <c r="X1033">
        <v>-0.13749999999999901</v>
      </c>
      <c r="Y1033" t="s">
        <v>53</v>
      </c>
      <c r="Z1033">
        <v>-6.8749999999999895E-2</v>
      </c>
      <c r="AA1033" t="s">
        <v>38</v>
      </c>
      <c r="AB1033" t="s">
        <v>39</v>
      </c>
    </row>
    <row r="1034" spans="1:28" x14ac:dyDescent="0.25">
      <c r="A1034" t="s">
        <v>2473</v>
      </c>
      <c r="B1034" s="1">
        <v>42680</v>
      </c>
      <c r="C1034" s="1">
        <v>42683</v>
      </c>
      <c r="D1034" t="s">
        <v>89</v>
      </c>
      <c r="E1034" t="s">
        <v>314</v>
      </c>
      <c r="F1034" t="s">
        <v>91</v>
      </c>
      <c r="G1034" t="s">
        <v>528</v>
      </c>
      <c r="H1034" t="s">
        <v>49</v>
      </c>
      <c r="I1034" t="s">
        <v>32</v>
      </c>
      <c r="J1034" t="s">
        <v>709</v>
      </c>
      <c r="K1034" t="s">
        <v>61</v>
      </c>
      <c r="L1034" t="s">
        <v>710</v>
      </c>
      <c r="M1034">
        <v>35.567999999999998</v>
      </c>
      <c r="N1034">
        <v>2</v>
      </c>
      <c r="O1034">
        <f t="shared" si="32"/>
        <v>0.14285714285714285</v>
      </c>
      <c r="P1034">
        <v>0.2</v>
      </c>
      <c r="Q1034">
        <v>5.7797999999999998</v>
      </c>
      <c r="R1034">
        <v>3</v>
      </c>
      <c r="S1034">
        <v>2016</v>
      </c>
      <c r="T1034">
        <v>11</v>
      </c>
      <c r="U1034" t="str">
        <f t="shared" si="33"/>
        <v>Nov</v>
      </c>
      <c r="V1034">
        <v>17.783999999999999</v>
      </c>
      <c r="W1034" t="s">
        <v>63</v>
      </c>
      <c r="X1034">
        <v>0.16250000000000001</v>
      </c>
      <c r="Y1034" t="s">
        <v>37</v>
      </c>
      <c r="Z1034">
        <v>8.1250000000000003E-2</v>
      </c>
      <c r="AA1034" t="s">
        <v>38</v>
      </c>
      <c r="AB1034" t="s">
        <v>39</v>
      </c>
    </row>
    <row r="1035" spans="1:28" x14ac:dyDescent="0.25">
      <c r="A1035" t="s">
        <v>2474</v>
      </c>
      <c r="B1035" s="1">
        <v>42484</v>
      </c>
      <c r="C1035" s="1">
        <v>42488</v>
      </c>
      <c r="D1035" t="s">
        <v>46</v>
      </c>
      <c r="E1035" t="s">
        <v>2475</v>
      </c>
      <c r="F1035" t="s">
        <v>99</v>
      </c>
      <c r="G1035" t="s">
        <v>315</v>
      </c>
      <c r="H1035" t="s">
        <v>171</v>
      </c>
      <c r="I1035" t="s">
        <v>59</v>
      </c>
      <c r="J1035" t="s">
        <v>227</v>
      </c>
      <c r="K1035" t="s">
        <v>41</v>
      </c>
      <c r="L1035" t="s">
        <v>228</v>
      </c>
      <c r="M1035">
        <v>1325.76</v>
      </c>
      <c r="N1035">
        <v>6</v>
      </c>
      <c r="O1035">
        <f t="shared" si="32"/>
        <v>0.42857142857142855</v>
      </c>
      <c r="P1035">
        <v>0.2</v>
      </c>
      <c r="Q1035">
        <v>149.148</v>
      </c>
      <c r="R1035">
        <v>4</v>
      </c>
      <c r="S1035">
        <v>2016</v>
      </c>
      <c r="T1035">
        <v>4</v>
      </c>
      <c r="U1035" t="str">
        <f t="shared" si="33"/>
        <v>Apr</v>
      </c>
      <c r="V1035">
        <v>220.96</v>
      </c>
      <c r="W1035" t="s">
        <v>43</v>
      </c>
      <c r="X1035">
        <v>0.1125</v>
      </c>
      <c r="Y1035" t="s">
        <v>37</v>
      </c>
      <c r="Z1035">
        <v>1.8749999999999999E-2</v>
      </c>
      <c r="AA1035" t="s">
        <v>64</v>
      </c>
      <c r="AB1035" t="s">
        <v>120</v>
      </c>
    </row>
    <row r="1036" spans="1:28" x14ac:dyDescent="0.25">
      <c r="A1036" t="s">
        <v>2476</v>
      </c>
      <c r="B1036" s="1">
        <v>42356</v>
      </c>
      <c r="C1036" s="1">
        <v>42363</v>
      </c>
      <c r="D1036" t="s">
        <v>46</v>
      </c>
      <c r="E1036" t="s">
        <v>2477</v>
      </c>
      <c r="F1036" t="s">
        <v>91</v>
      </c>
      <c r="G1036" t="s">
        <v>133</v>
      </c>
      <c r="H1036" t="s">
        <v>134</v>
      </c>
      <c r="I1036" t="s">
        <v>32</v>
      </c>
      <c r="J1036" t="s">
        <v>572</v>
      </c>
      <c r="K1036" t="s">
        <v>61</v>
      </c>
      <c r="L1036" t="s">
        <v>573</v>
      </c>
      <c r="M1036">
        <v>20.32</v>
      </c>
      <c r="N1036">
        <v>5</v>
      </c>
      <c r="O1036">
        <f t="shared" si="32"/>
        <v>0.35714285714285715</v>
      </c>
      <c r="P1036">
        <v>0.2</v>
      </c>
      <c r="Q1036">
        <v>3.556</v>
      </c>
      <c r="R1036">
        <v>7</v>
      </c>
      <c r="S1036">
        <v>2015</v>
      </c>
      <c r="T1036">
        <v>12</v>
      </c>
      <c r="U1036" t="str">
        <f t="shared" si="33"/>
        <v>Dec</v>
      </c>
      <c r="V1036">
        <v>4.0640000000000001</v>
      </c>
      <c r="W1036" t="s">
        <v>63</v>
      </c>
      <c r="X1036">
        <v>0.17499999999999999</v>
      </c>
      <c r="Y1036" t="s">
        <v>37</v>
      </c>
      <c r="Z1036">
        <v>3.4999999999999899E-2</v>
      </c>
      <c r="AA1036" t="s">
        <v>38</v>
      </c>
      <c r="AB1036" t="s">
        <v>54</v>
      </c>
    </row>
    <row r="1037" spans="1:28" x14ac:dyDescent="0.25">
      <c r="A1037" t="s">
        <v>2478</v>
      </c>
      <c r="B1037" s="1">
        <v>42866</v>
      </c>
      <c r="C1037" s="1">
        <v>42868</v>
      </c>
      <c r="D1037" t="s">
        <v>89</v>
      </c>
      <c r="E1037" t="s">
        <v>1101</v>
      </c>
      <c r="F1037" t="s">
        <v>91</v>
      </c>
      <c r="G1037" t="s">
        <v>455</v>
      </c>
      <c r="H1037" t="s">
        <v>456</v>
      </c>
      <c r="I1037" t="s">
        <v>59</v>
      </c>
      <c r="J1037" t="s">
        <v>959</v>
      </c>
      <c r="K1037" t="s">
        <v>34</v>
      </c>
      <c r="L1037" t="s">
        <v>960</v>
      </c>
      <c r="M1037">
        <v>209.97900000000001</v>
      </c>
      <c r="N1037">
        <v>7</v>
      </c>
      <c r="O1037">
        <f t="shared" si="32"/>
        <v>0.5</v>
      </c>
      <c r="P1037">
        <v>0.7</v>
      </c>
      <c r="Q1037">
        <v>-356.96429999999998</v>
      </c>
      <c r="R1037">
        <v>2</v>
      </c>
      <c r="S1037">
        <v>2017</v>
      </c>
      <c r="T1037">
        <v>5</v>
      </c>
      <c r="U1037" t="str">
        <f t="shared" si="33"/>
        <v>May</v>
      </c>
      <c r="V1037">
        <v>29.997</v>
      </c>
      <c r="W1037" t="s">
        <v>63</v>
      </c>
      <c r="X1037">
        <v>-1.69999999999999</v>
      </c>
      <c r="Y1037" t="s">
        <v>53</v>
      </c>
      <c r="Z1037">
        <v>-0.24285714285714199</v>
      </c>
      <c r="AA1037" t="s">
        <v>64</v>
      </c>
      <c r="AB1037" t="s">
        <v>154</v>
      </c>
    </row>
    <row r="1038" spans="1:28" x14ac:dyDescent="0.25">
      <c r="A1038" t="s">
        <v>2479</v>
      </c>
      <c r="B1038" s="1">
        <v>41967</v>
      </c>
      <c r="C1038" s="1">
        <v>41972</v>
      </c>
      <c r="D1038" t="s">
        <v>46</v>
      </c>
      <c r="E1038" t="s">
        <v>1948</v>
      </c>
      <c r="F1038" t="s">
        <v>29</v>
      </c>
      <c r="G1038" t="s">
        <v>2079</v>
      </c>
      <c r="H1038" t="s">
        <v>214</v>
      </c>
      <c r="I1038" t="s">
        <v>72</v>
      </c>
      <c r="J1038" t="s">
        <v>247</v>
      </c>
      <c r="K1038" t="s">
        <v>61</v>
      </c>
      <c r="L1038" t="s">
        <v>248</v>
      </c>
      <c r="M1038">
        <v>35.167999999999999</v>
      </c>
      <c r="N1038">
        <v>7</v>
      </c>
      <c r="O1038">
        <f t="shared" si="32"/>
        <v>0.5</v>
      </c>
      <c r="P1038">
        <v>0.2</v>
      </c>
      <c r="Q1038">
        <v>9.6712000000000007</v>
      </c>
      <c r="R1038">
        <v>5</v>
      </c>
      <c r="S1038">
        <v>2014</v>
      </c>
      <c r="T1038">
        <v>11</v>
      </c>
      <c r="U1038" t="str">
        <f t="shared" si="33"/>
        <v>Nov</v>
      </c>
      <c r="V1038">
        <v>5.024</v>
      </c>
      <c r="W1038" t="s">
        <v>63</v>
      </c>
      <c r="X1038">
        <v>0.27500000000000002</v>
      </c>
      <c r="Y1038" t="s">
        <v>44</v>
      </c>
      <c r="Z1038">
        <v>3.9285714285714202E-2</v>
      </c>
      <c r="AA1038" t="s">
        <v>38</v>
      </c>
      <c r="AB1038" t="s">
        <v>147</v>
      </c>
    </row>
    <row r="1039" spans="1:28" x14ac:dyDescent="0.25">
      <c r="A1039" t="s">
        <v>2480</v>
      </c>
      <c r="B1039" s="1">
        <v>41958</v>
      </c>
      <c r="C1039" s="1">
        <v>41961</v>
      </c>
      <c r="D1039" t="s">
        <v>89</v>
      </c>
      <c r="E1039" t="s">
        <v>2481</v>
      </c>
      <c r="F1039" t="s">
        <v>29</v>
      </c>
      <c r="G1039" t="s">
        <v>57</v>
      </c>
      <c r="H1039" t="s">
        <v>58</v>
      </c>
      <c r="I1039" t="s">
        <v>59</v>
      </c>
      <c r="J1039" t="s">
        <v>288</v>
      </c>
      <c r="K1039" t="s">
        <v>61</v>
      </c>
      <c r="L1039" t="s">
        <v>289</v>
      </c>
      <c r="M1039">
        <v>10.11</v>
      </c>
      <c r="N1039">
        <v>3</v>
      </c>
      <c r="O1039">
        <f t="shared" si="32"/>
        <v>0.21428571428571427</v>
      </c>
      <c r="P1039">
        <v>0</v>
      </c>
      <c r="Q1039">
        <v>3.2351999999999999</v>
      </c>
      <c r="R1039">
        <v>3</v>
      </c>
      <c r="S1039">
        <v>2014</v>
      </c>
      <c r="T1039">
        <v>11</v>
      </c>
      <c r="U1039" t="str">
        <f t="shared" si="33"/>
        <v>Nov</v>
      </c>
      <c r="V1039">
        <v>3.3699999999999899</v>
      </c>
      <c r="W1039" t="s">
        <v>63</v>
      </c>
      <c r="X1039">
        <v>0.32</v>
      </c>
      <c r="Y1039" t="s">
        <v>44</v>
      </c>
      <c r="Z1039">
        <v>0.10666666666666599</v>
      </c>
      <c r="AA1039" t="s">
        <v>38</v>
      </c>
      <c r="AB1039" t="s">
        <v>147</v>
      </c>
    </row>
    <row r="1040" spans="1:28" x14ac:dyDescent="0.25">
      <c r="A1040" t="s">
        <v>2482</v>
      </c>
      <c r="B1040" s="1">
        <v>42722</v>
      </c>
      <c r="C1040" s="1">
        <v>42728</v>
      </c>
      <c r="D1040" t="s">
        <v>46</v>
      </c>
      <c r="E1040" t="s">
        <v>471</v>
      </c>
      <c r="F1040" t="s">
        <v>29</v>
      </c>
      <c r="G1040" t="s">
        <v>554</v>
      </c>
      <c r="H1040" t="s">
        <v>58</v>
      </c>
      <c r="I1040" t="s">
        <v>59</v>
      </c>
      <c r="J1040" t="s">
        <v>2182</v>
      </c>
      <c r="K1040" t="s">
        <v>61</v>
      </c>
      <c r="L1040" t="s">
        <v>2183</v>
      </c>
      <c r="M1040">
        <v>39.92</v>
      </c>
      <c r="N1040">
        <v>4</v>
      </c>
      <c r="O1040">
        <f t="shared" si="32"/>
        <v>0.2857142857142857</v>
      </c>
      <c r="P1040">
        <v>0</v>
      </c>
      <c r="Q1040">
        <v>11.1776</v>
      </c>
      <c r="R1040">
        <v>6</v>
      </c>
      <c r="S1040">
        <v>2016</v>
      </c>
      <c r="T1040">
        <v>12</v>
      </c>
      <c r="U1040" t="str">
        <f t="shared" si="33"/>
        <v>Dec</v>
      </c>
      <c r="V1040">
        <v>9.98</v>
      </c>
      <c r="W1040" t="s">
        <v>63</v>
      </c>
      <c r="X1040">
        <v>0.27999999999999903</v>
      </c>
      <c r="Y1040" t="s">
        <v>44</v>
      </c>
      <c r="Z1040">
        <v>6.9999999999999896E-2</v>
      </c>
      <c r="AA1040" t="s">
        <v>38</v>
      </c>
      <c r="AB1040" t="s">
        <v>39</v>
      </c>
    </row>
    <row r="1041" spans="1:28" x14ac:dyDescent="0.25">
      <c r="A1041" t="s">
        <v>2483</v>
      </c>
      <c r="B1041" s="1">
        <v>42945</v>
      </c>
      <c r="C1041" s="1">
        <v>42950</v>
      </c>
      <c r="D1041" t="s">
        <v>46</v>
      </c>
      <c r="E1041" t="s">
        <v>663</v>
      </c>
      <c r="F1041" t="s">
        <v>29</v>
      </c>
      <c r="G1041" t="s">
        <v>2484</v>
      </c>
      <c r="H1041" t="s">
        <v>1263</v>
      </c>
      <c r="I1041" t="s">
        <v>94</v>
      </c>
      <c r="J1041" t="s">
        <v>2485</v>
      </c>
      <c r="K1041" t="s">
        <v>41</v>
      </c>
      <c r="L1041" t="s">
        <v>2486</v>
      </c>
      <c r="M1041">
        <v>302.67</v>
      </c>
      <c r="N1041">
        <v>3</v>
      </c>
      <c r="O1041">
        <f t="shared" si="32"/>
        <v>0.21428571428571427</v>
      </c>
      <c r="P1041">
        <v>0</v>
      </c>
      <c r="Q1041">
        <v>72.640799999999999</v>
      </c>
      <c r="R1041">
        <v>5</v>
      </c>
      <c r="S1041">
        <v>2017</v>
      </c>
      <c r="T1041">
        <v>7</v>
      </c>
      <c r="U1041" t="str">
        <f t="shared" si="33"/>
        <v>Jul</v>
      </c>
      <c r="V1041">
        <v>100.89</v>
      </c>
      <c r="W1041" t="s">
        <v>36</v>
      </c>
      <c r="X1041">
        <v>0.24</v>
      </c>
      <c r="Y1041" t="s">
        <v>44</v>
      </c>
      <c r="Z1041">
        <v>0.08</v>
      </c>
      <c r="AA1041" t="s">
        <v>75</v>
      </c>
      <c r="AB1041" t="s">
        <v>76</v>
      </c>
    </row>
    <row r="1042" spans="1:28" x14ac:dyDescent="0.25">
      <c r="A1042" t="s">
        <v>2487</v>
      </c>
      <c r="B1042" s="1">
        <v>42730</v>
      </c>
      <c r="C1042" s="1">
        <v>42737</v>
      </c>
      <c r="D1042" t="s">
        <v>46</v>
      </c>
      <c r="E1042" t="s">
        <v>1594</v>
      </c>
      <c r="F1042" t="s">
        <v>91</v>
      </c>
      <c r="G1042" t="s">
        <v>1084</v>
      </c>
      <c r="H1042" t="s">
        <v>324</v>
      </c>
      <c r="I1042" t="s">
        <v>72</v>
      </c>
      <c r="J1042" t="s">
        <v>118</v>
      </c>
      <c r="K1042" t="s">
        <v>41</v>
      </c>
      <c r="L1042" t="s">
        <v>119</v>
      </c>
      <c r="M1042">
        <v>212.94</v>
      </c>
      <c r="N1042">
        <v>3</v>
      </c>
      <c r="O1042">
        <f t="shared" si="32"/>
        <v>0.21428571428571427</v>
      </c>
      <c r="P1042">
        <v>0</v>
      </c>
      <c r="Q1042">
        <v>25.552800000000001</v>
      </c>
      <c r="R1042">
        <v>7</v>
      </c>
      <c r="S1042">
        <v>2016</v>
      </c>
      <c r="T1042">
        <v>12</v>
      </c>
      <c r="U1042" t="str">
        <f t="shared" si="33"/>
        <v>Dec</v>
      </c>
      <c r="V1042">
        <v>70.98</v>
      </c>
      <c r="W1042" t="s">
        <v>63</v>
      </c>
      <c r="X1042">
        <v>0.12</v>
      </c>
      <c r="Y1042" t="s">
        <v>37</v>
      </c>
      <c r="Z1042">
        <v>0.04</v>
      </c>
      <c r="AA1042" t="s">
        <v>38</v>
      </c>
      <c r="AB1042" t="s">
        <v>39</v>
      </c>
    </row>
    <row r="1043" spans="1:28" x14ac:dyDescent="0.25">
      <c r="A1043" t="s">
        <v>2488</v>
      </c>
      <c r="B1043" s="1">
        <v>42225</v>
      </c>
      <c r="C1043" s="1">
        <v>42229</v>
      </c>
      <c r="D1043" t="s">
        <v>27</v>
      </c>
      <c r="E1043" t="s">
        <v>2489</v>
      </c>
      <c r="F1043" t="s">
        <v>99</v>
      </c>
      <c r="G1043" t="s">
        <v>770</v>
      </c>
      <c r="H1043" t="s">
        <v>220</v>
      </c>
      <c r="I1043" t="s">
        <v>94</v>
      </c>
      <c r="J1043" t="s">
        <v>2305</v>
      </c>
      <c r="K1043" t="s">
        <v>34</v>
      </c>
      <c r="L1043" t="s">
        <v>2306</v>
      </c>
      <c r="M1043">
        <v>687.4</v>
      </c>
      <c r="N1043">
        <v>5</v>
      </c>
      <c r="O1043">
        <f t="shared" si="32"/>
        <v>0.35714285714285715</v>
      </c>
      <c r="P1043">
        <v>0</v>
      </c>
      <c r="Q1043">
        <v>48.118000000000002</v>
      </c>
      <c r="R1043">
        <v>4</v>
      </c>
      <c r="S1043">
        <v>2015</v>
      </c>
      <c r="T1043">
        <v>8</v>
      </c>
      <c r="U1043" t="str">
        <f t="shared" si="33"/>
        <v>Aug</v>
      </c>
      <c r="V1043">
        <v>137.47999999999999</v>
      </c>
      <c r="W1043" t="s">
        <v>36</v>
      </c>
      <c r="X1043">
        <v>7.0000000000000007E-2</v>
      </c>
      <c r="Y1043" t="s">
        <v>37</v>
      </c>
      <c r="Z1043">
        <v>1.4E-2</v>
      </c>
      <c r="AA1043" t="s">
        <v>75</v>
      </c>
      <c r="AB1043" t="s">
        <v>81</v>
      </c>
    </row>
    <row r="1044" spans="1:28" x14ac:dyDescent="0.25">
      <c r="A1044" t="s">
        <v>2490</v>
      </c>
      <c r="B1044" s="1">
        <v>41735</v>
      </c>
      <c r="C1044" s="1">
        <v>41741</v>
      </c>
      <c r="D1044" t="s">
        <v>46</v>
      </c>
      <c r="E1044" t="s">
        <v>1518</v>
      </c>
      <c r="F1044" t="s">
        <v>91</v>
      </c>
      <c r="G1044" t="s">
        <v>180</v>
      </c>
      <c r="H1044" t="s">
        <v>181</v>
      </c>
      <c r="I1044" t="s">
        <v>59</v>
      </c>
      <c r="J1044" t="s">
        <v>603</v>
      </c>
      <c r="K1044" t="s">
        <v>51</v>
      </c>
      <c r="L1044" t="s">
        <v>604</v>
      </c>
      <c r="M1044">
        <v>653.54999999999995</v>
      </c>
      <c r="N1044">
        <v>3</v>
      </c>
      <c r="O1044">
        <f t="shared" si="32"/>
        <v>0.21428571428571427</v>
      </c>
      <c r="P1044">
        <v>0</v>
      </c>
      <c r="Q1044">
        <v>111.1035</v>
      </c>
      <c r="R1044">
        <v>6</v>
      </c>
      <c r="S1044">
        <v>2014</v>
      </c>
      <c r="T1044">
        <v>4</v>
      </c>
      <c r="U1044" t="str">
        <f t="shared" si="33"/>
        <v>Apr</v>
      </c>
      <c r="V1044">
        <v>217.85</v>
      </c>
      <c r="W1044" t="s">
        <v>43</v>
      </c>
      <c r="X1044">
        <v>0.17</v>
      </c>
      <c r="Y1044" t="s">
        <v>37</v>
      </c>
      <c r="Z1044">
        <v>5.6666666666666601E-2</v>
      </c>
      <c r="AA1044" t="s">
        <v>64</v>
      </c>
      <c r="AB1044" t="s">
        <v>65</v>
      </c>
    </row>
    <row r="1045" spans="1:28" x14ac:dyDescent="0.25">
      <c r="A1045" t="s">
        <v>2491</v>
      </c>
      <c r="B1045" s="1">
        <v>42196</v>
      </c>
      <c r="C1045" s="1">
        <v>42197</v>
      </c>
      <c r="D1045" t="s">
        <v>89</v>
      </c>
      <c r="E1045" t="s">
        <v>1101</v>
      </c>
      <c r="F1045" t="s">
        <v>91</v>
      </c>
      <c r="G1045" t="s">
        <v>186</v>
      </c>
      <c r="H1045" t="s">
        <v>187</v>
      </c>
      <c r="I1045" t="s">
        <v>72</v>
      </c>
      <c r="J1045" t="s">
        <v>772</v>
      </c>
      <c r="K1045" t="s">
        <v>51</v>
      </c>
      <c r="L1045" t="s">
        <v>773</v>
      </c>
      <c r="M1045">
        <v>199.83600000000001</v>
      </c>
      <c r="N1045">
        <v>4</v>
      </c>
      <c r="O1045">
        <f t="shared" si="32"/>
        <v>0.2857142857142857</v>
      </c>
      <c r="P1045">
        <v>0.3</v>
      </c>
      <c r="Q1045">
        <v>-37.112400000000001</v>
      </c>
      <c r="R1045">
        <v>1</v>
      </c>
      <c r="S1045">
        <v>2015</v>
      </c>
      <c r="T1045">
        <v>7</v>
      </c>
      <c r="U1045" t="str">
        <f t="shared" si="33"/>
        <v>Jul</v>
      </c>
      <c r="V1045">
        <v>49.959000000000003</v>
      </c>
      <c r="W1045" t="s">
        <v>63</v>
      </c>
      <c r="X1045">
        <v>-0.185714285714285</v>
      </c>
      <c r="Y1045" t="s">
        <v>53</v>
      </c>
      <c r="Z1045">
        <v>-4.6428571428571402E-2</v>
      </c>
      <c r="AA1045" t="s">
        <v>75</v>
      </c>
      <c r="AB1045" t="s">
        <v>81</v>
      </c>
    </row>
    <row r="1046" spans="1:28" x14ac:dyDescent="0.25">
      <c r="A1046" t="s">
        <v>2492</v>
      </c>
      <c r="B1046" s="1">
        <v>42684</v>
      </c>
      <c r="C1046" s="1">
        <v>42687</v>
      </c>
      <c r="D1046" t="s">
        <v>27</v>
      </c>
      <c r="E1046" t="s">
        <v>1113</v>
      </c>
      <c r="F1046" t="s">
        <v>29</v>
      </c>
      <c r="G1046" t="s">
        <v>57</v>
      </c>
      <c r="H1046" t="s">
        <v>58</v>
      </c>
      <c r="I1046" t="s">
        <v>59</v>
      </c>
      <c r="J1046" t="s">
        <v>749</v>
      </c>
      <c r="K1046" t="s">
        <v>61</v>
      </c>
      <c r="L1046" t="s">
        <v>750</v>
      </c>
      <c r="M1046">
        <v>467.46</v>
      </c>
      <c r="N1046">
        <v>9</v>
      </c>
      <c r="O1046">
        <f t="shared" si="32"/>
        <v>0.6428571428571429</v>
      </c>
      <c r="P1046">
        <v>0</v>
      </c>
      <c r="Q1046">
        <v>191.65860000000001</v>
      </c>
      <c r="R1046">
        <v>3</v>
      </c>
      <c r="S1046">
        <v>2016</v>
      </c>
      <c r="T1046">
        <v>11</v>
      </c>
      <c r="U1046" t="str">
        <f t="shared" si="33"/>
        <v>Nov</v>
      </c>
      <c r="V1046">
        <v>51.94</v>
      </c>
      <c r="W1046" t="s">
        <v>63</v>
      </c>
      <c r="X1046">
        <v>0.41</v>
      </c>
      <c r="Y1046" t="s">
        <v>44</v>
      </c>
      <c r="Z1046">
        <v>4.5555555555555502E-2</v>
      </c>
      <c r="AA1046" t="s">
        <v>38</v>
      </c>
      <c r="AB1046" t="s">
        <v>39</v>
      </c>
    </row>
    <row r="1047" spans="1:28" x14ac:dyDescent="0.25">
      <c r="A1047" t="s">
        <v>2493</v>
      </c>
      <c r="B1047" s="1">
        <v>42007</v>
      </c>
      <c r="C1047" s="1">
        <v>42012</v>
      </c>
      <c r="D1047" t="s">
        <v>27</v>
      </c>
      <c r="E1047" t="s">
        <v>2494</v>
      </c>
      <c r="F1047" t="s">
        <v>29</v>
      </c>
      <c r="G1047" t="s">
        <v>1434</v>
      </c>
      <c r="H1047" t="s">
        <v>93</v>
      </c>
      <c r="I1047" t="s">
        <v>94</v>
      </c>
      <c r="J1047" t="s">
        <v>633</v>
      </c>
      <c r="K1047" t="s">
        <v>34</v>
      </c>
      <c r="L1047" t="s">
        <v>634</v>
      </c>
      <c r="M1047">
        <v>1352.3976</v>
      </c>
      <c r="N1047">
        <v>9</v>
      </c>
      <c r="O1047">
        <f t="shared" si="32"/>
        <v>0.6428571428571429</v>
      </c>
      <c r="P1047">
        <v>0.32</v>
      </c>
      <c r="Q1047">
        <v>-437.54039999999998</v>
      </c>
      <c r="R1047">
        <v>5</v>
      </c>
      <c r="S1047">
        <v>2015</v>
      </c>
      <c r="T1047">
        <v>1</v>
      </c>
      <c r="U1047" t="str">
        <f t="shared" si="33"/>
        <v>Jan</v>
      </c>
      <c r="V1047">
        <v>150.2664</v>
      </c>
      <c r="W1047" t="s">
        <v>36</v>
      </c>
      <c r="X1047">
        <v>-0.32352941176470501</v>
      </c>
      <c r="Y1047" t="s">
        <v>53</v>
      </c>
      <c r="Z1047">
        <v>-3.5947712418300602E-2</v>
      </c>
      <c r="AA1047" t="s">
        <v>161</v>
      </c>
      <c r="AB1047" t="s">
        <v>162</v>
      </c>
    </row>
    <row r="1048" spans="1:28" x14ac:dyDescent="0.25">
      <c r="A1048" t="s">
        <v>2495</v>
      </c>
      <c r="B1048" s="1">
        <v>42132</v>
      </c>
      <c r="C1048" s="1">
        <v>42136</v>
      </c>
      <c r="D1048" t="s">
        <v>46</v>
      </c>
      <c r="E1048" t="s">
        <v>794</v>
      </c>
      <c r="F1048" t="s">
        <v>29</v>
      </c>
      <c r="G1048" t="s">
        <v>157</v>
      </c>
      <c r="H1048" t="s">
        <v>158</v>
      </c>
      <c r="I1048" t="s">
        <v>94</v>
      </c>
      <c r="J1048" t="s">
        <v>520</v>
      </c>
      <c r="K1048" t="s">
        <v>61</v>
      </c>
      <c r="L1048" t="s">
        <v>521</v>
      </c>
      <c r="M1048">
        <v>123.96</v>
      </c>
      <c r="N1048">
        <v>3</v>
      </c>
      <c r="O1048">
        <f t="shared" si="32"/>
        <v>0.21428571428571427</v>
      </c>
      <c r="P1048">
        <v>0</v>
      </c>
      <c r="Q1048">
        <v>11.1564</v>
      </c>
      <c r="R1048">
        <v>4</v>
      </c>
      <c r="S1048">
        <v>2015</v>
      </c>
      <c r="T1048">
        <v>5</v>
      </c>
      <c r="U1048" t="str">
        <f t="shared" si="33"/>
        <v>May</v>
      </c>
      <c r="V1048">
        <v>41.32</v>
      </c>
      <c r="W1048" t="s">
        <v>63</v>
      </c>
      <c r="X1048">
        <v>0.09</v>
      </c>
      <c r="Y1048" t="s">
        <v>37</v>
      </c>
      <c r="Z1048">
        <v>0.03</v>
      </c>
      <c r="AA1048" t="s">
        <v>64</v>
      </c>
      <c r="AB1048" t="s">
        <v>111</v>
      </c>
    </row>
    <row r="1049" spans="1:28" x14ac:dyDescent="0.25">
      <c r="A1049" t="s">
        <v>2496</v>
      </c>
      <c r="B1049" s="1">
        <v>43069</v>
      </c>
      <c r="C1049" s="1">
        <v>43076</v>
      </c>
      <c r="D1049" t="s">
        <v>46</v>
      </c>
      <c r="E1049" t="s">
        <v>1755</v>
      </c>
      <c r="F1049" t="s">
        <v>29</v>
      </c>
      <c r="G1049" t="s">
        <v>2497</v>
      </c>
      <c r="H1049" t="s">
        <v>876</v>
      </c>
      <c r="I1049" t="s">
        <v>32</v>
      </c>
      <c r="J1049" t="s">
        <v>457</v>
      </c>
      <c r="K1049" t="s">
        <v>51</v>
      </c>
      <c r="L1049" t="s">
        <v>458</v>
      </c>
      <c r="M1049">
        <v>1781.682</v>
      </c>
      <c r="N1049">
        <v>7</v>
      </c>
      <c r="O1049">
        <f t="shared" si="32"/>
        <v>0.5</v>
      </c>
      <c r="P1049">
        <v>0.4</v>
      </c>
      <c r="Q1049">
        <v>-653.28340000000003</v>
      </c>
      <c r="R1049">
        <v>7</v>
      </c>
      <c r="S1049">
        <v>2017</v>
      </c>
      <c r="T1049">
        <v>11</v>
      </c>
      <c r="U1049" t="str">
        <f t="shared" si="33"/>
        <v>Nov</v>
      </c>
      <c r="V1049">
        <v>254.52600000000001</v>
      </c>
      <c r="W1049" t="s">
        <v>43</v>
      </c>
      <c r="X1049">
        <v>-0.36666666666666597</v>
      </c>
      <c r="Y1049" t="s">
        <v>53</v>
      </c>
      <c r="Z1049">
        <v>-5.2380952380952299E-2</v>
      </c>
      <c r="AA1049" t="s">
        <v>38</v>
      </c>
      <c r="AB1049" t="s">
        <v>143</v>
      </c>
    </row>
    <row r="1050" spans="1:28" x14ac:dyDescent="0.25">
      <c r="A1050" t="s">
        <v>2498</v>
      </c>
      <c r="B1050" s="1">
        <v>41859</v>
      </c>
      <c r="C1050" s="1">
        <v>41863</v>
      </c>
      <c r="D1050" t="s">
        <v>46</v>
      </c>
      <c r="E1050" t="s">
        <v>2499</v>
      </c>
      <c r="F1050" t="s">
        <v>99</v>
      </c>
      <c r="G1050" t="s">
        <v>664</v>
      </c>
      <c r="H1050" t="s">
        <v>262</v>
      </c>
      <c r="I1050" t="s">
        <v>94</v>
      </c>
      <c r="J1050" t="s">
        <v>1203</v>
      </c>
      <c r="K1050" t="s">
        <v>61</v>
      </c>
      <c r="L1050" t="s">
        <v>1204</v>
      </c>
      <c r="M1050">
        <v>53.88</v>
      </c>
      <c r="N1050">
        <v>6</v>
      </c>
      <c r="O1050">
        <f t="shared" si="32"/>
        <v>0.42857142857142855</v>
      </c>
      <c r="P1050">
        <v>0</v>
      </c>
      <c r="Q1050">
        <v>22.6296</v>
      </c>
      <c r="R1050">
        <v>4</v>
      </c>
      <c r="S1050">
        <v>2014</v>
      </c>
      <c r="T1050">
        <v>8</v>
      </c>
      <c r="U1050" t="str">
        <f t="shared" si="33"/>
        <v>Aug</v>
      </c>
      <c r="V1050">
        <v>8.98</v>
      </c>
      <c r="W1050" t="s">
        <v>63</v>
      </c>
      <c r="X1050">
        <v>0.42</v>
      </c>
      <c r="Y1050" t="s">
        <v>44</v>
      </c>
      <c r="Z1050">
        <v>6.9999999999999896E-2</v>
      </c>
      <c r="AA1050" t="s">
        <v>75</v>
      </c>
      <c r="AB1050" t="s">
        <v>199</v>
      </c>
    </row>
    <row r="1051" spans="1:28" x14ac:dyDescent="0.25">
      <c r="A1051" t="s">
        <v>2500</v>
      </c>
      <c r="B1051" s="1">
        <v>41749</v>
      </c>
      <c r="C1051" s="1">
        <v>41751</v>
      </c>
      <c r="D1051" t="s">
        <v>27</v>
      </c>
      <c r="E1051" t="s">
        <v>636</v>
      </c>
      <c r="F1051" t="s">
        <v>29</v>
      </c>
      <c r="G1051" t="s">
        <v>100</v>
      </c>
      <c r="H1051" t="s">
        <v>93</v>
      </c>
      <c r="I1051" t="s">
        <v>94</v>
      </c>
      <c r="J1051" t="s">
        <v>274</v>
      </c>
      <c r="K1051" t="s">
        <v>51</v>
      </c>
      <c r="L1051" t="s">
        <v>275</v>
      </c>
      <c r="M1051">
        <v>744.1</v>
      </c>
      <c r="N1051">
        <v>5</v>
      </c>
      <c r="O1051">
        <f t="shared" si="32"/>
        <v>0.35714285714285715</v>
      </c>
      <c r="P1051">
        <v>0.3</v>
      </c>
      <c r="Q1051">
        <v>-95.67</v>
      </c>
      <c r="R1051">
        <v>2</v>
      </c>
      <c r="S1051">
        <v>2014</v>
      </c>
      <c r="T1051">
        <v>4</v>
      </c>
      <c r="U1051" t="str">
        <f t="shared" si="33"/>
        <v>Apr</v>
      </c>
      <c r="V1051">
        <v>148.82</v>
      </c>
      <c r="W1051" t="s">
        <v>36</v>
      </c>
      <c r="X1051">
        <v>-0.128571428571428</v>
      </c>
      <c r="Y1051" t="s">
        <v>53</v>
      </c>
      <c r="Z1051">
        <v>-2.57142857142857E-2</v>
      </c>
      <c r="AA1051" t="s">
        <v>64</v>
      </c>
      <c r="AB1051" t="s">
        <v>65</v>
      </c>
    </row>
    <row r="1052" spans="1:28" x14ac:dyDescent="0.25">
      <c r="A1052" t="s">
        <v>2500</v>
      </c>
      <c r="B1052" s="1">
        <v>41749</v>
      </c>
      <c r="C1052" s="1">
        <v>41751</v>
      </c>
      <c r="D1052" t="s">
        <v>27</v>
      </c>
      <c r="E1052" t="s">
        <v>636</v>
      </c>
      <c r="F1052" t="s">
        <v>29</v>
      </c>
      <c r="G1052" t="s">
        <v>100</v>
      </c>
      <c r="H1052" t="s">
        <v>93</v>
      </c>
      <c r="I1052" t="s">
        <v>94</v>
      </c>
      <c r="J1052" t="s">
        <v>2330</v>
      </c>
      <c r="K1052" t="s">
        <v>51</v>
      </c>
      <c r="L1052" t="s">
        <v>2331</v>
      </c>
      <c r="M1052">
        <v>401.59</v>
      </c>
      <c r="N1052">
        <v>2</v>
      </c>
      <c r="O1052">
        <f t="shared" si="32"/>
        <v>0.14285714285714285</v>
      </c>
      <c r="P1052">
        <v>0.3</v>
      </c>
      <c r="Q1052">
        <v>-131.95099999999999</v>
      </c>
      <c r="R1052">
        <v>2</v>
      </c>
      <c r="S1052">
        <v>2014</v>
      </c>
      <c r="T1052">
        <v>4</v>
      </c>
      <c r="U1052" t="str">
        <f t="shared" si="33"/>
        <v>Apr</v>
      </c>
      <c r="V1052">
        <v>200.79499999999999</v>
      </c>
      <c r="W1052" t="s">
        <v>43</v>
      </c>
      <c r="X1052">
        <v>-0.32857142857142801</v>
      </c>
      <c r="Y1052" t="s">
        <v>53</v>
      </c>
      <c r="Z1052">
        <v>-0.16428571428571401</v>
      </c>
      <c r="AA1052" t="s">
        <v>64</v>
      </c>
      <c r="AB1052" t="s">
        <v>65</v>
      </c>
    </row>
    <row r="1053" spans="1:28" x14ac:dyDescent="0.25">
      <c r="A1053" t="s">
        <v>2501</v>
      </c>
      <c r="B1053" s="1">
        <v>43064</v>
      </c>
      <c r="C1053" s="1">
        <v>43068</v>
      </c>
      <c r="D1053" t="s">
        <v>46</v>
      </c>
      <c r="E1053" t="s">
        <v>2502</v>
      </c>
      <c r="F1053" t="s">
        <v>29</v>
      </c>
      <c r="G1053" t="s">
        <v>295</v>
      </c>
      <c r="H1053" t="s">
        <v>58</v>
      </c>
      <c r="I1053" t="s">
        <v>59</v>
      </c>
      <c r="J1053" t="s">
        <v>1400</v>
      </c>
      <c r="K1053" t="s">
        <v>34</v>
      </c>
      <c r="L1053" t="s">
        <v>1578</v>
      </c>
      <c r="M1053">
        <v>359.49900000000002</v>
      </c>
      <c r="N1053">
        <v>3</v>
      </c>
      <c r="O1053">
        <f t="shared" si="32"/>
        <v>0.21428571428571427</v>
      </c>
      <c r="P1053">
        <v>0.15</v>
      </c>
      <c r="Q1053">
        <v>-29.605799999999999</v>
      </c>
      <c r="R1053">
        <v>4</v>
      </c>
      <c r="S1053">
        <v>2017</v>
      </c>
      <c r="T1053">
        <v>11</v>
      </c>
      <c r="U1053" t="str">
        <f t="shared" si="33"/>
        <v>Nov</v>
      </c>
      <c r="V1053">
        <v>119.833</v>
      </c>
      <c r="W1053" t="s">
        <v>36</v>
      </c>
      <c r="X1053">
        <v>-8.2352941176470504E-2</v>
      </c>
      <c r="Y1053" t="s">
        <v>53</v>
      </c>
      <c r="Z1053">
        <v>-2.74509803921568E-2</v>
      </c>
      <c r="AA1053" t="s">
        <v>38</v>
      </c>
      <c r="AB1053" t="s">
        <v>143</v>
      </c>
    </row>
    <row r="1054" spans="1:28" x14ac:dyDescent="0.25">
      <c r="A1054" t="s">
        <v>2503</v>
      </c>
      <c r="B1054" s="1">
        <v>41979</v>
      </c>
      <c r="C1054" s="1">
        <v>41983</v>
      </c>
      <c r="D1054" t="s">
        <v>46</v>
      </c>
      <c r="E1054" t="s">
        <v>1765</v>
      </c>
      <c r="F1054" t="s">
        <v>29</v>
      </c>
      <c r="G1054" t="s">
        <v>127</v>
      </c>
      <c r="H1054" t="s">
        <v>128</v>
      </c>
      <c r="I1054" t="s">
        <v>94</v>
      </c>
      <c r="J1054" t="s">
        <v>896</v>
      </c>
      <c r="K1054" t="s">
        <v>51</v>
      </c>
      <c r="L1054" t="s">
        <v>897</v>
      </c>
      <c r="M1054">
        <v>214.95</v>
      </c>
      <c r="N1054">
        <v>5</v>
      </c>
      <c r="O1054">
        <f t="shared" si="32"/>
        <v>0.35714285714285715</v>
      </c>
      <c r="P1054">
        <v>0.5</v>
      </c>
      <c r="Q1054">
        <v>-120.372</v>
      </c>
      <c r="R1054">
        <v>4</v>
      </c>
      <c r="S1054">
        <v>2014</v>
      </c>
      <c r="T1054">
        <v>12</v>
      </c>
      <c r="U1054" t="str">
        <f t="shared" si="33"/>
        <v>Dec</v>
      </c>
      <c r="V1054">
        <v>42.989999999999903</v>
      </c>
      <c r="W1054" t="s">
        <v>63</v>
      </c>
      <c r="X1054">
        <v>-0.56000000000000005</v>
      </c>
      <c r="Y1054" t="s">
        <v>53</v>
      </c>
      <c r="Z1054">
        <v>-0.112</v>
      </c>
      <c r="AA1054" t="s">
        <v>38</v>
      </c>
      <c r="AB1054" t="s">
        <v>147</v>
      </c>
    </row>
    <row r="1055" spans="1:28" x14ac:dyDescent="0.25">
      <c r="A1055" t="s">
        <v>2503</v>
      </c>
      <c r="B1055" s="1">
        <v>41979</v>
      </c>
      <c r="C1055" s="1">
        <v>41983</v>
      </c>
      <c r="D1055" t="s">
        <v>46</v>
      </c>
      <c r="E1055" t="s">
        <v>1765</v>
      </c>
      <c r="F1055" t="s">
        <v>29</v>
      </c>
      <c r="G1055" t="s">
        <v>127</v>
      </c>
      <c r="H1055" t="s">
        <v>128</v>
      </c>
      <c r="I1055" t="s">
        <v>94</v>
      </c>
      <c r="J1055" t="s">
        <v>1203</v>
      </c>
      <c r="K1055" t="s">
        <v>61</v>
      </c>
      <c r="L1055" t="s">
        <v>1204</v>
      </c>
      <c r="M1055">
        <v>10.776</v>
      </c>
      <c r="N1055">
        <v>3</v>
      </c>
      <c r="O1055">
        <f t="shared" si="32"/>
        <v>0.21428571428571427</v>
      </c>
      <c r="P1055">
        <v>0.6</v>
      </c>
      <c r="Q1055">
        <v>-4.8491999999999997</v>
      </c>
      <c r="R1055">
        <v>4</v>
      </c>
      <c r="S1055">
        <v>2014</v>
      </c>
      <c r="T1055">
        <v>12</v>
      </c>
      <c r="U1055" t="str">
        <f t="shared" si="33"/>
        <v>Dec</v>
      </c>
      <c r="V1055">
        <v>3.5920000000000001</v>
      </c>
      <c r="W1055" t="s">
        <v>63</v>
      </c>
      <c r="X1055">
        <v>-0.45</v>
      </c>
      <c r="Y1055" t="s">
        <v>53</v>
      </c>
      <c r="Z1055">
        <v>-0.15</v>
      </c>
      <c r="AA1055" t="s">
        <v>38</v>
      </c>
      <c r="AB1055" t="s">
        <v>147</v>
      </c>
    </row>
    <row r="1056" spans="1:28" x14ac:dyDescent="0.25">
      <c r="A1056" t="s">
        <v>2504</v>
      </c>
      <c r="B1056" s="1">
        <v>41987</v>
      </c>
      <c r="C1056" s="1">
        <v>41993</v>
      </c>
      <c r="D1056" t="s">
        <v>46</v>
      </c>
      <c r="E1056" t="s">
        <v>692</v>
      </c>
      <c r="F1056" t="s">
        <v>29</v>
      </c>
      <c r="G1056" t="s">
        <v>2505</v>
      </c>
      <c r="H1056" t="s">
        <v>49</v>
      </c>
      <c r="I1056" t="s">
        <v>32</v>
      </c>
      <c r="J1056" t="s">
        <v>1559</v>
      </c>
      <c r="K1056" t="s">
        <v>41</v>
      </c>
      <c r="L1056" t="s">
        <v>1560</v>
      </c>
      <c r="M1056">
        <v>186.304</v>
      </c>
      <c r="N1056">
        <v>4</v>
      </c>
      <c r="O1056">
        <f t="shared" si="32"/>
        <v>0.2857142857142857</v>
      </c>
      <c r="P1056">
        <v>0.2</v>
      </c>
      <c r="Q1056">
        <v>13.972799999999999</v>
      </c>
      <c r="R1056">
        <v>6</v>
      </c>
      <c r="S1056">
        <v>2014</v>
      </c>
      <c r="T1056">
        <v>12</v>
      </c>
      <c r="U1056" t="str">
        <f t="shared" si="33"/>
        <v>Dec</v>
      </c>
      <c r="V1056">
        <v>46.576000000000001</v>
      </c>
      <c r="W1056" t="s">
        <v>63</v>
      </c>
      <c r="X1056">
        <v>7.4999999999999997E-2</v>
      </c>
      <c r="Y1056" t="s">
        <v>37</v>
      </c>
      <c r="Z1056">
        <v>1.8749999999999999E-2</v>
      </c>
      <c r="AA1056" t="s">
        <v>38</v>
      </c>
      <c r="AB1056" t="s">
        <v>147</v>
      </c>
    </row>
    <row r="1057" spans="1:28" x14ac:dyDescent="0.25">
      <c r="A1057" t="s">
        <v>2506</v>
      </c>
      <c r="B1057" s="1">
        <v>42321</v>
      </c>
      <c r="C1057" s="1">
        <v>42321</v>
      </c>
      <c r="D1057" t="s">
        <v>377</v>
      </c>
      <c r="E1057" t="s">
        <v>2394</v>
      </c>
      <c r="F1057" t="s">
        <v>29</v>
      </c>
      <c r="G1057" t="s">
        <v>127</v>
      </c>
      <c r="H1057" t="s">
        <v>128</v>
      </c>
      <c r="I1057" t="s">
        <v>94</v>
      </c>
      <c r="J1057" t="s">
        <v>2507</v>
      </c>
      <c r="K1057" t="s">
        <v>61</v>
      </c>
      <c r="L1057" t="s">
        <v>2508</v>
      </c>
      <c r="M1057">
        <v>17.495999999999999</v>
      </c>
      <c r="N1057">
        <v>9</v>
      </c>
      <c r="O1057">
        <f t="shared" si="32"/>
        <v>0.6428571428571429</v>
      </c>
      <c r="P1057">
        <v>0.6</v>
      </c>
      <c r="Q1057">
        <v>-7.4358000000000004</v>
      </c>
      <c r="R1057">
        <v>0</v>
      </c>
      <c r="S1057">
        <v>2015</v>
      </c>
      <c r="T1057">
        <v>11</v>
      </c>
      <c r="U1057" t="str">
        <f t="shared" si="33"/>
        <v>Nov</v>
      </c>
      <c r="V1057">
        <v>1.944</v>
      </c>
      <c r="W1057" t="s">
        <v>63</v>
      </c>
      <c r="X1057">
        <v>-0.42499999999999999</v>
      </c>
      <c r="Y1057" t="s">
        <v>53</v>
      </c>
      <c r="Z1057">
        <v>-4.72222222222222E-2</v>
      </c>
      <c r="AA1057" t="s">
        <v>38</v>
      </c>
      <c r="AB1057" t="s">
        <v>54</v>
      </c>
    </row>
    <row r="1058" spans="1:28" x14ac:dyDescent="0.25">
      <c r="A1058" t="s">
        <v>2509</v>
      </c>
      <c r="B1058" s="1">
        <v>41896</v>
      </c>
      <c r="C1058" s="1">
        <v>41896</v>
      </c>
      <c r="D1058" t="s">
        <v>377</v>
      </c>
      <c r="E1058" t="s">
        <v>1738</v>
      </c>
      <c r="F1058" t="s">
        <v>29</v>
      </c>
      <c r="G1058" t="s">
        <v>165</v>
      </c>
      <c r="H1058" t="s">
        <v>117</v>
      </c>
      <c r="I1058" t="s">
        <v>72</v>
      </c>
      <c r="J1058" t="s">
        <v>1055</v>
      </c>
      <c r="K1058" t="s">
        <v>51</v>
      </c>
      <c r="L1058" t="s">
        <v>897</v>
      </c>
      <c r="M1058">
        <v>464.29199999999997</v>
      </c>
      <c r="N1058">
        <v>9</v>
      </c>
      <c r="O1058">
        <f t="shared" si="32"/>
        <v>0.6428571428571429</v>
      </c>
      <c r="P1058">
        <v>0.4</v>
      </c>
      <c r="Q1058">
        <v>-108.3348</v>
      </c>
      <c r="R1058">
        <v>0</v>
      </c>
      <c r="S1058">
        <v>2014</v>
      </c>
      <c r="T1058">
        <v>9</v>
      </c>
      <c r="U1058" t="str">
        <f t="shared" si="33"/>
        <v>Sep</v>
      </c>
      <c r="V1058">
        <v>51.587999999999901</v>
      </c>
      <c r="W1058" t="s">
        <v>63</v>
      </c>
      <c r="X1058">
        <v>-0.233333333333333</v>
      </c>
      <c r="Y1058" t="s">
        <v>53</v>
      </c>
      <c r="Z1058">
        <v>-2.5925925925925901E-2</v>
      </c>
      <c r="AA1058" t="s">
        <v>75</v>
      </c>
      <c r="AB1058" t="s">
        <v>199</v>
      </c>
    </row>
    <row r="1059" spans="1:28" x14ac:dyDescent="0.25">
      <c r="A1059" t="s">
        <v>2510</v>
      </c>
      <c r="B1059" s="1">
        <v>43098</v>
      </c>
      <c r="C1059" s="1">
        <v>43105</v>
      </c>
      <c r="D1059" t="s">
        <v>46</v>
      </c>
      <c r="E1059" t="s">
        <v>336</v>
      </c>
      <c r="F1059" t="s">
        <v>91</v>
      </c>
      <c r="G1059" t="s">
        <v>2511</v>
      </c>
      <c r="H1059" t="s">
        <v>58</v>
      </c>
      <c r="I1059" t="s">
        <v>59</v>
      </c>
      <c r="J1059" t="s">
        <v>1514</v>
      </c>
      <c r="K1059" t="s">
        <v>61</v>
      </c>
      <c r="L1059" t="s">
        <v>1515</v>
      </c>
      <c r="M1059">
        <v>101.12</v>
      </c>
      <c r="N1059">
        <v>8</v>
      </c>
      <c r="O1059">
        <f t="shared" si="32"/>
        <v>0.5714285714285714</v>
      </c>
      <c r="P1059">
        <v>0</v>
      </c>
      <c r="Q1059">
        <v>37.414400000000001</v>
      </c>
      <c r="R1059">
        <v>7</v>
      </c>
      <c r="S1059">
        <v>2017</v>
      </c>
      <c r="T1059">
        <v>12</v>
      </c>
      <c r="U1059" t="str">
        <f t="shared" si="33"/>
        <v>Dec</v>
      </c>
      <c r="V1059">
        <v>12.64</v>
      </c>
      <c r="W1059" t="s">
        <v>63</v>
      </c>
      <c r="X1059">
        <v>0.37</v>
      </c>
      <c r="Y1059" t="s">
        <v>44</v>
      </c>
      <c r="Z1059">
        <v>4.6249999999999999E-2</v>
      </c>
      <c r="AA1059" t="s">
        <v>38</v>
      </c>
      <c r="AB1059" t="s">
        <v>143</v>
      </c>
    </row>
    <row r="1060" spans="1:28" x14ac:dyDescent="0.25">
      <c r="A1060" t="s">
        <v>2512</v>
      </c>
      <c r="B1060" s="1">
        <v>42687</v>
      </c>
      <c r="C1060" s="1">
        <v>42691</v>
      </c>
      <c r="D1060" t="s">
        <v>46</v>
      </c>
      <c r="E1060" t="s">
        <v>2513</v>
      </c>
      <c r="F1060" t="s">
        <v>91</v>
      </c>
      <c r="G1060" t="s">
        <v>2484</v>
      </c>
      <c r="H1060" t="s">
        <v>1263</v>
      </c>
      <c r="I1060" t="s">
        <v>94</v>
      </c>
      <c r="J1060" t="s">
        <v>598</v>
      </c>
      <c r="K1060" t="s">
        <v>61</v>
      </c>
      <c r="L1060" t="s">
        <v>599</v>
      </c>
      <c r="M1060">
        <v>30.36</v>
      </c>
      <c r="N1060">
        <v>4</v>
      </c>
      <c r="O1060">
        <f t="shared" si="32"/>
        <v>0.2857142857142857</v>
      </c>
      <c r="P1060">
        <v>0</v>
      </c>
      <c r="Q1060">
        <v>13.0548</v>
      </c>
      <c r="R1060">
        <v>4</v>
      </c>
      <c r="S1060">
        <v>2016</v>
      </c>
      <c r="T1060">
        <v>11</v>
      </c>
      <c r="U1060" t="str">
        <f t="shared" si="33"/>
        <v>Nov</v>
      </c>
      <c r="V1060">
        <v>7.59</v>
      </c>
      <c r="W1060" t="s">
        <v>63</v>
      </c>
      <c r="X1060">
        <v>0.43</v>
      </c>
      <c r="Y1060" t="s">
        <v>44</v>
      </c>
      <c r="Z1060">
        <v>0.1075</v>
      </c>
      <c r="AA1060" t="s">
        <v>38</v>
      </c>
      <c r="AB1060" t="s">
        <v>39</v>
      </c>
    </row>
    <row r="1061" spans="1:28" x14ac:dyDescent="0.25">
      <c r="A1061" t="s">
        <v>2514</v>
      </c>
      <c r="B1061" s="1">
        <v>42461</v>
      </c>
      <c r="C1061" s="1">
        <v>42465</v>
      </c>
      <c r="D1061" t="s">
        <v>46</v>
      </c>
      <c r="E1061" t="s">
        <v>2515</v>
      </c>
      <c r="F1061" t="s">
        <v>29</v>
      </c>
      <c r="G1061" t="s">
        <v>165</v>
      </c>
      <c r="H1061" t="s">
        <v>117</v>
      </c>
      <c r="I1061" t="s">
        <v>72</v>
      </c>
      <c r="J1061" t="s">
        <v>40</v>
      </c>
      <c r="K1061" t="s">
        <v>41</v>
      </c>
      <c r="L1061" t="s">
        <v>42</v>
      </c>
      <c r="M1061">
        <v>1317.492</v>
      </c>
      <c r="N1061">
        <v>6</v>
      </c>
      <c r="O1061">
        <f t="shared" si="32"/>
        <v>0.42857142857142855</v>
      </c>
      <c r="P1061">
        <v>0.1</v>
      </c>
      <c r="Q1061">
        <v>292.77600000000001</v>
      </c>
      <c r="R1061">
        <v>4</v>
      </c>
      <c r="S1061">
        <v>2016</v>
      </c>
      <c r="T1061">
        <v>4</v>
      </c>
      <c r="U1061" t="str">
        <f t="shared" si="33"/>
        <v>Apr</v>
      </c>
      <c r="V1061">
        <v>219.58199999999999</v>
      </c>
      <c r="W1061" t="s">
        <v>43</v>
      </c>
      <c r="X1061">
        <v>0.22222222222222199</v>
      </c>
      <c r="Y1061" t="s">
        <v>44</v>
      </c>
      <c r="Z1061">
        <v>3.7037037037037E-2</v>
      </c>
      <c r="AA1061" t="s">
        <v>64</v>
      </c>
      <c r="AB1061" t="s">
        <v>120</v>
      </c>
    </row>
    <row r="1062" spans="1:28" x14ac:dyDescent="0.25">
      <c r="A1062" t="s">
        <v>2516</v>
      </c>
      <c r="B1062" s="1">
        <v>42768</v>
      </c>
      <c r="C1062" s="1">
        <v>42773</v>
      </c>
      <c r="D1062" t="s">
        <v>46</v>
      </c>
      <c r="E1062" t="s">
        <v>2309</v>
      </c>
      <c r="F1062" t="s">
        <v>29</v>
      </c>
      <c r="G1062" t="s">
        <v>57</v>
      </c>
      <c r="H1062" t="s">
        <v>58</v>
      </c>
      <c r="I1062" t="s">
        <v>59</v>
      </c>
      <c r="J1062" t="s">
        <v>529</v>
      </c>
      <c r="K1062" t="s">
        <v>61</v>
      </c>
      <c r="L1062" t="s">
        <v>530</v>
      </c>
      <c r="M1062">
        <v>86.26</v>
      </c>
      <c r="N1062">
        <v>2</v>
      </c>
      <c r="O1062">
        <f t="shared" si="32"/>
        <v>0.14285714285714285</v>
      </c>
      <c r="P1062">
        <v>0</v>
      </c>
      <c r="Q1062">
        <v>29.328399999999998</v>
      </c>
      <c r="R1062">
        <v>5</v>
      </c>
      <c r="S1062">
        <v>2017</v>
      </c>
      <c r="T1062">
        <v>2</v>
      </c>
      <c r="U1062" t="str">
        <f t="shared" si="33"/>
        <v>Feb</v>
      </c>
      <c r="V1062">
        <v>43.13</v>
      </c>
      <c r="W1062" t="s">
        <v>63</v>
      </c>
      <c r="X1062">
        <v>0.33999999999999903</v>
      </c>
      <c r="Y1062" t="s">
        <v>44</v>
      </c>
      <c r="Z1062">
        <v>0.16999999999999901</v>
      </c>
      <c r="AA1062" t="s">
        <v>161</v>
      </c>
      <c r="AB1062" t="s">
        <v>430</v>
      </c>
    </row>
    <row r="1063" spans="1:28" x14ac:dyDescent="0.25">
      <c r="A1063" t="s">
        <v>2517</v>
      </c>
      <c r="B1063" s="1">
        <v>43093</v>
      </c>
      <c r="C1063" s="1">
        <v>43100</v>
      </c>
      <c r="D1063" t="s">
        <v>46</v>
      </c>
      <c r="E1063" t="s">
        <v>2518</v>
      </c>
      <c r="F1063" t="s">
        <v>99</v>
      </c>
      <c r="G1063" t="s">
        <v>2519</v>
      </c>
      <c r="H1063" t="s">
        <v>456</v>
      </c>
      <c r="I1063" t="s">
        <v>59</v>
      </c>
      <c r="J1063" t="s">
        <v>2064</v>
      </c>
      <c r="K1063" t="s">
        <v>61</v>
      </c>
      <c r="L1063" t="s">
        <v>2065</v>
      </c>
      <c r="M1063">
        <v>8.5440000000000005</v>
      </c>
      <c r="N1063">
        <v>4</v>
      </c>
      <c r="O1063">
        <f t="shared" si="32"/>
        <v>0.2857142857142857</v>
      </c>
      <c r="P1063">
        <v>0.2</v>
      </c>
      <c r="Q1063">
        <v>1.9224000000000001</v>
      </c>
      <c r="R1063">
        <v>7</v>
      </c>
      <c r="S1063">
        <v>2017</v>
      </c>
      <c r="T1063">
        <v>12</v>
      </c>
      <c r="U1063" t="str">
        <f t="shared" si="33"/>
        <v>Dec</v>
      </c>
      <c r="V1063">
        <v>2.1360000000000001</v>
      </c>
      <c r="W1063" t="s">
        <v>63</v>
      </c>
      <c r="X1063">
        <v>0.22500000000000001</v>
      </c>
      <c r="Y1063" t="s">
        <v>44</v>
      </c>
      <c r="Z1063">
        <v>5.6250000000000001E-2</v>
      </c>
      <c r="AA1063" t="s">
        <v>38</v>
      </c>
      <c r="AB1063" t="s">
        <v>143</v>
      </c>
    </row>
    <row r="1064" spans="1:28" x14ac:dyDescent="0.25">
      <c r="A1064" t="s">
        <v>2517</v>
      </c>
      <c r="B1064" s="1">
        <v>43093</v>
      </c>
      <c r="C1064" s="1">
        <v>43100</v>
      </c>
      <c r="D1064" t="s">
        <v>46</v>
      </c>
      <c r="E1064" t="s">
        <v>2518</v>
      </c>
      <c r="F1064" t="s">
        <v>99</v>
      </c>
      <c r="G1064" t="s">
        <v>2519</v>
      </c>
      <c r="H1064" t="s">
        <v>456</v>
      </c>
      <c r="I1064" t="s">
        <v>59</v>
      </c>
      <c r="J1064" t="s">
        <v>726</v>
      </c>
      <c r="K1064" t="s">
        <v>41</v>
      </c>
      <c r="L1064" t="s">
        <v>727</v>
      </c>
      <c r="M1064">
        <v>842.37599999999998</v>
      </c>
      <c r="N1064">
        <v>3</v>
      </c>
      <c r="O1064">
        <f t="shared" si="32"/>
        <v>0.21428571428571427</v>
      </c>
      <c r="P1064">
        <v>0.2</v>
      </c>
      <c r="Q1064">
        <v>105.297</v>
      </c>
      <c r="R1064">
        <v>7</v>
      </c>
      <c r="S1064">
        <v>2017</v>
      </c>
      <c r="T1064">
        <v>12</v>
      </c>
      <c r="U1064" t="str">
        <f t="shared" si="33"/>
        <v>Dec</v>
      </c>
      <c r="V1064">
        <v>280.79199999999997</v>
      </c>
      <c r="W1064" t="s">
        <v>43</v>
      </c>
      <c r="X1064">
        <v>0.125</v>
      </c>
      <c r="Y1064" t="s">
        <v>37</v>
      </c>
      <c r="Z1064">
        <v>4.1666666666666602E-2</v>
      </c>
      <c r="AA1064" t="s">
        <v>38</v>
      </c>
      <c r="AB1064" t="s">
        <v>143</v>
      </c>
    </row>
    <row r="1065" spans="1:28" x14ac:dyDescent="0.25">
      <c r="A1065" t="s">
        <v>2520</v>
      </c>
      <c r="B1065" s="1">
        <v>42223</v>
      </c>
      <c r="C1065" s="1">
        <v>42224</v>
      </c>
      <c r="D1065" t="s">
        <v>89</v>
      </c>
      <c r="E1065" t="s">
        <v>2521</v>
      </c>
      <c r="F1065" t="s">
        <v>29</v>
      </c>
      <c r="G1065" t="s">
        <v>2522</v>
      </c>
      <c r="H1065" t="s">
        <v>495</v>
      </c>
      <c r="I1065" t="s">
        <v>94</v>
      </c>
      <c r="J1065" t="s">
        <v>1804</v>
      </c>
      <c r="K1065" t="s">
        <v>61</v>
      </c>
      <c r="L1065" t="s">
        <v>1805</v>
      </c>
      <c r="M1065">
        <v>212.94</v>
      </c>
      <c r="N1065">
        <v>3</v>
      </c>
      <c r="O1065">
        <f t="shared" si="32"/>
        <v>0.21428571428571427</v>
      </c>
      <c r="P1065">
        <v>0</v>
      </c>
      <c r="Q1065">
        <v>34.070399999999999</v>
      </c>
      <c r="R1065">
        <v>1</v>
      </c>
      <c r="S1065">
        <v>2015</v>
      </c>
      <c r="T1065">
        <v>8</v>
      </c>
      <c r="U1065" t="str">
        <f t="shared" si="33"/>
        <v>Aug</v>
      </c>
      <c r="V1065">
        <v>70.98</v>
      </c>
      <c r="W1065" t="s">
        <v>63</v>
      </c>
      <c r="X1065">
        <v>0.16</v>
      </c>
      <c r="Y1065" t="s">
        <v>37</v>
      </c>
      <c r="Z1065">
        <v>5.3333333333333302E-2</v>
      </c>
      <c r="AA1065" t="s">
        <v>75</v>
      </c>
      <c r="AB1065" t="s">
        <v>81</v>
      </c>
    </row>
    <row r="1066" spans="1:28" x14ac:dyDescent="0.25">
      <c r="A1066" t="s">
        <v>2523</v>
      </c>
      <c r="B1066" s="1">
        <v>42916</v>
      </c>
      <c r="C1066" s="1">
        <v>42920</v>
      </c>
      <c r="D1066" t="s">
        <v>27</v>
      </c>
      <c r="E1066" t="s">
        <v>2135</v>
      </c>
      <c r="F1066" t="s">
        <v>99</v>
      </c>
      <c r="G1066" t="s">
        <v>127</v>
      </c>
      <c r="H1066" t="s">
        <v>128</v>
      </c>
      <c r="I1066" t="s">
        <v>94</v>
      </c>
      <c r="J1066" t="s">
        <v>2241</v>
      </c>
      <c r="K1066" t="s">
        <v>41</v>
      </c>
      <c r="L1066" t="s">
        <v>2242</v>
      </c>
      <c r="M1066">
        <v>569.05799999999999</v>
      </c>
      <c r="N1066">
        <v>3</v>
      </c>
      <c r="O1066">
        <f t="shared" si="32"/>
        <v>0.21428571428571427</v>
      </c>
      <c r="P1066">
        <v>0.3</v>
      </c>
      <c r="Q1066">
        <v>-178.8468</v>
      </c>
      <c r="R1066">
        <v>4</v>
      </c>
      <c r="S1066">
        <v>2017</v>
      </c>
      <c r="T1066">
        <v>6</v>
      </c>
      <c r="U1066" t="str">
        <f t="shared" si="33"/>
        <v>Jun</v>
      </c>
      <c r="V1066">
        <v>189.68600000000001</v>
      </c>
      <c r="W1066" t="s">
        <v>36</v>
      </c>
      <c r="X1066">
        <v>-0.314285714285714</v>
      </c>
      <c r="Y1066" t="s">
        <v>53</v>
      </c>
      <c r="Z1066">
        <v>-0.104761904761904</v>
      </c>
      <c r="AA1066" t="s">
        <v>64</v>
      </c>
      <c r="AB1066" t="s">
        <v>154</v>
      </c>
    </row>
    <row r="1067" spans="1:28" x14ac:dyDescent="0.25">
      <c r="A1067" t="s">
        <v>2523</v>
      </c>
      <c r="B1067" s="1">
        <v>42916</v>
      </c>
      <c r="C1067" s="1">
        <v>42920</v>
      </c>
      <c r="D1067" t="s">
        <v>27</v>
      </c>
      <c r="E1067" t="s">
        <v>2135</v>
      </c>
      <c r="F1067" t="s">
        <v>99</v>
      </c>
      <c r="G1067" t="s">
        <v>127</v>
      </c>
      <c r="H1067" t="s">
        <v>128</v>
      </c>
      <c r="I1067" t="s">
        <v>94</v>
      </c>
      <c r="J1067" t="s">
        <v>159</v>
      </c>
      <c r="K1067" t="s">
        <v>61</v>
      </c>
      <c r="L1067" t="s">
        <v>160</v>
      </c>
      <c r="M1067">
        <v>14.224</v>
      </c>
      <c r="N1067">
        <v>2</v>
      </c>
      <c r="O1067">
        <f t="shared" si="32"/>
        <v>0.14285714285714285</v>
      </c>
      <c r="P1067">
        <v>0.6</v>
      </c>
      <c r="Q1067">
        <v>-10.3124</v>
      </c>
      <c r="R1067">
        <v>4</v>
      </c>
      <c r="S1067">
        <v>2017</v>
      </c>
      <c r="T1067">
        <v>6</v>
      </c>
      <c r="U1067" t="str">
        <f t="shared" si="33"/>
        <v>Jun</v>
      </c>
      <c r="V1067">
        <v>7.1120000000000001</v>
      </c>
      <c r="W1067" t="s">
        <v>63</v>
      </c>
      <c r="X1067">
        <v>-0.72499999999999998</v>
      </c>
      <c r="Y1067" t="s">
        <v>53</v>
      </c>
      <c r="Z1067">
        <v>-0.36249999999999999</v>
      </c>
      <c r="AA1067" t="s">
        <v>64</v>
      </c>
      <c r="AB1067" t="s">
        <v>154</v>
      </c>
    </row>
    <row r="1068" spans="1:28" x14ac:dyDescent="0.25">
      <c r="A1068" t="s">
        <v>2524</v>
      </c>
      <c r="B1068" s="1">
        <v>41850</v>
      </c>
      <c r="C1068" s="1">
        <v>41856</v>
      </c>
      <c r="D1068" t="s">
        <v>46</v>
      </c>
      <c r="E1068" t="s">
        <v>2513</v>
      </c>
      <c r="F1068" t="s">
        <v>91</v>
      </c>
      <c r="G1068" t="s">
        <v>180</v>
      </c>
      <c r="H1068" t="s">
        <v>181</v>
      </c>
      <c r="I1068" t="s">
        <v>59</v>
      </c>
      <c r="J1068" t="s">
        <v>1967</v>
      </c>
      <c r="K1068" t="s">
        <v>34</v>
      </c>
      <c r="L1068" t="s">
        <v>1968</v>
      </c>
      <c r="M1068">
        <v>1367.84</v>
      </c>
      <c r="N1068">
        <v>8</v>
      </c>
      <c r="O1068">
        <f t="shared" si="32"/>
        <v>0.5714285714285714</v>
      </c>
      <c r="P1068">
        <v>0</v>
      </c>
      <c r="Q1068">
        <v>259.88959999999997</v>
      </c>
      <c r="R1068">
        <v>6</v>
      </c>
      <c r="S1068">
        <v>2014</v>
      </c>
      <c r="T1068">
        <v>7</v>
      </c>
      <c r="U1068" t="str">
        <f t="shared" si="33"/>
        <v>Jul</v>
      </c>
      <c r="V1068">
        <v>170.98</v>
      </c>
      <c r="W1068" t="s">
        <v>36</v>
      </c>
      <c r="X1068">
        <v>0.19</v>
      </c>
      <c r="Y1068" t="s">
        <v>37</v>
      </c>
      <c r="Z1068">
        <v>2.375E-2</v>
      </c>
      <c r="AA1068" t="s">
        <v>75</v>
      </c>
      <c r="AB1068" t="s">
        <v>199</v>
      </c>
    </row>
    <row r="1069" spans="1:28" x14ac:dyDescent="0.25">
      <c r="A1069" t="s">
        <v>2525</v>
      </c>
      <c r="B1069" s="1">
        <v>42692</v>
      </c>
      <c r="C1069" s="1">
        <v>42697</v>
      </c>
      <c r="D1069" t="s">
        <v>27</v>
      </c>
      <c r="E1069" t="s">
        <v>2526</v>
      </c>
      <c r="F1069" t="s">
        <v>29</v>
      </c>
      <c r="G1069" t="s">
        <v>2527</v>
      </c>
      <c r="H1069" t="s">
        <v>262</v>
      </c>
      <c r="I1069" t="s">
        <v>94</v>
      </c>
      <c r="J1069" t="s">
        <v>152</v>
      </c>
      <c r="K1069" t="s">
        <v>41</v>
      </c>
      <c r="L1069" t="s">
        <v>153</v>
      </c>
      <c r="M1069">
        <v>301.95999999999998</v>
      </c>
      <c r="N1069">
        <v>2</v>
      </c>
      <c r="O1069">
        <f t="shared" si="32"/>
        <v>0.14285714285714285</v>
      </c>
      <c r="P1069">
        <v>0</v>
      </c>
      <c r="Q1069">
        <v>33.215600000000002</v>
      </c>
      <c r="R1069">
        <v>5</v>
      </c>
      <c r="S1069">
        <v>2016</v>
      </c>
      <c r="T1069">
        <v>11</v>
      </c>
      <c r="U1069" t="str">
        <f t="shared" si="33"/>
        <v>Nov</v>
      </c>
      <c r="V1069">
        <v>150.97999999999999</v>
      </c>
      <c r="W1069" t="s">
        <v>36</v>
      </c>
      <c r="X1069">
        <v>0.11</v>
      </c>
      <c r="Y1069" t="s">
        <v>37</v>
      </c>
      <c r="Z1069">
        <v>5.5E-2</v>
      </c>
      <c r="AA1069" t="s">
        <v>38</v>
      </c>
      <c r="AB1069" t="s">
        <v>39</v>
      </c>
    </row>
    <row r="1070" spans="1:28" x14ac:dyDescent="0.25">
      <c r="A1070" t="s">
        <v>2528</v>
      </c>
      <c r="B1070" s="1">
        <v>42191</v>
      </c>
      <c r="C1070" s="1">
        <v>42196</v>
      </c>
      <c r="D1070" t="s">
        <v>46</v>
      </c>
      <c r="E1070" t="s">
        <v>1935</v>
      </c>
      <c r="F1070" t="s">
        <v>29</v>
      </c>
      <c r="G1070" t="s">
        <v>997</v>
      </c>
      <c r="H1070" t="s">
        <v>58</v>
      </c>
      <c r="I1070" t="s">
        <v>59</v>
      </c>
      <c r="J1070" t="s">
        <v>118</v>
      </c>
      <c r="K1070" t="s">
        <v>41</v>
      </c>
      <c r="L1070" t="s">
        <v>119</v>
      </c>
      <c r="M1070">
        <v>170.352</v>
      </c>
      <c r="N1070">
        <v>3</v>
      </c>
      <c r="O1070">
        <f t="shared" si="32"/>
        <v>0.21428571428571427</v>
      </c>
      <c r="P1070">
        <v>0.2</v>
      </c>
      <c r="Q1070">
        <v>-17.0352</v>
      </c>
      <c r="R1070">
        <v>5</v>
      </c>
      <c r="S1070">
        <v>2015</v>
      </c>
      <c r="T1070">
        <v>7</v>
      </c>
      <c r="U1070" t="str">
        <f t="shared" si="33"/>
        <v>Jul</v>
      </c>
      <c r="V1070">
        <v>56.783999999999999</v>
      </c>
      <c r="W1070" t="s">
        <v>63</v>
      </c>
      <c r="X1070">
        <v>-9.9999999999999895E-2</v>
      </c>
      <c r="Y1070" t="s">
        <v>53</v>
      </c>
      <c r="Z1070">
        <v>-3.3333333333333298E-2</v>
      </c>
      <c r="AA1070" t="s">
        <v>75</v>
      </c>
      <c r="AB1070" t="s">
        <v>81</v>
      </c>
    </row>
    <row r="1071" spans="1:28" x14ac:dyDescent="0.25">
      <c r="A1071" t="s">
        <v>2529</v>
      </c>
      <c r="B1071" s="1">
        <v>41953</v>
      </c>
      <c r="C1071" s="1">
        <v>41959</v>
      </c>
      <c r="D1071" t="s">
        <v>46</v>
      </c>
      <c r="E1071" t="s">
        <v>2034</v>
      </c>
      <c r="F1071" t="s">
        <v>29</v>
      </c>
      <c r="G1071" t="s">
        <v>2530</v>
      </c>
      <c r="H1071" t="s">
        <v>262</v>
      </c>
      <c r="I1071" t="s">
        <v>94</v>
      </c>
      <c r="J1071" t="s">
        <v>543</v>
      </c>
      <c r="K1071" t="s">
        <v>41</v>
      </c>
      <c r="L1071" t="s">
        <v>544</v>
      </c>
      <c r="M1071">
        <v>563.94000000000005</v>
      </c>
      <c r="N1071">
        <v>3</v>
      </c>
      <c r="O1071">
        <f t="shared" si="32"/>
        <v>0.21428571428571427</v>
      </c>
      <c r="P1071">
        <v>0</v>
      </c>
      <c r="Q1071">
        <v>112.788</v>
      </c>
      <c r="R1071">
        <v>6</v>
      </c>
      <c r="S1071">
        <v>2014</v>
      </c>
      <c r="T1071">
        <v>11</v>
      </c>
      <c r="U1071" t="str">
        <f t="shared" si="33"/>
        <v>Nov</v>
      </c>
      <c r="V1071">
        <v>187.98</v>
      </c>
      <c r="W1071" t="s">
        <v>36</v>
      </c>
      <c r="X1071">
        <v>0.19999999999999901</v>
      </c>
      <c r="Y1071" t="s">
        <v>37</v>
      </c>
      <c r="Z1071">
        <v>6.6666666666666596E-2</v>
      </c>
      <c r="AA1071" t="s">
        <v>38</v>
      </c>
      <c r="AB1071" t="s">
        <v>147</v>
      </c>
    </row>
    <row r="1072" spans="1:28" x14ac:dyDescent="0.25">
      <c r="A1072" t="s">
        <v>2531</v>
      </c>
      <c r="B1072" s="1">
        <v>42517</v>
      </c>
      <c r="C1072" s="1">
        <v>42519</v>
      </c>
      <c r="D1072" t="s">
        <v>27</v>
      </c>
      <c r="E1072" t="s">
        <v>834</v>
      </c>
      <c r="F1072" t="s">
        <v>91</v>
      </c>
      <c r="G1072" t="s">
        <v>261</v>
      </c>
      <c r="H1072" t="s">
        <v>262</v>
      </c>
      <c r="I1072" t="s">
        <v>94</v>
      </c>
      <c r="J1072" t="s">
        <v>524</v>
      </c>
      <c r="K1072" t="s">
        <v>41</v>
      </c>
      <c r="L1072" t="s">
        <v>525</v>
      </c>
      <c r="M1072">
        <v>3504.9</v>
      </c>
      <c r="N1072">
        <v>5</v>
      </c>
      <c r="O1072">
        <f t="shared" si="32"/>
        <v>0.35714285714285715</v>
      </c>
      <c r="P1072">
        <v>0</v>
      </c>
      <c r="Q1072">
        <v>700.98</v>
      </c>
      <c r="R1072">
        <v>2</v>
      </c>
      <c r="S1072">
        <v>2016</v>
      </c>
      <c r="T1072">
        <v>5</v>
      </c>
      <c r="U1072" t="str">
        <f t="shared" si="33"/>
        <v>May</v>
      </c>
      <c r="V1072">
        <v>700.98</v>
      </c>
      <c r="W1072" t="s">
        <v>43</v>
      </c>
      <c r="X1072">
        <v>0.2</v>
      </c>
      <c r="Y1072" t="s">
        <v>37</v>
      </c>
      <c r="Z1072">
        <v>0.04</v>
      </c>
      <c r="AA1072" t="s">
        <v>64</v>
      </c>
      <c r="AB1072" t="s">
        <v>120</v>
      </c>
    </row>
    <row r="1073" spans="1:28" x14ac:dyDescent="0.25">
      <c r="A1073" t="s">
        <v>2532</v>
      </c>
      <c r="B1073" s="1">
        <v>43027</v>
      </c>
      <c r="C1073" s="1">
        <v>43032</v>
      </c>
      <c r="D1073" t="s">
        <v>46</v>
      </c>
      <c r="E1073" t="s">
        <v>1033</v>
      </c>
      <c r="F1073" t="s">
        <v>29</v>
      </c>
      <c r="G1073" t="s">
        <v>2533</v>
      </c>
      <c r="H1073" t="s">
        <v>93</v>
      </c>
      <c r="I1073" t="s">
        <v>94</v>
      </c>
      <c r="J1073" t="s">
        <v>2232</v>
      </c>
      <c r="K1073" t="s">
        <v>34</v>
      </c>
      <c r="L1073" t="s">
        <v>2233</v>
      </c>
      <c r="M1073">
        <v>328.39920000000001</v>
      </c>
      <c r="N1073">
        <v>3</v>
      </c>
      <c r="O1073">
        <f t="shared" si="32"/>
        <v>0.21428571428571427</v>
      </c>
      <c r="P1073">
        <v>0.32</v>
      </c>
      <c r="Q1073">
        <v>-91.758600000000001</v>
      </c>
      <c r="R1073">
        <v>5</v>
      </c>
      <c r="S1073">
        <v>2017</v>
      </c>
      <c r="T1073">
        <v>10</v>
      </c>
      <c r="U1073" t="str">
        <f t="shared" si="33"/>
        <v>Oct</v>
      </c>
      <c r="V1073">
        <v>109.46639999999999</v>
      </c>
      <c r="W1073" t="s">
        <v>36</v>
      </c>
      <c r="X1073">
        <v>-0.27941176470588203</v>
      </c>
      <c r="Y1073" t="s">
        <v>53</v>
      </c>
      <c r="Z1073">
        <v>-9.3137254901960703E-2</v>
      </c>
      <c r="AA1073" t="s">
        <v>38</v>
      </c>
      <c r="AB1073" t="s">
        <v>143</v>
      </c>
    </row>
    <row r="1074" spans="1:28" x14ac:dyDescent="0.25">
      <c r="A1074" t="s">
        <v>2534</v>
      </c>
      <c r="B1074" s="1">
        <v>42107</v>
      </c>
      <c r="C1074" s="1">
        <v>42113</v>
      </c>
      <c r="D1074" t="s">
        <v>46</v>
      </c>
      <c r="E1074" t="s">
        <v>868</v>
      </c>
      <c r="F1074" t="s">
        <v>91</v>
      </c>
      <c r="G1074" t="s">
        <v>57</v>
      </c>
      <c r="H1074" t="s">
        <v>58</v>
      </c>
      <c r="I1074" t="s">
        <v>59</v>
      </c>
      <c r="J1074" t="s">
        <v>1279</v>
      </c>
      <c r="K1074" t="s">
        <v>61</v>
      </c>
      <c r="L1074" t="s">
        <v>1280</v>
      </c>
      <c r="M1074">
        <v>37.68</v>
      </c>
      <c r="N1074">
        <v>2</v>
      </c>
      <c r="O1074">
        <f t="shared" si="32"/>
        <v>0.14285714285714285</v>
      </c>
      <c r="P1074">
        <v>0</v>
      </c>
      <c r="Q1074">
        <v>15.8256</v>
      </c>
      <c r="R1074">
        <v>6</v>
      </c>
      <c r="S1074">
        <v>2015</v>
      </c>
      <c r="T1074">
        <v>4</v>
      </c>
      <c r="U1074" t="str">
        <f t="shared" si="33"/>
        <v>Apr</v>
      </c>
      <c r="V1074">
        <v>18.84</v>
      </c>
      <c r="W1074" t="s">
        <v>63</v>
      </c>
      <c r="X1074">
        <v>0.42</v>
      </c>
      <c r="Y1074" t="s">
        <v>44</v>
      </c>
      <c r="Z1074">
        <v>0.21</v>
      </c>
      <c r="AA1074" t="s">
        <v>64</v>
      </c>
      <c r="AB1074" t="s">
        <v>111</v>
      </c>
    </row>
    <row r="1075" spans="1:28" x14ac:dyDescent="0.25">
      <c r="A1075" t="s">
        <v>2535</v>
      </c>
      <c r="B1075" s="1">
        <v>42260</v>
      </c>
      <c r="C1075" s="1">
        <v>42265</v>
      </c>
      <c r="D1075" t="s">
        <v>46</v>
      </c>
      <c r="E1075" t="s">
        <v>720</v>
      </c>
      <c r="F1075" t="s">
        <v>29</v>
      </c>
      <c r="G1075" t="s">
        <v>310</v>
      </c>
      <c r="H1075" t="s">
        <v>108</v>
      </c>
      <c r="I1075" t="s">
        <v>94</v>
      </c>
      <c r="J1075" t="s">
        <v>420</v>
      </c>
      <c r="K1075" t="s">
        <v>41</v>
      </c>
      <c r="L1075" t="s">
        <v>421</v>
      </c>
      <c r="M1075">
        <v>1516.2</v>
      </c>
      <c r="N1075">
        <v>7</v>
      </c>
      <c r="O1075">
        <f t="shared" si="32"/>
        <v>0.5</v>
      </c>
      <c r="P1075">
        <v>0</v>
      </c>
      <c r="Q1075">
        <v>394.21199999999999</v>
      </c>
      <c r="R1075">
        <v>5</v>
      </c>
      <c r="S1075">
        <v>2015</v>
      </c>
      <c r="T1075">
        <v>9</v>
      </c>
      <c r="U1075" t="str">
        <f t="shared" si="33"/>
        <v>Sep</v>
      </c>
      <c r="V1075">
        <v>216.6</v>
      </c>
      <c r="W1075" t="s">
        <v>43</v>
      </c>
      <c r="X1075">
        <v>0.26</v>
      </c>
      <c r="Y1075" t="s">
        <v>44</v>
      </c>
      <c r="Z1075">
        <v>3.7142857142857102E-2</v>
      </c>
      <c r="AA1075" t="s">
        <v>75</v>
      </c>
      <c r="AB1075" t="s">
        <v>81</v>
      </c>
    </row>
    <row r="1076" spans="1:28" x14ac:dyDescent="0.25">
      <c r="A1076" t="s">
        <v>2536</v>
      </c>
      <c r="B1076" s="1">
        <v>41971</v>
      </c>
      <c r="C1076" s="1">
        <v>41974</v>
      </c>
      <c r="D1076" t="s">
        <v>27</v>
      </c>
      <c r="E1076" t="s">
        <v>2537</v>
      </c>
      <c r="F1076" t="s">
        <v>91</v>
      </c>
      <c r="G1076" t="s">
        <v>150</v>
      </c>
      <c r="H1076" t="s">
        <v>151</v>
      </c>
      <c r="I1076" t="s">
        <v>32</v>
      </c>
      <c r="J1076" t="s">
        <v>203</v>
      </c>
      <c r="K1076" t="s">
        <v>61</v>
      </c>
      <c r="L1076" t="s">
        <v>204</v>
      </c>
      <c r="M1076">
        <v>397.6</v>
      </c>
      <c r="N1076">
        <v>5</v>
      </c>
      <c r="O1076">
        <f t="shared" si="32"/>
        <v>0.35714285714285715</v>
      </c>
      <c r="P1076">
        <v>0</v>
      </c>
      <c r="Q1076">
        <v>43.735999999999997</v>
      </c>
      <c r="R1076">
        <v>3</v>
      </c>
      <c r="S1076">
        <v>2014</v>
      </c>
      <c r="T1076">
        <v>11</v>
      </c>
      <c r="U1076" t="str">
        <f t="shared" si="33"/>
        <v>Nov</v>
      </c>
      <c r="V1076">
        <v>79.52</v>
      </c>
      <c r="W1076" t="s">
        <v>63</v>
      </c>
      <c r="X1076">
        <v>0.109999999999999</v>
      </c>
      <c r="Y1076" t="s">
        <v>37</v>
      </c>
      <c r="Z1076">
        <v>2.1999999999999999E-2</v>
      </c>
      <c r="AA1076" t="s">
        <v>38</v>
      </c>
      <c r="AB1076" t="s">
        <v>147</v>
      </c>
    </row>
    <row r="1077" spans="1:28" x14ac:dyDescent="0.25">
      <c r="A1077" t="s">
        <v>2538</v>
      </c>
      <c r="B1077" s="1">
        <v>42231</v>
      </c>
      <c r="C1077" s="1">
        <v>42235</v>
      </c>
      <c r="D1077" t="s">
        <v>46</v>
      </c>
      <c r="E1077" t="s">
        <v>2539</v>
      </c>
      <c r="F1077" t="s">
        <v>29</v>
      </c>
      <c r="G1077" t="s">
        <v>1219</v>
      </c>
      <c r="H1077" t="s">
        <v>58</v>
      </c>
      <c r="I1077" t="s">
        <v>59</v>
      </c>
      <c r="J1077" t="s">
        <v>1012</v>
      </c>
      <c r="K1077" t="s">
        <v>61</v>
      </c>
      <c r="L1077" t="s">
        <v>1013</v>
      </c>
      <c r="M1077">
        <v>104.23</v>
      </c>
      <c r="N1077">
        <v>7</v>
      </c>
      <c r="O1077">
        <f t="shared" si="32"/>
        <v>0.5</v>
      </c>
      <c r="P1077">
        <v>0</v>
      </c>
      <c r="Q1077">
        <v>28.142099999999999</v>
      </c>
      <c r="R1077">
        <v>4</v>
      </c>
      <c r="S1077">
        <v>2015</v>
      </c>
      <c r="T1077">
        <v>8</v>
      </c>
      <c r="U1077" t="str">
        <f t="shared" si="33"/>
        <v>Aug</v>
      </c>
      <c r="V1077">
        <v>14.89</v>
      </c>
      <c r="W1077" t="s">
        <v>63</v>
      </c>
      <c r="X1077">
        <v>0.26999999999999902</v>
      </c>
      <c r="Y1077" t="s">
        <v>44</v>
      </c>
      <c r="Z1077">
        <v>3.85714285714285E-2</v>
      </c>
      <c r="AA1077" t="s">
        <v>75</v>
      </c>
      <c r="AB1077" t="s">
        <v>81</v>
      </c>
    </row>
    <row r="1078" spans="1:28" x14ac:dyDescent="0.25">
      <c r="A1078" t="s">
        <v>2540</v>
      </c>
      <c r="B1078" s="1">
        <v>42979</v>
      </c>
      <c r="C1078" s="1">
        <v>42979</v>
      </c>
      <c r="D1078" t="s">
        <v>377</v>
      </c>
      <c r="E1078" t="s">
        <v>538</v>
      </c>
      <c r="F1078" t="s">
        <v>29</v>
      </c>
      <c r="G1078" t="s">
        <v>261</v>
      </c>
      <c r="H1078" t="s">
        <v>262</v>
      </c>
      <c r="I1078" t="s">
        <v>94</v>
      </c>
      <c r="J1078" t="s">
        <v>1802</v>
      </c>
      <c r="K1078" t="s">
        <v>41</v>
      </c>
      <c r="L1078" t="s">
        <v>1803</v>
      </c>
      <c r="M1078">
        <v>498.26</v>
      </c>
      <c r="N1078">
        <v>7</v>
      </c>
      <c r="O1078">
        <f t="shared" si="32"/>
        <v>0.5</v>
      </c>
      <c r="P1078">
        <v>0</v>
      </c>
      <c r="Q1078">
        <v>134.53020000000001</v>
      </c>
      <c r="R1078">
        <v>0</v>
      </c>
      <c r="S1078">
        <v>2017</v>
      </c>
      <c r="T1078">
        <v>9</v>
      </c>
      <c r="U1078" t="str">
        <f t="shared" si="33"/>
        <v>Sep</v>
      </c>
      <c r="V1078">
        <v>71.179999999999893</v>
      </c>
      <c r="W1078" t="s">
        <v>63</v>
      </c>
      <c r="X1078">
        <v>0.27</v>
      </c>
      <c r="Y1078" t="s">
        <v>44</v>
      </c>
      <c r="Z1078">
        <v>3.85714285714285E-2</v>
      </c>
      <c r="AA1078" t="s">
        <v>75</v>
      </c>
      <c r="AB1078" t="s">
        <v>76</v>
      </c>
    </row>
    <row r="1079" spans="1:28" x14ac:dyDescent="0.25">
      <c r="A1079" t="s">
        <v>2541</v>
      </c>
      <c r="B1079" s="1">
        <v>41804</v>
      </c>
      <c r="C1079" s="1">
        <v>41810</v>
      </c>
      <c r="D1079" t="s">
        <v>46</v>
      </c>
      <c r="E1079" t="s">
        <v>2542</v>
      </c>
      <c r="F1079" t="s">
        <v>99</v>
      </c>
      <c r="G1079" t="s">
        <v>261</v>
      </c>
      <c r="H1079" t="s">
        <v>262</v>
      </c>
      <c r="I1079" t="s">
        <v>94</v>
      </c>
      <c r="J1079" t="s">
        <v>2225</v>
      </c>
      <c r="K1079" t="s">
        <v>34</v>
      </c>
      <c r="L1079" t="s">
        <v>2226</v>
      </c>
      <c r="M1079">
        <v>212.94</v>
      </c>
      <c r="N1079">
        <v>3</v>
      </c>
      <c r="O1079">
        <f t="shared" si="32"/>
        <v>0.21428571428571427</v>
      </c>
      <c r="P1079">
        <v>0</v>
      </c>
      <c r="Q1079">
        <v>57.4938</v>
      </c>
      <c r="R1079">
        <v>6</v>
      </c>
      <c r="S1079">
        <v>2014</v>
      </c>
      <c r="T1079">
        <v>6</v>
      </c>
      <c r="U1079" t="str">
        <f t="shared" si="33"/>
        <v>Jun</v>
      </c>
      <c r="V1079">
        <v>70.98</v>
      </c>
      <c r="W1079" t="s">
        <v>63</v>
      </c>
      <c r="X1079">
        <v>0.27</v>
      </c>
      <c r="Y1079" t="s">
        <v>44</v>
      </c>
      <c r="Z1079">
        <v>0.09</v>
      </c>
      <c r="AA1079" t="s">
        <v>64</v>
      </c>
      <c r="AB1079" t="s">
        <v>65</v>
      </c>
    </row>
    <row r="1080" spans="1:28" x14ac:dyDescent="0.25">
      <c r="A1080" t="s">
        <v>2543</v>
      </c>
      <c r="B1080" s="1">
        <v>42542</v>
      </c>
      <c r="C1080" s="1">
        <v>42547</v>
      </c>
      <c r="D1080" t="s">
        <v>46</v>
      </c>
      <c r="E1080" t="s">
        <v>1347</v>
      </c>
      <c r="F1080" t="s">
        <v>29</v>
      </c>
      <c r="G1080" t="s">
        <v>165</v>
      </c>
      <c r="H1080" t="s">
        <v>117</v>
      </c>
      <c r="I1080" t="s">
        <v>72</v>
      </c>
      <c r="J1080" t="s">
        <v>633</v>
      </c>
      <c r="K1080" t="s">
        <v>34</v>
      </c>
      <c r="L1080" t="s">
        <v>634</v>
      </c>
      <c r="M1080">
        <v>353.56799999999998</v>
      </c>
      <c r="N1080">
        <v>2</v>
      </c>
      <c r="O1080">
        <f t="shared" si="32"/>
        <v>0.14285714285714285</v>
      </c>
      <c r="P1080">
        <v>0.2</v>
      </c>
      <c r="Q1080">
        <v>-44.195999999999998</v>
      </c>
      <c r="R1080">
        <v>5</v>
      </c>
      <c r="S1080">
        <v>2016</v>
      </c>
      <c r="T1080">
        <v>6</v>
      </c>
      <c r="U1080" t="str">
        <f t="shared" si="33"/>
        <v>Jun</v>
      </c>
      <c r="V1080">
        <v>176.78399999999999</v>
      </c>
      <c r="W1080" t="s">
        <v>36</v>
      </c>
      <c r="X1080">
        <v>-0.125</v>
      </c>
      <c r="Y1080" t="s">
        <v>53</v>
      </c>
      <c r="Z1080">
        <v>-6.25E-2</v>
      </c>
      <c r="AA1080" t="s">
        <v>64</v>
      </c>
      <c r="AB1080" t="s">
        <v>120</v>
      </c>
    </row>
    <row r="1081" spans="1:28" x14ac:dyDescent="0.25">
      <c r="A1081" t="s">
        <v>2544</v>
      </c>
      <c r="B1081" s="1">
        <v>42813</v>
      </c>
      <c r="C1081" s="1">
        <v>42816</v>
      </c>
      <c r="D1081" t="s">
        <v>27</v>
      </c>
      <c r="E1081" t="s">
        <v>701</v>
      </c>
      <c r="F1081" t="s">
        <v>29</v>
      </c>
      <c r="G1081" t="s">
        <v>956</v>
      </c>
      <c r="H1081" t="s">
        <v>58</v>
      </c>
      <c r="I1081" t="s">
        <v>59</v>
      </c>
      <c r="J1081" t="s">
        <v>671</v>
      </c>
      <c r="K1081" t="s">
        <v>51</v>
      </c>
      <c r="L1081" t="s">
        <v>672</v>
      </c>
      <c r="M1081">
        <v>697.16</v>
      </c>
      <c r="N1081">
        <v>5</v>
      </c>
      <c r="O1081">
        <f t="shared" si="32"/>
        <v>0.35714285714285715</v>
      </c>
      <c r="P1081">
        <v>0.2</v>
      </c>
      <c r="Q1081">
        <v>8.7144999999999992</v>
      </c>
      <c r="R1081">
        <v>3</v>
      </c>
      <c r="S1081">
        <v>2017</v>
      </c>
      <c r="T1081">
        <v>3</v>
      </c>
      <c r="U1081" t="str">
        <f t="shared" si="33"/>
        <v>Mar</v>
      </c>
      <c r="V1081">
        <v>139.43199999999999</v>
      </c>
      <c r="W1081" t="s">
        <v>36</v>
      </c>
      <c r="X1081">
        <v>1.24999999999999E-2</v>
      </c>
      <c r="Y1081" t="s">
        <v>37</v>
      </c>
      <c r="Z1081">
        <v>2.4999999999999901E-3</v>
      </c>
      <c r="AA1081" t="s">
        <v>161</v>
      </c>
      <c r="AB1081" t="s">
        <v>430</v>
      </c>
    </row>
    <row r="1082" spans="1:28" x14ac:dyDescent="0.25">
      <c r="A1082" t="s">
        <v>2544</v>
      </c>
      <c r="B1082" s="1">
        <v>42813</v>
      </c>
      <c r="C1082" s="1">
        <v>42816</v>
      </c>
      <c r="D1082" t="s">
        <v>27</v>
      </c>
      <c r="E1082" t="s">
        <v>701</v>
      </c>
      <c r="F1082" t="s">
        <v>29</v>
      </c>
      <c r="G1082" t="s">
        <v>956</v>
      </c>
      <c r="H1082" t="s">
        <v>58</v>
      </c>
      <c r="I1082" t="s">
        <v>59</v>
      </c>
      <c r="J1082" t="s">
        <v>1733</v>
      </c>
      <c r="K1082" t="s">
        <v>61</v>
      </c>
      <c r="L1082" t="s">
        <v>1734</v>
      </c>
      <c r="M1082">
        <v>30.93</v>
      </c>
      <c r="N1082">
        <v>1</v>
      </c>
      <c r="O1082">
        <f t="shared" si="32"/>
        <v>7.1428571428571425E-2</v>
      </c>
      <c r="P1082">
        <v>0</v>
      </c>
      <c r="Q1082">
        <v>12.6813</v>
      </c>
      <c r="R1082">
        <v>3</v>
      </c>
      <c r="S1082">
        <v>2017</v>
      </c>
      <c r="T1082">
        <v>3</v>
      </c>
      <c r="U1082" t="str">
        <f t="shared" si="33"/>
        <v>Mar</v>
      </c>
      <c r="V1082">
        <v>30.93</v>
      </c>
      <c r="W1082" t="s">
        <v>63</v>
      </c>
      <c r="X1082">
        <v>0.41</v>
      </c>
      <c r="Y1082" t="s">
        <v>44</v>
      </c>
      <c r="Z1082">
        <v>0.41</v>
      </c>
      <c r="AA1082" t="s">
        <v>161</v>
      </c>
      <c r="AB1082" t="s">
        <v>430</v>
      </c>
    </row>
    <row r="1083" spans="1:28" x14ac:dyDescent="0.25">
      <c r="A1083" t="s">
        <v>2545</v>
      </c>
      <c r="B1083" s="1">
        <v>41930</v>
      </c>
      <c r="C1083" s="1">
        <v>41934</v>
      </c>
      <c r="D1083" t="s">
        <v>46</v>
      </c>
      <c r="E1083" t="s">
        <v>1778</v>
      </c>
      <c r="F1083" t="s">
        <v>91</v>
      </c>
      <c r="G1083" t="s">
        <v>2546</v>
      </c>
      <c r="H1083" t="s">
        <v>893</v>
      </c>
      <c r="I1083" t="s">
        <v>32</v>
      </c>
      <c r="J1083" t="s">
        <v>2485</v>
      </c>
      <c r="K1083" t="s">
        <v>41</v>
      </c>
      <c r="L1083" t="s">
        <v>2486</v>
      </c>
      <c r="M1083">
        <v>605.34</v>
      </c>
      <c r="N1083">
        <v>6</v>
      </c>
      <c r="O1083">
        <f t="shared" si="32"/>
        <v>0.42857142857142855</v>
      </c>
      <c r="P1083">
        <v>0</v>
      </c>
      <c r="Q1083">
        <v>145.2816</v>
      </c>
      <c r="R1083">
        <v>4</v>
      </c>
      <c r="S1083">
        <v>2014</v>
      </c>
      <c r="T1083">
        <v>10</v>
      </c>
      <c r="U1083" t="str">
        <f t="shared" si="33"/>
        <v>Oct</v>
      </c>
      <c r="V1083">
        <v>100.89</v>
      </c>
      <c r="W1083" t="s">
        <v>36</v>
      </c>
      <c r="X1083">
        <v>0.24</v>
      </c>
      <c r="Y1083" t="s">
        <v>44</v>
      </c>
      <c r="Z1083">
        <v>0.04</v>
      </c>
      <c r="AA1083" t="s">
        <v>38</v>
      </c>
      <c r="AB1083" t="s">
        <v>147</v>
      </c>
    </row>
    <row r="1084" spans="1:28" x14ac:dyDescent="0.25">
      <c r="A1084" t="s">
        <v>2547</v>
      </c>
      <c r="B1084" s="1">
        <v>42969</v>
      </c>
      <c r="C1084" s="1">
        <v>42970</v>
      </c>
      <c r="D1084" t="s">
        <v>89</v>
      </c>
      <c r="E1084" t="s">
        <v>2548</v>
      </c>
      <c r="F1084" t="s">
        <v>29</v>
      </c>
      <c r="G1084" t="s">
        <v>295</v>
      </c>
      <c r="H1084" t="s">
        <v>58</v>
      </c>
      <c r="I1084" t="s">
        <v>59</v>
      </c>
      <c r="J1084" t="s">
        <v>182</v>
      </c>
      <c r="K1084" t="s">
        <v>51</v>
      </c>
      <c r="L1084" t="s">
        <v>183</v>
      </c>
      <c r="M1084">
        <v>210.00800000000001</v>
      </c>
      <c r="N1084">
        <v>1</v>
      </c>
      <c r="O1084">
        <f t="shared" si="32"/>
        <v>7.1428571428571425E-2</v>
      </c>
      <c r="P1084">
        <v>0.2</v>
      </c>
      <c r="Q1084">
        <v>2.6251000000000002</v>
      </c>
      <c r="R1084">
        <v>1</v>
      </c>
      <c r="S1084">
        <v>2017</v>
      </c>
      <c r="T1084">
        <v>8</v>
      </c>
      <c r="U1084" t="str">
        <f t="shared" si="33"/>
        <v>Aug</v>
      </c>
      <c r="V1084">
        <v>210.00800000000001</v>
      </c>
      <c r="W1084" t="s">
        <v>43</v>
      </c>
      <c r="X1084">
        <v>1.2500000000000001E-2</v>
      </c>
      <c r="Y1084" t="s">
        <v>37</v>
      </c>
      <c r="Z1084">
        <v>1.2500000000000001E-2</v>
      </c>
      <c r="AA1084" t="s">
        <v>75</v>
      </c>
      <c r="AB1084" t="s">
        <v>76</v>
      </c>
    </row>
    <row r="1085" spans="1:28" x14ac:dyDescent="0.25">
      <c r="A1085" t="s">
        <v>2549</v>
      </c>
      <c r="B1085" s="1">
        <v>41902</v>
      </c>
      <c r="C1085" s="1">
        <v>41906</v>
      </c>
      <c r="D1085" t="s">
        <v>46</v>
      </c>
      <c r="E1085" t="s">
        <v>2170</v>
      </c>
      <c r="F1085" t="s">
        <v>29</v>
      </c>
      <c r="G1085" t="s">
        <v>150</v>
      </c>
      <c r="H1085" t="s">
        <v>919</v>
      </c>
      <c r="I1085" t="s">
        <v>72</v>
      </c>
      <c r="J1085" t="s">
        <v>915</v>
      </c>
      <c r="K1085" t="s">
        <v>61</v>
      </c>
      <c r="L1085" t="s">
        <v>916</v>
      </c>
      <c r="M1085">
        <v>164.22</v>
      </c>
      <c r="N1085">
        <v>3</v>
      </c>
      <c r="O1085">
        <f t="shared" si="32"/>
        <v>0.21428571428571427</v>
      </c>
      <c r="P1085">
        <v>0</v>
      </c>
      <c r="Q1085">
        <v>50.908200000000001</v>
      </c>
      <c r="R1085">
        <v>4</v>
      </c>
      <c r="S1085">
        <v>2014</v>
      </c>
      <c r="T1085">
        <v>9</v>
      </c>
      <c r="U1085" t="str">
        <f t="shared" si="33"/>
        <v>Sep</v>
      </c>
      <c r="V1085">
        <v>54.74</v>
      </c>
      <c r="W1085" t="s">
        <v>63</v>
      </c>
      <c r="X1085">
        <v>0.31</v>
      </c>
      <c r="Y1085" t="s">
        <v>44</v>
      </c>
      <c r="Z1085">
        <v>0.103333333333333</v>
      </c>
      <c r="AA1085" t="s">
        <v>75</v>
      </c>
      <c r="AB1085" t="s">
        <v>199</v>
      </c>
    </row>
    <row r="1086" spans="1:28" x14ac:dyDescent="0.25">
      <c r="A1086" t="s">
        <v>2549</v>
      </c>
      <c r="B1086" s="1">
        <v>41902</v>
      </c>
      <c r="C1086" s="1">
        <v>41906</v>
      </c>
      <c r="D1086" t="s">
        <v>46</v>
      </c>
      <c r="E1086" t="s">
        <v>2170</v>
      </c>
      <c r="F1086" t="s">
        <v>29</v>
      </c>
      <c r="G1086" t="s">
        <v>150</v>
      </c>
      <c r="H1086" t="s">
        <v>919</v>
      </c>
      <c r="I1086" t="s">
        <v>72</v>
      </c>
      <c r="J1086" t="s">
        <v>474</v>
      </c>
      <c r="K1086" t="s">
        <v>34</v>
      </c>
      <c r="L1086" t="s">
        <v>475</v>
      </c>
      <c r="M1086">
        <v>362.94</v>
      </c>
      <c r="N1086">
        <v>3</v>
      </c>
      <c r="O1086">
        <f t="shared" si="32"/>
        <v>0.21428571428571427</v>
      </c>
      <c r="P1086">
        <v>0</v>
      </c>
      <c r="Q1086">
        <v>36.293999999999997</v>
      </c>
      <c r="R1086">
        <v>4</v>
      </c>
      <c r="S1086">
        <v>2014</v>
      </c>
      <c r="T1086">
        <v>9</v>
      </c>
      <c r="U1086" t="str">
        <f t="shared" si="33"/>
        <v>Sep</v>
      </c>
      <c r="V1086">
        <v>120.98</v>
      </c>
      <c r="W1086" t="s">
        <v>36</v>
      </c>
      <c r="X1086">
        <v>9.9999999999999895E-2</v>
      </c>
      <c r="Y1086" t="s">
        <v>37</v>
      </c>
      <c r="Z1086">
        <v>3.3333333333333298E-2</v>
      </c>
      <c r="AA1086" t="s">
        <v>75</v>
      </c>
      <c r="AB1086" t="s">
        <v>199</v>
      </c>
    </row>
    <row r="1087" spans="1:28" x14ac:dyDescent="0.25">
      <c r="A1087" t="s">
        <v>2550</v>
      </c>
      <c r="B1087" s="1">
        <v>42584</v>
      </c>
      <c r="C1087" s="1">
        <v>42586</v>
      </c>
      <c r="D1087" t="s">
        <v>27</v>
      </c>
      <c r="E1087" t="s">
        <v>1532</v>
      </c>
      <c r="F1087" t="s">
        <v>91</v>
      </c>
      <c r="G1087" t="s">
        <v>57</v>
      </c>
      <c r="H1087" t="s">
        <v>58</v>
      </c>
      <c r="I1087" t="s">
        <v>59</v>
      </c>
      <c r="J1087" t="s">
        <v>2551</v>
      </c>
      <c r="K1087" t="s">
        <v>51</v>
      </c>
      <c r="L1087" t="s">
        <v>2552</v>
      </c>
      <c r="M1087">
        <v>136.464</v>
      </c>
      <c r="N1087">
        <v>2</v>
      </c>
      <c r="O1087">
        <f t="shared" si="32"/>
        <v>0.14285714285714285</v>
      </c>
      <c r="P1087">
        <v>0.2</v>
      </c>
      <c r="Q1087">
        <v>15.3522</v>
      </c>
      <c r="R1087">
        <v>2</v>
      </c>
      <c r="S1087">
        <v>2016</v>
      </c>
      <c r="T1087">
        <v>8</v>
      </c>
      <c r="U1087" t="str">
        <f t="shared" si="33"/>
        <v>Aug</v>
      </c>
      <c r="V1087">
        <v>68.231999999999999</v>
      </c>
      <c r="W1087" t="s">
        <v>63</v>
      </c>
      <c r="X1087">
        <v>0.1125</v>
      </c>
      <c r="Y1087" t="s">
        <v>37</v>
      </c>
      <c r="Z1087">
        <v>5.6250000000000001E-2</v>
      </c>
      <c r="AA1087" t="s">
        <v>75</v>
      </c>
      <c r="AB1087" t="s">
        <v>210</v>
      </c>
    </row>
    <row r="1088" spans="1:28" x14ac:dyDescent="0.25">
      <c r="A1088" t="s">
        <v>2553</v>
      </c>
      <c r="B1088" s="1">
        <v>42068</v>
      </c>
      <c r="C1088" s="1">
        <v>42070</v>
      </c>
      <c r="D1088" t="s">
        <v>27</v>
      </c>
      <c r="E1088" t="s">
        <v>2554</v>
      </c>
      <c r="F1088" t="s">
        <v>91</v>
      </c>
      <c r="G1088" t="s">
        <v>2555</v>
      </c>
      <c r="H1088" t="s">
        <v>71</v>
      </c>
      <c r="I1088" t="s">
        <v>72</v>
      </c>
      <c r="J1088" t="s">
        <v>515</v>
      </c>
      <c r="K1088" t="s">
        <v>41</v>
      </c>
      <c r="L1088" t="s">
        <v>516</v>
      </c>
      <c r="M1088">
        <v>99.372</v>
      </c>
      <c r="N1088">
        <v>2</v>
      </c>
      <c r="O1088">
        <f t="shared" si="32"/>
        <v>0.14285714285714285</v>
      </c>
      <c r="P1088">
        <v>0.3</v>
      </c>
      <c r="Q1088">
        <v>-7.0979999999999999</v>
      </c>
      <c r="R1088">
        <v>2</v>
      </c>
      <c r="S1088">
        <v>2015</v>
      </c>
      <c r="T1088">
        <v>3</v>
      </c>
      <c r="U1088" t="str">
        <f t="shared" si="33"/>
        <v>Mar</v>
      </c>
      <c r="V1088">
        <v>49.686</v>
      </c>
      <c r="W1088" t="s">
        <v>63</v>
      </c>
      <c r="X1088">
        <v>-7.1428571428571397E-2</v>
      </c>
      <c r="Y1088" t="s">
        <v>53</v>
      </c>
      <c r="Z1088">
        <v>-3.5714285714285698E-2</v>
      </c>
      <c r="AA1088" t="s">
        <v>161</v>
      </c>
      <c r="AB1088" t="s">
        <v>162</v>
      </c>
    </row>
    <row r="1089" spans="1:28" x14ac:dyDescent="0.25">
      <c r="A1089" t="s">
        <v>2553</v>
      </c>
      <c r="B1089" s="1">
        <v>42068</v>
      </c>
      <c r="C1089" s="1">
        <v>42070</v>
      </c>
      <c r="D1089" t="s">
        <v>27</v>
      </c>
      <c r="E1089" t="s">
        <v>2554</v>
      </c>
      <c r="F1089" t="s">
        <v>91</v>
      </c>
      <c r="G1089" t="s">
        <v>2555</v>
      </c>
      <c r="H1089" t="s">
        <v>71</v>
      </c>
      <c r="I1089" t="s">
        <v>72</v>
      </c>
      <c r="J1089" t="s">
        <v>1873</v>
      </c>
      <c r="K1089" t="s">
        <v>61</v>
      </c>
      <c r="L1089" t="s">
        <v>1874</v>
      </c>
      <c r="M1089">
        <v>33.567999999999998</v>
      </c>
      <c r="N1089">
        <v>2</v>
      </c>
      <c r="O1089">
        <f t="shared" si="32"/>
        <v>0.14285714285714285</v>
      </c>
      <c r="P1089">
        <v>0.2</v>
      </c>
      <c r="Q1089">
        <v>-5.4547999999999996</v>
      </c>
      <c r="R1089">
        <v>2</v>
      </c>
      <c r="S1089">
        <v>2015</v>
      </c>
      <c r="T1089">
        <v>3</v>
      </c>
      <c r="U1089" t="str">
        <f t="shared" si="33"/>
        <v>Mar</v>
      </c>
      <c r="V1089">
        <v>16.783999999999999</v>
      </c>
      <c r="W1089" t="s">
        <v>63</v>
      </c>
      <c r="X1089">
        <v>-0.16250000000000001</v>
      </c>
      <c r="Y1089" t="s">
        <v>53</v>
      </c>
      <c r="Z1089">
        <v>-8.1250000000000003E-2</v>
      </c>
      <c r="AA1089" t="s">
        <v>161</v>
      </c>
      <c r="AB1089" t="s">
        <v>162</v>
      </c>
    </row>
    <row r="1090" spans="1:28" x14ac:dyDescent="0.25">
      <c r="A1090" t="s">
        <v>2556</v>
      </c>
      <c r="B1090" s="1">
        <v>41889</v>
      </c>
      <c r="C1090" s="1">
        <v>41892</v>
      </c>
      <c r="D1090" t="s">
        <v>89</v>
      </c>
      <c r="E1090" t="s">
        <v>1028</v>
      </c>
      <c r="F1090" t="s">
        <v>99</v>
      </c>
      <c r="G1090" t="s">
        <v>100</v>
      </c>
      <c r="H1090" t="s">
        <v>93</v>
      </c>
      <c r="I1090" t="s">
        <v>94</v>
      </c>
      <c r="J1090" t="s">
        <v>785</v>
      </c>
      <c r="K1090" t="s">
        <v>51</v>
      </c>
      <c r="L1090" t="s">
        <v>786</v>
      </c>
      <c r="M1090">
        <v>200.79499999999999</v>
      </c>
      <c r="N1090">
        <v>1</v>
      </c>
      <c r="O1090">
        <f t="shared" si="32"/>
        <v>7.1428571428571425E-2</v>
      </c>
      <c r="P1090">
        <v>0.3</v>
      </c>
      <c r="Q1090">
        <v>-22.948</v>
      </c>
      <c r="R1090">
        <v>3</v>
      </c>
      <c r="S1090">
        <v>2014</v>
      </c>
      <c r="T1090">
        <v>9</v>
      </c>
      <c r="U1090" t="str">
        <f t="shared" si="33"/>
        <v>Sep</v>
      </c>
      <c r="V1090">
        <v>200.79499999999999</v>
      </c>
      <c r="W1090" t="s">
        <v>43</v>
      </c>
      <c r="X1090">
        <v>-0.114285714285714</v>
      </c>
      <c r="Y1090" t="s">
        <v>53</v>
      </c>
      <c r="Z1090">
        <v>-0.114285714285714</v>
      </c>
      <c r="AA1090" t="s">
        <v>75</v>
      </c>
      <c r="AB1090" t="s">
        <v>199</v>
      </c>
    </row>
    <row r="1091" spans="1:28" x14ac:dyDescent="0.25">
      <c r="A1091" t="s">
        <v>2557</v>
      </c>
      <c r="B1091" s="1">
        <v>42989</v>
      </c>
      <c r="C1091" s="1">
        <v>42989</v>
      </c>
      <c r="D1091" t="s">
        <v>377</v>
      </c>
      <c r="E1091" t="s">
        <v>593</v>
      </c>
      <c r="F1091" t="s">
        <v>29</v>
      </c>
      <c r="G1091" t="s">
        <v>295</v>
      </c>
      <c r="H1091" t="s">
        <v>58</v>
      </c>
      <c r="I1091" t="s">
        <v>59</v>
      </c>
      <c r="J1091" t="s">
        <v>141</v>
      </c>
      <c r="K1091" t="s">
        <v>61</v>
      </c>
      <c r="L1091" t="s">
        <v>142</v>
      </c>
      <c r="M1091">
        <v>32.36</v>
      </c>
      <c r="N1091">
        <v>4</v>
      </c>
      <c r="O1091">
        <f t="shared" ref="O1091:O1154" si="34">N1091/MAX($N$2:$N$2122)</f>
        <v>0.2857142857142857</v>
      </c>
      <c r="P1091">
        <v>0</v>
      </c>
      <c r="Q1091">
        <v>11.6496</v>
      </c>
      <c r="R1091">
        <v>0</v>
      </c>
      <c r="S1091">
        <v>2017</v>
      </c>
      <c r="T1091">
        <v>9</v>
      </c>
      <c r="U1091" t="str">
        <f t="shared" ref="U1091:U1154" si="35">TEXT(DATE(S1091, T1091, 1), "mmm")</f>
        <v>Sep</v>
      </c>
      <c r="V1091">
        <v>8.09</v>
      </c>
      <c r="W1091" t="s">
        <v>63</v>
      </c>
      <c r="X1091">
        <v>0.36</v>
      </c>
      <c r="Y1091" t="s">
        <v>44</v>
      </c>
      <c r="Z1091">
        <v>0.09</v>
      </c>
      <c r="AA1091" t="s">
        <v>75</v>
      </c>
      <c r="AB1091" t="s">
        <v>76</v>
      </c>
    </row>
    <row r="1092" spans="1:28" x14ac:dyDescent="0.25">
      <c r="A1092" t="s">
        <v>2558</v>
      </c>
      <c r="B1092" s="1">
        <v>42751</v>
      </c>
      <c r="C1092" s="1">
        <v>42751</v>
      </c>
      <c r="D1092" t="s">
        <v>377</v>
      </c>
      <c r="E1092" t="s">
        <v>2212</v>
      </c>
      <c r="F1092" t="s">
        <v>91</v>
      </c>
      <c r="G1092" t="s">
        <v>57</v>
      </c>
      <c r="H1092" t="s">
        <v>58</v>
      </c>
      <c r="I1092" t="s">
        <v>59</v>
      </c>
      <c r="J1092" t="s">
        <v>60</v>
      </c>
      <c r="K1092" t="s">
        <v>61</v>
      </c>
      <c r="L1092" t="s">
        <v>62</v>
      </c>
      <c r="M1092">
        <v>27.92</v>
      </c>
      <c r="N1092">
        <v>4</v>
      </c>
      <c r="O1092">
        <f t="shared" si="34"/>
        <v>0.2857142857142857</v>
      </c>
      <c r="P1092">
        <v>0</v>
      </c>
      <c r="Q1092">
        <v>8.0968</v>
      </c>
      <c r="R1092">
        <v>0</v>
      </c>
      <c r="S1092">
        <v>2017</v>
      </c>
      <c r="T1092">
        <v>1</v>
      </c>
      <c r="U1092" t="str">
        <f t="shared" si="35"/>
        <v>Jan</v>
      </c>
      <c r="V1092">
        <v>6.98</v>
      </c>
      <c r="W1092" t="s">
        <v>63</v>
      </c>
      <c r="X1092">
        <v>0.28999999999999998</v>
      </c>
      <c r="Y1092" t="s">
        <v>44</v>
      </c>
      <c r="Z1092">
        <v>7.2499999999999995E-2</v>
      </c>
      <c r="AA1092" t="s">
        <v>161</v>
      </c>
      <c r="AB1092" t="s">
        <v>430</v>
      </c>
    </row>
    <row r="1093" spans="1:28" x14ac:dyDescent="0.25">
      <c r="A1093" t="s">
        <v>2558</v>
      </c>
      <c r="B1093" s="1">
        <v>42751</v>
      </c>
      <c r="C1093" s="1">
        <v>42751</v>
      </c>
      <c r="D1093" t="s">
        <v>377</v>
      </c>
      <c r="E1093" t="s">
        <v>2212</v>
      </c>
      <c r="F1093" t="s">
        <v>91</v>
      </c>
      <c r="G1093" t="s">
        <v>57</v>
      </c>
      <c r="H1093" t="s">
        <v>58</v>
      </c>
      <c r="I1093" t="s">
        <v>59</v>
      </c>
      <c r="J1093" t="s">
        <v>772</v>
      </c>
      <c r="K1093" t="s">
        <v>51</v>
      </c>
      <c r="L1093" t="s">
        <v>773</v>
      </c>
      <c r="M1093">
        <v>399.67200000000003</v>
      </c>
      <c r="N1093">
        <v>7</v>
      </c>
      <c r="O1093">
        <f t="shared" si="34"/>
        <v>0.5</v>
      </c>
      <c r="P1093">
        <v>0.2</v>
      </c>
      <c r="Q1093">
        <v>-14.9877</v>
      </c>
      <c r="R1093">
        <v>0</v>
      </c>
      <c r="S1093">
        <v>2017</v>
      </c>
      <c r="T1093">
        <v>1</v>
      </c>
      <c r="U1093" t="str">
        <f t="shared" si="35"/>
        <v>Jan</v>
      </c>
      <c r="V1093">
        <v>57.095999999999997</v>
      </c>
      <c r="W1093" t="s">
        <v>63</v>
      </c>
      <c r="X1093">
        <v>-3.7499999999999999E-2</v>
      </c>
      <c r="Y1093" t="s">
        <v>53</v>
      </c>
      <c r="Z1093">
        <v>-5.3571428571428503E-3</v>
      </c>
      <c r="AA1093" t="s">
        <v>161</v>
      </c>
      <c r="AB1093" t="s">
        <v>430</v>
      </c>
    </row>
    <row r="1094" spans="1:28" x14ac:dyDescent="0.25">
      <c r="A1094" t="s">
        <v>2559</v>
      </c>
      <c r="B1094" s="1">
        <v>42315</v>
      </c>
      <c r="C1094" s="1">
        <v>42317</v>
      </c>
      <c r="D1094" t="s">
        <v>27</v>
      </c>
      <c r="E1094" t="s">
        <v>2401</v>
      </c>
      <c r="F1094" t="s">
        <v>29</v>
      </c>
      <c r="G1094" t="s">
        <v>2497</v>
      </c>
      <c r="H1094" t="s">
        <v>2560</v>
      </c>
      <c r="I1094" t="s">
        <v>72</v>
      </c>
      <c r="J1094" t="s">
        <v>507</v>
      </c>
      <c r="K1094" t="s">
        <v>41</v>
      </c>
      <c r="L1094" t="s">
        <v>508</v>
      </c>
      <c r="M1094">
        <v>715.2</v>
      </c>
      <c r="N1094">
        <v>3</v>
      </c>
      <c r="O1094">
        <f t="shared" si="34"/>
        <v>0.21428571428571427</v>
      </c>
      <c r="P1094">
        <v>0</v>
      </c>
      <c r="Q1094">
        <v>178.8</v>
      </c>
      <c r="R1094">
        <v>2</v>
      </c>
      <c r="S1094">
        <v>2015</v>
      </c>
      <c r="T1094">
        <v>11</v>
      </c>
      <c r="U1094" t="str">
        <f t="shared" si="35"/>
        <v>Nov</v>
      </c>
      <c r="V1094">
        <v>238.4</v>
      </c>
      <c r="W1094" t="s">
        <v>43</v>
      </c>
      <c r="X1094">
        <v>0.25</v>
      </c>
      <c r="Y1094" t="s">
        <v>44</v>
      </c>
      <c r="Z1094">
        <v>8.3333333333333301E-2</v>
      </c>
      <c r="AA1094" t="s">
        <v>38</v>
      </c>
      <c r="AB1094" t="s">
        <v>54</v>
      </c>
    </row>
    <row r="1095" spans="1:28" x14ac:dyDescent="0.25">
      <c r="A1095" t="s">
        <v>2561</v>
      </c>
      <c r="B1095" s="1">
        <v>41895</v>
      </c>
      <c r="C1095" s="1">
        <v>41899</v>
      </c>
      <c r="D1095" t="s">
        <v>46</v>
      </c>
      <c r="E1095" t="s">
        <v>1503</v>
      </c>
      <c r="F1095" t="s">
        <v>99</v>
      </c>
      <c r="G1095" t="s">
        <v>2093</v>
      </c>
      <c r="H1095" t="s">
        <v>93</v>
      </c>
      <c r="I1095" t="s">
        <v>94</v>
      </c>
      <c r="J1095" t="s">
        <v>234</v>
      </c>
      <c r="K1095" t="s">
        <v>41</v>
      </c>
      <c r="L1095" t="s">
        <v>235</v>
      </c>
      <c r="M1095">
        <v>340.11599999999999</v>
      </c>
      <c r="N1095">
        <v>6</v>
      </c>
      <c r="O1095">
        <f t="shared" si="34"/>
        <v>0.42857142857142855</v>
      </c>
      <c r="P1095">
        <v>0.3</v>
      </c>
      <c r="Q1095">
        <v>-9.7175999999999991</v>
      </c>
      <c r="R1095">
        <v>4</v>
      </c>
      <c r="S1095">
        <v>2014</v>
      </c>
      <c r="T1095">
        <v>9</v>
      </c>
      <c r="U1095" t="str">
        <f t="shared" si="35"/>
        <v>Sep</v>
      </c>
      <c r="V1095">
        <v>56.686</v>
      </c>
      <c r="W1095" t="s">
        <v>63</v>
      </c>
      <c r="X1095">
        <v>-2.8571428571428501E-2</v>
      </c>
      <c r="Y1095" t="s">
        <v>53</v>
      </c>
      <c r="Z1095">
        <v>-4.7619047619047597E-3</v>
      </c>
      <c r="AA1095" t="s">
        <v>75</v>
      </c>
      <c r="AB1095" t="s">
        <v>199</v>
      </c>
    </row>
    <row r="1096" spans="1:28" x14ac:dyDescent="0.25">
      <c r="A1096" t="s">
        <v>2562</v>
      </c>
      <c r="B1096" s="1">
        <v>42252</v>
      </c>
      <c r="C1096" s="1">
        <v>42257</v>
      </c>
      <c r="D1096" t="s">
        <v>46</v>
      </c>
      <c r="E1096" t="s">
        <v>2150</v>
      </c>
      <c r="F1096" t="s">
        <v>91</v>
      </c>
      <c r="G1096" t="s">
        <v>760</v>
      </c>
      <c r="H1096" t="s">
        <v>158</v>
      </c>
      <c r="I1096" t="s">
        <v>94</v>
      </c>
      <c r="J1096" t="s">
        <v>109</v>
      </c>
      <c r="K1096" t="s">
        <v>61</v>
      </c>
      <c r="L1096" t="s">
        <v>110</v>
      </c>
      <c r="M1096">
        <v>6.16</v>
      </c>
      <c r="N1096">
        <v>2</v>
      </c>
      <c r="O1096">
        <f t="shared" si="34"/>
        <v>0.14285714285714285</v>
      </c>
      <c r="P1096">
        <v>0</v>
      </c>
      <c r="Q1096">
        <v>2.9567999999999999</v>
      </c>
      <c r="R1096">
        <v>5</v>
      </c>
      <c r="S1096">
        <v>2015</v>
      </c>
      <c r="T1096">
        <v>9</v>
      </c>
      <c r="U1096" t="str">
        <f t="shared" si="35"/>
        <v>Sep</v>
      </c>
      <c r="V1096">
        <v>3.08</v>
      </c>
      <c r="W1096" t="s">
        <v>63</v>
      </c>
      <c r="X1096">
        <v>0.48</v>
      </c>
      <c r="Y1096" t="s">
        <v>44</v>
      </c>
      <c r="Z1096">
        <v>0.24</v>
      </c>
      <c r="AA1096" t="s">
        <v>75</v>
      </c>
      <c r="AB1096" t="s">
        <v>81</v>
      </c>
    </row>
    <row r="1097" spans="1:28" x14ac:dyDescent="0.25">
      <c r="A1097" t="s">
        <v>2563</v>
      </c>
      <c r="B1097" s="1">
        <v>42860</v>
      </c>
      <c r="C1097" s="1">
        <v>42861</v>
      </c>
      <c r="D1097" t="s">
        <v>89</v>
      </c>
      <c r="E1097" t="s">
        <v>1796</v>
      </c>
      <c r="F1097" t="s">
        <v>29</v>
      </c>
      <c r="G1097" t="s">
        <v>738</v>
      </c>
      <c r="H1097" t="s">
        <v>171</v>
      </c>
      <c r="I1097" t="s">
        <v>59</v>
      </c>
      <c r="J1097" t="s">
        <v>959</v>
      </c>
      <c r="K1097" t="s">
        <v>34</v>
      </c>
      <c r="L1097" t="s">
        <v>960</v>
      </c>
      <c r="M1097">
        <v>89.991</v>
      </c>
      <c r="N1097">
        <v>3</v>
      </c>
      <c r="O1097">
        <f t="shared" si="34"/>
        <v>0.21428571428571427</v>
      </c>
      <c r="P1097">
        <v>0.7</v>
      </c>
      <c r="Q1097">
        <v>-152.9847</v>
      </c>
      <c r="R1097">
        <v>1</v>
      </c>
      <c r="S1097">
        <v>2017</v>
      </c>
      <c r="T1097">
        <v>5</v>
      </c>
      <c r="U1097" t="str">
        <f t="shared" si="35"/>
        <v>May</v>
      </c>
      <c r="V1097">
        <v>29.997</v>
      </c>
      <c r="W1097" t="s">
        <v>63</v>
      </c>
      <c r="X1097">
        <v>-1.7</v>
      </c>
      <c r="Y1097" t="s">
        <v>53</v>
      </c>
      <c r="Z1097">
        <v>-0.56666666666666599</v>
      </c>
      <c r="AA1097" t="s">
        <v>64</v>
      </c>
      <c r="AB1097" t="s">
        <v>154</v>
      </c>
    </row>
    <row r="1098" spans="1:28" x14ac:dyDescent="0.25">
      <c r="A1098" t="s">
        <v>2564</v>
      </c>
      <c r="B1098" s="1">
        <v>41890</v>
      </c>
      <c r="C1098" s="1">
        <v>41897</v>
      </c>
      <c r="D1098" t="s">
        <v>46</v>
      </c>
      <c r="E1098" t="s">
        <v>1021</v>
      </c>
      <c r="F1098" t="s">
        <v>29</v>
      </c>
      <c r="G1098" t="s">
        <v>100</v>
      </c>
      <c r="H1098" t="s">
        <v>93</v>
      </c>
      <c r="I1098" t="s">
        <v>94</v>
      </c>
      <c r="J1098" t="s">
        <v>227</v>
      </c>
      <c r="K1098" t="s">
        <v>41</v>
      </c>
      <c r="L1098" t="s">
        <v>228</v>
      </c>
      <c r="M1098">
        <v>966.7</v>
      </c>
      <c r="N1098">
        <v>5</v>
      </c>
      <c r="O1098">
        <f t="shared" si="34"/>
        <v>0.35714285714285715</v>
      </c>
      <c r="P1098">
        <v>0.3</v>
      </c>
      <c r="Q1098">
        <v>-13.81</v>
      </c>
      <c r="R1098">
        <v>7</v>
      </c>
      <c r="S1098">
        <v>2014</v>
      </c>
      <c r="T1098">
        <v>9</v>
      </c>
      <c r="U1098" t="str">
        <f t="shared" si="35"/>
        <v>Sep</v>
      </c>
      <c r="V1098">
        <v>193.34</v>
      </c>
      <c r="W1098" t="s">
        <v>36</v>
      </c>
      <c r="X1098">
        <v>-1.42857142857142E-2</v>
      </c>
      <c r="Y1098" t="s">
        <v>53</v>
      </c>
      <c r="Z1098">
        <v>-2.8571428571428502E-3</v>
      </c>
      <c r="AA1098" t="s">
        <v>75</v>
      </c>
      <c r="AB1098" t="s">
        <v>199</v>
      </c>
    </row>
    <row r="1099" spans="1:28" x14ac:dyDescent="0.25">
      <c r="A1099" t="s">
        <v>2565</v>
      </c>
      <c r="B1099" s="1">
        <v>42364</v>
      </c>
      <c r="C1099" s="1">
        <v>42368</v>
      </c>
      <c r="D1099" t="s">
        <v>46</v>
      </c>
      <c r="E1099" t="s">
        <v>1142</v>
      </c>
      <c r="F1099" t="s">
        <v>29</v>
      </c>
      <c r="G1099" t="s">
        <v>251</v>
      </c>
      <c r="H1099" t="s">
        <v>214</v>
      </c>
      <c r="I1099" t="s">
        <v>72</v>
      </c>
      <c r="J1099" t="s">
        <v>896</v>
      </c>
      <c r="K1099" t="s">
        <v>51</v>
      </c>
      <c r="L1099" t="s">
        <v>897</v>
      </c>
      <c r="M1099">
        <v>51.588000000000001</v>
      </c>
      <c r="N1099">
        <v>1</v>
      </c>
      <c r="O1099">
        <f t="shared" si="34"/>
        <v>7.1428571428571425E-2</v>
      </c>
      <c r="P1099">
        <v>0.4</v>
      </c>
      <c r="Q1099">
        <v>-15.4764</v>
      </c>
      <c r="R1099">
        <v>4</v>
      </c>
      <c r="S1099">
        <v>2015</v>
      </c>
      <c r="T1099">
        <v>12</v>
      </c>
      <c r="U1099" t="str">
        <f t="shared" si="35"/>
        <v>Dec</v>
      </c>
      <c r="V1099">
        <v>51.588000000000001</v>
      </c>
      <c r="W1099" t="s">
        <v>63</v>
      </c>
      <c r="X1099">
        <v>-0.3</v>
      </c>
      <c r="Y1099" t="s">
        <v>53</v>
      </c>
      <c r="Z1099">
        <v>-0.3</v>
      </c>
      <c r="AA1099" t="s">
        <v>38</v>
      </c>
      <c r="AB1099" t="s">
        <v>54</v>
      </c>
    </row>
    <row r="1100" spans="1:28" x14ac:dyDescent="0.25">
      <c r="A1100" t="s">
        <v>2566</v>
      </c>
      <c r="B1100" s="1">
        <v>42943</v>
      </c>
      <c r="C1100" s="1">
        <v>42947</v>
      </c>
      <c r="D1100" t="s">
        <v>46</v>
      </c>
      <c r="E1100" t="s">
        <v>2548</v>
      </c>
      <c r="F1100" t="s">
        <v>29</v>
      </c>
      <c r="G1100" t="s">
        <v>873</v>
      </c>
      <c r="H1100" t="s">
        <v>117</v>
      </c>
      <c r="I1100" t="s">
        <v>72</v>
      </c>
      <c r="J1100" t="s">
        <v>1012</v>
      </c>
      <c r="K1100" t="s">
        <v>61</v>
      </c>
      <c r="L1100" t="s">
        <v>1013</v>
      </c>
      <c r="M1100">
        <v>14.89</v>
      </c>
      <c r="N1100">
        <v>1</v>
      </c>
      <c r="O1100">
        <f t="shared" si="34"/>
        <v>7.1428571428571425E-2</v>
      </c>
      <c r="P1100">
        <v>0</v>
      </c>
      <c r="Q1100">
        <v>4.0202999999999998</v>
      </c>
      <c r="R1100">
        <v>4</v>
      </c>
      <c r="S1100">
        <v>2017</v>
      </c>
      <c r="T1100">
        <v>7</v>
      </c>
      <c r="U1100" t="str">
        <f t="shared" si="35"/>
        <v>Jul</v>
      </c>
      <c r="V1100">
        <v>14.89</v>
      </c>
      <c r="W1100" t="s">
        <v>63</v>
      </c>
      <c r="X1100">
        <v>0.26999999999999902</v>
      </c>
      <c r="Y1100" t="s">
        <v>44</v>
      </c>
      <c r="Z1100">
        <v>0.26999999999999902</v>
      </c>
      <c r="AA1100" t="s">
        <v>75</v>
      </c>
      <c r="AB1100" t="s">
        <v>76</v>
      </c>
    </row>
    <row r="1101" spans="1:28" x14ac:dyDescent="0.25">
      <c r="A1101" t="s">
        <v>2567</v>
      </c>
      <c r="B1101" s="1">
        <v>42520</v>
      </c>
      <c r="C1101" s="1">
        <v>42524</v>
      </c>
      <c r="D1101" t="s">
        <v>46</v>
      </c>
      <c r="E1101" t="s">
        <v>2117</v>
      </c>
      <c r="F1101" t="s">
        <v>91</v>
      </c>
      <c r="G1101" t="s">
        <v>748</v>
      </c>
      <c r="H1101" t="s">
        <v>617</v>
      </c>
      <c r="I1101" t="s">
        <v>32</v>
      </c>
      <c r="J1101" t="s">
        <v>1552</v>
      </c>
      <c r="K1101" t="s">
        <v>51</v>
      </c>
      <c r="L1101" t="s">
        <v>1553</v>
      </c>
      <c r="M1101">
        <v>2275.5</v>
      </c>
      <c r="N1101">
        <v>10</v>
      </c>
      <c r="O1101">
        <f t="shared" si="34"/>
        <v>0.7142857142857143</v>
      </c>
      <c r="P1101">
        <v>0</v>
      </c>
      <c r="Q1101">
        <v>386.83499999999998</v>
      </c>
      <c r="R1101">
        <v>4</v>
      </c>
      <c r="S1101">
        <v>2016</v>
      </c>
      <c r="T1101">
        <v>5</v>
      </c>
      <c r="U1101" t="str">
        <f t="shared" si="35"/>
        <v>May</v>
      </c>
      <c r="V1101">
        <v>227.55</v>
      </c>
      <c r="W1101" t="s">
        <v>43</v>
      </c>
      <c r="X1101">
        <v>0.16999999999999901</v>
      </c>
      <c r="Y1101" t="s">
        <v>37</v>
      </c>
      <c r="Z1101">
        <v>1.6999999999999901E-2</v>
      </c>
      <c r="AA1101" t="s">
        <v>64</v>
      </c>
      <c r="AB1101" t="s">
        <v>120</v>
      </c>
    </row>
    <row r="1102" spans="1:28" x14ac:dyDescent="0.25">
      <c r="A1102" t="s">
        <v>2568</v>
      </c>
      <c r="B1102" s="1">
        <v>41959</v>
      </c>
      <c r="C1102" s="1">
        <v>41963</v>
      </c>
      <c r="D1102" t="s">
        <v>46</v>
      </c>
      <c r="E1102" t="s">
        <v>2569</v>
      </c>
      <c r="F1102" t="s">
        <v>29</v>
      </c>
      <c r="G1102" t="s">
        <v>450</v>
      </c>
      <c r="H1102" t="s">
        <v>128</v>
      </c>
      <c r="I1102" t="s">
        <v>94</v>
      </c>
      <c r="J1102" t="s">
        <v>1652</v>
      </c>
      <c r="K1102" t="s">
        <v>41</v>
      </c>
      <c r="L1102" t="s">
        <v>1653</v>
      </c>
      <c r="M1102">
        <v>37.295999999999999</v>
      </c>
      <c r="N1102">
        <v>2</v>
      </c>
      <c r="O1102">
        <f t="shared" si="34"/>
        <v>0.14285714285714285</v>
      </c>
      <c r="P1102">
        <v>0.3</v>
      </c>
      <c r="Q1102">
        <v>-1.0656000000000001</v>
      </c>
      <c r="R1102">
        <v>4</v>
      </c>
      <c r="S1102">
        <v>2014</v>
      </c>
      <c r="T1102">
        <v>11</v>
      </c>
      <c r="U1102" t="str">
        <f t="shared" si="35"/>
        <v>Nov</v>
      </c>
      <c r="V1102">
        <v>18.648</v>
      </c>
      <c r="W1102" t="s">
        <v>63</v>
      </c>
      <c r="X1102">
        <v>-2.8571428571428501E-2</v>
      </c>
      <c r="Y1102" t="s">
        <v>53</v>
      </c>
      <c r="Z1102">
        <v>-1.42857142857142E-2</v>
      </c>
      <c r="AA1102" t="s">
        <v>38</v>
      </c>
      <c r="AB1102" t="s">
        <v>147</v>
      </c>
    </row>
    <row r="1103" spans="1:28" x14ac:dyDescent="0.25">
      <c r="A1103" t="s">
        <v>2570</v>
      </c>
      <c r="B1103" s="1">
        <v>41903</v>
      </c>
      <c r="C1103" s="1">
        <v>41905</v>
      </c>
      <c r="D1103" t="s">
        <v>89</v>
      </c>
      <c r="E1103" t="s">
        <v>460</v>
      </c>
      <c r="F1103" t="s">
        <v>99</v>
      </c>
      <c r="G1103" t="s">
        <v>2571</v>
      </c>
      <c r="H1103" t="s">
        <v>93</v>
      </c>
      <c r="I1103" t="s">
        <v>94</v>
      </c>
      <c r="J1103" t="s">
        <v>1758</v>
      </c>
      <c r="K1103" t="s">
        <v>61</v>
      </c>
      <c r="L1103" t="s">
        <v>1759</v>
      </c>
      <c r="M1103">
        <v>8.5440000000000005</v>
      </c>
      <c r="N1103">
        <v>2</v>
      </c>
      <c r="O1103">
        <f t="shared" si="34"/>
        <v>0.14285714285714285</v>
      </c>
      <c r="P1103">
        <v>0.6</v>
      </c>
      <c r="Q1103">
        <v>-7.476</v>
      </c>
      <c r="R1103">
        <v>2</v>
      </c>
      <c r="S1103">
        <v>2014</v>
      </c>
      <c r="T1103">
        <v>9</v>
      </c>
      <c r="U1103" t="str">
        <f t="shared" si="35"/>
        <v>Sep</v>
      </c>
      <c r="V1103">
        <v>4.2720000000000002</v>
      </c>
      <c r="W1103" t="s">
        <v>63</v>
      </c>
      <c r="X1103">
        <v>-0.875</v>
      </c>
      <c r="Y1103" t="s">
        <v>53</v>
      </c>
      <c r="Z1103">
        <v>-0.4375</v>
      </c>
      <c r="AA1103" t="s">
        <v>75</v>
      </c>
      <c r="AB1103" t="s">
        <v>199</v>
      </c>
    </row>
    <row r="1104" spans="1:28" x14ac:dyDescent="0.25">
      <c r="A1104" t="s">
        <v>2572</v>
      </c>
      <c r="B1104" s="1">
        <v>42421</v>
      </c>
      <c r="C1104" s="1">
        <v>42426</v>
      </c>
      <c r="D1104" t="s">
        <v>46</v>
      </c>
      <c r="E1104" t="s">
        <v>683</v>
      </c>
      <c r="F1104" t="s">
        <v>91</v>
      </c>
      <c r="G1104" t="s">
        <v>653</v>
      </c>
      <c r="H1104" t="s">
        <v>117</v>
      </c>
      <c r="I1104" t="s">
        <v>72</v>
      </c>
      <c r="J1104" t="s">
        <v>166</v>
      </c>
      <c r="K1104" t="s">
        <v>61</v>
      </c>
      <c r="L1104" t="s">
        <v>167</v>
      </c>
      <c r="M1104">
        <v>68.95</v>
      </c>
      <c r="N1104">
        <v>5</v>
      </c>
      <c r="O1104">
        <f t="shared" si="34"/>
        <v>0.35714285714285715</v>
      </c>
      <c r="P1104">
        <v>0</v>
      </c>
      <c r="Q1104">
        <v>28.959</v>
      </c>
      <c r="R1104">
        <v>5</v>
      </c>
      <c r="S1104">
        <v>2016</v>
      </c>
      <c r="T1104">
        <v>2</v>
      </c>
      <c r="U1104" t="str">
        <f t="shared" si="35"/>
        <v>Feb</v>
      </c>
      <c r="V1104">
        <v>13.79</v>
      </c>
      <c r="W1104" t="s">
        <v>63</v>
      </c>
      <c r="X1104">
        <v>0.42</v>
      </c>
      <c r="Y1104" t="s">
        <v>44</v>
      </c>
      <c r="Z1104">
        <v>8.3999999999999894E-2</v>
      </c>
      <c r="AA1104" t="s">
        <v>161</v>
      </c>
      <c r="AB1104" t="s">
        <v>480</v>
      </c>
    </row>
    <row r="1105" spans="1:28" x14ac:dyDescent="0.25">
      <c r="A1105" t="s">
        <v>2573</v>
      </c>
      <c r="B1105" s="1">
        <v>43058</v>
      </c>
      <c r="C1105" s="1">
        <v>43060</v>
      </c>
      <c r="D1105" t="s">
        <v>89</v>
      </c>
      <c r="E1105" t="s">
        <v>2113</v>
      </c>
      <c r="F1105" t="s">
        <v>29</v>
      </c>
      <c r="G1105" t="s">
        <v>100</v>
      </c>
      <c r="H1105" t="s">
        <v>93</v>
      </c>
      <c r="I1105" t="s">
        <v>94</v>
      </c>
      <c r="J1105" t="s">
        <v>1340</v>
      </c>
      <c r="K1105" t="s">
        <v>41</v>
      </c>
      <c r="L1105" t="s">
        <v>1341</v>
      </c>
      <c r="M1105">
        <v>191.05799999999999</v>
      </c>
      <c r="N1105">
        <v>3</v>
      </c>
      <c r="O1105">
        <f t="shared" si="34"/>
        <v>0.21428571428571427</v>
      </c>
      <c r="P1105">
        <v>0.3</v>
      </c>
      <c r="Q1105">
        <v>-46.399799999999999</v>
      </c>
      <c r="R1105">
        <v>2</v>
      </c>
      <c r="S1105">
        <v>2017</v>
      </c>
      <c r="T1105">
        <v>11</v>
      </c>
      <c r="U1105" t="str">
        <f t="shared" si="35"/>
        <v>Nov</v>
      </c>
      <c r="V1105">
        <v>63.686</v>
      </c>
      <c r="W1105" t="s">
        <v>63</v>
      </c>
      <c r="X1105">
        <v>-0.24285714285714199</v>
      </c>
      <c r="Y1105" t="s">
        <v>53</v>
      </c>
      <c r="Z1105">
        <v>-8.0952380952380901E-2</v>
      </c>
      <c r="AA1105" t="s">
        <v>38</v>
      </c>
      <c r="AB1105" t="s">
        <v>143</v>
      </c>
    </row>
    <row r="1106" spans="1:28" x14ac:dyDescent="0.25">
      <c r="A1106" t="s">
        <v>2574</v>
      </c>
      <c r="B1106" s="1">
        <v>42855</v>
      </c>
      <c r="C1106" s="1">
        <v>42860</v>
      </c>
      <c r="D1106" t="s">
        <v>46</v>
      </c>
      <c r="E1106" t="s">
        <v>354</v>
      </c>
      <c r="F1106" t="s">
        <v>91</v>
      </c>
      <c r="G1106" t="s">
        <v>295</v>
      </c>
      <c r="H1106" t="s">
        <v>58</v>
      </c>
      <c r="I1106" t="s">
        <v>59</v>
      </c>
      <c r="J1106" t="s">
        <v>649</v>
      </c>
      <c r="K1106" t="s">
        <v>61</v>
      </c>
      <c r="L1106" t="s">
        <v>650</v>
      </c>
      <c r="M1106">
        <v>64.959999999999994</v>
      </c>
      <c r="N1106">
        <v>2</v>
      </c>
      <c r="O1106">
        <f t="shared" si="34"/>
        <v>0.14285714285714285</v>
      </c>
      <c r="P1106">
        <v>0</v>
      </c>
      <c r="Q1106">
        <v>21.436800000000002</v>
      </c>
      <c r="R1106">
        <v>5</v>
      </c>
      <c r="S1106">
        <v>2017</v>
      </c>
      <c r="T1106">
        <v>4</v>
      </c>
      <c r="U1106" t="str">
        <f t="shared" si="35"/>
        <v>Apr</v>
      </c>
      <c r="V1106">
        <v>32.479999999999997</v>
      </c>
      <c r="W1106" t="s">
        <v>63</v>
      </c>
      <c r="X1106">
        <v>0.33</v>
      </c>
      <c r="Y1106" t="s">
        <v>44</v>
      </c>
      <c r="Z1106">
        <v>0.16500000000000001</v>
      </c>
      <c r="AA1106" t="s">
        <v>64</v>
      </c>
      <c r="AB1106" t="s">
        <v>154</v>
      </c>
    </row>
    <row r="1107" spans="1:28" x14ac:dyDescent="0.25">
      <c r="A1107" t="s">
        <v>2575</v>
      </c>
      <c r="B1107" s="1">
        <v>42492</v>
      </c>
      <c r="C1107" s="1">
        <v>42498</v>
      </c>
      <c r="D1107" t="s">
        <v>46</v>
      </c>
      <c r="E1107" t="s">
        <v>1685</v>
      </c>
      <c r="F1107" t="s">
        <v>29</v>
      </c>
      <c r="G1107" t="s">
        <v>2111</v>
      </c>
      <c r="H1107" t="s">
        <v>876</v>
      </c>
      <c r="I1107" t="s">
        <v>32</v>
      </c>
      <c r="J1107" t="s">
        <v>849</v>
      </c>
      <c r="K1107" t="s">
        <v>41</v>
      </c>
      <c r="L1107" t="s">
        <v>850</v>
      </c>
      <c r="M1107">
        <v>187.05600000000001</v>
      </c>
      <c r="N1107">
        <v>9</v>
      </c>
      <c r="O1107">
        <f t="shared" si="34"/>
        <v>0.6428571428571429</v>
      </c>
      <c r="P1107">
        <v>0.2</v>
      </c>
      <c r="Q1107">
        <v>11.691000000000001</v>
      </c>
      <c r="R1107">
        <v>6</v>
      </c>
      <c r="S1107">
        <v>2016</v>
      </c>
      <c r="T1107">
        <v>5</v>
      </c>
      <c r="U1107" t="str">
        <f t="shared" si="35"/>
        <v>May</v>
      </c>
      <c r="V1107">
        <v>20.783999999999999</v>
      </c>
      <c r="W1107" t="s">
        <v>63</v>
      </c>
      <c r="X1107">
        <v>6.25E-2</v>
      </c>
      <c r="Y1107" t="s">
        <v>37</v>
      </c>
      <c r="Z1107">
        <v>6.9444444444444397E-3</v>
      </c>
      <c r="AA1107" t="s">
        <v>64</v>
      </c>
      <c r="AB1107" t="s">
        <v>120</v>
      </c>
    </row>
    <row r="1108" spans="1:28" x14ac:dyDescent="0.25">
      <c r="A1108" t="s">
        <v>2576</v>
      </c>
      <c r="B1108" s="1">
        <v>43010</v>
      </c>
      <c r="C1108" s="1">
        <v>43013</v>
      </c>
      <c r="D1108" t="s">
        <v>89</v>
      </c>
      <c r="E1108" t="s">
        <v>1995</v>
      </c>
      <c r="F1108" t="s">
        <v>99</v>
      </c>
      <c r="G1108" t="s">
        <v>2577</v>
      </c>
      <c r="H1108" t="s">
        <v>134</v>
      </c>
      <c r="I1108" t="s">
        <v>32</v>
      </c>
      <c r="J1108" t="s">
        <v>1418</v>
      </c>
      <c r="K1108" t="s">
        <v>61</v>
      </c>
      <c r="L1108" t="s">
        <v>1419</v>
      </c>
      <c r="M1108">
        <v>11.808</v>
      </c>
      <c r="N1108">
        <v>2</v>
      </c>
      <c r="O1108">
        <f t="shared" si="34"/>
        <v>0.14285714285714285</v>
      </c>
      <c r="P1108">
        <v>0.2</v>
      </c>
      <c r="Q1108">
        <v>1.3284</v>
      </c>
      <c r="R1108">
        <v>3</v>
      </c>
      <c r="S1108">
        <v>2017</v>
      </c>
      <c r="T1108">
        <v>10</v>
      </c>
      <c r="U1108" t="str">
        <f t="shared" si="35"/>
        <v>Oct</v>
      </c>
      <c r="V1108">
        <v>5.9039999999999999</v>
      </c>
      <c r="W1108" t="s">
        <v>63</v>
      </c>
      <c r="X1108">
        <v>0.1125</v>
      </c>
      <c r="Y1108" t="s">
        <v>37</v>
      </c>
      <c r="Z1108">
        <v>5.6250000000000001E-2</v>
      </c>
      <c r="AA1108" t="s">
        <v>38</v>
      </c>
      <c r="AB1108" t="s">
        <v>143</v>
      </c>
    </row>
    <row r="1109" spans="1:28" x14ac:dyDescent="0.25">
      <c r="A1109" t="s">
        <v>2576</v>
      </c>
      <c r="B1109" s="1">
        <v>43010</v>
      </c>
      <c r="C1109" s="1">
        <v>43013</v>
      </c>
      <c r="D1109" t="s">
        <v>89</v>
      </c>
      <c r="E1109" t="s">
        <v>1995</v>
      </c>
      <c r="F1109" t="s">
        <v>99</v>
      </c>
      <c r="G1109" t="s">
        <v>2577</v>
      </c>
      <c r="H1109" t="s">
        <v>134</v>
      </c>
      <c r="I1109" t="s">
        <v>32</v>
      </c>
      <c r="J1109" t="s">
        <v>483</v>
      </c>
      <c r="K1109" t="s">
        <v>61</v>
      </c>
      <c r="L1109" t="s">
        <v>2578</v>
      </c>
      <c r="M1109">
        <v>9.6560000000000006</v>
      </c>
      <c r="N1109">
        <v>1</v>
      </c>
      <c r="O1109">
        <f t="shared" si="34"/>
        <v>7.1428571428571425E-2</v>
      </c>
      <c r="P1109">
        <v>0.2</v>
      </c>
      <c r="Q1109">
        <v>1.5690999999999999</v>
      </c>
      <c r="R1109">
        <v>3</v>
      </c>
      <c r="S1109">
        <v>2017</v>
      </c>
      <c r="T1109">
        <v>10</v>
      </c>
      <c r="U1109" t="str">
        <f t="shared" si="35"/>
        <v>Oct</v>
      </c>
      <c r="V1109">
        <v>9.6560000000000006</v>
      </c>
      <c r="W1109" t="s">
        <v>63</v>
      </c>
      <c r="X1109">
        <v>0.16249999999999901</v>
      </c>
      <c r="Y1109" t="s">
        <v>37</v>
      </c>
      <c r="Z1109">
        <v>0.16249999999999901</v>
      </c>
      <c r="AA1109" t="s">
        <v>38</v>
      </c>
      <c r="AB1109" t="s">
        <v>143</v>
      </c>
    </row>
    <row r="1110" spans="1:28" x14ac:dyDescent="0.25">
      <c r="A1110" t="s">
        <v>2576</v>
      </c>
      <c r="B1110" s="1">
        <v>43010</v>
      </c>
      <c r="C1110" s="1">
        <v>43013</v>
      </c>
      <c r="D1110" t="s">
        <v>89</v>
      </c>
      <c r="E1110" t="s">
        <v>1995</v>
      </c>
      <c r="F1110" t="s">
        <v>99</v>
      </c>
      <c r="G1110" t="s">
        <v>2577</v>
      </c>
      <c r="H1110" t="s">
        <v>134</v>
      </c>
      <c r="I1110" t="s">
        <v>32</v>
      </c>
      <c r="J1110" t="s">
        <v>645</v>
      </c>
      <c r="K1110" t="s">
        <v>51</v>
      </c>
      <c r="L1110" t="s">
        <v>646</v>
      </c>
      <c r="M1110">
        <v>2314.116</v>
      </c>
      <c r="N1110">
        <v>7</v>
      </c>
      <c r="O1110">
        <f t="shared" si="34"/>
        <v>0.5</v>
      </c>
      <c r="P1110">
        <v>0.4</v>
      </c>
      <c r="Q1110">
        <v>-1002.7836</v>
      </c>
      <c r="R1110">
        <v>3</v>
      </c>
      <c r="S1110">
        <v>2017</v>
      </c>
      <c r="T1110">
        <v>10</v>
      </c>
      <c r="U1110" t="str">
        <f t="shared" si="35"/>
        <v>Oct</v>
      </c>
      <c r="V1110">
        <v>330.58800000000002</v>
      </c>
      <c r="W1110" t="s">
        <v>43</v>
      </c>
      <c r="X1110">
        <v>-0.43333333333333302</v>
      </c>
      <c r="Y1110" t="s">
        <v>53</v>
      </c>
      <c r="Z1110">
        <v>-6.19047619047619E-2</v>
      </c>
      <c r="AA1110" t="s">
        <v>38</v>
      </c>
      <c r="AB1110" t="s">
        <v>143</v>
      </c>
    </row>
    <row r="1111" spans="1:28" x14ac:dyDescent="0.25">
      <c r="A1111" t="s">
        <v>2576</v>
      </c>
      <c r="B1111" s="1">
        <v>43010</v>
      </c>
      <c r="C1111" s="1">
        <v>43013</v>
      </c>
      <c r="D1111" t="s">
        <v>89</v>
      </c>
      <c r="E1111" t="s">
        <v>1995</v>
      </c>
      <c r="F1111" t="s">
        <v>99</v>
      </c>
      <c r="G1111" t="s">
        <v>2577</v>
      </c>
      <c r="H1111" t="s">
        <v>134</v>
      </c>
      <c r="I1111" t="s">
        <v>32</v>
      </c>
      <c r="J1111" t="s">
        <v>952</v>
      </c>
      <c r="K1111" t="s">
        <v>61</v>
      </c>
      <c r="L1111" t="s">
        <v>953</v>
      </c>
      <c r="M1111">
        <v>19.760000000000002</v>
      </c>
      <c r="N1111">
        <v>2</v>
      </c>
      <c r="O1111">
        <f t="shared" si="34"/>
        <v>0.14285714285714285</v>
      </c>
      <c r="P1111">
        <v>0.2</v>
      </c>
      <c r="Q1111">
        <v>5.9279999999999999</v>
      </c>
      <c r="R1111">
        <v>3</v>
      </c>
      <c r="S1111">
        <v>2017</v>
      </c>
      <c r="T1111">
        <v>10</v>
      </c>
      <c r="U1111" t="str">
        <f t="shared" si="35"/>
        <v>Oct</v>
      </c>
      <c r="V1111">
        <v>9.8800000000000008</v>
      </c>
      <c r="W1111" t="s">
        <v>63</v>
      </c>
      <c r="X1111">
        <v>0.3</v>
      </c>
      <c r="Y1111" t="s">
        <v>44</v>
      </c>
      <c r="Z1111">
        <v>0.15</v>
      </c>
      <c r="AA1111" t="s">
        <v>38</v>
      </c>
      <c r="AB1111" t="s">
        <v>143</v>
      </c>
    </row>
    <row r="1112" spans="1:28" x14ac:dyDescent="0.25">
      <c r="A1112" t="s">
        <v>2579</v>
      </c>
      <c r="B1112" s="1">
        <v>42342</v>
      </c>
      <c r="C1112" s="1">
        <v>42347</v>
      </c>
      <c r="D1112" t="s">
        <v>46</v>
      </c>
      <c r="E1112" t="s">
        <v>805</v>
      </c>
      <c r="F1112" t="s">
        <v>29</v>
      </c>
      <c r="G1112" t="s">
        <v>1694</v>
      </c>
      <c r="H1112" t="s">
        <v>58</v>
      </c>
      <c r="I1112" t="s">
        <v>59</v>
      </c>
      <c r="J1112" t="s">
        <v>1096</v>
      </c>
      <c r="K1112" t="s">
        <v>61</v>
      </c>
      <c r="L1112" t="s">
        <v>1097</v>
      </c>
      <c r="M1112">
        <v>25.08</v>
      </c>
      <c r="N1112">
        <v>6</v>
      </c>
      <c r="O1112">
        <f t="shared" si="34"/>
        <v>0.42857142857142855</v>
      </c>
      <c r="P1112">
        <v>0</v>
      </c>
      <c r="Q1112">
        <v>9.0288000000000004</v>
      </c>
      <c r="R1112">
        <v>5</v>
      </c>
      <c r="S1112">
        <v>2015</v>
      </c>
      <c r="T1112">
        <v>12</v>
      </c>
      <c r="U1112" t="str">
        <f t="shared" si="35"/>
        <v>Dec</v>
      </c>
      <c r="V1112">
        <v>4.18</v>
      </c>
      <c r="W1112" t="s">
        <v>63</v>
      </c>
      <c r="X1112">
        <v>0.36</v>
      </c>
      <c r="Y1112" t="s">
        <v>44</v>
      </c>
      <c r="Z1112">
        <v>0.06</v>
      </c>
      <c r="AA1112" t="s">
        <v>38</v>
      </c>
      <c r="AB1112" t="s">
        <v>54</v>
      </c>
    </row>
    <row r="1113" spans="1:28" x14ac:dyDescent="0.25">
      <c r="A1113" t="s">
        <v>2580</v>
      </c>
      <c r="B1113" s="1">
        <v>42617</v>
      </c>
      <c r="C1113" s="1">
        <v>42621</v>
      </c>
      <c r="D1113" t="s">
        <v>46</v>
      </c>
      <c r="E1113" t="s">
        <v>2581</v>
      </c>
      <c r="F1113" t="s">
        <v>29</v>
      </c>
      <c r="G1113" t="s">
        <v>165</v>
      </c>
      <c r="H1113" t="s">
        <v>117</v>
      </c>
      <c r="I1113" t="s">
        <v>72</v>
      </c>
      <c r="J1113" t="s">
        <v>1449</v>
      </c>
      <c r="K1113" t="s">
        <v>61</v>
      </c>
      <c r="L1113" t="s">
        <v>1450</v>
      </c>
      <c r="M1113">
        <v>63.94</v>
      </c>
      <c r="N1113">
        <v>1</v>
      </c>
      <c r="O1113">
        <f t="shared" si="34"/>
        <v>7.1428571428571425E-2</v>
      </c>
      <c r="P1113">
        <v>0</v>
      </c>
      <c r="Q1113">
        <v>24.936599999999999</v>
      </c>
      <c r="R1113">
        <v>4</v>
      </c>
      <c r="S1113">
        <v>2016</v>
      </c>
      <c r="T1113">
        <v>9</v>
      </c>
      <c r="U1113" t="str">
        <f t="shared" si="35"/>
        <v>Sep</v>
      </c>
      <c r="V1113">
        <v>63.94</v>
      </c>
      <c r="W1113" t="s">
        <v>63</v>
      </c>
      <c r="X1113">
        <v>0.39</v>
      </c>
      <c r="Y1113" t="s">
        <v>44</v>
      </c>
      <c r="Z1113">
        <v>0.39</v>
      </c>
      <c r="AA1113" t="s">
        <v>75</v>
      </c>
      <c r="AB1113" t="s">
        <v>210</v>
      </c>
    </row>
    <row r="1114" spans="1:28" x14ac:dyDescent="0.25">
      <c r="A1114" t="s">
        <v>2582</v>
      </c>
      <c r="B1114" s="1">
        <v>41877</v>
      </c>
      <c r="C1114" s="1">
        <v>41883</v>
      </c>
      <c r="D1114" t="s">
        <v>46</v>
      </c>
      <c r="E1114" t="s">
        <v>156</v>
      </c>
      <c r="F1114" t="s">
        <v>29</v>
      </c>
      <c r="G1114" t="s">
        <v>213</v>
      </c>
      <c r="H1114" t="s">
        <v>187</v>
      </c>
      <c r="I1114" t="s">
        <v>72</v>
      </c>
      <c r="J1114" t="s">
        <v>2064</v>
      </c>
      <c r="K1114" t="s">
        <v>61</v>
      </c>
      <c r="L1114" t="s">
        <v>2065</v>
      </c>
      <c r="M1114">
        <v>10.68</v>
      </c>
      <c r="N1114">
        <v>4</v>
      </c>
      <c r="O1114">
        <f t="shared" si="34"/>
        <v>0.2857142857142857</v>
      </c>
      <c r="P1114">
        <v>0</v>
      </c>
      <c r="Q1114">
        <v>4.0583999999999998</v>
      </c>
      <c r="R1114">
        <v>6</v>
      </c>
      <c r="S1114">
        <v>2014</v>
      </c>
      <c r="T1114">
        <v>8</v>
      </c>
      <c r="U1114" t="str">
        <f t="shared" si="35"/>
        <v>Aug</v>
      </c>
      <c r="V1114">
        <v>2.67</v>
      </c>
      <c r="W1114" t="s">
        <v>63</v>
      </c>
      <c r="X1114">
        <v>0.38</v>
      </c>
      <c r="Y1114" t="s">
        <v>44</v>
      </c>
      <c r="Z1114">
        <v>9.5000000000000001E-2</v>
      </c>
      <c r="AA1114" t="s">
        <v>75</v>
      </c>
      <c r="AB1114" t="s">
        <v>199</v>
      </c>
    </row>
    <row r="1115" spans="1:28" x14ac:dyDescent="0.25">
      <c r="A1115" t="s">
        <v>2583</v>
      </c>
      <c r="B1115" s="1">
        <v>41772</v>
      </c>
      <c r="C1115" s="1">
        <v>41778</v>
      </c>
      <c r="D1115" t="s">
        <v>46</v>
      </c>
      <c r="E1115" t="s">
        <v>1945</v>
      </c>
      <c r="F1115" t="s">
        <v>91</v>
      </c>
      <c r="G1115" t="s">
        <v>57</v>
      </c>
      <c r="H1115" t="s">
        <v>58</v>
      </c>
      <c r="I1115" t="s">
        <v>59</v>
      </c>
      <c r="J1115" t="s">
        <v>1559</v>
      </c>
      <c r="K1115" t="s">
        <v>41</v>
      </c>
      <c r="L1115" t="s">
        <v>1560</v>
      </c>
      <c r="M1115">
        <v>279.45600000000002</v>
      </c>
      <c r="N1115">
        <v>6</v>
      </c>
      <c r="O1115">
        <f t="shared" si="34"/>
        <v>0.42857142857142855</v>
      </c>
      <c r="P1115">
        <v>0.2</v>
      </c>
      <c r="Q1115">
        <v>20.959199999999999</v>
      </c>
      <c r="R1115">
        <v>6</v>
      </c>
      <c r="S1115">
        <v>2014</v>
      </c>
      <c r="T1115">
        <v>5</v>
      </c>
      <c r="U1115" t="str">
        <f t="shared" si="35"/>
        <v>May</v>
      </c>
      <c r="V1115">
        <v>46.576000000000001</v>
      </c>
      <c r="W1115" t="s">
        <v>63</v>
      </c>
      <c r="X1115">
        <v>7.4999999999999997E-2</v>
      </c>
      <c r="Y1115" t="s">
        <v>37</v>
      </c>
      <c r="Z1115">
        <v>1.24999999999999E-2</v>
      </c>
      <c r="AA1115" t="s">
        <v>64</v>
      </c>
      <c r="AB1115" t="s">
        <v>65</v>
      </c>
    </row>
    <row r="1116" spans="1:28" x14ac:dyDescent="0.25">
      <c r="A1116" t="s">
        <v>2584</v>
      </c>
      <c r="B1116" s="1">
        <v>42839</v>
      </c>
      <c r="C1116" s="1">
        <v>42843</v>
      </c>
      <c r="D1116" t="s">
        <v>46</v>
      </c>
      <c r="E1116" t="s">
        <v>1596</v>
      </c>
      <c r="F1116" t="s">
        <v>91</v>
      </c>
      <c r="G1116" t="s">
        <v>1575</v>
      </c>
      <c r="H1116" t="s">
        <v>876</v>
      </c>
      <c r="I1116" t="s">
        <v>32</v>
      </c>
      <c r="J1116" t="s">
        <v>989</v>
      </c>
      <c r="K1116" t="s">
        <v>34</v>
      </c>
      <c r="L1116" t="s">
        <v>990</v>
      </c>
      <c r="M1116">
        <v>198.27199999999999</v>
      </c>
      <c r="N1116">
        <v>8</v>
      </c>
      <c r="O1116">
        <f t="shared" si="34"/>
        <v>0.5714285714285714</v>
      </c>
      <c r="P1116">
        <v>0.2</v>
      </c>
      <c r="Q1116">
        <v>-32.219200000000001</v>
      </c>
      <c r="R1116">
        <v>4</v>
      </c>
      <c r="S1116">
        <v>2017</v>
      </c>
      <c r="T1116">
        <v>4</v>
      </c>
      <c r="U1116" t="str">
        <f t="shared" si="35"/>
        <v>Apr</v>
      </c>
      <c r="V1116">
        <v>24.783999999999999</v>
      </c>
      <c r="W1116" t="s">
        <v>63</v>
      </c>
      <c r="X1116">
        <v>-0.16250000000000001</v>
      </c>
      <c r="Y1116" t="s">
        <v>53</v>
      </c>
      <c r="Z1116">
        <v>-2.0312500000000001E-2</v>
      </c>
      <c r="AA1116" t="s">
        <v>64</v>
      </c>
      <c r="AB1116" t="s">
        <v>154</v>
      </c>
    </row>
    <row r="1117" spans="1:28" x14ac:dyDescent="0.25">
      <c r="A1117" t="s">
        <v>2585</v>
      </c>
      <c r="B1117" s="1">
        <v>42733</v>
      </c>
      <c r="C1117" s="1">
        <v>42737</v>
      </c>
      <c r="D1117" t="s">
        <v>46</v>
      </c>
      <c r="E1117" t="s">
        <v>705</v>
      </c>
      <c r="F1117" t="s">
        <v>29</v>
      </c>
      <c r="G1117" t="s">
        <v>2586</v>
      </c>
      <c r="H1117" t="s">
        <v>2587</v>
      </c>
      <c r="I1117" t="s">
        <v>94</v>
      </c>
      <c r="J1117" t="s">
        <v>1975</v>
      </c>
      <c r="K1117" t="s">
        <v>61</v>
      </c>
      <c r="L1117" t="s">
        <v>1976</v>
      </c>
      <c r="M1117">
        <v>70.56</v>
      </c>
      <c r="N1117">
        <v>6</v>
      </c>
      <c r="O1117">
        <f t="shared" si="34"/>
        <v>0.42857142857142855</v>
      </c>
      <c r="P1117">
        <v>0</v>
      </c>
      <c r="Q1117">
        <v>23.990400000000001</v>
      </c>
      <c r="R1117">
        <v>4</v>
      </c>
      <c r="S1117">
        <v>2016</v>
      </c>
      <c r="T1117">
        <v>12</v>
      </c>
      <c r="U1117" t="str">
        <f t="shared" si="35"/>
        <v>Dec</v>
      </c>
      <c r="V1117">
        <v>11.76</v>
      </c>
      <c r="W1117" t="s">
        <v>63</v>
      </c>
      <c r="X1117">
        <v>0.34</v>
      </c>
      <c r="Y1117" t="s">
        <v>44</v>
      </c>
      <c r="Z1117">
        <v>5.6666666666666601E-2</v>
      </c>
      <c r="AA1117" t="s">
        <v>38</v>
      </c>
      <c r="AB1117" t="s">
        <v>39</v>
      </c>
    </row>
    <row r="1118" spans="1:28" x14ac:dyDescent="0.25">
      <c r="A1118" t="s">
        <v>2588</v>
      </c>
      <c r="B1118" s="1">
        <v>42833</v>
      </c>
      <c r="C1118" s="1">
        <v>42837</v>
      </c>
      <c r="D1118" t="s">
        <v>46</v>
      </c>
      <c r="E1118" t="s">
        <v>2589</v>
      </c>
      <c r="F1118" t="s">
        <v>91</v>
      </c>
      <c r="G1118" t="s">
        <v>2590</v>
      </c>
      <c r="H1118" t="s">
        <v>262</v>
      </c>
      <c r="I1118" t="s">
        <v>94</v>
      </c>
      <c r="J1118" t="s">
        <v>1611</v>
      </c>
      <c r="K1118" t="s">
        <v>61</v>
      </c>
      <c r="L1118" t="s">
        <v>1612</v>
      </c>
      <c r="M1118">
        <v>273.95999999999998</v>
      </c>
      <c r="N1118">
        <v>2</v>
      </c>
      <c r="O1118">
        <f t="shared" si="34"/>
        <v>0.14285714285714285</v>
      </c>
      <c r="P1118">
        <v>0</v>
      </c>
      <c r="Q1118">
        <v>71.229600000000005</v>
      </c>
      <c r="R1118">
        <v>4</v>
      </c>
      <c r="S1118">
        <v>2017</v>
      </c>
      <c r="T1118">
        <v>4</v>
      </c>
      <c r="U1118" t="str">
        <f t="shared" si="35"/>
        <v>Apr</v>
      </c>
      <c r="V1118">
        <v>136.97999999999999</v>
      </c>
      <c r="W1118" t="s">
        <v>36</v>
      </c>
      <c r="X1118">
        <v>0.26</v>
      </c>
      <c r="Y1118" t="s">
        <v>44</v>
      </c>
      <c r="Z1118">
        <v>0.13</v>
      </c>
      <c r="AA1118" t="s">
        <v>64</v>
      </c>
      <c r="AB1118" t="s">
        <v>154</v>
      </c>
    </row>
    <row r="1119" spans="1:28" x14ac:dyDescent="0.25">
      <c r="A1119" t="s">
        <v>2588</v>
      </c>
      <c r="B1119" s="1">
        <v>42833</v>
      </c>
      <c r="C1119" s="1">
        <v>42837</v>
      </c>
      <c r="D1119" t="s">
        <v>46</v>
      </c>
      <c r="E1119" t="s">
        <v>2589</v>
      </c>
      <c r="F1119" t="s">
        <v>91</v>
      </c>
      <c r="G1119" t="s">
        <v>2590</v>
      </c>
      <c r="H1119" t="s">
        <v>262</v>
      </c>
      <c r="I1119" t="s">
        <v>94</v>
      </c>
      <c r="J1119" t="s">
        <v>795</v>
      </c>
      <c r="K1119" t="s">
        <v>61</v>
      </c>
      <c r="L1119" t="s">
        <v>796</v>
      </c>
      <c r="M1119">
        <v>306.89999999999998</v>
      </c>
      <c r="N1119">
        <v>3</v>
      </c>
      <c r="O1119">
        <f t="shared" si="34"/>
        <v>0.21428571428571427</v>
      </c>
      <c r="P1119">
        <v>0</v>
      </c>
      <c r="Q1119">
        <v>79.793999999999997</v>
      </c>
      <c r="R1119">
        <v>4</v>
      </c>
      <c r="S1119">
        <v>2017</v>
      </c>
      <c r="T1119">
        <v>4</v>
      </c>
      <c r="U1119" t="str">
        <f t="shared" si="35"/>
        <v>Apr</v>
      </c>
      <c r="V1119">
        <v>102.3</v>
      </c>
      <c r="W1119" t="s">
        <v>36</v>
      </c>
      <c r="X1119">
        <v>0.26</v>
      </c>
      <c r="Y1119" t="s">
        <v>44</v>
      </c>
      <c r="Z1119">
        <v>8.66666666666666E-2</v>
      </c>
      <c r="AA1119" t="s">
        <v>64</v>
      </c>
      <c r="AB1119" t="s">
        <v>154</v>
      </c>
    </row>
    <row r="1120" spans="1:28" x14ac:dyDescent="0.25">
      <c r="A1120" t="s">
        <v>2591</v>
      </c>
      <c r="B1120" s="1">
        <v>42301</v>
      </c>
      <c r="C1120" s="1">
        <v>42307</v>
      </c>
      <c r="D1120" t="s">
        <v>46</v>
      </c>
      <c r="E1120" t="s">
        <v>2592</v>
      </c>
      <c r="F1120" t="s">
        <v>91</v>
      </c>
      <c r="G1120" t="s">
        <v>100</v>
      </c>
      <c r="H1120" t="s">
        <v>93</v>
      </c>
      <c r="I1120" t="s">
        <v>94</v>
      </c>
      <c r="J1120" t="s">
        <v>286</v>
      </c>
      <c r="K1120" t="s">
        <v>51</v>
      </c>
      <c r="L1120" t="s">
        <v>287</v>
      </c>
      <c r="M1120">
        <v>347.36099999999999</v>
      </c>
      <c r="N1120">
        <v>7</v>
      </c>
      <c r="O1120">
        <f t="shared" si="34"/>
        <v>0.5</v>
      </c>
      <c r="P1120">
        <v>0.3</v>
      </c>
      <c r="Q1120">
        <v>-69.472200000000001</v>
      </c>
      <c r="R1120">
        <v>6</v>
      </c>
      <c r="S1120">
        <v>2015</v>
      </c>
      <c r="T1120">
        <v>10</v>
      </c>
      <c r="U1120" t="str">
        <f t="shared" si="35"/>
        <v>Oct</v>
      </c>
      <c r="V1120">
        <v>49.622999999999998</v>
      </c>
      <c r="W1120" t="s">
        <v>63</v>
      </c>
      <c r="X1120">
        <v>-0.2</v>
      </c>
      <c r="Y1120" t="s">
        <v>53</v>
      </c>
      <c r="Z1120">
        <v>-2.8571428571428501E-2</v>
      </c>
      <c r="AA1120" t="s">
        <v>38</v>
      </c>
      <c r="AB1120" t="s">
        <v>54</v>
      </c>
    </row>
    <row r="1121" spans="1:28" x14ac:dyDescent="0.25">
      <c r="A1121" t="s">
        <v>2593</v>
      </c>
      <c r="B1121" s="1">
        <v>41962</v>
      </c>
      <c r="C1121" s="1">
        <v>41968</v>
      </c>
      <c r="D1121" t="s">
        <v>46</v>
      </c>
      <c r="E1121" t="s">
        <v>2594</v>
      </c>
      <c r="F1121" t="s">
        <v>91</v>
      </c>
      <c r="G1121" t="s">
        <v>186</v>
      </c>
      <c r="H1121" t="s">
        <v>187</v>
      </c>
      <c r="I1121" t="s">
        <v>72</v>
      </c>
      <c r="J1121" t="s">
        <v>1148</v>
      </c>
      <c r="K1121" t="s">
        <v>34</v>
      </c>
      <c r="L1121" t="s">
        <v>1149</v>
      </c>
      <c r="M1121">
        <v>1025.8800000000001</v>
      </c>
      <c r="N1121">
        <v>6</v>
      </c>
      <c r="O1121">
        <f t="shared" si="34"/>
        <v>0.42857142857142855</v>
      </c>
      <c r="P1121">
        <v>0</v>
      </c>
      <c r="Q1121">
        <v>235.95240000000001</v>
      </c>
      <c r="R1121">
        <v>6</v>
      </c>
      <c r="S1121">
        <v>2014</v>
      </c>
      <c r="T1121">
        <v>11</v>
      </c>
      <c r="U1121" t="str">
        <f t="shared" si="35"/>
        <v>Nov</v>
      </c>
      <c r="V1121">
        <v>170.98</v>
      </c>
      <c r="W1121" t="s">
        <v>36</v>
      </c>
      <c r="X1121">
        <v>0.22999999999999901</v>
      </c>
      <c r="Y1121" t="s">
        <v>44</v>
      </c>
      <c r="Z1121">
        <v>3.8333333333333303E-2</v>
      </c>
      <c r="AA1121" t="s">
        <v>38</v>
      </c>
      <c r="AB1121" t="s">
        <v>147</v>
      </c>
    </row>
    <row r="1122" spans="1:28" x14ac:dyDescent="0.25">
      <c r="A1122" t="s">
        <v>2595</v>
      </c>
      <c r="B1122" s="1">
        <v>42637</v>
      </c>
      <c r="C1122" s="1">
        <v>42637</v>
      </c>
      <c r="D1122" t="s">
        <v>377</v>
      </c>
      <c r="E1122" t="s">
        <v>1952</v>
      </c>
      <c r="F1122" t="s">
        <v>91</v>
      </c>
      <c r="G1122" t="s">
        <v>295</v>
      </c>
      <c r="H1122" t="s">
        <v>58</v>
      </c>
      <c r="I1122" t="s">
        <v>59</v>
      </c>
      <c r="J1122" t="s">
        <v>1514</v>
      </c>
      <c r="K1122" t="s">
        <v>61</v>
      </c>
      <c r="L1122" t="s">
        <v>1515</v>
      </c>
      <c r="M1122">
        <v>63.2</v>
      </c>
      <c r="N1122">
        <v>5</v>
      </c>
      <c r="O1122">
        <f t="shared" si="34"/>
        <v>0.35714285714285715</v>
      </c>
      <c r="P1122">
        <v>0</v>
      </c>
      <c r="Q1122">
        <v>23.384</v>
      </c>
      <c r="R1122">
        <v>0</v>
      </c>
      <c r="S1122">
        <v>2016</v>
      </c>
      <c r="T1122">
        <v>9</v>
      </c>
      <c r="U1122" t="str">
        <f t="shared" si="35"/>
        <v>Sep</v>
      </c>
      <c r="V1122">
        <v>12.64</v>
      </c>
      <c r="W1122" t="s">
        <v>63</v>
      </c>
      <c r="X1122">
        <v>0.37</v>
      </c>
      <c r="Y1122" t="s">
        <v>44</v>
      </c>
      <c r="Z1122">
        <v>7.3999999999999996E-2</v>
      </c>
      <c r="AA1122" t="s">
        <v>75</v>
      </c>
      <c r="AB1122" t="s">
        <v>210</v>
      </c>
    </row>
    <row r="1123" spans="1:28" x14ac:dyDescent="0.25">
      <c r="A1123" t="s">
        <v>2596</v>
      </c>
      <c r="B1123" s="1">
        <v>42469</v>
      </c>
      <c r="C1123" s="1">
        <v>42474</v>
      </c>
      <c r="D1123" t="s">
        <v>46</v>
      </c>
      <c r="E1123" t="s">
        <v>1675</v>
      </c>
      <c r="F1123" t="s">
        <v>29</v>
      </c>
      <c r="G1123" t="s">
        <v>57</v>
      </c>
      <c r="H1123" t="s">
        <v>58</v>
      </c>
      <c r="I1123" t="s">
        <v>59</v>
      </c>
      <c r="J1123" t="s">
        <v>33</v>
      </c>
      <c r="K1123" t="s">
        <v>34</v>
      </c>
      <c r="L1123" t="s">
        <v>35</v>
      </c>
      <c r="M1123">
        <v>556.66499999999996</v>
      </c>
      <c r="N1123">
        <v>5</v>
      </c>
      <c r="O1123">
        <f t="shared" si="34"/>
        <v>0.35714285714285715</v>
      </c>
      <c r="P1123">
        <v>0.15</v>
      </c>
      <c r="Q1123">
        <v>6.5490000000000004</v>
      </c>
      <c r="R1123">
        <v>5</v>
      </c>
      <c r="S1123">
        <v>2016</v>
      </c>
      <c r="T1123">
        <v>4</v>
      </c>
      <c r="U1123" t="str">
        <f t="shared" si="35"/>
        <v>Apr</v>
      </c>
      <c r="V1123">
        <v>111.333</v>
      </c>
      <c r="W1123" t="s">
        <v>36</v>
      </c>
      <c r="X1123">
        <v>1.1764705882352899E-2</v>
      </c>
      <c r="Y1123" t="s">
        <v>37</v>
      </c>
      <c r="Z1123">
        <v>2.3529411764705798E-3</v>
      </c>
      <c r="AA1123" t="s">
        <v>64</v>
      </c>
      <c r="AB1123" t="s">
        <v>120</v>
      </c>
    </row>
    <row r="1124" spans="1:28" x14ac:dyDescent="0.25">
      <c r="A1124" t="s">
        <v>2597</v>
      </c>
      <c r="B1124" s="1">
        <v>42707</v>
      </c>
      <c r="C1124" s="1">
        <v>42710</v>
      </c>
      <c r="D1124" t="s">
        <v>89</v>
      </c>
      <c r="E1124" t="s">
        <v>1095</v>
      </c>
      <c r="F1124" t="s">
        <v>29</v>
      </c>
      <c r="G1124" t="s">
        <v>57</v>
      </c>
      <c r="H1124" t="s">
        <v>58</v>
      </c>
      <c r="I1124" t="s">
        <v>59</v>
      </c>
      <c r="J1124" t="s">
        <v>2174</v>
      </c>
      <c r="K1124" t="s">
        <v>61</v>
      </c>
      <c r="L1124" t="s">
        <v>2175</v>
      </c>
      <c r="M1124">
        <v>111.9</v>
      </c>
      <c r="N1124">
        <v>6</v>
      </c>
      <c r="O1124">
        <f t="shared" si="34"/>
        <v>0.42857142857142855</v>
      </c>
      <c r="P1124">
        <v>0</v>
      </c>
      <c r="Q1124">
        <v>51.473999999999997</v>
      </c>
      <c r="R1124">
        <v>3</v>
      </c>
      <c r="S1124">
        <v>2016</v>
      </c>
      <c r="T1124">
        <v>12</v>
      </c>
      <c r="U1124" t="str">
        <f t="shared" si="35"/>
        <v>Dec</v>
      </c>
      <c r="V1124">
        <v>18.649999999999999</v>
      </c>
      <c r="W1124" t="s">
        <v>63</v>
      </c>
      <c r="X1124">
        <v>0.45999999999999902</v>
      </c>
      <c r="Y1124" t="s">
        <v>44</v>
      </c>
      <c r="Z1124">
        <v>7.6666666666666605E-2</v>
      </c>
      <c r="AA1124" t="s">
        <v>38</v>
      </c>
      <c r="AB1124" t="s">
        <v>39</v>
      </c>
    </row>
    <row r="1125" spans="1:28" x14ac:dyDescent="0.25">
      <c r="A1125" t="s">
        <v>2598</v>
      </c>
      <c r="B1125" s="1">
        <v>42535</v>
      </c>
      <c r="C1125" s="1">
        <v>42535</v>
      </c>
      <c r="D1125" t="s">
        <v>377</v>
      </c>
      <c r="E1125" t="s">
        <v>2599</v>
      </c>
      <c r="F1125" t="s">
        <v>99</v>
      </c>
      <c r="G1125" t="s">
        <v>57</v>
      </c>
      <c r="H1125" t="s">
        <v>58</v>
      </c>
      <c r="I1125" t="s">
        <v>59</v>
      </c>
      <c r="J1125" t="s">
        <v>2153</v>
      </c>
      <c r="K1125" t="s">
        <v>34</v>
      </c>
      <c r="L1125" t="s">
        <v>2154</v>
      </c>
      <c r="M1125">
        <v>599.16499999999996</v>
      </c>
      <c r="N1125">
        <v>5</v>
      </c>
      <c r="O1125">
        <f t="shared" si="34"/>
        <v>0.35714285714285715</v>
      </c>
      <c r="P1125">
        <v>0.15</v>
      </c>
      <c r="Q1125">
        <v>35.244999999999997</v>
      </c>
      <c r="R1125">
        <v>0</v>
      </c>
      <c r="S1125">
        <v>2016</v>
      </c>
      <c r="T1125">
        <v>6</v>
      </c>
      <c r="U1125" t="str">
        <f t="shared" si="35"/>
        <v>Jun</v>
      </c>
      <c r="V1125">
        <v>119.833</v>
      </c>
      <c r="W1125" t="s">
        <v>36</v>
      </c>
      <c r="X1125">
        <v>5.8823529411764698E-2</v>
      </c>
      <c r="Y1125" t="s">
        <v>37</v>
      </c>
      <c r="Z1125">
        <v>1.1764705882352899E-2</v>
      </c>
      <c r="AA1125" t="s">
        <v>64</v>
      </c>
      <c r="AB1125" t="s">
        <v>120</v>
      </c>
    </row>
    <row r="1126" spans="1:28" x14ac:dyDescent="0.25">
      <c r="A1126" t="s">
        <v>2600</v>
      </c>
      <c r="B1126" s="1">
        <v>41887</v>
      </c>
      <c r="C1126" s="1">
        <v>41889</v>
      </c>
      <c r="D1126" t="s">
        <v>89</v>
      </c>
      <c r="E1126" t="s">
        <v>1961</v>
      </c>
      <c r="F1126" t="s">
        <v>29</v>
      </c>
      <c r="G1126" t="s">
        <v>675</v>
      </c>
      <c r="H1126" t="s">
        <v>49</v>
      </c>
      <c r="I1126" t="s">
        <v>32</v>
      </c>
      <c r="J1126" t="s">
        <v>356</v>
      </c>
      <c r="K1126" t="s">
        <v>61</v>
      </c>
      <c r="L1126" t="s">
        <v>357</v>
      </c>
      <c r="M1126">
        <v>31.984000000000002</v>
      </c>
      <c r="N1126">
        <v>2</v>
      </c>
      <c r="O1126">
        <f t="shared" si="34"/>
        <v>0.14285714285714285</v>
      </c>
      <c r="P1126">
        <v>0.2</v>
      </c>
      <c r="Q1126">
        <v>1.9990000000000001</v>
      </c>
      <c r="R1126">
        <v>2</v>
      </c>
      <c r="S1126">
        <v>2014</v>
      </c>
      <c r="T1126">
        <v>9</v>
      </c>
      <c r="U1126" t="str">
        <f t="shared" si="35"/>
        <v>Sep</v>
      </c>
      <c r="V1126">
        <v>15.992000000000001</v>
      </c>
      <c r="W1126" t="s">
        <v>63</v>
      </c>
      <c r="X1126">
        <v>6.25E-2</v>
      </c>
      <c r="Y1126" t="s">
        <v>37</v>
      </c>
      <c r="Z1126">
        <v>3.125E-2</v>
      </c>
      <c r="AA1126" t="s">
        <v>75</v>
      </c>
      <c r="AB1126" t="s">
        <v>199</v>
      </c>
    </row>
    <row r="1127" spans="1:28" x14ac:dyDescent="0.25">
      <c r="A1127" t="s">
        <v>2601</v>
      </c>
      <c r="B1127" s="1">
        <v>41825</v>
      </c>
      <c r="C1127" s="1">
        <v>41828</v>
      </c>
      <c r="D1127" t="s">
        <v>89</v>
      </c>
      <c r="E1127" t="s">
        <v>2602</v>
      </c>
      <c r="F1127" t="s">
        <v>91</v>
      </c>
      <c r="G1127" t="s">
        <v>2603</v>
      </c>
      <c r="H1127" t="s">
        <v>49</v>
      </c>
      <c r="I1127" t="s">
        <v>32</v>
      </c>
      <c r="J1127" t="s">
        <v>1229</v>
      </c>
      <c r="K1127" t="s">
        <v>61</v>
      </c>
      <c r="L1127" t="s">
        <v>1230</v>
      </c>
      <c r="M1127">
        <v>19.52</v>
      </c>
      <c r="N1127">
        <v>2</v>
      </c>
      <c r="O1127">
        <f t="shared" si="34"/>
        <v>0.14285714285714285</v>
      </c>
      <c r="P1127">
        <v>0.2</v>
      </c>
      <c r="Q1127">
        <v>5.3680000000000003</v>
      </c>
      <c r="R1127">
        <v>3</v>
      </c>
      <c r="S1127">
        <v>2014</v>
      </c>
      <c r="T1127">
        <v>7</v>
      </c>
      <c r="U1127" t="str">
        <f t="shared" si="35"/>
        <v>Jul</v>
      </c>
      <c r="V1127">
        <v>9.76</v>
      </c>
      <c r="W1127" t="s">
        <v>63</v>
      </c>
      <c r="X1127">
        <v>0.27500000000000002</v>
      </c>
      <c r="Y1127" t="s">
        <v>44</v>
      </c>
      <c r="Z1127">
        <v>0.13750000000000001</v>
      </c>
      <c r="AA1127" t="s">
        <v>75</v>
      </c>
      <c r="AB1127" t="s">
        <v>199</v>
      </c>
    </row>
    <row r="1128" spans="1:28" x14ac:dyDescent="0.25">
      <c r="A1128" t="s">
        <v>2601</v>
      </c>
      <c r="B1128" s="1">
        <v>41825</v>
      </c>
      <c r="C1128" s="1">
        <v>41828</v>
      </c>
      <c r="D1128" t="s">
        <v>89</v>
      </c>
      <c r="E1128" t="s">
        <v>2602</v>
      </c>
      <c r="F1128" t="s">
        <v>91</v>
      </c>
      <c r="G1128" t="s">
        <v>2603</v>
      </c>
      <c r="H1128" t="s">
        <v>49</v>
      </c>
      <c r="I1128" t="s">
        <v>32</v>
      </c>
      <c r="J1128" t="s">
        <v>2604</v>
      </c>
      <c r="K1128" t="s">
        <v>61</v>
      </c>
      <c r="L1128" t="s">
        <v>2605</v>
      </c>
      <c r="M1128">
        <v>213.21600000000001</v>
      </c>
      <c r="N1128">
        <v>3</v>
      </c>
      <c r="O1128">
        <f t="shared" si="34"/>
        <v>0.21428571428571427</v>
      </c>
      <c r="P1128">
        <v>0.2</v>
      </c>
      <c r="Q1128">
        <v>15.991199999999999</v>
      </c>
      <c r="R1128">
        <v>3</v>
      </c>
      <c r="S1128">
        <v>2014</v>
      </c>
      <c r="T1128">
        <v>7</v>
      </c>
      <c r="U1128" t="str">
        <f t="shared" si="35"/>
        <v>Jul</v>
      </c>
      <c r="V1128">
        <v>71.072000000000003</v>
      </c>
      <c r="W1128" t="s">
        <v>63</v>
      </c>
      <c r="X1128">
        <v>7.4999999999999997E-2</v>
      </c>
      <c r="Y1128" t="s">
        <v>37</v>
      </c>
      <c r="Z1128">
        <v>2.4999999999999901E-2</v>
      </c>
      <c r="AA1128" t="s">
        <v>75</v>
      </c>
      <c r="AB1128" t="s">
        <v>199</v>
      </c>
    </row>
    <row r="1129" spans="1:28" x14ac:dyDescent="0.25">
      <c r="A1129" t="s">
        <v>2606</v>
      </c>
      <c r="B1129" s="1">
        <v>41894</v>
      </c>
      <c r="C1129" s="1">
        <v>41901</v>
      </c>
      <c r="D1129" t="s">
        <v>46</v>
      </c>
      <c r="E1129" t="s">
        <v>2607</v>
      </c>
      <c r="F1129" t="s">
        <v>99</v>
      </c>
      <c r="G1129" t="s">
        <v>2608</v>
      </c>
      <c r="H1129" t="s">
        <v>2587</v>
      </c>
      <c r="I1129" t="s">
        <v>94</v>
      </c>
      <c r="J1129" t="s">
        <v>1901</v>
      </c>
      <c r="K1129" t="s">
        <v>61</v>
      </c>
      <c r="L1129" t="s">
        <v>1902</v>
      </c>
      <c r="M1129">
        <v>40.56</v>
      </c>
      <c r="N1129">
        <v>2</v>
      </c>
      <c r="O1129">
        <f t="shared" si="34"/>
        <v>0.14285714285714285</v>
      </c>
      <c r="P1129">
        <v>0</v>
      </c>
      <c r="Q1129">
        <v>12.979200000000001</v>
      </c>
      <c r="R1129">
        <v>7</v>
      </c>
      <c r="S1129">
        <v>2014</v>
      </c>
      <c r="T1129">
        <v>9</v>
      </c>
      <c r="U1129" t="str">
        <f t="shared" si="35"/>
        <v>Sep</v>
      </c>
      <c r="V1129">
        <v>20.28</v>
      </c>
      <c r="W1129" t="s">
        <v>63</v>
      </c>
      <c r="X1129">
        <v>0.32</v>
      </c>
      <c r="Y1129" t="s">
        <v>44</v>
      </c>
      <c r="Z1129">
        <v>0.16</v>
      </c>
      <c r="AA1129" t="s">
        <v>75</v>
      </c>
      <c r="AB1129" t="s">
        <v>199</v>
      </c>
    </row>
    <row r="1130" spans="1:28" x14ac:dyDescent="0.25">
      <c r="A1130" t="s">
        <v>2609</v>
      </c>
      <c r="B1130" s="1">
        <v>43098</v>
      </c>
      <c r="C1130" s="1">
        <v>43102</v>
      </c>
      <c r="D1130" t="s">
        <v>46</v>
      </c>
      <c r="E1130" t="s">
        <v>241</v>
      </c>
      <c r="F1130" t="s">
        <v>29</v>
      </c>
      <c r="G1130" t="s">
        <v>721</v>
      </c>
      <c r="H1130" t="s">
        <v>181</v>
      </c>
      <c r="I1130" t="s">
        <v>59</v>
      </c>
      <c r="J1130" t="s">
        <v>1318</v>
      </c>
      <c r="K1130" t="s">
        <v>61</v>
      </c>
      <c r="L1130" t="s">
        <v>1319</v>
      </c>
      <c r="M1130">
        <v>68.459999999999994</v>
      </c>
      <c r="N1130">
        <v>2</v>
      </c>
      <c r="O1130">
        <f t="shared" si="34"/>
        <v>0.14285714285714285</v>
      </c>
      <c r="P1130">
        <v>0</v>
      </c>
      <c r="Q1130">
        <v>20.538</v>
      </c>
      <c r="R1130">
        <v>4</v>
      </c>
      <c r="S1130">
        <v>2017</v>
      </c>
      <c r="T1130">
        <v>12</v>
      </c>
      <c r="U1130" t="str">
        <f t="shared" si="35"/>
        <v>Dec</v>
      </c>
      <c r="V1130">
        <v>34.229999999999997</v>
      </c>
      <c r="W1130" t="s">
        <v>63</v>
      </c>
      <c r="X1130">
        <v>0.3</v>
      </c>
      <c r="Y1130" t="s">
        <v>44</v>
      </c>
      <c r="Z1130">
        <v>0.15</v>
      </c>
      <c r="AA1130" t="s">
        <v>38</v>
      </c>
      <c r="AB1130" t="s">
        <v>143</v>
      </c>
    </row>
    <row r="1131" spans="1:28" x14ac:dyDescent="0.25">
      <c r="A1131" t="s">
        <v>2610</v>
      </c>
      <c r="B1131" s="1">
        <v>42982</v>
      </c>
      <c r="C1131" s="1">
        <v>42984</v>
      </c>
      <c r="D1131" t="s">
        <v>27</v>
      </c>
      <c r="E1131" t="s">
        <v>432</v>
      </c>
      <c r="F1131" t="s">
        <v>29</v>
      </c>
      <c r="G1131" t="s">
        <v>295</v>
      </c>
      <c r="H1131" t="s">
        <v>58</v>
      </c>
      <c r="I1131" t="s">
        <v>59</v>
      </c>
      <c r="J1131" t="s">
        <v>2611</v>
      </c>
      <c r="K1131" t="s">
        <v>51</v>
      </c>
      <c r="L1131" t="s">
        <v>2612</v>
      </c>
      <c r="M1131">
        <v>1478.2719999999999</v>
      </c>
      <c r="N1131">
        <v>8</v>
      </c>
      <c r="O1131">
        <f t="shared" si="34"/>
        <v>0.5714285714285714</v>
      </c>
      <c r="P1131">
        <v>0.2</v>
      </c>
      <c r="Q1131">
        <v>92.391999999999996</v>
      </c>
      <c r="R1131">
        <v>2</v>
      </c>
      <c r="S1131">
        <v>2017</v>
      </c>
      <c r="T1131">
        <v>9</v>
      </c>
      <c r="U1131" t="str">
        <f t="shared" si="35"/>
        <v>Sep</v>
      </c>
      <c r="V1131">
        <v>184.78399999999999</v>
      </c>
      <c r="W1131" t="s">
        <v>36</v>
      </c>
      <c r="X1131">
        <v>6.25E-2</v>
      </c>
      <c r="Y1131" t="s">
        <v>37</v>
      </c>
      <c r="Z1131">
        <v>7.8125E-3</v>
      </c>
      <c r="AA1131" t="s">
        <v>75</v>
      </c>
      <c r="AB1131" t="s">
        <v>76</v>
      </c>
    </row>
    <row r="1132" spans="1:28" x14ac:dyDescent="0.25">
      <c r="A1132" t="s">
        <v>2613</v>
      </c>
      <c r="B1132" s="1">
        <v>43006</v>
      </c>
      <c r="C1132" s="1">
        <v>43012</v>
      </c>
      <c r="D1132" t="s">
        <v>46</v>
      </c>
      <c r="E1132" t="s">
        <v>550</v>
      </c>
      <c r="F1132" t="s">
        <v>29</v>
      </c>
      <c r="G1132" t="s">
        <v>57</v>
      </c>
      <c r="H1132" t="s">
        <v>58</v>
      </c>
      <c r="I1132" t="s">
        <v>59</v>
      </c>
      <c r="J1132" t="s">
        <v>109</v>
      </c>
      <c r="K1132" t="s">
        <v>61</v>
      </c>
      <c r="L1132" t="s">
        <v>110</v>
      </c>
      <c r="M1132">
        <v>9.24</v>
      </c>
      <c r="N1132">
        <v>3</v>
      </c>
      <c r="O1132">
        <f t="shared" si="34"/>
        <v>0.21428571428571427</v>
      </c>
      <c r="P1132">
        <v>0</v>
      </c>
      <c r="Q1132">
        <v>4.4352</v>
      </c>
      <c r="R1132">
        <v>6</v>
      </c>
      <c r="S1132">
        <v>2017</v>
      </c>
      <c r="T1132">
        <v>9</v>
      </c>
      <c r="U1132" t="str">
        <f t="shared" si="35"/>
        <v>Sep</v>
      </c>
      <c r="V1132">
        <v>3.08</v>
      </c>
      <c r="W1132" t="s">
        <v>63</v>
      </c>
      <c r="X1132">
        <v>0.48</v>
      </c>
      <c r="Y1132" t="s">
        <v>44</v>
      </c>
      <c r="Z1132">
        <v>0.16</v>
      </c>
      <c r="AA1132" t="s">
        <v>75</v>
      </c>
      <c r="AB1132" t="s">
        <v>76</v>
      </c>
    </row>
    <row r="1133" spans="1:28" x14ac:dyDescent="0.25">
      <c r="A1133" t="s">
        <v>2614</v>
      </c>
      <c r="B1133" s="1">
        <v>41658</v>
      </c>
      <c r="C1133" s="1">
        <v>41659</v>
      </c>
      <c r="D1133" t="s">
        <v>89</v>
      </c>
      <c r="E1133" t="s">
        <v>2166</v>
      </c>
      <c r="F1133" t="s">
        <v>29</v>
      </c>
      <c r="G1133" t="s">
        <v>1603</v>
      </c>
      <c r="H1133" t="s">
        <v>456</v>
      </c>
      <c r="I1133" t="s">
        <v>59</v>
      </c>
      <c r="J1133" t="s">
        <v>401</v>
      </c>
      <c r="K1133" t="s">
        <v>34</v>
      </c>
      <c r="L1133" t="s">
        <v>402</v>
      </c>
      <c r="M1133">
        <v>181.47</v>
      </c>
      <c r="N1133">
        <v>5</v>
      </c>
      <c r="O1133">
        <f t="shared" si="34"/>
        <v>0.35714285714285715</v>
      </c>
      <c r="P1133">
        <v>0.7</v>
      </c>
      <c r="Q1133">
        <v>-320.59699999999998</v>
      </c>
      <c r="R1133">
        <v>1</v>
      </c>
      <c r="S1133">
        <v>2014</v>
      </c>
      <c r="T1133">
        <v>1</v>
      </c>
      <c r="U1133" t="str">
        <f t="shared" si="35"/>
        <v>Jan</v>
      </c>
      <c r="V1133">
        <v>36.293999999999997</v>
      </c>
      <c r="W1133" t="s">
        <v>63</v>
      </c>
      <c r="X1133">
        <v>-1.7666666666666599</v>
      </c>
      <c r="Y1133" t="s">
        <v>53</v>
      </c>
      <c r="Z1133">
        <v>-0.353333333333333</v>
      </c>
      <c r="AA1133" t="s">
        <v>161</v>
      </c>
      <c r="AB1133" t="s">
        <v>223</v>
      </c>
    </row>
    <row r="1134" spans="1:28" x14ac:dyDescent="0.25">
      <c r="A1134" t="s">
        <v>2615</v>
      </c>
      <c r="B1134" s="1">
        <v>42530</v>
      </c>
      <c r="C1134" s="1">
        <v>42535</v>
      </c>
      <c r="D1134" t="s">
        <v>46</v>
      </c>
      <c r="E1134" t="s">
        <v>2616</v>
      </c>
      <c r="F1134" t="s">
        <v>29</v>
      </c>
      <c r="G1134" t="s">
        <v>295</v>
      </c>
      <c r="H1134" t="s">
        <v>58</v>
      </c>
      <c r="I1134" t="s">
        <v>59</v>
      </c>
      <c r="J1134" t="s">
        <v>73</v>
      </c>
      <c r="K1134" t="s">
        <v>41</v>
      </c>
      <c r="L1134" t="s">
        <v>74</v>
      </c>
      <c r="M1134">
        <v>122.352</v>
      </c>
      <c r="N1134">
        <v>3</v>
      </c>
      <c r="O1134">
        <f t="shared" si="34"/>
        <v>0.21428571428571427</v>
      </c>
      <c r="P1134">
        <v>0.2</v>
      </c>
      <c r="Q1134">
        <v>13.7646</v>
      </c>
      <c r="R1134">
        <v>5</v>
      </c>
      <c r="S1134">
        <v>2016</v>
      </c>
      <c r="T1134">
        <v>6</v>
      </c>
      <c r="U1134" t="str">
        <f t="shared" si="35"/>
        <v>Jun</v>
      </c>
      <c r="V1134">
        <v>40.783999999999999</v>
      </c>
      <c r="W1134" t="s">
        <v>63</v>
      </c>
      <c r="X1134">
        <v>0.112499999999999</v>
      </c>
      <c r="Y1134" t="s">
        <v>37</v>
      </c>
      <c r="Z1134">
        <v>3.7499999999999999E-2</v>
      </c>
      <c r="AA1134" t="s">
        <v>64</v>
      </c>
      <c r="AB1134" t="s">
        <v>120</v>
      </c>
    </row>
    <row r="1135" spans="1:28" x14ac:dyDescent="0.25">
      <c r="A1135" t="s">
        <v>2617</v>
      </c>
      <c r="B1135" s="1">
        <v>41908</v>
      </c>
      <c r="C1135" s="1">
        <v>41909</v>
      </c>
      <c r="D1135" t="s">
        <v>89</v>
      </c>
      <c r="E1135" t="s">
        <v>1865</v>
      </c>
      <c r="F1135" t="s">
        <v>99</v>
      </c>
      <c r="G1135" t="s">
        <v>554</v>
      </c>
      <c r="H1135" t="s">
        <v>58</v>
      </c>
      <c r="I1135" t="s">
        <v>59</v>
      </c>
      <c r="J1135" t="s">
        <v>40</v>
      </c>
      <c r="K1135" t="s">
        <v>41</v>
      </c>
      <c r="L1135" t="s">
        <v>42</v>
      </c>
      <c r="M1135">
        <v>585.55200000000002</v>
      </c>
      <c r="N1135">
        <v>3</v>
      </c>
      <c r="O1135">
        <f t="shared" si="34"/>
        <v>0.21428571428571427</v>
      </c>
      <c r="P1135">
        <v>0.2</v>
      </c>
      <c r="Q1135">
        <v>73.194000000000003</v>
      </c>
      <c r="R1135">
        <v>1</v>
      </c>
      <c r="S1135">
        <v>2014</v>
      </c>
      <c r="T1135">
        <v>9</v>
      </c>
      <c r="U1135" t="str">
        <f t="shared" si="35"/>
        <v>Sep</v>
      </c>
      <c r="V1135">
        <v>195.184</v>
      </c>
      <c r="W1135" t="s">
        <v>36</v>
      </c>
      <c r="X1135">
        <v>0.125</v>
      </c>
      <c r="Y1135" t="s">
        <v>37</v>
      </c>
      <c r="Z1135">
        <v>4.1666666666666602E-2</v>
      </c>
      <c r="AA1135" t="s">
        <v>75</v>
      </c>
      <c r="AB1135" t="s">
        <v>199</v>
      </c>
    </row>
    <row r="1136" spans="1:28" x14ac:dyDescent="0.25">
      <c r="A1136" t="s">
        <v>2618</v>
      </c>
      <c r="B1136" s="1">
        <v>43088</v>
      </c>
      <c r="C1136" s="1">
        <v>43092</v>
      </c>
      <c r="D1136" t="s">
        <v>46</v>
      </c>
      <c r="E1136" t="s">
        <v>1954</v>
      </c>
      <c r="F1136" t="s">
        <v>29</v>
      </c>
      <c r="G1136" t="s">
        <v>489</v>
      </c>
      <c r="H1136" t="s">
        <v>171</v>
      </c>
      <c r="I1136" t="s">
        <v>59</v>
      </c>
      <c r="J1136" t="s">
        <v>1989</v>
      </c>
      <c r="K1136" t="s">
        <v>61</v>
      </c>
      <c r="L1136" t="s">
        <v>1990</v>
      </c>
      <c r="M1136">
        <v>13.36</v>
      </c>
      <c r="N1136">
        <v>5</v>
      </c>
      <c r="O1136">
        <f t="shared" si="34"/>
        <v>0.35714285714285715</v>
      </c>
      <c r="P1136">
        <v>0.2</v>
      </c>
      <c r="Q1136">
        <v>4.008</v>
      </c>
      <c r="R1136">
        <v>4</v>
      </c>
      <c r="S1136">
        <v>2017</v>
      </c>
      <c r="T1136">
        <v>12</v>
      </c>
      <c r="U1136" t="str">
        <f t="shared" si="35"/>
        <v>Dec</v>
      </c>
      <c r="V1136">
        <v>2.6719999999999899</v>
      </c>
      <c r="W1136" t="s">
        <v>63</v>
      </c>
      <c r="X1136">
        <v>0.3</v>
      </c>
      <c r="Y1136" t="s">
        <v>44</v>
      </c>
      <c r="Z1136">
        <v>0.06</v>
      </c>
      <c r="AA1136" t="s">
        <v>38</v>
      </c>
      <c r="AB1136" t="s">
        <v>143</v>
      </c>
    </row>
    <row r="1137" spans="1:28" x14ac:dyDescent="0.25">
      <c r="A1137" t="s">
        <v>2618</v>
      </c>
      <c r="B1137" s="1">
        <v>43088</v>
      </c>
      <c r="C1137" s="1">
        <v>43092</v>
      </c>
      <c r="D1137" t="s">
        <v>46</v>
      </c>
      <c r="E1137" t="s">
        <v>1954</v>
      </c>
      <c r="F1137" t="s">
        <v>29</v>
      </c>
      <c r="G1137" t="s">
        <v>489</v>
      </c>
      <c r="H1137" t="s">
        <v>171</v>
      </c>
      <c r="I1137" t="s">
        <v>59</v>
      </c>
      <c r="J1137" t="s">
        <v>1329</v>
      </c>
      <c r="K1137" t="s">
        <v>34</v>
      </c>
      <c r="L1137" t="s">
        <v>1330</v>
      </c>
      <c r="M1137">
        <v>102.018</v>
      </c>
      <c r="N1137">
        <v>7</v>
      </c>
      <c r="O1137">
        <f t="shared" si="34"/>
        <v>0.5</v>
      </c>
      <c r="P1137">
        <v>0.7</v>
      </c>
      <c r="Q1137">
        <v>-183.63239999999999</v>
      </c>
      <c r="R1137">
        <v>4</v>
      </c>
      <c r="S1137">
        <v>2017</v>
      </c>
      <c r="T1137">
        <v>12</v>
      </c>
      <c r="U1137" t="str">
        <f t="shared" si="35"/>
        <v>Dec</v>
      </c>
      <c r="V1137">
        <v>14.574</v>
      </c>
      <c r="W1137" t="s">
        <v>63</v>
      </c>
      <c r="X1137">
        <v>-1.7999999999999901</v>
      </c>
      <c r="Y1137" t="s">
        <v>53</v>
      </c>
      <c r="Z1137">
        <v>-0.25714285714285701</v>
      </c>
      <c r="AA1137" t="s">
        <v>38</v>
      </c>
      <c r="AB1137" t="s">
        <v>143</v>
      </c>
    </row>
    <row r="1138" spans="1:28" x14ac:dyDescent="0.25">
      <c r="A1138" t="s">
        <v>2619</v>
      </c>
      <c r="B1138" s="1">
        <v>42765</v>
      </c>
      <c r="C1138" s="1">
        <v>42770</v>
      </c>
      <c r="D1138" t="s">
        <v>46</v>
      </c>
      <c r="E1138" t="s">
        <v>78</v>
      </c>
      <c r="F1138" t="s">
        <v>29</v>
      </c>
      <c r="G1138" t="s">
        <v>852</v>
      </c>
      <c r="H1138" t="s">
        <v>49</v>
      </c>
      <c r="I1138" t="s">
        <v>32</v>
      </c>
      <c r="J1138" t="s">
        <v>2620</v>
      </c>
      <c r="K1138" t="s">
        <v>41</v>
      </c>
      <c r="L1138" t="s">
        <v>2621</v>
      </c>
      <c r="M1138">
        <v>419.13600000000002</v>
      </c>
      <c r="N1138">
        <v>4</v>
      </c>
      <c r="O1138">
        <f t="shared" si="34"/>
        <v>0.2857142857142857</v>
      </c>
      <c r="P1138">
        <v>0.2</v>
      </c>
      <c r="Q1138">
        <v>-68.1096</v>
      </c>
      <c r="R1138">
        <v>5</v>
      </c>
      <c r="S1138">
        <v>2017</v>
      </c>
      <c r="T1138">
        <v>1</v>
      </c>
      <c r="U1138" t="str">
        <f t="shared" si="35"/>
        <v>Jan</v>
      </c>
      <c r="V1138">
        <v>104.78400000000001</v>
      </c>
      <c r="W1138" t="s">
        <v>36</v>
      </c>
      <c r="X1138">
        <v>-0.16249999999999901</v>
      </c>
      <c r="Y1138" t="s">
        <v>53</v>
      </c>
      <c r="Z1138">
        <v>-4.0624999999999897E-2</v>
      </c>
      <c r="AA1138" t="s">
        <v>161</v>
      </c>
      <c r="AB1138" t="s">
        <v>430</v>
      </c>
    </row>
    <row r="1139" spans="1:28" x14ac:dyDescent="0.25">
      <c r="A1139" t="s">
        <v>2622</v>
      </c>
      <c r="B1139" s="1">
        <v>42826</v>
      </c>
      <c r="C1139" s="1">
        <v>42829</v>
      </c>
      <c r="D1139" t="s">
        <v>27</v>
      </c>
      <c r="E1139" t="s">
        <v>1532</v>
      </c>
      <c r="F1139" t="s">
        <v>91</v>
      </c>
      <c r="G1139" t="s">
        <v>528</v>
      </c>
      <c r="H1139" t="s">
        <v>49</v>
      </c>
      <c r="I1139" t="s">
        <v>32</v>
      </c>
      <c r="J1139" t="s">
        <v>1340</v>
      </c>
      <c r="K1139" t="s">
        <v>41</v>
      </c>
      <c r="L1139" t="s">
        <v>1341</v>
      </c>
      <c r="M1139">
        <v>218.352</v>
      </c>
      <c r="N1139">
        <v>3</v>
      </c>
      <c r="O1139">
        <f t="shared" si="34"/>
        <v>0.21428571428571427</v>
      </c>
      <c r="P1139">
        <v>0.2</v>
      </c>
      <c r="Q1139">
        <v>-19.105799999999999</v>
      </c>
      <c r="R1139">
        <v>3</v>
      </c>
      <c r="S1139">
        <v>2017</v>
      </c>
      <c r="T1139">
        <v>4</v>
      </c>
      <c r="U1139" t="str">
        <f t="shared" si="35"/>
        <v>Apr</v>
      </c>
      <c r="V1139">
        <v>72.784000000000006</v>
      </c>
      <c r="W1139" t="s">
        <v>63</v>
      </c>
      <c r="X1139">
        <v>-8.7499999999999994E-2</v>
      </c>
      <c r="Y1139" t="s">
        <v>53</v>
      </c>
      <c r="Z1139">
        <v>-2.9166666666666601E-2</v>
      </c>
      <c r="AA1139" t="s">
        <v>64</v>
      </c>
      <c r="AB1139" t="s">
        <v>154</v>
      </c>
    </row>
    <row r="1140" spans="1:28" x14ac:dyDescent="0.25">
      <c r="A1140" t="s">
        <v>2623</v>
      </c>
      <c r="B1140" s="1">
        <v>41971</v>
      </c>
      <c r="C1140" s="1">
        <v>41971</v>
      </c>
      <c r="D1140" t="s">
        <v>377</v>
      </c>
      <c r="E1140" t="s">
        <v>2133</v>
      </c>
      <c r="F1140" t="s">
        <v>99</v>
      </c>
      <c r="G1140" t="s">
        <v>295</v>
      </c>
      <c r="H1140" t="s">
        <v>58</v>
      </c>
      <c r="I1140" t="s">
        <v>59</v>
      </c>
      <c r="J1140" t="s">
        <v>1222</v>
      </c>
      <c r="K1140" t="s">
        <v>34</v>
      </c>
      <c r="L1140" t="s">
        <v>1223</v>
      </c>
      <c r="M1140">
        <v>411.33199999999999</v>
      </c>
      <c r="N1140">
        <v>4</v>
      </c>
      <c r="O1140">
        <f t="shared" si="34"/>
        <v>0.2857142857142857</v>
      </c>
      <c r="P1140">
        <v>0.15</v>
      </c>
      <c r="Q1140">
        <v>-4.8391999999999999</v>
      </c>
      <c r="R1140">
        <v>0</v>
      </c>
      <c r="S1140">
        <v>2014</v>
      </c>
      <c r="T1140">
        <v>11</v>
      </c>
      <c r="U1140" t="str">
        <f t="shared" si="35"/>
        <v>Nov</v>
      </c>
      <c r="V1140">
        <v>102.833</v>
      </c>
      <c r="W1140" t="s">
        <v>36</v>
      </c>
      <c r="X1140">
        <v>-1.1764705882352899E-2</v>
      </c>
      <c r="Y1140" t="s">
        <v>53</v>
      </c>
      <c r="Z1140">
        <v>-2.94117647058823E-3</v>
      </c>
      <c r="AA1140" t="s">
        <v>38</v>
      </c>
      <c r="AB1140" t="s">
        <v>147</v>
      </c>
    </row>
    <row r="1141" spans="1:28" x14ac:dyDescent="0.25">
      <c r="A1141" t="s">
        <v>2624</v>
      </c>
      <c r="B1141" s="1">
        <v>42931</v>
      </c>
      <c r="C1141" s="1">
        <v>42934</v>
      </c>
      <c r="D1141" t="s">
        <v>27</v>
      </c>
      <c r="E1141" t="s">
        <v>1196</v>
      </c>
      <c r="F1141" t="s">
        <v>29</v>
      </c>
      <c r="G1141" t="s">
        <v>165</v>
      </c>
      <c r="H1141" t="s">
        <v>117</v>
      </c>
      <c r="I1141" t="s">
        <v>72</v>
      </c>
      <c r="J1141" t="s">
        <v>1442</v>
      </c>
      <c r="K1141" t="s">
        <v>41</v>
      </c>
      <c r="L1141" t="s">
        <v>1443</v>
      </c>
      <c r="M1141">
        <v>664.14599999999996</v>
      </c>
      <c r="N1141">
        <v>6</v>
      </c>
      <c r="O1141">
        <f t="shared" si="34"/>
        <v>0.42857142857142855</v>
      </c>
      <c r="P1141">
        <v>0.1</v>
      </c>
      <c r="Q1141">
        <v>88.552800000000005</v>
      </c>
      <c r="R1141">
        <v>3</v>
      </c>
      <c r="S1141">
        <v>2017</v>
      </c>
      <c r="T1141">
        <v>7</v>
      </c>
      <c r="U1141" t="str">
        <f t="shared" si="35"/>
        <v>Jul</v>
      </c>
      <c r="V1141">
        <v>110.69099999999899</v>
      </c>
      <c r="W1141" t="s">
        <v>36</v>
      </c>
      <c r="X1141">
        <v>0.133333333333333</v>
      </c>
      <c r="Y1141" t="s">
        <v>37</v>
      </c>
      <c r="Z1141">
        <v>2.2222222222222199E-2</v>
      </c>
      <c r="AA1141" t="s">
        <v>75</v>
      </c>
      <c r="AB1141" t="s">
        <v>76</v>
      </c>
    </row>
    <row r="1142" spans="1:28" x14ac:dyDescent="0.25">
      <c r="A1142" t="s">
        <v>2625</v>
      </c>
      <c r="B1142" s="1">
        <v>43041</v>
      </c>
      <c r="C1142" s="1">
        <v>43045</v>
      </c>
      <c r="D1142" t="s">
        <v>46</v>
      </c>
      <c r="E1142" t="s">
        <v>2626</v>
      </c>
      <c r="F1142" t="s">
        <v>91</v>
      </c>
      <c r="G1142" t="s">
        <v>70</v>
      </c>
      <c r="H1142" t="s">
        <v>71</v>
      </c>
      <c r="I1142" t="s">
        <v>72</v>
      </c>
      <c r="J1142" t="s">
        <v>1630</v>
      </c>
      <c r="K1142" t="s">
        <v>61</v>
      </c>
      <c r="L1142" t="s">
        <v>1631</v>
      </c>
      <c r="M1142">
        <v>3.3119999999999998</v>
      </c>
      <c r="N1142">
        <v>1</v>
      </c>
      <c r="O1142">
        <f t="shared" si="34"/>
        <v>7.1428571428571425E-2</v>
      </c>
      <c r="P1142">
        <v>0.2</v>
      </c>
      <c r="Q1142">
        <v>0.66239999999999999</v>
      </c>
      <c r="R1142">
        <v>4</v>
      </c>
      <c r="S1142">
        <v>2017</v>
      </c>
      <c r="T1142">
        <v>11</v>
      </c>
      <c r="U1142" t="str">
        <f t="shared" si="35"/>
        <v>Nov</v>
      </c>
      <c r="V1142">
        <v>3.3119999999999998</v>
      </c>
      <c r="W1142" t="s">
        <v>63</v>
      </c>
      <c r="X1142">
        <v>0.2</v>
      </c>
      <c r="Y1142" t="s">
        <v>37</v>
      </c>
      <c r="Z1142">
        <v>0.2</v>
      </c>
      <c r="AA1142" t="s">
        <v>38</v>
      </c>
      <c r="AB1142" t="s">
        <v>143</v>
      </c>
    </row>
    <row r="1143" spans="1:28" x14ac:dyDescent="0.25">
      <c r="A1143" t="s">
        <v>2627</v>
      </c>
      <c r="B1143" s="1">
        <v>42285</v>
      </c>
      <c r="C1143" s="1">
        <v>42289</v>
      </c>
      <c r="D1143" t="s">
        <v>46</v>
      </c>
      <c r="E1143" t="s">
        <v>1088</v>
      </c>
      <c r="F1143" t="s">
        <v>29</v>
      </c>
      <c r="G1143" t="s">
        <v>295</v>
      </c>
      <c r="H1143" t="s">
        <v>58</v>
      </c>
      <c r="I1143" t="s">
        <v>59</v>
      </c>
      <c r="J1143" t="s">
        <v>347</v>
      </c>
      <c r="K1143" t="s">
        <v>61</v>
      </c>
      <c r="L1143" t="s">
        <v>348</v>
      </c>
      <c r="M1143">
        <v>145.9</v>
      </c>
      <c r="N1143">
        <v>5</v>
      </c>
      <c r="O1143">
        <f t="shared" si="34"/>
        <v>0.35714285714285715</v>
      </c>
      <c r="P1143">
        <v>0</v>
      </c>
      <c r="Q1143">
        <v>62.737000000000002</v>
      </c>
      <c r="R1143">
        <v>4</v>
      </c>
      <c r="S1143">
        <v>2015</v>
      </c>
      <c r="T1143">
        <v>10</v>
      </c>
      <c r="U1143" t="str">
        <f t="shared" si="35"/>
        <v>Oct</v>
      </c>
      <c r="V1143">
        <v>29.18</v>
      </c>
      <c r="W1143" t="s">
        <v>63</v>
      </c>
      <c r="X1143">
        <v>0.43</v>
      </c>
      <c r="Y1143" t="s">
        <v>44</v>
      </c>
      <c r="Z1143">
        <v>8.5999999999999993E-2</v>
      </c>
      <c r="AA1143" t="s">
        <v>38</v>
      </c>
      <c r="AB1143" t="s">
        <v>54</v>
      </c>
    </row>
    <row r="1144" spans="1:28" x14ac:dyDescent="0.25">
      <c r="A1144" t="s">
        <v>2628</v>
      </c>
      <c r="B1144" s="1">
        <v>43073</v>
      </c>
      <c r="C1144" s="1">
        <v>43078</v>
      </c>
      <c r="D1144" t="s">
        <v>46</v>
      </c>
      <c r="E1144" t="s">
        <v>2629</v>
      </c>
      <c r="F1144" t="s">
        <v>91</v>
      </c>
      <c r="G1144" t="s">
        <v>70</v>
      </c>
      <c r="H1144" t="s">
        <v>71</v>
      </c>
      <c r="I1144" t="s">
        <v>72</v>
      </c>
      <c r="J1144" t="s">
        <v>931</v>
      </c>
      <c r="K1144" t="s">
        <v>41</v>
      </c>
      <c r="L1144" t="s">
        <v>932</v>
      </c>
      <c r="M1144">
        <v>239.96</v>
      </c>
      <c r="N1144">
        <v>10</v>
      </c>
      <c r="O1144">
        <f t="shared" si="34"/>
        <v>0.7142857142857143</v>
      </c>
      <c r="P1144">
        <v>0.3</v>
      </c>
      <c r="Q1144">
        <v>-10.284000000000001</v>
      </c>
      <c r="R1144">
        <v>5</v>
      </c>
      <c r="S1144">
        <v>2017</v>
      </c>
      <c r="T1144">
        <v>12</v>
      </c>
      <c r="U1144" t="str">
        <f t="shared" si="35"/>
        <v>Dec</v>
      </c>
      <c r="V1144">
        <v>23.995999999999999</v>
      </c>
      <c r="W1144" t="s">
        <v>63</v>
      </c>
      <c r="X1144">
        <v>-4.2857142857142802E-2</v>
      </c>
      <c r="Y1144" t="s">
        <v>53</v>
      </c>
      <c r="Z1144">
        <v>-4.2857142857142799E-3</v>
      </c>
      <c r="AA1144" t="s">
        <v>38</v>
      </c>
      <c r="AB1144" t="s">
        <v>143</v>
      </c>
    </row>
    <row r="1145" spans="1:28" x14ac:dyDescent="0.25">
      <c r="A1145" t="s">
        <v>2628</v>
      </c>
      <c r="B1145" s="1">
        <v>43073</v>
      </c>
      <c r="C1145" s="1">
        <v>43078</v>
      </c>
      <c r="D1145" t="s">
        <v>46</v>
      </c>
      <c r="E1145" t="s">
        <v>2629</v>
      </c>
      <c r="F1145" t="s">
        <v>91</v>
      </c>
      <c r="G1145" t="s">
        <v>70</v>
      </c>
      <c r="H1145" t="s">
        <v>71</v>
      </c>
      <c r="I1145" t="s">
        <v>72</v>
      </c>
      <c r="J1145" t="s">
        <v>1318</v>
      </c>
      <c r="K1145" t="s">
        <v>61</v>
      </c>
      <c r="L1145" t="s">
        <v>1319</v>
      </c>
      <c r="M1145">
        <v>54.768000000000001</v>
      </c>
      <c r="N1145">
        <v>2</v>
      </c>
      <c r="O1145">
        <f t="shared" si="34"/>
        <v>0.14285714285714285</v>
      </c>
      <c r="P1145">
        <v>0.2</v>
      </c>
      <c r="Q1145">
        <v>6.8460000000000001</v>
      </c>
      <c r="R1145">
        <v>5</v>
      </c>
      <c r="S1145">
        <v>2017</v>
      </c>
      <c r="T1145">
        <v>12</v>
      </c>
      <c r="U1145" t="str">
        <f t="shared" si="35"/>
        <v>Dec</v>
      </c>
      <c r="V1145">
        <v>27.384</v>
      </c>
      <c r="W1145" t="s">
        <v>63</v>
      </c>
      <c r="X1145">
        <v>0.125</v>
      </c>
      <c r="Y1145" t="s">
        <v>37</v>
      </c>
      <c r="Z1145">
        <v>6.25E-2</v>
      </c>
      <c r="AA1145" t="s">
        <v>38</v>
      </c>
      <c r="AB1145" t="s">
        <v>143</v>
      </c>
    </row>
    <row r="1146" spans="1:28" x14ac:dyDescent="0.25">
      <c r="A1146" t="s">
        <v>2630</v>
      </c>
      <c r="B1146" s="1">
        <v>42877</v>
      </c>
      <c r="C1146" s="1">
        <v>42881</v>
      </c>
      <c r="D1146" t="s">
        <v>46</v>
      </c>
      <c r="E1146" t="s">
        <v>679</v>
      </c>
      <c r="F1146" t="s">
        <v>29</v>
      </c>
      <c r="G1146" t="s">
        <v>127</v>
      </c>
      <c r="H1146" t="s">
        <v>128</v>
      </c>
      <c r="I1146" t="s">
        <v>94</v>
      </c>
      <c r="J1146" t="s">
        <v>135</v>
      </c>
      <c r="K1146" t="s">
        <v>41</v>
      </c>
      <c r="L1146" t="s">
        <v>136</v>
      </c>
      <c r="M1146">
        <v>181.98599999999999</v>
      </c>
      <c r="N1146">
        <v>2</v>
      </c>
      <c r="O1146">
        <f t="shared" si="34"/>
        <v>0.14285714285714285</v>
      </c>
      <c r="P1146">
        <v>0.3</v>
      </c>
      <c r="Q1146">
        <v>-54.595799999999997</v>
      </c>
      <c r="R1146">
        <v>4</v>
      </c>
      <c r="S1146">
        <v>2017</v>
      </c>
      <c r="T1146">
        <v>5</v>
      </c>
      <c r="U1146" t="str">
        <f t="shared" si="35"/>
        <v>May</v>
      </c>
      <c r="V1146">
        <v>90.992999999999995</v>
      </c>
      <c r="W1146" t="s">
        <v>63</v>
      </c>
      <c r="X1146">
        <v>-0.3</v>
      </c>
      <c r="Y1146" t="s">
        <v>53</v>
      </c>
      <c r="Z1146">
        <v>-0.15</v>
      </c>
      <c r="AA1146" t="s">
        <v>64</v>
      </c>
      <c r="AB1146" t="s">
        <v>154</v>
      </c>
    </row>
    <row r="1147" spans="1:28" x14ac:dyDescent="0.25">
      <c r="A1147" t="s">
        <v>2631</v>
      </c>
      <c r="B1147" s="1">
        <v>42723</v>
      </c>
      <c r="C1147" s="1">
        <v>42729</v>
      </c>
      <c r="D1147" t="s">
        <v>46</v>
      </c>
      <c r="E1147" t="s">
        <v>2357</v>
      </c>
      <c r="F1147" t="s">
        <v>91</v>
      </c>
      <c r="G1147" t="s">
        <v>1026</v>
      </c>
      <c r="H1147" t="s">
        <v>456</v>
      </c>
      <c r="I1147" t="s">
        <v>59</v>
      </c>
      <c r="J1147" t="s">
        <v>2632</v>
      </c>
      <c r="K1147" t="s">
        <v>51</v>
      </c>
      <c r="L1147" t="s">
        <v>2633</v>
      </c>
      <c r="M1147">
        <v>455.97</v>
      </c>
      <c r="N1147">
        <v>6</v>
      </c>
      <c r="O1147">
        <f t="shared" si="34"/>
        <v>0.42857142857142855</v>
      </c>
      <c r="P1147">
        <v>0.5</v>
      </c>
      <c r="Q1147">
        <v>-218.8656</v>
      </c>
      <c r="R1147">
        <v>6</v>
      </c>
      <c r="S1147">
        <v>2016</v>
      </c>
      <c r="T1147">
        <v>12</v>
      </c>
      <c r="U1147" t="str">
        <f t="shared" si="35"/>
        <v>Dec</v>
      </c>
      <c r="V1147">
        <v>75.995000000000005</v>
      </c>
      <c r="W1147" t="s">
        <v>63</v>
      </c>
      <c r="X1147">
        <v>-0.48</v>
      </c>
      <c r="Y1147" t="s">
        <v>53</v>
      </c>
      <c r="Z1147">
        <v>-0.08</v>
      </c>
      <c r="AA1147" t="s">
        <v>38</v>
      </c>
      <c r="AB1147" t="s">
        <v>39</v>
      </c>
    </row>
    <row r="1148" spans="1:28" x14ac:dyDescent="0.25">
      <c r="A1148" t="s">
        <v>2634</v>
      </c>
      <c r="B1148" s="1">
        <v>42985</v>
      </c>
      <c r="C1148" s="1">
        <v>42986</v>
      </c>
      <c r="D1148" t="s">
        <v>89</v>
      </c>
      <c r="E1148" t="s">
        <v>1780</v>
      </c>
      <c r="F1148" t="s">
        <v>29</v>
      </c>
      <c r="G1148" t="s">
        <v>2635</v>
      </c>
      <c r="H1148" t="s">
        <v>80</v>
      </c>
      <c r="I1148" t="s">
        <v>59</v>
      </c>
      <c r="J1148" t="s">
        <v>2147</v>
      </c>
      <c r="K1148" t="s">
        <v>61</v>
      </c>
      <c r="L1148" t="s">
        <v>2148</v>
      </c>
      <c r="M1148">
        <v>25.16</v>
      </c>
      <c r="N1148">
        <v>2</v>
      </c>
      <c r="O1148">
        <f t="shared" si="34"/>
        <v>0.14285714285714285</v>
      </c>
      <c r="P1148">
        <v>0</v>
      </c>
      <c r="Q1148">
        <v>10.5672</v>
      </c>
      <c r="R1148">
        <v>1</v>
      </c>
      <c r="S1148">
        <v>2017</v>
      </c>
      <c r="T1148">
        <v>9</v>
      </c>
      <c r="U1148" t="str">
        <f t="shared" si="35"/>
        <v>Sep</v>
      </c>
      <c r="V1148">
        <v>12.58</v>
      </c>
      <c r="W1148" t="s">
        <v>63</v>
      </c>
      <c r="X1148">
        <v>0.42</v>
      </c>
      <c r="Y1148" t="s">
        <v>44</v>
      </c>
      <c r="Z1148">
        <v>0.21</v>
      </c>
      <c r="AA1148" t="s">
        <v>75</v>
      </c>
      <c r="AB1148" t="s">
        <v>76</v>
      </c>
    </row>
    <row r="1149" spans="1:28" x14ac:dyDescent="0.25">
      <c r="A1149" t="s">
        <v>2636</v>
      </c>
      <c r="B1149" s="1">
        <v>41955</v>
      </c>
      <c r="C1149" s="1">
        <v>41959</v>
      </c>
      <c r="D1149" t="s">
        <v>46</v>
      </c>
      <c r="E1149" t="s">
        <v>2637</v>
      </c>
      <c r="F1149" t="s">
        <v>91</v>
      </c>
      <c r="G1149" t="s">
        <v>100</v>
      </c>
      <c r="H1149" t="s">
        <v>93</v>
      </c>
      <c r="I1149" t="s">
        <v>94</v>
      </c>
      <c r="J1149" t="s">
        <v>959</v>
      </c>
      <c r="K1149" t="s">
        <v>34</v>
      </c>
      <c r="L1149" t="s">
        <v>960</v>
      </c>
      <c r="M1149">
        <v>67.993200000000002</v>
      </c>
      <c r="N1149">
        <v>1</v>
      </c>
      <c r="O1149">
        <f t="shared" si="34"/>
        <v>7.1428571428571425E-2</v>
      </c>
      <c r="P1149">
        <v>0.32</v>
      </c>
      <c r="Q1149">
        <v>-12.998699999999999</v>
      </c>
      <c r="R1149">
        <v>4</v>
      </c>
      <c r="S1149">
        <v>2014</v>
      </c>
      <c r="T1149">
        <v>11</v>
      </c>
      <c r="U1149" t="str">
        <f t="shared" si="35"/>
        <v>Nov</v>
      </c>
      <c r="V1149">
        <v>67.993200000000002</v>
      </c>
      <c r="W1149" t="s">
        <v>63</v>
      </c>
      <c r="X1149">
        <v>-0.191176470588235</v>
      </c>
      <c r="Y1149" t="s">
        <v>53</v>
      </c>
      <c r="Z1149">
        <v>-0.191176470588235</v>
      </c>
      <c r="AA1149" t="s">
        <v>38</v>
      </c>
      <c r="AB1149" t="s">
        <v>147</v>
      </c>
    </row>
    <row r="1150" spans="1:28" x14ac:dyDescent="0.25">
      <c r="A1150" t="s">
        <v>2638</v>
      </c>
      <c r="B1150" s="1">
        <v>43010</v>
      </c>
      <c r="C1150" s="1">
        <v>43014</v>
      </c>
      <c r="D1150" t="s">
        <v>27</v>
      </c>
      <c r="E1150" t="s">
        <v>1103</v>
      </c>
      <c r="F1150" t="s">
        <v>91</v>
      </c>
      <c r="G1150" t="s">
        <v>1339</v>
      </c>
      <c r="H1150" t="s">
        <v>1068</v>
      </c>
      <c r="I1150" t="s">
        <v>32</v>
      </c>
      <c r="J1150" t="s">
        <v>1958</v>
      </c>
      <c r="K1150" t="s">
        <v>61</v>
      </c>
      <c r="L1150" t="s">
        <v>1959</v>
      </c>
      <c r="M1150">
        <v>10.16</v>
      </c>
      <c r="N1150">
        <v>2</v>
      </c>
      <c r="O1150">
        <f t="shared" si="34"/>
        <v>0.14285714285714285</v>
      </c>
      <c r="P1150">
        <v>0</v>
      </c>
      <c r="Q1150">
        <v>3.4544000000000001</v>
      </c>
      <c r="R1150">
        <v>4</v>
      </c>
      <c r="S1150">
        <v>2017</v>
      </c>
      <c r="T1150">
        <v>10</v>
      </c>
      <c r="U1150" t="str">
        <f t="shared" si="35"/>
        <v>Oct</v>
      </c>
      <c r="V1150">
        <v>5.08</v>
      </c>
      <c r="W1150" t="s">
        <v>63</v>
      </c>
      <c r="X1150">
        <v>0.34</v>
      </c>
      <c r="Y1150" t="s">
        <v>44</v>
      </c>
      <c r="Z1150">
        <v>0.17</v>
      </c>
      <c r="AA1150" t="s">
        <v>38</v>
      </c>
      <c r="AB1150" t="s">
        <v>143</v>
      </c>
    </row>
    <row r="1151" spans="1:28" x14ac:dyDescent="0.25">
      <c r="A1151" t="s">
        <v>2639</v>
      </c>
      <c r="B1151" s="1">
        <v>42352</v>
      </c>
      <c r="C1151" s="1">
        <v>42356</v>
      </c>
      <c r="D1151" t="s">
        <v>46</v>
      </c>
      <c r="E1151" t="s">
        <v>2051</v>
      </c>
      <c r="F1151" t="s">
        <v>91</v>
      </c>
      <c r="G1151" t="s">
        <v>418</v>
      </c>
      <c r="H1151" t="s">
        <v>419</v>
      </c>
      <c r="I1151" t="s">
        <v>32</v>
      </c>
      <c r="J1151" t="s">
        <v>1655</v>
      </c>
      <c r="K1151" t="s">
        <v>61</v>
      </c>
      <c r="L1151" t="s">
        <v>1656</v>
      </c>
      <c r="M1151">
        <v>6.16</v>
      </c>
      <c r="N1151">
        <v>2</v>
      </c>
      <c r="O1151">
        <f t="shared" si="34"/>
        <v>0.14285714285714285</v>
      </c>
      <c r="P1151">
        <v>0</v>
      </c>
      <c r="Q1151">
        <v>1.9712000000000001</v>
      </c>
      <c r="R1151">
        <v>4</v>
      </c>
      <c r="S1151">
        <v>2015</v>
      </c>
      <c r="T1151">
        <v>12</v>
      </c>
      <c r="U1151" t="str">
        <f t="shared" si="35"/>
        <v>Dec</v>
      </c>
      <c r="V1151">
        <v>3.08</v>
      </c>
      <c r="W1151" t="s">
        <v>63</v>
      </c>
      <c r="X1151">
        <v>0.32</v>
      </c>
      <c r="Y1151" t="s">
        <v>44</v>
      </c>
      <c r="Z1151">
        <v>0.16</v>
      </c>
      <c r="AA1151" t="s">
        <v>38</v>
      </c>
      <c r="AB1151" t="s">
        <v>54</v>
      </c>
    </row>
    <row r="1152" spans="1:28" x14ac:dyDescent="0.25">
      <c r="A1152" t="s">
        <v>2640</v>
      </c>
      <c r="B1152" s="1">
        <v>42807</v>
      </c>
      <c r="C1152" s="1">
        <v>42807</v>
      </c>
      <c r="D1152" t="s">
        <v>377</v>
      </c>
      <c r="E1152" t="s">
        <v>2641</v>
      </c>
      <c r="F1152" t="s">
        <v>99</v>
      </c>
      <c r="G1152" t="s">
        <v>127</v>
      </c>
      <c r="H1152" t="s">
        <v>128</v>
      </c>
      <c r="I1152" t="s">
        <v>94</v>
      </c>
      <c r="J1152" t="s">
        <v>2114</v>
      </c>
      <c r="K1152" t="s">
        <v>41</v>
      </c>
      <c r="L1152" t="s">
        <v>2115</v>
      </c>
      <c r="M1152">
        <v>89.768000000000001</v>
      </c>
      <c r="N1152">
        <v>1</v>
      </c>
      <c r="O1152">
        <f t="shared" si="34"/>
        <v>7.1428571428571425E-2</v>
      </c>
      <c r="P1152">
        <v>0.3</v>
      </c>
      <c r="Q1152">
        <v>-2.5648</v>
      </c>
      <c r="R1152">
        <v>0</v>
      </c>
      <c r="S1152">
        <v>2017</v>
      </c>
      <c r="T1152">
        <v>3</v>
      </c>
      <c r="U1152" t="str">
        <f t="shared" si="35"/>
        <v>Mar</v>
      </c>
      <c r="V1152">
        <v>89.768000000000001</v>
      </c>
      <c r="W1152" t="s">
        <v>63</v>
      </c>
      <c r="X1152">
        <v>-2.8571428571428501E-2</v>
      </c>
      <c r="Y1152" t="s">
        <v>53</v>
      </c>
      <c r="Z1152">
        <v>-2.8571428571428501E-2</v>
      </c>
      <c r="AA1152" t="s">
        <v>161</v>
      </c>
      <c r="AB1152" t="s">
        <v>430</v>
      </c>
    </row>
    <row r="1153" spans="1:28" x14ac:dyDescent="0.25">
      <c r="A1153" t="s">
        <v>2642</v>
      </c>
      <c r="B1153" s="1">
        <v>42716</v>
      </c>
      <c r="C1153" s="1">
        <v>42720</v>
      </c>
      <c r="D1153" t="s">
        <v>46</v>
      </c>
      <c r="E1153" t="s">
        <v>2643</v>
      </c>
      <c r="F1153" t="s">
        <v>29</v>
      </c>
      <c r="G1153" t="s">
        <v>997</v>
      </c>
      <c r="H1153" t="s">
        <v>58</v>
      </c>
      <c r="I1153" t="s">
        <v>59</v>
      </c>
      <c r="J1153" t="s">
        <v>483</v>
      </c>
      <c r="K1153" t="s">
        <v>61</v>
      </c>
      <c r="L1153" t="s">
        <v>484</v>
      </c>
      <c r="M1153">
        <v>383.64</v>
      </c>
      <c r="N1153">
        <v>6</v>
      </c>
      <c r="O1153">
        <f t="shared" si="34"/>
        <v>0.42857142857142855</v>
      </c>
      <c r="P1153">
        <v>0</v>
      </c>
      <c r="Q1153">
        <v>122.76479999999999</v>
      </c>
      <c r="R1153">
        <v>4</v>
      </c>
      <c r="S1153">
        <v>2016</v>
      </c>
      <c r="T1153">
        <v>12</v>
      </c>
      <c r="U1153" t="str">
        <f t="shared" si="35"/>
        <v>Dec</v>
      </c>
      <c r="V1153">
        <v>63.94</v>
      </c>
      <c r="W1153" t="s">
        <v>63</v>
      </c>
      <c r="X1153">
        <v>0.32</v>
      </c>
      <c r="Y1153" t="s">
        <v>44</v>
      </c>
      <c r="Z1153">
        <v>5.3333333333333302E-2</v>
      </c>
      <c r="AA1153" t="s">
        <v>38</v>
      </c>
      <c r="AB1153" t="s">
        <v>39</v>
      </c>
    </row>
    <row r="1154" spans="1:28" x14ac:dyDescent="0.25">
      <c r="A1154" t="s">
        <v>2644</v>
      </c>
      <c r="B1154" s="1">
        <v>42987</v>
      </c>
      <c r="C1154" s="1">
        <v>42992</v>
      </c>
      <c r="D1154" t="s">
        <v>27</v>
      </c>
      <c r="E1154" t="s">
        <v>1980</v>
      </c>
      <c r="F1154" t="s">
        <v>29</v>
      </c>
      <c r="G1154" t="s">
        <v>57</v>
      </c>
      <c r="H1154" t="s">
        <v>58</v>
      </c>
      <c r="I1154" t="s">
        <v>59</v>
      </c>
      <c r="J1154" t="s">
        <v>1370</v>
      </c>
      <c r="K1154" t="s">
        <v>41</v>
      </c>
      <c r="L1154" t="s">
        <v>1371</v>
      </c>
      <c r="M1154">
        <v>243.92</v>
      </c>
      <c r="N1154">
        <v>5</v>
      </c>
      <c r="O1154">
        <f t="shared" si="34"/>
        <v>0.35714285714285715</v>
      </c>
      <c r="P1154">
        <v>0.2</v>
      </c>
      <c r="Q1154">
        <v>-15.244999999999999</v>
      </c>
      <c r="R1154">
        <v>5</v>
      </c>
      <c r="S1154">
        <v>2017</v>
      </c>
      <c r="T1154">
        <v>9</v>
      </c>
      <c r="U1154" t="str">
        <f t="shared" si="35"/>
        <v>Sep</v>
      </c>
      <c r="V1154">
        <v>48.783999999999999</v>
      </c>
      <c r="W1154" t="s">
        <v>63</v>
      </c>
      <c r="X1154">
        <v>-6.25E-2</v>
      </c>
      <c r="Y1154" t="s">
        <v>53</v>
      </c>
      <c r="Z1154">
        <v>-1.2500000000000001E-2</v>
      </c>
      <c r="AA1154" t="s">
        <v>75</v>
      </c>
      <c r="AB1154" t="s">
        <v>76</v>
      </c>
    </row>
    <row r="1155" spans="1:28" x14ac:dyDescent="0.25">
      <c r="A1155" t="s">
        <v>2645</v>
      </c>
      <c r="B1155" s="1">
        <v>43012</v>
      </c>
      <c r="C1155" s="1">
        <v>43016</v>
      </c>
      <c r="D1155" t="s">
        <v>46</v>
      </c>
      <c r="E1155" t="s">
        <v>126</v>
      </c>
      <c r="F1155" t="s">
        <v>99</v>
      </c>
      <c r="G1155" t="s">
        <v>2071</v>
      </c>
      <c r="H1155" t="s">
        <v>919</v>
      </c>
      <c r="I1155" t="s">
        <v>72</v>
      </c>
      <c r="J1155" t="s">
        <v>946</v>
      </c>
      <c r="K1155" t="s">
        <v>61</v>
      </c>
      <c r="L1155" t="s">
        <v>947</v>
      </c>
      <c r="M1155">
        <v>19.98</v>
      </c>
      <c r="N1155">
        <v>1</v>
      </c>
      <c r="O1155">
        <f t="shared" ref="O1155:O1218" si="36">N1155/MAX($N$2:$N$2122)</f>
        <v>7.1428571428571425E-2</v>
      </c>
      <c r="P1155">
        <v>0</v>
      </c>
      <c r="Q1155">
        <v>8.5914000000000001</v>
      </c>
      <c r="R1155">
        <v>4</v>
      </c>
      <c r="S1155">
        <v>2017</v>
      </c>
      <c r="T1155">
        <v>10</v>
      </c>
      <c r="U1155" t="str">
        <f t="shared" ref="U1155:U1218" si="37">TEXT(DATE(S1155, T1155, 1), "mmm")</f>
        <v>Oct</v>
      </c>
      <c r="V1155">
        <v>19.98</v>
      </c>
      <c r="W1155" t="s">
        <v>63</v>
      </c>
      <c r="X1155">
        <v>0.43</v>
      </c>
      <c r="Y1155" t="s">
        <v>44</v>
      </c>
      <c r="Z1155">
        <v>0.43</v>
      </c>
      <c r="AA1155" t="s">
        <v>38</v>
      </c>
      <c r="AB1155" t="s">
        <v>143</v>
      </c>
    </row>
    <row r="1156" spans="1:28" x14ac:dyDescent="0.25">
      <c r="A1156" t="s">
        <v>2646</v>
      </c>
      <c r="B1156" s="1">
        <v>41988</v>
      </c>
      <c r="C1156" s="1">
        <v>41992</v>
      </c>
      <c r="D1156" t="s">
        <v>27</v>
      </c>
      <c r="E1156" t="s">
        <v>305</v>
      </c>
      <c r="F1156" t="s">
        <v>29</v>
      </c>
      <c r="G1156" t="s">
        <v>554</v>
      </c>
      <c r="H1156" t="s">
        <v>58</v>
      </c>
      <c r="I1156" t="s">
        <v>59</v>
      </c>
      <c r="J1156" t="s">
        <v>1655</v>
      </c>
      <c r="K1156" t="s">
        <v>61</v>
      </c>
      <c r="L1156" t="s">
        <v>1656</v>
      </c>
      <c r="M1156">
        <v>6.16</v>
      </c>
      <c r="N1156">
        <v>2</v>
      </c>
      <c r="O1156">
        <f t="shared" si="36"/>
        <v>0.14285714285714285</v>
      </c>
      <c r="P1156">
        <v>0</v>
      </c>
      <c r="Q1156">
        <v>1.9712000000000001</v>
      </c>
      <c r="R1156">
        <v>4</v>
      </c>
      <c r="S1156">
        <v>2014</v>
      </c>
      <c r="T1156">
        <v>12</v>
      </c>
      <c r="U1156" t="str">
        <f t="shared" si="37"/>
        <v>Dec</v>
      </c>
      <c r="V1156">
        <v>3.08</v>
      </c>
      <c r="W1156" t="s">
        <v>63</v>
      </c>
      <c r="X1156">
        <v>0.32</v>
      </c>
      <c r="Y1156" t="s">
        <v>44</v>
      </c>
      <c r="Z1156">
        <v>0.16</v>
      </c>
      <c r="AA1156" t="s">
        <v>38</v>
      </c>
      <c r="AB1156" t="s">
        <v>147</v>
      </c>
    </row>
    <row r="1157" spans="1:28" x14ac:dyDescent="0.25">
      <c r="A1157" t="s">
        <v>2647</v>
      </c>
      <c r="B1157" s="1">
        <v>41925</v>
      </c>
      <c r="C1157" s="1">
        <v>41930</v>
      </c>
      <c r="D1157" t="s">
        <v>27</v>
      </c>
      <c r="E1157" t="s">
        <v>1160</v>
      </c>
      <c r="F1157" t="s">
        <v>91</v>
      </c>
      <c r="G1157" t="s">
        <v>1694</v>
      </c>
      <c r="H1157" t="s">
        <v>324</v>
      </c>
      <c r="I1157" t="s">
        <v>72</v>
      </c>
      <c r="J1157" t="s">
        <v>869</v>
      </c>
      <c r="K1157" t="s">
        <v>41</v>
      </c>
      <c r="L1157" t="s">
        <v>870</v>
      </c>
      <c r="M1157">
        <v>245.98</v>
      </c>
      <c r="N1157">
        <v>2</v>
      </c>
      <c r="O1157">
        <f t="shared" si="36"/>
        <v>0.14285714285714285</v>
      </c>
      <c r="P1157">
        <v>0</v>
      </c>
      <c r="Q1157">
        <v>27.0578</v>
      </c>
      <c r="R1157">
        <v>5</v>
      </c>
      <c r="S1157">
        <v>2014</v>
      </c>
      <c r="T1157">
        <v>10</v>
      </c>
      <c r="U1157" t="str">
        <f t="shared" si="37"/>
        <v>Oct</v>
      </c>
      <c r="V1157">
        <v>122.99</v>
      </c>
      <c r="W1157" t="s">
        <v>36</v>
      </c>
      <c r="X1157">
        <v>0.11</v>
      </c>
      <c r="Y1157" t="s">
        <v>37</v>
      </c>
      <c r="Z1157">
        <v>5.5E-2</v>
      </c>
      <c r="AA1157" t="s">
        <v>38</v>
      </c>
      <c r="AB1157" t="s">
        <v>147</v>
      </c>
    </row>
    <row r="1158" spans="1:28" x14ac:dyDescent="0.25">
      <c r="A1158" t="s">
        <v>2648</v>
      </c>
      <c r="B1158" s="1">
        <v>42633</v>
      </c>
      <c r="C1158" s="1">
        <v>42638</v>
      </c>
      <c r="D1158" t="s">
        <v>46</v>
      </c>
      <c r="E1158" t="s">
        <v>1210</v>
      </c>
      <c r="F1158" t="s">
        <v>91</v>
      </c>
      <c r="G1158" t="s">
        <v>2111</v>
      </c>
      <c r="H1158" t="s">
        <v>876</v>
      </c>
      <c r="I1158" t="s">
        <v>32</v>
      </c>
      <c r="J1158" t="s">
        <v>1758</v>
      </c>
      <c r="K1158" t="s">
        <v>61</v>
      </c>
      <c r="L1158" t="s">
        <v>1759</v>
      </c>
      <c r="M1158">
        <v>17.088000000000001</v>
      </c>
      <c r="N1158">
        <v>2</v>
      </c>
      <c r="O1158">
        <f t="shared" si="36"/>
        <v>0.14285714285714285</v>
      </c>
      <c r="P1158">
        <v>0.2</v>
      </c>
      <c r="Q1158">
        <v>1.0680000000000001</v>
      </c>
      <c r="R1158">
        <v>5</v>
      </c>
      <c r="S1158">
        <v>2016</v>
      </c>
      <c r="T1158">
        <v>9</v>
      </c>
      <c r="U1158" t="str">
        <f t="shared" si="37"/>
        <v>Sep</v>
      </c>
      <c r="V1158">
        <v>8.5440000000000005</v>
      </c>
      <c r="W1158" t="s">
        <v>63</v>
      </c>
      <c r="X1158">
        <v>6.25E-2</v>
      </c>
      <c r="Y1158" t="s">
        <v>37</v>
      </c>
      <c r="Z1158">
        <v>3.125E-2</v>
      </c>
      <c r="AA1158" t="s">
        <v>75</v>
      </c>
      <c r="AB1158" t="s">
        <v>210</v>
      </c>
    </row>
    <row r="1159" spans="1:28" x14ac:dyDescent="0.25">
      <c r="A1159" t="s">
        <v>2648</v>
      </c>
      <c r="B1159" s="1">
        <v>42633</v>
      </c>
      <c r="C1159" s="1">
        <v>42638</v>
      </c>
      <c r="D1159" t="s">
        <v>46</v>
      </c>
      <c r="E1159" t="s">
        <v>1210</v>
      </c>
      <c r="F1159" t="s">
        <v>91</v>
      </c>
      <c r="G1159" t="s">
        <v>2111</v>
      </c>
      <c r="H1159" t="s">
        <v>876</v>
      </c>
      <c r="I1159" t="s">
        <v>32</v>
      </c>
      <c r="J1159" t="s">
        <v>869</v>
      </c>
      <c r="K1159" t="s">
        <v>41</v>
      </c>
      <c r="L1159" t="s">
        <v>870</v>
      </c>
      <c r="M1159">
        <v>98.391999999999996</v>
      </c>
      <c r="N1159">
        <v>1</v>
      </c>
      <c r="O1159">
        <f t="shared" si="36"/>
        <v>7.1428571428571425E-2</v>
      </c>
      <c r="P1159">
        <v>0.2</v>
      </c>
      <c r="Q1159">
        <v>-11.069100000000001</v>
      </c>
      <c r="R1159">
        <v>5</v>
      </c>
      <c r="S1159">
        <v>2016</v>
      </c>
      <c r="T1159">
        <v>9</v>
      </c>
      <c r="U1159" t="str">
        <f t="shared" si="37"/>
        <v>Sep</v>
      </c>
      <c r="V1159">
        <v>98.391999999999996</v>
      </c>
      <c r="W1159" t="s">
        <v>63</v>
      </c>
      <c r="X1159">
        <v>-0.1125</v>
      </c>
      <c r="Y1159" t="s">
        <v>53</v>
      </c>
      <c r="Z1159">
        <v>-0.1125</v>
      </c>
      <c r="AA1159" t="s">
        <v>75</v>
      </c>
      <c r="AB1159" t="s">
        <v>210</v>
      </c>
    </row>
    <row r="1160" spans="1:28" x14ac:dyDescent="0.25">
      <c r="A1160" t="s">
        <v>2649</v>
      </c>
      <c r="B1160" s="1">
        <v>42916</v>
      </c>
      <c r="C1160" s="1">
        <v>42920</v>
      </c>
      <c r="D1160" t="s">
        <v>46</v>
      </c>
      <c r="E1160" t="s">
        <v>1820</v>
      </c>
      <c r="F1160" t="s">
        <v>91</v>
      </c>
      <c r="G1160" t="s">
        <v>133</v>
      </c>
      <c r="H1160" t="s">
        <v>134</v>
      </c>
      <c r="I1160" t="s">
        <v>32</v>
      </c>
      <c r="J1160" t="s">
        <v>1229</v>
      </c>
      <c r="K1160" t="s">
        <v>61</v>
      </c>
      <c r="L1160" t="s">
        <v>1230</v>
      </c>
      <c r="M1160">
        <v>19.52</v>
      </c>
      <c r="N1160">
        <v>2</v>
      </c>
      <c r="O1160">
        <f t="shared" si="36"/>
        <v>0.14285714285714285</v>
      </c>
      <c r="P1160">
        <v>0.2</v>
      </c>
      <c r="Q1160">
        <v>5.3680000000000003</v>
      </c>
      <c r="R1160">
        <v>4</v>
      </c>
      <c r="S1160">
        <v>2017</v>
      </c>
      <c r="T1160">
        <v>6</v>
      </c>
      <c r="U1160" t="str">
        <f t="shared" si="37"/>
        <v>Jun</v>
      </c>
      <c r="V1160">
        <v>9.76</v>
      </c>
      <c r="W1160" t="s">
        <v>63</v>
      </c>
      <c r="X1160">
        <v>0.27500000000000002</v>
      </c>
      <c r="Y1160" t="s">
        <v>44</v>
      </c>
      <c r="Z1160">
        <v>0.13750000000000001</v>
      </c>
      <c r="AA1160" t="s">
        <v>64</v>
      </c>
      <c r="AB1160" t="s">
        <v>154</v>
      </c>
    </row>
    <row r="1161" spans="1:28" x14ac:dyDescent="0.25">
      <c r="A1161" t="s">
        <v>2650</v>
      </c>
      <c r="B1161" s="1">
        <v>42638</v>
      </c>
      <c r="C1161" s="1">
        <v>42643</v>
      </c>
      <c r="D1161" t="s">
        <v>46</v>
      </c>
      <c r="E1161" t="s">
        <v>2651</v>
      </c>
      <c r="F1161" t="s">
        <v>91</v>
      </c>
      <c r="G1161" t="s">
        <v>2652</v>
      </c>
      <c r="H1161" t="s">
        <v>220</v>
      </c>
      <c r="I1161" t="s">
        <v>94</v>
      </c>
      <c r="J1161" t="s">
        <v>103</v>
      </c>
      <c r="K1161" t="s">
        <v>41</v>
      </c>
      <c r="L1161" t="s">
        <v>104</v>
      </c>
      <c r="M1161">
        <v>201.96</v>
      </c>
      <c r="N1161">
        <v>2</v>
      </c>
      <c r="O1161">
        <f t="shared" si="36"/>
        <v>0.14285714285714285</v>
      </c>
      <c r="P1161">
        <v>0</v>
      </c>
      <c r="Q1161">
        <v>50.49</v>
      </c>
      <c r="R1161">
        <v>5</v>
      </c>
      <c r="S1161">
        <v>2016</v>
      </c>
      <c r="T1161">
        <v>9</v>
      </c>
      <c r="U1161" t="str">
        <f t="shared" si="37"/>
        <v>Sep</v>
      </c>
      <c r="V1161">
        <v>100.98</v>
      </c>
      <c r="W1161" t="s">
        <v>36</v>
      </c>
      <c r="X1161">
        <v>0.25</v>
      </c>
      <c r="Y1161" t="s">
        <v>44</v>
      </c>
      <c r="Z1161">
        <v>0.125</v>
      </c>
      <c r="AA1161" t="s">
        <v>75</v>
      </c>
      <c r="AB1161" t="s">
        <v>210</v>
      </c>
    </row>
    <row r="1162" spans="1:28" x14ac:dyDescent="0.25">
      <c r="A1162" t="s">
        <v>2650</v>
      </c>
      <c r="B1162" s="1">
        <v>42638</v>
      </c>
      <c r="C1162" s="1">
        <v>42643</v>
      </c>
      <c r="D1162" t="s">
        <v>46</v>
      </c>
      <c r="E1162" t="s">
        <v>2651</v>
      </c>
      <c r="F1162" t="s">
        <v>91</v>
      </c>
      <c r="G1162" t="s">
        <v>2652</v>
      </c>
      <c r="H1162" t="s">
        <v>220</v>
      </c>
      <c r="I1162" t="s">
        <v>94</v>
      </c>
      <c r="J1162" t="s">
        <v>1832</v>
      </c>
      <c r="K1162" t="s">
        <v>61</v>
      </c>
      <c r="L1162" t="s">
        <v>1833</v>
      </c>
      <c r="M1162">
        <v>68.64</v>
      </c>
      <c r="N1162">
        <v>11</v>
      </c>
      <c r="O1162">
        <f t="shared" si="36"/>
        <v>0.7857142857142857</v>
      </c>
      <c r="P1162">
        <v>0</v>
      </c>
      <c r="Q1162">
        <v>17.16</v>
      </c>
      <c r="R1162">
        <v>5</v>
      </c>
      <c r="S1162">
        <v>2016</v>
      </c>
      <c r="T1162">
        <v>9</v>
      </c>
      <c r="U1162" t="str">
        <f t="shared" si="37"/>
        <v>Sep</v>
      </c>
      <c r="V1162">
        <v>6.24</v>
      </c>
      <c r="W1162" t="s">
        <v>63</v>
      </c>
      <c r="X1162">
        <v>0.25</v>
      </c>
      <c r="Y1162" t="s">
        <v>44</v>
      </c>
      <c r="Z1162">
        <v>2.27272727272727E-2</v>
      </c>
      <c r="AA1162" t="s">
        <v>75</v>
      </c>
      <c r="AB1162" t="s">
        <v>210</v>
      </c>
    </row>
    <row r="1163" spans="1:28" x14ac:dyDescent="0.25">
      <c r="A1163" t="s">
        <v>2653</v>
      </c>
      <c r="B1163" s="1">
        <v>41911</v>
      </c>
      <c r="C1163" s="1">
        <v>41913</v>
      </c>
      <c r="D1163" t="s">
        <v>27</v>
      </c>
      <c r="E1163" t="s">
        <v>1040</v>
      </c>
      <c r="F1163" t="s">
        <v>99</v>
      </c>
      <c r="G1163" t="s">
        <v>180</v>
      </c>
      <c r="H1163" t="s">
        <v>181</v>
      </c>
      <c r="I1163" t="s">
        <v>59</v>
      </c>
      <c r="J1163" t="s">
        <v>109</v>
      </c>
      <c r="K1163" t="s">
        <v>61</v>
      </c>
      <c r="L1163" t="s">
        <v>110</v>
      </c>
      <c r="M1163">
        <v>6.16</v>
      </c>
      <c r="N1163">
        <v>2</v>
      </c>
      <c r="O1163">
        <f t="shared" si="36"/>
        <v>0.14285714285714285</v>
      </c>
      <c r="P1163">
        <v>0</v>
      </c>
      <c r="Q1163">
        <v>2.9567999999999999</v>
      </c>
      <c r="R1163">
        <v>2</v>
      </c>
      <c r="S1163">
        <v>2014</v>
      </c>
      <c r="T1163">
        <v>9</v>
      </c>
      <c r="U1163" t="str">
        <f t="shared" si="37"/>
        <v>Sep</v>
      </c>
      <c r="V1163">
        <v>3.08</v>
      </c>
      <c r="W1163" t="s">
        <v>63</v>
      </c>
      <c r="X1163">
        <v>0.48</v>
      </c>
      <c r="Y1163" t="s">
        <v>44</v>
      </c>
      <c r="Z1163">
        <v>0.24</v>
      </c>
      <c r="AA1163" t="s">
        <v>75</v>
      </c>
      <c r="AB1163" t="s">
        <v>199</v>
      </c>
    </row>
    <row r="1164" spans="1:28" x14ac:dyDescent="0.25">
      <c r="A1164" t="s">
        <v>2653</v>
      </c>
      <c r="B1164" s="1">
        <v>41911</v>
      </c>
      <c r="C1164" s="1">
        <v>41913</v>
      </c>
      <c r="D1164" t="s">
        <v>27</v>
      </c>
      <c r="E1164" t="s">
        <v>1040</v>
      </c>
      <c r="F1164" t="s">
        <v>99</v>
      </c>
      <c r="G1164" t="s">
        <v>180</v>
      </c>
      <c r="H1164" t="s">
        <v>181</v>
      </c>
      <c r="I1164" t="s">
        <v>59</v>
      </c>
      <c r="J1164" t="s">
        <v>1045</v>
      </c>
      <c r="K1164" t="s">
        <v>51</v>
      </c>
      <c r="L1164" t="s">
        <v>1046</v>
      </c>
      <c r="M1164">
        <v>2348.8200000000002</v>
      </c>
      <c r="N1164">
        <v>9</v>
      </c>
      <c r="O1164">
        <f t="shared" si="36"/>
        <v>0.6428571428571429</v>
      </c>
      <c r="P1164">
        <v>0</v>
      </c>
      <c r="Q1164">
        <v>399.29939999999999</v>
      </c>
      <c r="R1164">
        <v>2</v>
      </c>
      <c r="S1164">
        <v>2014</v>
      </c>
      <c r="T1164">
        <v>9</v>
      </c>
      <c r="U1164" t="str">
        <f t="shared" si="37"/>
        <v>Sep</v>
      </c>
      <c r="V1164">
        <v>260.98</v>
      </c>
      <c r="W1164" t="s">
        <v>43</v>
      </c>
      <c r="X1164">
        <v>0.16999999999999901</v>
      </c>
      <c r="Y1164" t="s">
        <v>37</v>
      </c>
      <c r="Z1164">
        <v>1.8888888888888799E-2</v>
      </c>
      <c r="AA1164" t="s">
        <v>75</v>
      </c>
      <c r="AB1164" t="s">
        <v>199</v>
      </c>
    </row>
    <row r="1165" spans="1:28" x14ac:dyDescent="0.25">
      <c r="A1165" t="s">
        <v>2654</v>
      </c>
      <c r="B1165" s="1">
        <v>42912</v>
      </c>
      <c r="C1165" s="1">
        <v>42917</v>
      </c>
      <c r="D1165" t="s">
        <v>46</v>
      </c>
      <c r="E1165" t="s">
        <v>299</v>
      </c>
      <c r="F1165" t="s">
        <v>91</v>
      </c>
      <c r="G1165" t="s">
        <v>852</v>
      </c>
      <c r="H1165" t="s">
        <v>49</v>
      </c>
      <c r="I1165" t="s">
        <v>32</v>
      </c>
      <c r="J1165" t="s">
        <v>2655</v>
      </c>
      <c r="K1165" t="s">
        <v>41</v>
      </c>
      <c r="L1165" t="s">
        <v>2656</v>
      </c>
      <c r="M1165">
        <v>273.55200000000002</v>
      </c>
      <c r="N1165">
        <v>3</v>
      </c>
      <c r="O1165">
        <f t="shared" si="36"/>
        <v>0.21428571428571427</v>
      </c>
      <c r="P1165">
        <v>0.2</v>
      </c>
      <c r="Q1165">
        <v>-13.6776</v>
      </c>
      <c r="R1165">
        <v>5</v>
      </c>
      <c r="S1165">
        <v>2017</v>
      </c>
      <c r="T1165">
        <v>6</v>
      </c>
      <c r="U1165" t="str">
        <f t="shared" si="37"/>
        <v>Jun</v>
      </c>
      <c r="V1165">
        <v>91.183999999999997</v>
      </c>
      <c r="W1165" t="s">
        <v>63</v>
      </c>
      <c r="X1165">
        <v>-4.9999999999999899E-2</v>
      </c>
      <c r="Y1165" t="s">
        <v>53</v>
      </c>
      <c r="Z1165">
        <v>-1.6666666666666601E-2</v>
      </c>
      <c r="AA1165" t="s">
        <v>64</v>
      </c>
      <c r="AB1165" t="s">
        <v>154</v>
      </c>
    </row>
    <row r="1166" spans="1:28" x14ac:dyDescent="0.25">
      <c r="A1166" t="s">
        <v>2657</v>
      </c>
      <c r="B1166" s="1">
        <v>42603</v>
      </c>
      <c r="C1166" s="1">
        <v>42605</v>
      </c>
      <c r="D1166" t="s">
        <v>27</v>
      </c>
      <c r="E1166" t="s">
        <v>581</v>
      </c>
      <c r="F1166" t="s">
        <v>99</v>
      </c>
      <c r="G1166" t="s">
        <v>70</v>
      </c>
      <c r="H1166" t="s">
        <v>71</v>
      </c>
      <c r="I1166" t="s">
        <v>72</v>
      </c>
      <c r="J1166" t="s">
        <v>1075</v>
      </c>
      <c r="K1166" t="s">
        <v>51</v>
      </c>
      <c r="L1166" t="s">
        <v>1076</v>
      </c>
      <c r="M1166">
        <v>815.29200000000003</v>
      </c>
      <c r="N1166">
        <v>9</v>
      </c>
      <c r="O1166">
        <f t="shared" si="36"/>
        <v>0.6428571428571429</v>
      </c>
      <c r="P1166">
        <v>0.4</v>
      </c>
      <c r="Q1166">
        <v>-339.70499999999998</v>
      </c>
      <c r="R1166">
        <v>2</v>
      </c>
      <c r="S1166">
        <v>2016</v>
      </c>
      <c r="T1166">
        <v>8</v>
      </c>
      <c r="U1166" t="str">
        <f t="shared" si="37"/>
        <v>Aug</v>
      </c>
      <c r="V1166">
        <v>90.587999999999994</v>
      </c>
      <c r="W1166" t="s">
        <v>63</v>
      </c>
      <c r="X1166">
        <v>-0.41666666666666602</v>
      </c>
      <c r="Y1166" t="s">
        <v>53</v>
      </c>
      <c r="Z1166">
        <v>-4.6296296296296197E-2</v>
      </c>
      <c r="AA1166" t="s">
        <v>75</v>
      </c>
      <c r="AB1166" t="s">
        <v>210</v>
      </c>
    </row>
    <row r="1167" spans="1:28" x14ac:dyDescent="0.25">
      <c r="A1167" t="s">
        <v>2658</v>
      </c>
      <c r="B1167" s="1">
        <v>41681</v>
      </c>
      <c r="C1167" s="1">
        <v>41685</v>
      </c>
      <c r="D1167" t="s">
        <v>46</v>
      </c>
      <c r="E1167" t="s">
        <v>417</v>
      </c>
      <c r="F1167" t="s">
        <v>29</v>
      </c>
      <c r="G1167" t="s">
        <v>1741</v>
      </c>
      <c r="H1167" t="s">
        <v>617</v>
      </c>
      <c r="I1167" t="s">
        <v>32</v>
      </c>
      <c r="J1167" t="s">
        <v>1108</v>
      </c>
      <c r="K1167" t="s">
        <v>51</v>
      </c>
      <c r="L1167" t="s">
        <v>1109</v>
      </c>
      <c r="M1167">
        <v>1256.22</v>
      </c>
      <c r="N1167">
        <v>6</v>
      </c>
      <c r="O1167">
        <f t="shared" si="36"/>
        <v>0.42857142857142855</v>
      </c>
      <c r="P1167">
        <v>0</v>
      </c>
      <c r="Q1167">
        <v>75.373199999999997</v>
      </c>
      <c r="R1167">
        <v>4</v>
      </c>
      <c r="S1167">
        <v>2014</v>
      </c>
      <c r="T1167">
        <v>2</v>
      </c>
      <c r="U1167" t="str">
        <f t="shared" si="37"/>
        <v>Feb</v>
      </c>
      <c r="V1167">
        <v>209.37</v>
      </c>
      <c r="W1167" t="s">
        <v>43</v>
      </c>
      <c r="X1167">
        <v>0.06</v>
      </c>
      <c r="Y1167" t="s">
        <v>37</v>
      </c>
      <c r="Z1167">
        <v>0.01</v>
      </c>
      <c r="AA1167" t="s">
        <v>161</v>
      </c>
      <c r="AB1167" t="s">
        <v>223</v>
      </c>
    </row>
    <row r="1168" spans="1:28" x14ac:dyDescent="0.25">
      <c r="A1168" t="s">
        <v>2659</v>
      </c>
      <c r="B1168" s="1">
        <v>42820</v>
      </c>
      <c r="C1168" s="1">
        <v>42827</v>
      </c>
      <c r="D1168" t="s">
        <v>46</v>
      </c>
      <c r="E1168" t="s">
        <v>2660</v>
      </c>
      <c r="F1168" t="s">
        <v>91</v>
      </c>
      <c r="G1168" t="s">
        <v>567</v>
      </c>
      <c r="H1168" t="s">
        <v>262</v>
      </c>
      <c r="I1168" t="s">
        <v>94</v>
      </c>
      <c r="J1168" t="s">
        <v>2661</v>
      </c>
      <c r="K1168" t="s">
        <v>61</v>
      </c>
      <c r="L1168" t="s">
        <v>2662</v>
      </c>
      <c r="M1168">
        <v>60.84</v>
      </c>
      <c r="N1168">
        <v>3</v>
      </c>
      <c r="O1168">
        <f t="shared" si="36"/>
        <v>0.21428571428571427</v>
      </c>
      <c r="P1168">
        <v>0</v>
      </c>
      <c r="Q1168">
        <v>23.119199999999999</v>
      </c>
      <c r="R1168">
        <v>7</v>
      </c>
      <c r="S1168">
        <v>2017</v>
      </c>
      <c r="T1168">
        <v>3</v>
      </c>
      <c r="U1168" t="str">
        <f t="shared" si="37"/>
        <v>Mar</v>
      </c>
      <c r="V1168">
        <v>20.28</v>
      </c>
      <c r="W1168" t="s">
        <v>63</v>
      </c>
      <c r="X1168">
        <v>0.37999999999999901</v>
      </c>
      <c r="Y1168" t="s">
        <v>44</v>
      </c>
      <c r="Z1168">
        <v>0.12666666666666601</v>
      </c>
      <c r="AA1168" t="s">
        <v>161</v>
      </c>
      <c r="AB1168" t="s">
        <v>430</v>
      </c>
    </row>
    <row r="1169" spans="1:28" x14ac:dyDescent="0.25">
      <c r="A1169" t="s">
        <v>2663</v>
      </c>
      <c r="B1169" s="1">
        <v>41994</v>
      </c>
      <c r="C1169" s="1">
        <v>42000</v>
      </c>
      <c r="D1169" t="s">
        <v>46</v>
      </c>
      <c r="E1169" t="s">
        <v>712</v>
      </c>
      <c r="F1169" t="s">
        <v>29</v>
      </c>
      <c r="G1169" t="s">
        <v>554</v>
      </c>
      <c r="H1169" t="s">
        <v>58</v>
      </c>
      <c r="I1169" t="s">
        <v>59</v>
      </c>
      <c r="J1169" t="s">
        <v>227</v>
      </c>
      <c r="K1169" t="s">
        <v>41</v>
      </c>
      <c r="L1169" t="s">
        <v>228</v>
      </c>
      <c r="M1169">
        <v>1325.76</v>
      </c>
      <c r="N1169">
        <v>6</v>
      </c>
      <c r="O1169">
        <f t="shared" si="36"/>
        <v>0.42857142857142855</v>
      </c>
      <c r="P1169">
        <v>0.2</v>
      </c>
      <c r="Q1169">
        <v>149.148</v>
      </c>
      <c r="R1169">
        <v>6</v>
      </c>
      <c r="S1169">
        <v>2014</v>
      </c>
      <c r="T1169">
        <v>12</v>
      </c>
      <c r="U1169" t="str">
        <f t="shared" si="37"/>
        <v>Dec</v>
      </c>
      <c r="V1169">
        <v>220.96</v>
      </c>
      <c r="W1169" t="s">
        <v>43</v>
      </c>
      <c r="X1169">
        <v>0.1125</v>
      </c>
      <c r="Y1169" t="s">
        <v>37</v>
      </c>
      <c r="Z1169">
        <v>1.8749999999999999E-2</v>
      </c>
      <c r="AA1169" t="s">
        <v>38</v>
      </c>
      <c r="AB1169" t="s">
        <v>147</v>
      </c>
    </row>
    <row r="1170" spans="1:28" x14ac:dyDescent="0.25">
      <c r="A1170" t="s">
        <v>2663</v>
      </c>
      <c r="B1170" s="1">
        <v>41994</v>
      </c>
      <c r="C1170" s="1">
        <v>42000</v>
      </c>
      <c r="D1170" t="s">
        <v>46</v>
      </c>
      <c r="E1170" t="s">
        <v>712</v>
      </c>
      <c r="F1170" t="s">
        <v>29</v>
      </c>
      <c r="G1170" t="s">
        <v>554</v>
      </c>
      <c r="H1170" t="s">
        <v>58</v>
      </c>
      <c r="I1170" t="s">
        <v>59</v>
      </c>
      <c r="J1170" t="s">
        <v>507</v>
      </c>
      <c r="K1170" t="s">
        <v>41</v>
      </c>
      <c r="L1170" t="s">
        <v>508</v>
      </c>
      <c r="M1170">
        <v>572.16</v>
      </c>
      <c r="N1170">
        <v>3</v>
      </c>
      <c r="O1170">
        <f t="shared" si="36"/>
        <v>0.21428571428571427</v>
      </c>
      <c r="P1170">
        <v>0.2</v>
      </c>
      <c r="Q1170">
        <v>35.76</v>
      </c>
      <c r="R1170">
        <v>6</v>
      </c>
      <c r="S1170">
        <v>2014</v>
      </c>
      <c r="T1170">
        <v>12</v>
      </c>
      <c r="U1170" t="str">
        <f t="shared" si="37"/>
        <v>Dec</v>
      </c>
      <c r="V1170">
        <v>190.72</v>
      </c>
      <c r="W1170" t="s">
        <v>36</v>
      </c>
      <c r="X1170">
        <v>6.25E-2</v>
      </c>
      <c r="Y1170" t="s">
        <v>37</v>
      </c>
      <c r="Z1170">
        <v>2.0833333333333301E-2</v>
      </c>
      <c r="AA1170" t="s">
        <v>38</v>
      </c>
      <c r="AB1170" t="s">
        <v>147</v>
      </c>
    </row>
    <row r="1171" spans="1:28" x14ac:dyDescent="0.25">
      <c r="A1171" t="s">
        <v>2664</v>
      </c>
      <c r="B1171" s="1">
        <v>42461</v>
      </c>
      <c r="C1171" s="1">
        <v>42465</v>
      </c>
      <c r="D1171" t="s">
        <v>27</v>
      </c>
      <c r="E1171" t="s">
        <v>1889</v>
      </c>
      <c r="F1171" t="s">
        <v>99</v>
      </c>
      <c r="G1171" t="s">
        <v>310</v>
      </c>
      <c r="H1171" t="s">
        <v>577</v>
      </c>
      <c r="I1171" t="s">
        <v>32</v>
      </c>
      <c r="J1171" t="s">
        <v>302</v>
      </c>
      <c r="K1171" t="s">
        <v>61</v>
      </c>
      <c r="L1171" t="s">
        <v>303</v>
      </c>
      <c r="M1171">
        <v>7.04</v>
      </c>
      <c r="N1171">
        <v>4</v>
      </c>
      <c r="O1171">
        <f t="shared" si="36"/>
        <v>0.2857142857142857</v>
      </c>
      <c r="P1171">
        <v>0</v>
      </c>
      <c r="Q1171">
        <v>3.0975999999999999</v>
      </c>
      <c r="R1171">
        <v>4</v>
      </c>
      <c r="S1171">
        <v>2016</v>
      </c>
      <c r="T1171">
        <v>4</v>
      </c>
      <c r="U1171" t="str">
        <f t="shared" si="37"/>
        <v>Apr</v>
      </c>
      <c r="V1171">
        <v>1.76</v>
      </c>
      <c r="W1171" t="s">
        <v>63</v>
      </c>
      <c r="X1171">
        <v>0.44</v>
      </c>
      <c r="Y1171" t="s">
        <v>44</v>
      </c>
      <c r="Z1171">
        <v>0.11</v>
      </c>
      <c r="AA1171" t="s">
        <v>64</v>
      </c>
      <c r="AB1171" t="s">
        <v>120</v>
      </c>
    </row>
    <row r="1172" spans="1:28" x14ac:dyDescent="0.25">
      <c r="A1172" t="s">
        <v>2665</v>
      </c>
      <c r="B1172" s="1">
        <v>42839</v>
      </c>
      <c r="C1172" s="1">
        <v>42844</v>
      </c>
      <c r="D1172" t="s">
        <v>46</v>
      </c>
      <c r="E1172" t="s">
        <v>1539</v>
      </c>
      <c r="F1172" t="s">
        <v>91</v>
      </c>
      <c r="G1172" t="s">
        <v>2666</v>
      </c>
      <c r="H1172" t="s">
        <v>324</v>
      </c>
      <c r="I1172" t="s">
        <v>72</v>
      </c>
      <c r="J1172" t="s">
        <v>1012</v>
      </c>
      <c r="K1172" t="s">
        <v>61</v>
      </c>
      <c r="L1172" t="s">
        <v>1013</v>
      </c>
      <c r="M1172">
        <v>74.45</v>
      </c>
      <c r="N1172">
        <v>5</v>
      </c>
      <c r="O1172">
        <f t="shared" si="36"/>
        <v>0.35714285714285715</v>
      </c>
      <c r="P1172">
        <v>0</v>
      </c>
      <c r="Q1172">
        <v>20.101500000000001</v>
      </c>
      <c r="R1172">
        <v>5</v>
      </c>
      <c r="S1172">
        <v>2017</v>
      </c>
      <c r="T1172">
        <v>4</v>
      </c>
      <c r="U1172" t="str">
        <f t="shared" si="37"/>
        <v>Apr</v>
      </c>
      <c r="V1172">
        <v>14.89</v>
      </c>
      <c r="W1172" t="s">
        <v>63</v>
      </c>
      <c r="X1172">
        <v>0.27</v>
      </c>
      <c r="Y1172" t="s">
        <v>44</v>
      </c>
      <c r="Z1172">
        <v>5.3999999999999999E-2</v>
      </c>
      <c r="AA1172" t="s">
        <v>64</v>
      </c>
      <c r="AB1172" t="s">
        <v>154</v>
      </c>
    </row>
    <row r="1173" spans="1:28" x14ac:dyDescent="0.25">
      <c r="A1173" t="s">
        <v>2667</v>
      </c>
      <c r="B1173" s="1">
        <v>42008</v>
      </c>
      <c r="C1173" s="1">
        <v>42013</v>
      </c>
      <c r="D1173" t="s">
        <v>46</v>
      </c>
      <c r="E1173" t="s">
        <v>2592</v>
      </c>
      <c r="F1173" t="s">
        <v>91</v>
      </c>
      <c r="G1173" t="s">
        <v>1627</v>
      </c>
      <c r="H1173" t="s">
        <v>617</v>
      </c>
      <c r="I1173" t="s">
        <v>32</v>
      </c>
      <c r="J1173" t="s">
        <v>1080</v>
      </c>
      <c r="K1173" t="s">
        <v>61</v>
      </c>
      <c r="L1173" t="s">
        <v>1081</v>
      </c>
      <c r="M1173">
        <v>192.22</v>
      </c>
      <c r="N1173">
        <v>14</v>
      </c>
      <c r="O1173">
        <f t="shared" si="36"/>
        <v>1</v>
      </c>
      <c r="P1173">
        <v>0</v>
      </c>
      <c r="Q1173">
        <v>69.199200000000005</v>
      </c>
      <c r="R1173">
        <v>5</v>
      </c>
      <c r="S1173">
        <v>2015</v>
      </c>
      <c r="T1173">
        <v>1</v>
      </c>
      <c r="U1173" t="str">
        <f t="shared" si="37"/>
        <v>Jan</v>
      </c>
      <c r="V1173">
        <v>13.73</v>
      </c>
      <c r="W1173" t="s">
        <v>63</v>
      </c>
      <c r="X1173">
        <v>0.36</v>
      </c>
      <c r="Y1173" t="s">
        <v>44</v>
      </c>
      <c r="Z1173">
        <v>2.57142857142857E-2</v>
      </c>
      <c r="AA1173" t="s">
        <v>161</v>
      </c>
      <c r="AB1173" t="s">
        <v>162</v>
      </c>
    </row>
    <row r="1174" spans="1:28" x14ac:dyDescent="0.25">
      <c r="A1174" t="s">
        <v>2668</v>
      </c>
      <c r="B1174" s="1">
        <v>42933</v>
      </c>
      <c r="C1174" s="1">
        <v>42935</v>
      </c>
      <c r="D1174" t="s">
        <v>27</v>
      </c>
      <c r="E1174" t="s">
        <v>674</v>
      </c>
      <c r="F1174" t="s">
        <v>91</v>
      </c>
      <c r="G1174" t="s">
        <v>2669</v>
      </c>
      <c r="H1174" t="s">
        <v>58</v>
      </c>
      <c r="I1174" t="s">
        <v>59</v>
      </c>
      <c r="J1174" t="s">
        <v>238</v>
      </c>
      <c r="K1174" t="s">
        <v>34</v>
      </c>
      <c r="L1174" t="s">
        <v>239</v>
      </c>
      <c r="M1174">
        <v>1194.165</v>
      </c>
      <c r="N1174">
        <v>5</v>
      </c>
      <c r="O1174">
        <f t="shared" si="36"/>
        <v>0.35714285714285715</v>
      </c>
      <c r="P1174">
        <v>0.15</v>
      </c>
      <c r="Q1174">
        <v>210.73500000000001</v>
      </c>
      <c r="R1174">
        <v>2</v>
      </c>
      <c r="S1174">
        <v>2017</v>
      </c>
      <c r="T1174">
        <v>7</v>
      </c>
      <c r="U1174" t="str">
        <f t="shared" si="37"/>
        <v>Jul</v>
      </c>
      <c r="V1174">
        <v>238.833</v>
      </c>
      <c r="W1174" t="s">
        <v>43</v>
      </c>
      <c r="X1174">
        <v>0.17647058823529399</v>
      </c>
      <c r="Y1174" t="s">
        <v>37</v>
      </c>
      <c r="Z1174">
        <v>3.5294117647058802E-2</v>
      </c>
      <c r="AA1174" t="s">
        <v>75</v>
      </c>
      <c r="AB1174" t="s">
        <v>76</v>
      </c>
    </row>
    <row r="1175" spans="1:28" x14ac:dyDescent="0.25">
      <c r="A1175" t="s">
        <v>2670</v>
      </c>
      <c r="B1175" s="1">
        <v>42722</v>
      </c>
      <c r="C1175" s="1">
        <v>42725</v>
      </c>
      <c r="D1175" t="s">
        <v>89</v>
      </c>
      <c r="E1175" t="s">
        <v>1396</v>
      </c>
      <c r="F1175" t="s">
        <v>99</v>
      </c>
      <c r="G1175" t="s">
        <v>2671</v>
      </c>
      <c r="H1175" t="s">
        <v>1258</v>
      </c>
      <c r="I1175" t="s">
        <v>59</v>
      </c>
      <c r="J1175" t="s">
        <v>1075</v>
      </c>
      <c r="K1175" t="s">
        <v>51</v>
      </c>
      <c r="L1175" t="s">
        <v>1076</v>
      </c>
      <c r="M1175">
        <v>377.45</v>
      </c>
      <c r="N1175">
        <v>5</v>
      </c>
      <c r="O1175">
        <f t="shared" si="36"/>
        <v>0.35714285714285715</v>
      </c>
      <c r="P1175">
        <v>0.5</v>
      </c>
      <c r="Q1175">
        <v>-264.21499999999997</v>
      </c>
      <c r="R1175">
        <v>3</v>
      </c>
      <c r="S1175">
        <v>2016</v>
      </c>
      <c r="T1175">
        <v>12</v>
      </c>
      <c r="U1175" t="str">
        <f t="shared" si="37"/>
        <v>Dec</v>
      </c>
      <c r="V1175">
        <v>75.489999999999995</v>
      </c>
      <c r="W1175" t="s">
        <v>63</v>
      </c>
      <c r="X1175">
        <v>-0.7</v>
      </c>
      <c r="Y1175" t="s">
        <v>53</v>
      </c>
      <c r="Z1175">
        <v>-0.13999999999999899</v>
      </c>
      <c r="AA1175" t="s">
        <v>38</v>
      </c>
      <c r="AB1175" t="s">
        <v>39</v>
      </c>
    </row>
    <row r="1176" spans="1:28" x14ac:dyDescent="0.25">
      <c r="A1176" t="s">
        <v>2672</v>
      </c>
      <c r="B1176" s="1">
        <v>42637</v>
      </c>
      <c r="C1176" s="1">
        <v>42644</v>
      </c>
      <c r="D1176" t="s">
        <v>46</v>
      </c>
      <c r="E1176" t="s">
        <v>2475</v>
      </c>
      <c r="F1176" t="s">
        <v>99</v>
      </c>
      <c r="G1176" t="s">
        <v>170</v>
      </c>
      <c r="H1176" t="s">
        <v>171</v>
      </c>
      <c r="I1176" t="s">
        <v>59</v>
      </c>
      <c r="J1176" t="s">
        <v>333</v>
      </c>
      <c r="K1176" t="s">
        <v>61</v>
      </c>
      <c r="L1176" t="s">
        <v>334</v>
      </c>
      <c r="M1176">
        <v>21.44</v>
      </c>
      <c r="N1176">
        <v>2</v>
      </c>
      <c r="O1176">
        <f t="shared" si="36"/>
        <v>0.14285714285714285</v>
      </c>
      <c r="P1176">
        <v>0.2</v>
      </c>
      <c r="Q1176">
        <v>7.5039999999999996</v>
      </c>
      <c r="R1176">
        <v>7</v>
      </c>
      <c r="S1176">
        <v>2016</v>
      </c>
      <c r="T1176">
        <v>9</v>
      </c>
      <c r="U1176" t="str">
        <f t="shared" si="37"/>
        <v>Sep</v>
      </c>
      <c r="V1176">
        <v>10.72</v>
      </c>
      <c r="W1176" t="s">
        <v>63</v>
      </c>
      <c r="X1176">
        <v>0.35</v>
      </c>
      <c r="Y1176" t="s">
        <v>44</v>
      </c>
      <c r="Z1176">
        <v>0.17499999999999999</v>
      </c>
      <c r="AA1176" t="s">
        <v>75</v>
      </c>
      <c r="AB1176" t="s">
        <v>210</v>
      </c>
    </row>
    <row r="1177" spans="1:28" x14ac:dyDescent="0.25">
      <c r="A1177" t="s">
        <v>2673</v>
      </c>
      <c r="B1177" s="1">
        <v>42164</v>
      </c>
      <c r="C1177" s="1">
        <v>42166</v>
      </c>
      <c r="D1177" t="s">
        <v>27</v>
      </c>
      <c r="E1177" t="s">
        <v>2674</v>
      </c>
      <c r="F1177" t="s">
        <v>29</v>
      </c>
      <c r="G1177" t="s">
        <v>2675</v>
      </c>
      <c r="H1177" t="s">
        <v>1872</v>
      </c>
      <c r="I1177" t="s">
        <v>59</v>
      </c>
      <c r="J1177" t="s">
        <v>2604</v>
      </c>
      <c r="K1177" t="s">
        <v>61</v>
      </c>
      <c r="L1177" t="s">
        <v>2605</v>
      </c>
      <c r="M1177">
        <v>355.36</v>
      </c>
      <c r="N1177">
        <v>4</v>
      </c>
      <c r="O1177">
        <f t="shared" si="36"/>
        <v>0.2857142857142857</v>
      </c>
      <c r="P1177">
        <v>0</v>
      </c>
      <c r="Q1177">
        <v>92.393600000000006</v>
      </c>
      <c r="R1177">
        <v>2</v>
      </c>
      <c r="S1177">
        <v>2015</v>
      </c>
      <c r="T1177">
        <v>6</v>
      </c>
      <c r="U1177" t="str">
        <f t="shared" si="37"/>
        <v>Jun</v>
      </c>
      <c r="V1177">
        <v>88.84</v>
      </c>
      <c r="W1177" t="s">
        <v>63</v>
      </c>
      <c r="X1177">
        <v>0.26</v>
      </c>
      <c r="Y1177" t="s">
        <v>44</v>
      </c>
      <c r="Z1177">
        <v>6.5000000000000002E-2</v>
      </c>
      <c r="AA1177" t="s">
        <v>64</v>
      </c>
      <c r="AB1177" t="s">
        <v>111</v>
      </c>
    </row>
    <row r="1178" spans="1:28" x14ac:dyDescent="0.25">
      <c r="A1178" t="s">
        <v>2676</v>
      </c>
      <c r="B1178" s="1">
        <v>42002</v>
      </c>
      <c r="C1178" s="1">
        <v>42009</v>
      </c>
      <c r="D1178" t="s">
        <v>46</v>
      </c>
      <c r="E1178" t="s">
        <v>720</v>
      </c>
      <c r="F1178" t="s">
        <v>29</v>
      </c>
      <c r="G1178" t="s">
        <v>127</v>
      </c>
      <c r="H1178" t="s">
        <v>128</v>
      </c>
      <c r="I1178" t="s">
        <v>94</v>
      </c>
      <c r="J1178" t="s">
        <v>1962</v>
      </c>
      <c r="K1178" t="s">
        <v>61</v>
      </c>
      <c r="L1178" t="s">
        <v>1963</v>
      </c>
      <c r="M1178">
        <v>38.975999999999999</v>
      </c>
      <c r="N1178">
        <v>3</v>
      </c>
      <c r="O1178">
        <f t="shared" si="36"/>
        <v>0.21428571428571427</v>
      </c>
      <c r="P1178">
        <v>0.6</v>
      </c>
      <c r="Q1178">
        <v>-50.668799999999997</v>
      </c>
      <c r="R1178">
        <v>7</v>
      </c>
      <c r="S1178">
        <v>2014</v>
      </c>
      <c r="T1178">
        <v>12</v>
      </c>
      <c r="U1178" t="str">
        <f t="shared" si="37"/>
        <v>Dec</v>
      </c>
      <c r="V1178">
        <v>12.9919999999999</v>
      </c>
      <c r="W1178" t="s">
        <v>63</v>
      </c>
      <c r="X1178">
        <v>-1.3</v>
      </c>
      <c r="Y1178" t="s">
        <v>53</v>
      </c>
      <c r="Z1178">
        <v>-0.43333333333333302</v>
      </c>
      <c r="AA1178" t="s">
        <v>38</v>
      </c>
      <c r="AB1178" t="s">
        <v>147</v>
      </c>
    </row>
    <row r="1179" spans="1:28" x14ac:dyDescent="0.25">
      <c r="A1179" t="s">
        <v>2677</v>
      </c>
      <c r="B1179" s="1">
        <v>41848</v>
      </c>
      <c r="C1179" s="1">
        <v>41848</v>
      </c>
      <c r="D1179" t="s">
        <v>377</v>
      </c>
      <c r="E1179" t="s">
        <v>1132</v>
      </c>
      <c r="F1179" t="s">
        <v>29</v>
      </c>
      <c r="G1179" t="s">
        <v>2678</v>
      </c>
      <c r="H1179" t="s">
        <v>49</v>
      </c>
      <c r="I1179" t="s">
        <v>32</v>
      </c>
      <c r="J1179" t="s">
        <v>1411</v>
      </c>
      <c r="K1179" t="s">
        <v>61</v>
      </c>
      <c r="L1179" t="s">
        <v>1412</v>
      </c>
      <c r="M1179">
        <v>129.88800000000001</v>
      </c>
      <c r="N1179">
        <v>6</v>
      </c>
      <c r="O1179">
        <f t="shared" si="36"/>
        <v>0.42857142857142855</v>
      </c>
      <c r="P1179">
        <v>0.2</v>
      </c>
      <c r="Q1179">
        <v>12.988799999999999</v>
      </c>
      <c r="R1179">
        <v>0</v>
      </c>
      <c r="S1179">
        <v>2014</v>
      </c>
      <c r="T1179">
        <v>7</v>
      </c>
      <c r="U1179" t="str">
        <f t="shared" si="37"/>
        <v>Jul</v>
      </c>
      <c r="V1179">
        <v>21.648</v>
      </c>
      <c r="W1179" t="s">
        <v>63</v>
      </c>
      <c r="X1179">
        <v>9.9999999999999895E-2</v>
      </c>
      <c r="Y1179" t="s">
        <v>37</v>
      </c>
      <c r="Z1179">
        <v>1.6666666666666601E-2</v>
      </c>
      <c r="AA1179" t="s">
        <v>75</v>
      </c>
      <c r="AB1179" t="s">
        <v>199</v>
      </c>
    </row>
    <row r="1180" spans="1:28" x14ac:dyDescent="0.25">
      <c r="A1180" t="s">
        <v>2679</v>
      </c>
      <c r="B1180" s="1">
        <v>42364</v>
      </c>
      <c r="C1180" s="1">
        <v>42369</v>
      </c>
      <c r="D1180" t="s">
        <v>46</v>
      </c>
      <c r="E1180" t="s">
        <v>2680</v>
      </c>
      <c r="F1180" t="s">
        <v>99</v>
      </c>
      <c r="G1180" t="s">
        <v>100</v>
      </c>
      <c r="H1180" t="s">
        <v>93</v>
      </c>
      <c r="I1180" t="s">
        <v>94</v>
      </c>
      <c r="J1180" t="s">
        <v>2620</v>
      </c>
      <c r="K1180" t="s">
        <v>41</v>
      </c>
      <c r="L1180" t="s">
        <v>2621</v>
      </c>
      <c r="M1180">
        <v>275.05799999999999</v>
      </c>
      <c r="N1180">
        <v>3</v>
      </c>
      <c r="O1180">
        <f t="shared" si="36"/>
        <v>0.21428571428571427</v>
      </c>
      <c r="P1180">
        <v>0.3</v>
      </c>
      <c r="Q1180">
        <v>-90.376199999999997</v>
      </c>
      <c r="R1180">
        <v>5</v>
      </c>
      <c r="S1180">
        <v>2015</v>
      </c>
      <c r="T1180">
        <v>12</v>
      </c>
      <c r="U1180" t="str">
        <f t="shared" si="37"/>
        <v>Dec</v>
      </c>
      <c r="V1180">
        <v>91.685999999999893</v>
      </c>
      <c r="W1180" t="s">
        <v>63</v>
      </c>
      <c r="X1180">
        <v>-0.32857142857142801</v>
      </c>
      <c r="Y1180" t="s">
        <v>53</v>
      </c>
      <c r="Z1180">
        <v>-0.109523809523809</v>
      </c>
      <c r="AA1180" t="s">
        <v>38</v>
      </c>
      <c r="AB1180" t="s">
        <v>54</v>
      </c>
    </row>
    <row r="1181" spans="1:28" x14ac:dyDescent="0.25">
      <c r="A1181" t="s">
        <v>2681</v>
      </c>
      <c r="B1181" s="1">
        <v>42348</v>
      </c>
      <c r="C1181" s="1">
        <v>42354</v>
      </c>
      <c r="D1181" t="s">
        <v>46</v>
      </c>
      <c r="E1181" t="s">
        <v>826</v>
      </c>
      <c r="F1181" t="s">
        <v>91</v>
      </c>
      <c r="G1181" t="s">
        <v>2263</v>
      </c>
      <c r="H1181" t="s">
        <v>919</v>
      </c>
      <c r="I1181" t="s">
        <v>72</v>
      </c>
      <c r="J1181" t="s">
        <v>372</v>
      </c>
      <c r="K1181" t="s">
        <v>41</v>
      </c>
      <c r="L1181" t="s">
        <v>373</v>
      </c>
      <c r="M1181">
        <v>542.94000000000005</v>
      </c>
      <c r="N1181">
        <v>3</v>
      </c>
      <c r="O1181">
        <f t="shared" si="36"/>
        <v>0.21428571428571427</v>
      </c>
      <c r="P1181">
        <v>0</v>
      </c>
      <c r="Q1181">
        <v>141.1644</v>
      </c>
      <c r="R1181">
        <v>6</v>
      </c>
      <c r="S1181">
        <v>2015</v>
      </c>
      <c r="T1181">
        <v>12</v>
      </c>
      <c r="U1181" t="str">
        <f t="shared" si="37"/>
        <v>Dec</v>
      </c>
      <c r="V1181">
        <v>180.98</v>
      </c>
      <c r="W1181" t="s">
        <v>36</v>
      </c>
      <c r="X1181">
        <v>0.25999999999999901</v>
      </c>
      <c r="Y1181" t="s">
        <v>44</v>
      </c>
      <c r="Z1181">
        <v>8.66666666666666E-2</v>
      </c>
      <c r="AA1181" t="s">
        <v>38</v>
      </c>
      <c r="AB1181" t="s">
        <v>54</v>
      </c>
    </row>
    <row r="1182" spans="1:28" x14ac:dyDescent="0.25">
      <c r="A1182" t="s">
        <v>2682</v>
      </c>
      <c r="B1182" s="1">
        <v>42495</v>
      </c>
      <c r="C1182" s="1">
        <v>42497</v>
      </c>
      <c r="D1182" t="s">
        <v>27</v>
      </c>
      <c r="E1182" t="s">
        <v>2494</v>
      </c>
      <c r="F1182" t="s">
        <v>29</v>
      </c>
      <c r="G1182" t="s">
        <v>295</v>
      </c>
      <c r="H1182" t="s">
        <v>58</v>
      </c>
      <c r="I1182" t="s">
        <v>59</v>
      </c>
      <c r="J1182" t="s">
        <v>1047</v>
      </c>
      <c r="K1182" t="s">
        <v>51</v>
      </c>
      <c r="L1182" t="s">
        <v>1048</v>
      </c>
      <c r="M1182">
        <v>71.087999999999994</v>
      </c>
      <c r="N1182">
        <v>2</v>
      </c>
      <c r="O1182">
        <f t="shared" si="36"/>
        <v>0.14285714285714285</v>
      </c>
      <c r="P1182">
        <v>0.2</v>
      </c>
      <c r="Q1182">
        <v>-1.7771999999999999</v>
      </c>
      <c r="R1182">
        <v>2</v>
      </c>
      <c r="S1182">
        <v>2016</v>
      </c>
      <c r="T1182">
        <v>5</v>
      </c>
      <c r="U1182" t="str">
        <f t="shared" si="37"/>
        <v>May</v>
      </c>
      <c r="V1182">
        <v>35.543999999999997</v>
      </c>
      <c r="W1182" t="s">
        <v>63</v>
      </c>
      <c r="X1182">
        <v>-2.5000000000000001E-2</v>
      </c>
      <c r="Y1182" t="s">
        <v>53</v>
      </c>
      <c r="Z1182">
        <v>-1.2500000000000001E-2</v>
      </c>
      <c r="AA1182" t="s">
        <v>64</v>
      </c>
      <c r="AB1182" t="s">
        <v>120</v>
      </c>
    </row>
    <row r="1183" spans="1:28" x14ac:dyDescent="0.25">
      <c r="A1183" t="s">
        <v>2683</v>
      </c>
      <c r="B1183" s="1">
        <v>41987</v>
      </c>
      <c r="C1183" s="1">
        <v>41994</v>
      </c>
      <c r="D1183" t="s">
        <v>46</v>
      </c>
      <c r="E1183" t="s">
        <v>2684</v>
      </c>
      <c r="F1183" t="s">
        <v>29</v>
      </c>
      <c r="G1183" t="s">
        <v>1461</v>
      </c>
      <c r="H1183" t="s">
        <v>214</v>
      </c>
      <c r="I1183" t="s">
        <v>72</v>
      </c>
      <c r="J1183" t="s">
        <v>1552</v>
      </c>
      <c r="K1183" t="s">
        <v>51</v>
      </c>
      <c r="L1183" t="s">
        <v>1553</v>
      </c>
      <c r="M1183">
        <v>136.53</v>
      </c>
      <c r="N1183">
        <v>1</v>
      </c>
      <c r="O1183">
        <f t="shared" si="36"/>
        <v>7.1428571428571425E-2</v>
      </c>
      <c r="P1183">
        <v>0.4</v>
      </c>
      <c r="Q1183">
        <v>-52.336500000000001</v>
      </c>
      <c r="R1183">
        <v>7</v>
      </c>
      <c r="S1183">
        <v>2014</v>
      </c>
      <c r="T1183">
        <v>12</v>
      </c>
      <c r="U1183" t="str">
        <f t="shared" si="37"/>
        <v>Dec</v>
      </c>
      <c r="V1183">
        <v>136.53</v>
      </c>
      <c r="W1183" t="s">
        <v>36</v>
      </c>
      <c r="X1183">
        <v>-0.38333333333333303</v>
      </c>
      <c r="Y1183" t="s">
        <v>53</v>
      </c>
      <c r="Z1183">
        <v>-0.38333333333333303</v>
      </c>
      <c r="AA1183" t="s">
        <v>38</v>
      </c>
      <c r="AB1183" t="s">
        <v>147</v>
      </c>
    </row>
    <row r="1184" spans="1:28" x14ac:dyDescent="0.25">
      <c r="A1184" t="s">
        <v>2685</v>
      </c>
      <c r="B1184" s="1">
        <v>42132</v>
      </c>
      <c r="C1184" s="1">
        <v>42139</v>
      </c>
      <c r="D1184" t="s">
        <v>46</v>
      </c>
      <c r="E1184" t="s">
        <v>1835</v>
      </c>
      <c r="F1184" t="s">
        <v>29</v>
      </c>
      <c r="G1184" t="s">
        <v>165</v>
      </c>
      <c r="H1184" t="s">
        <v>117</v>
      </c>
      <c r="I1184" t="s">
        <v>72</v>
      </c>
      <c r="J1184" t="s">
        <v>801</v>
      </c>
      <c r="K1184" t="s">
        <v>61</v>
      </c>
      <c r="L1184" t="s">
        <v>802</v>
      </c>
      <c r="M1184">
        <v>79.44</v>
      </c>
      <c r="N1184">
        <v>3</v>
      </c>
      <c r="O1184">
        <f t="shared" si="36"/>
        <v>0.21428571428571427</v>
      </c>
      <c r="P1184">
        <v>0</v>
      </c>
      <c r="Q1184">
        <v>30.187200000000001</v>
      </c>
      <c r="R1184">
        <v>7</v>
      </c>
      <c r="S1184">
        <v>2015</v>
      </c>
      <c r="T1184">
        <v>5</v>
      </c>
      <c r="U1184" t="str">
        <f t="shared" si="37"/>
        <v>May</v>
      </c>
      <c r="V1184">
        <v>26.48</v>
      </c>
      <c r="W1184" t="s">
        <v>63</v>
      </c>
      <c r="X1184">
        <v>0.38</v>
      </c>
      <c r="Y1184" t="s">
        <v>44</v>
      </c>
      <c r="Z1184">
        <v>0.12666666666666601</v>
      </c>
      <c r="AA1184" t="s">
        <v>64</v>
      </c>
      <c r="AB1184" t="s">
        <v>111</v>
      </c>
    </row>
    <row r="1185" spans="1:28" x14ac:dyDescent="0.25">
      <c r="A1185" t="s">
        <v>2685</v>
      </c>
      <c r="B1185" s="1">
        <v>42132</v>
      </c>
      <c r="C1185" s="1">
        <v>42139</v>
      </c>
      <c r="D1185" t="s">
        <v>46</v>
      </c>
      <c r="E1185" t="s">
        <v>1835</v>
      </c>
      <c r="F1185" t="s">
        <v>29</v>
      </c>
      <c r="G1185" t="s">
        <v>165</v>
      </c>
      <c r="H1185" t="s">
        <v>117</v>
      </c>
      <c r="I1185" t="s">
        <v>72</v>
      </c>
      <c r="J1185" t="s">
        <v>515</v>
      </c>
      <c r="K1185" t="s">
        <v>41</v>
      </c>
      <c r="L1185" t="s">
        <v>516</v>
      </c>
      <c r="M1185">
        <v>127.764</v>
      </c>
      <c r="N1185">
        <v>2</v>
      </c>
      <c r="O1185">
        <f t="shared" si="36"/>
        <v>0.14285714285714285</v>
      </c>
      <c r="P1185">
        <v>0.1</v>
      </c>
      <c r="Q1185">
        <v>21.294</v>
      </c>
      <c r="R1185">
        <v>7</v>
      </c>
      <c r="S1185">
        <v>2015</v>
      </c>
      <c r="T1185">
        <v>5</v>
      </c>
      <c r="U1185" t="str">
        <f t="shared" si="37"/>
        <v>May</v>
      </c>
      <c r="V1185">
        <v>63.881999999999998</v>
      </c>
      <c r="W1185" t="s">
        <v>63</v>
      </c>
      <c r="X1185">
        <v>0.16666666666666599</v>
      </c>
      <c r="Y1185" t="s">
        <v>37</v>
      </c>
      <c r="Z1185">
        <v>8.3333333333333301E-2</v>
      </c>
      <c r="AA1185" t="s">
        <v>64</v>
      </c>
      <c r="AB1185" t="s">
        <v>111</v>
      </c>
    </row>
    <row r="1186" spans="1:28" x14ac:dyDescent="0.25">
      <c r="A1186" t="s">
        <v>2686</v>
      </c>
      <c r="B1186" s="1">
        <v>43077</v>
      </c>
      <c r="C1186" s="1">
        <v>43082</v>
      </c>
      <c r="D1186" t="s">
        <v>46</v>
      </c>
      <c r="E1186" t="s">
        <v>467</v>
      </c>
      <c r="F1186" t="s">
        <v>29</v>
      </c>
      <c r="G1186" t="s">
        <v>1232</v>
      </c>
      <c r="H1186" t="s">
        <v>220</v>
      </c>
      <c r="I1186" t="s">
        <v>94</v>
      </c>
      <c r="J1186" t="s">
        <v>1224</v>
      </c>
      <c r="K1186" t="s">
        <v>34</v>
      </c>
      <c r="L1186" t="s">
        <v>1225</v>
      </c>
      <c r="M1186">
        <v>459.92</v>
      </c>
      <c r="N1186">
        <v>4</v>
      </c>
      <c r="O1186">
        <f t="shared" si="36"/>
        <v>0.2857142857142857</v>
      </c>
      <c r="P1186">
        <v>0</v>
      </c>
      <c r="Q1186">
        <v>41.392800000000001</v>
      </c>
      <c r="R1186">
        <v>5</v>
      </c>
      <c r="S1186">
        <v>2017</v>
      </c>
      <c r="T1186">
        <v>12</v>
      </c>
      <c r="U1186" t="str">
        <f t="shared" si="37"/>
        <v>Dec</v>
      </c>
      <c r="V1186">
        <v>114.98</v>
      </c>
      <c r="W1186" t="s">
        <v>36</v>
      </c>
      <c r="X1186">
        <v>0.09</v>
      </c>
      <c r="Y1186" t="s">
        <v>37</v>
      </c>
      <c r="Z1186">
        <v>2.2499999999999999E-2</v>
      </c>
      <c r="AA1186" t="s">
        <v>38</v>
      </c>
      <c r="AB1186" t="s">
        <v>143</v>
      </c>
    </row>
    <row r="1187" spans="1:28" x14ac:dyDescent="0.25">
      <c r="A1187" t="s">
        <v>2687</v>
      </c>
      <c r="B1187" s="1">
        <v>42915</v>
      </c>
      <c r="C1187" s="1">
        <v>42918</v>
      </c>
      <c r="D1187" t="s">
        <v>89</v>
      </c>
      <c r="E1187" t="s">
        <v>299</v>
      </c>
      <c r="F1187" t="s">
        <v>91</v>
      </c>
      <c r="G1187" t="s">
        <v>2688</v>
      </c>
      <c r="H1187" t="s">
        <v>380</v>
      </c>
      <c r="I1187" t="s">
        <v>72</v>
      </c>
      <c r="J1187" t="s">
        <v>1984</v>
      </c>
      <c r="K1187" t="s">
        <v>34</v>
      </c>
      <c r="L1187" t="s">
        <v>1985</v>
      </c>
      <c r="M1187">
        <v>638.82000000000005</v>
      </c>
      <c r="N1187">
        <v>9</v>
      </c>
      <c r="O1187">
        <f t="shared" si="36"/>
        <v>0.6428571428571429</v>
      </c>
      <c r="P1187">
        <v>0</v>
      </c>
      <c r="Q1187">
        <v>185.2578</v>
      </c>
      <c r="R1187">
        <v>3</v>
      </c>
      <c r="S1187">
        <v>2017</v>
      </c>
      <c r="T1187">
        <v>6</v>
      </c>
      <c r="U1187" t="str">
        <f t="shared" si="37"/>
        <v>Jun</v>
      </c>
      <c r="V1187">
        <v>70.98</v>
      </c>
      <c r="W1187" t="s">
        <v>63</v>
      </c>
      <c r="X1187">
        <v>0.28999999999999998</v>
      </c>
      <c r="Y1187" t="s">
        <v>44</v>
      </c>
      <c r="Z1187">
        <v>3.2222222222222201E-2</v>
      </c>
      <c r="AA1187" t="s">
        <v>64</v>
      </c>
      <c r="AB1187" t="s">
        <v>154</v>
      </c>
    </row>
    <row r="1188" spans="1:28" x14ac:dyDescent="0.25">
      <c r="A1188" t="s">
        <v>2687</v>
      </c>
      <c r="B1188" s="1">
        <v>42915</v>
      </c>
      <c r="C1188" s="1">
        <v>42918</v>
      </c>
      <c r="D1188" t="s">
        <v>89</v>
      </c>
      <c r="E1188" t="s">
        <v>299</v>
      </c>
      <c r="F1188" t="s">
        <v>91</v>
      </c>
      <c r="G1188" t="s">
        <v>2688</v>
      </c>
      <c r="H1188" t="s">
        <v>380</v>
      </c>
      <c r="I1188" t="s">
        <v>72</v>
      </c>
      <c r="J1188" t="s">
        <v>1062</v>
      </c>
      <c r="K1188" t="s">
        <v>61</v>
      </c>
      <c r="L1188" t="s">
        <v>1063</v>
      </c>
      <c r="M1188">
        <v>25.16</v>
      </c>
      <c r="N1188">
        <v>2</v>
      </c>
      <c r="O1188">
        <f t="shared" si="36"/>
        <v>0.14285714285714285</v>
      </c>
      <c r="P1188">
        <v>0</v>
      </c>
      <c r="Q1188">
        <v>8.5543999999999993</v>
      </c>
      <c r="R1188">
        <v>3</v>
      </c>
      <c r="S1188">
        <v>2017</v>
      </c>
      <c r="T1188">
        <v>6</v>
      </c>
      <c r="U1188" t="str">
        <f t="shared" si="37"/>
        <v>Jun</v>
      </c>
      <c r="V1188">
        <v>12.58</v>
      </c>
      <c r="W1188" t="s">
        <v>63</v>
      </c>
      <c r="X1188">
        <v>0.33999999999999903</v>
      </c>
      <c r="Y1188" t="s">
        <v>44</v>
      </c>
      <c r="Z1188">
        <v>0.16999999999999901</v>
      </c>
      <c r="AA1188" t="s">
        <v>64</v>
      </c>
      <c r="AB1188" t="s">
        <v>154</v>
      </c>
    </row>
    <row r="1189" spans="1:28" x14ac:dyDescent="0.25">
      <c r="A1189" t="s">
        <v>2689</v>
      </c>
      <c r="B1189" s="1">
        <v>41659</v>
      </c>
      <c r="C1189" s="1">
        <v>41664</v>
      </c>
      <c r="D1189" t="s">
        <v>46</v>
      </c>
      <c r="E1189" t="s">
        <v>1479</v>
      </c>
      <c r="F1189" t="s">
        <v>29</v>
      </c>
      <c r="G1189" t="s">
        <v>57</v>
      </c>
      <c r="H1189" t="s">
        <v>58</v>
      </c>
      <c r="I1189" t="s">
        <v>59</v>
      </c>
      <c r="J1189" t="s">
        <v>145</v>
      </c>
      <c r="K1189" t="s">
        <v>61</v>
      </c>
      <c r="L1189" t="s">
        <v>146</v>
      </c>
      <c r="M1189">
        <v>19.3</v>
      </c>
      <c r="N1189">
        <v>2</v>
      </c>
      <c r="O1189">
        <f t="shared" si="36"/>
        <v>0.14285714285714285</v>
      </c>
      <c r="P1189">
        <v>0</v>
      </c>
      <c r="Q1189">
        <v>5.79</v>
      </c>
      <c r="R1189">
        <v>5</v>
      </c>
      <c r="S1189">
        <v>2014</v>
      </c>
      <c r="T1189">
        <v>1</v>
      </c>
      <c r="U1189" t="str">
        <f t="shared" si="37"/>
        <v>Jan</v>
      </c>
      <c r="V1189">
        <v>9.65</v>
      </c>
      <c r="W1189" t="s">
        <v>63</v>
      </c>
      <c r="X1189">
        <v>0.3</v>
      </c>
      <c r="Y1189" t="s">
        <v>44</v>
      </c>
      <c r="Z1189">
        <v>0.15</v>
      </c>
      <c r="AA1189" t="s">
        <v>161</v>
      </c>
      <c r="AB1189" t="s">
        <v>223</v>
      </c>
    </row>
    <row r="1190" spans="1:28" x14ac:dyDescent="0.25">
      <c r="A1190" t="s">
        <v>2690</v>
      </c>
      <c r="B1190" s="1">
        <v>42822</v>
      </c>
      <c r="C1190" s="1">
        <v>42825</v>
      </c>
      <c r="D1190" t="s">
        <v>89</v>
      </c>
      <c r="E1190" t="s">
        <v>2691</v>
      </c>
      <c r="F1190" t="s">
        <v>91</v>
      </c>
      <c r="G1190" t="s">
        <v>1310</v>
      </c>
      <c r="H1190" t="s">
        <v>58</v>
      </c>
      <c r="I1190" t="s">
        <v>59</v>
      </c>
      <c r="J1190" t="s">
        <v>801</v>
      </c>
      <c r="K1190" t="s">
        <v>61</v>
      </c>
      <c r="L1190" t="s">
        <v>802</v>
      </c>
      <c r="M1190">
        <v>26.48</v>
      </c>
      <c r="N1190">
        <v>1</v>
      </c>
      <c r="O1190">
        <f t="shared" si="36"/>
        <v>7.1428571428571425E-2</v>
      </c>
      <c r="P1190">
        <v>0</v>
      </c>
      <c r="Q1190">
        <v>10.0624</v>
      </c>
      <c r="R1190">
        <v>3</v>
      </c>
      <c r="S1190">
        <v>2017</v>
      </c>
      <c r="T1190">
        <v>3</v>
      </c>
      <c r="U1190" t="str">
        <f t="shared" si="37"/>
        <v>Mar</v>
      </c>
      <c r="V1190">
        <v>26.48</v>
      </c>
      <c r="W1190" t="s">
        <v>63</v>
      </c>
      <c r="X1190">
        <v>0.38</v>
      </c>
      <c r="Y1190" t="s">
        <v>44</v>
      </c>
      <c r="Z1190">
        <v>0.38</v>
      </c>
      <c r="AA1190" t="s">
        <v>161</v>
      </c>
      <c r="AB1190" t="s">
        <v>430</v>
      </c>
    </row>
    <row r="1191" spans="1:28" x14ac:dyDescent="0.25">
      <c r="A1191" t="s">
        <v>2690</v>
      </c>
      <c r="B1191" s="1">
        <v>42822</v>
      </c>
      <c r="C1191" s="1">
        <v>42825</v>
      </c>
      <c r="D1191" t="s">
        <v>89</v>
      </c>
      <c r="E1191" t="s">
        <v>2691</v>
      </c>
      <c r="F1191" t="s">
        <v>91</v>
      </c>
      <c r="G1191" t="s">
        <v>1310</v>
      </c>
      <c r="H1191" t="s">
        <v>58</v>
      </c>
      <c r="I1191" t="s">
        <v>59</v>
      </c>
      <c r="J1191" t="s">
        <v>1655</v>
      </c>
      <c r="K1191" t="s">
        <v>61</v>
      </c>
      <c r="L1191" t="s">
        <v>1656</v>
      </c>
      <c r="M1191">
        <v>21.56</v>
      </c>
      <c r="N1191">
        <v>7</v>
      </c>
      <c r="O1191">
        <f t="shared" si="36"/>
        <v>0.5</v>
      </c>
      <c r="P1191">
        <v>0</v>
      </c>
      <c r="Q1191">
        <v>6.8992000000000004</v>
      </c>
      <c r="R1191">
        <v>3</v>
      </c>
      <c r="S1191">
        <v>2017</v>
      </c>
      <c r="T1191">
        <v>3</v>
      </c>
      <c r="U1191" t="str">
        <f t="shared" si="37"/>
        <v>Mar</v>
      </c>
      <c r="V1191">
        <v>3.0799999999999899</v>
      </c>
      <c r="W1191" t="s">
        <v>63</v>
      </c>
      <c r="X1191">
        <v>0.32</v>
      </c>
      <c r="Y1191" t="s">
        <v>44</v>
      </c>
      <c r="Z1191">
        <v>4.57142857142857E-2</v>
      </c>
      <c r="AA1191" t="s">
        <v>161</v>
      </c>
      <c r="AB1191" t="s">
        <v>430</v>
      </c>
    </row>
    <row r="1192" spans="1:28" x14ac:dyDescent="0.25">
      <c r="A1192" t="s">
        <v>2692</v>
      </c>
      <c r="B1192" s="1">
        <v>41789</v>
      </c>
      <c r="C1192" s="1">
        <v>41795</v>
      </c>
      <c r="D1192" t="s">
        <v>46</v>
      </c>
      <c r="E1192" t="s">
        <v>2481</v>
      </c>
      <c r="F1192" t="s">
        <v>29</v>
      </c>
      <c r="G1192" t="s">
        <v>2693</v>
      </c>
      <c r="H1192" t="s">
        <v>128</v>
      </c>
      <c r="I1192" t="s">
        <v>94</v>
      </c>
      <c r="J1192" t="s">
        <v>66</v>
      </c>
      <c r="K1192" t="s">
        <v>51</v>
      </c>
      <c r="L1192" t="s">
        <v>67</v>
      </c>
      <c r="M1192">
        <v>355.45499999999998</v>
      </c>
      <c r="N1192">
        <v>3</v>
      </c>
      <c r="O1192">
        <f t="shared" si="36"/>
        <v>0.21428571428571427</v>
      </c>
      <c r="P1192">
        <v>0.5</v>
      </c>
      <c r="Q1192">
        <v>-184.8366</v>
      </c>
      <c r="R1192">
        <v>6</v>
      </c>
      <c r="S1192">
        <v>2014</v>
      </c>
      <c r="T1192">
        <v>5</v>
      </c>
      <c r="U1192" t="str">
        <f t="shared" si="37"/>
        <v>May</v>
      </c>
      <c r="V1192">
        <v>118.485</v>
      </c>
      <c r="W1192" t="s">
        <v>36</v>
      </c>
      <c r="X1192">
        <v>-0.52</v>
      </c>
      <c r="Y1192" t="s">
        <v>53</v>
      </c>
      <c r="Z1192">
        <v>-0.17333333333333301</v>
      </c>
      <c r="AA1192" t="s">
        <v>64</v>
      </c>
      <c r="AB1192" t="s">
        <v>65</v>
      </c>
    </row>
    <row r="1193" spans="1:28" x14ac:dyDescent="0.25">
      <c r="A1193" t="s">
        <v>2694</v>
      </c>
      <c r="B1193" s="1">
        <v>42403</v>
      </c>
      <c r="C1193" s="1">
        <v>42410</v>
      </c>
      <c r="D1193" t="s">
        <v>46</v>
      </c>
      <c r="E1193" t="s">
        <v>1980</v>
      </c>
      <c r="F1193" t="s">
        <v>29</v>
      </c>
      <c r="G1193" t="s">
        <v>551</v>
      </c>
      <c r="H1193" t="s">
        <v>31</v>
      </c>
      <c r="I1193" t="s">
        <v>32</v>
      </c>
      <c r="J1193" t="s">
        <v>420</v>
      </c>
      <c r="K1193" t="s">
        <v>41</v>
      </c>
      <c r="L1193" t="s">
        <v>421</v>
      </c>
      <c r="M1193">
        <v>866.4</v>
      </c>
      <c r="N1193">
        <v>4</v>
      </c>
      <c r="O1193">
        <f t="shared" si="36"/>
        <v>0.2857142857142857</v>
      </c>
      <c r="P1193">
        <v>0</v>
      </c>
      <c r="Q1193">
        <v>225.26400000000001</v>
      </c>
      <c r="R1193">
        <v>7</v>
      </c>
      <c r="S1193">
        <v>2016</v>
      </c>
      <c r="T1193">
        <v>2</v>
      </c>
      <c r="U1193" t="str">
        <f t="shared" si="37"/>
        <v>Feb</v>
      </c>
      <c r="V1193">
        <v>216.6</v>
      </c>
      <c r="W1193" t="s">
        <v>43</v>
      </c>
      <c r="X1193">
        <v>0.26</v>
      </c>
      <c r="Y1193" t="s">
        <v>44</v>
      </c>
      <c r="Z1193">
        <v>6.5000000000000002E-2</v>
      </c>
      <c r="AA1193" t="s">
        <v>161</v>
      </c>
      <c r="AB1193" t="s">
        <v>480</v>
      </c>
    </row>
    <row r="1194" spans="1:28" x14ac:dyDescent="0.25">
      <c r="A1194" t="s">
        <v>2695</v>
      </c>
      <c r="B1194" s="1">
        <v>42227</v>
      </c>
      <c r="C1194" s="1">
        <v>42232</v>
      </c>
      <c r="D1194" t="s">
        <v>46</v>
      </c>
      <c r="E1194" t="s">
        <v>2696</v>
      </c>
      <c r="F1194" t="s">
        <v>29</v>
      </c>
      <c r="G1194" t="s">
        <v>1660</v>
      </c>
      <c r="H1194" t="s">
        <v>876</v>
      </c>
      <c r="I1194" t="s">
        <v>32</v>
      </c>
      <c r="J1194" t="s">
        <v>1096</v>
      </c>
      <c r="K1194" t="s">
        <v>61</v>
      </c>
      <c r="L1194" t="s">
        <v>1664</v>
      </c>
      <c r="M1194">
        <v>46.152000000000001</v>
      </c>
      <c r="N1194">
        <v>3</v>
      </c>
      <c r="O1194">
        <f t="shared" si="36"/>
        <v>0.21428571428571427</v>
      </c>
      <c r="P1194">
        <v>0.2</v>
      </c>
      <c r="Q1194">
        <v>12.1149</v>
      </c>
      <c r="R1194">
        <v>5</v>
      </c>
      <c r="S1194">
        <v>2015</v>
      </c>
      <c r="T1194">
        <v>8</v>
      </c>
      <c r="U1194" t="str">
        <f t="shared" si="37"/>
        <v>Aug</v>
      </c>
      <c r="V1194">
        <v>15.384</v>
      </c>
      <c r="W1194" t="s">
        <v>63</v>
      </c>
      <c r="X1194">
        <v>0.26250000000000001</v>
      </c>
      <c r="Y1194" t="s">
        <v>44</v>
      </c>
      <c r="Z1194">
        <v>8.7499999999999994E-2</v>
      </c>
      <c r="AA1194" t="s">
        <v>75</v>
      </c>
      <c r="AB1194" t="s">
        <v>81</v>
      </c>
    </row>
    <row r="1195" spans="1:28" x14ac:dyDescent="0.25">
      <c r="A1195" t="s">
        <v>2697</v>
      </c>
      <c r="B1195" s="1">
        <v>42959</v>
      </c>
      <c r="C1195" s="1">
        <v>42962</v>
      </c>
      <c r="D1195" t="s">
        <v>89</v>
      </c>
      <c r="E1195" t="s">
        <v>1780</v>
      </c>
      <c r="F1195" t="s">
        <v>29</v>
      </c>
      <c r="G1195" t="s">
        <v>2698</v>
      </c>
      <c r="H1195" t="s">
        <v>58</v>
      </c>
      <c r="I1195" t="s">
        <v>59</v>
      </c>
      <c r="J1195" t="s">
        <v>1080</v>
      </c>
      <c r="K1195" t="s">
        <v>61</v>
      </c>
      <c r="L1195" t="s">
        <v>1081</v>
      </c>
      <c r="M1195">
        <v>54.92</v>
      </c>
      <c r="N1195">
        <v>4</v>
      </c>
      <c r="O1195">
        <f t="shared" si="36"/>
        <v>0.2857142857142857</v>
      </c>
      <c r="P1195">
        <v>0</v>
      </c>
      <c r="Q1195">
        <v>19.7712</v>
      </c>
      <c r="R1195">
        <v>3</v>
      </c>
      <c r="S1195">
        <v>2017</v>
      </c>
      <c r="T1195">
        <v>8</v>
      </c>
      <c r="U1195" t="str">
        <f t="shared" si="37"/>
        <v>Aug</v>
      </c>
      <c r="V1195">
        <v>13.73</v>
      </c>
      <c r="W1195" t="s">
        <v>63</v>
      </c>
      <c r="X1195">
        <v>0.36</v>
      </c>
      <c r="Y1195" t="s">
        <v>44</v>
      </c>
      <c r="Z1195">
        <v>0.09</v>
      </c>
      <c r="AA1195" t="s">
        <v>75</v>
      </c>
      <c r="AB1195" t="s">
        <v>76</v>
      </c>
    </row>
    <row r="1196" spans="1:28" x14ac:dyDescent="0.25">
      <c r="A1196" t="s">
        <v>2699</v>
      </c>
      <c r="B1196" s="1">
        <v>42311</v>
      </c>
      <c r="C1196" s="1">
        <v>42313</v>
      </c>
      <c r="D1196" t="s">
        <v>89</v>
      </c>
      <c r="E1196" t="s">
        <v>2700</v>
      </c>
      <c r="F1196" t="s">
        <v>91</v>
      </c>
      <c r="G1196" t="s">
        <v>628</v>
      </c>
      <c r="H1196" t="s">
        <v>117</v>
      </c>
      <c r="I1196" t="s">
        <v>72</v>
      </c>
      <c r="J1196" t="s">
        <v>2094</v>
      </c>
      <c r="K1196" t="s">
        <v>41</v>
      </c>
      <c r="L1196" t="s">
        <v>2095</v>
      </c>
      <c r="M1196">
        <v>1448.82</v>
      </c>
      <c r="N1196">
        <v>10</v>
      </c>
      <c r="O1196">
        <f t="shared" si="36"/>
        <v>0.7142857142857143</v>
      </c>
      <c r="P1196">
        <v>0.1</v>
      </c>
      <c r="Q1196">
        <v>209.274</v>
      </c>
      <c r="R1196">
        <v>2</v>
      </c>
      <c r="S1196">
        <v>2015</v>
      </c>
      <c r="T1196">
        <v>11</v>
      </c>
      <c r="U1196" t="str">
        <f t="shared" si="37"/>
        <v>Nov</v>
      </c>
      <c r="V1196">
        <v>144.88200000000001</v>
      </c>
      <c r="W1196" t="s">
        <v>36</v>
      </c>
      <c r="X1196">
        <v>0.14444444444444399</v>
      </c>
      <c r="Y1196" t="s">
        <v>37</v>
      </c>
      <c r="Z1196">
        <v>1.44444444444444E-2</v>
      </c>
      <c r="AA1196" t="s">
        <v>38</v>
      </c>
      <c r="AB1196" t="s">
        <v>54</v>
      </c>
    </row>
    <row r="1197" spans="1:28" x14ac:dyDescent="0.25">
      <c r="A1197" t="s">
        <v>2701</v>
      </c>
      <c r="B1197" s="1">
        <v>42271</v>
      </c>
      <c r="C1197" s="1">
        <v>42275</v>
      </c>
      <c r="D1197" t="s">
        <v>46</v>
      </c>
      <c r="E1197" t="s">
        <v>2702</v>
      </c>
      <c r="F1197" t="s">
        <v>91</v>
      </c>
      <c r="G1197" t="s">
        <v>57</v>
      </c>
      <c r="H1197" t="s">
        <v>58</v>
      </c>
      <c r="I1197" t="s">
        <v>59</v>
      </c>
      <c r="J1197" t="s">
        <v>563</v>
      </c>
      <c r="K1197" t="s">
        <v>61</v>
      </c>
      <c r="L1197" t="s">
        <v>564</v>
      </c>
      <c r="M1197">
        <v>14.91</v>
      </c>
      <c r="N1197">
        <v>3</v>
      </c>
      <c r="O1197">
        <f t="shared" si="36"/>
        <v>0.21428571428571427</v>
      </c>
      <c r="P1197">
        <v>0</v>
      </c>
      <c r="Q1197">
        <v>4.6220999999999997</v>
      </c>
      <c r="R1197">
        <v>4</v>
      </c>
      <c r="S1197">
        <v>2015</v>
      </c>
      <c r="T1197">
        <v>9</v>
      </c>
      <c r="U1197" t="str">
        <f t="shared" si="37"/>
        <v>Sep</v>
      </c>
      <c r="V1197">
        <v>4.97</v>
      </c>
      <c r="W1197" t="s">
        <v>63</v>
      </c>
      <c r="X1197">
        <v>0.31</v>
      </c>
      <c r="Y1197" t="s">
        <v>44</v>
      </c>
      <c r="Z1197">
        <v>0.103333333333333</v>
      </c>
      <c r="AA1197" t="s">
        <v>75</v>
      </c>
      <c r="AB1197" t="s">
        <v>81</v>
      </c>
    </row>
    <row r="1198" spans="1:28" x14ac:dyDescent="0.25">
      <c r="A1198" t="s">
        <v>2703</v>
      </c>
      <c r="B1198" s="1">
        <v>42472</v>
      </c>
      <c r="C1198" s="1">
        <v>42476</v>
      </c>
      <c r="D1198" t="s">
        <v>46</v>
      </c>
      <c r="E1198" t="s">
        <v>1015</v>
      </c>
      <c r="F1198" t="s">
        <v>29</v>
      </c>
      <c r="G1198" t="s">
        <v>57</v>
      </c>
      <c r="H1198" t="s">
        <v>58</v>
      </c>
      <c r="I1198" t="s">
        <v>59</v>
      </c>
      <c r="J1198" t="s">
        <v>2655</v>
      </c>
      <c r="K1198" t="s">
        <v>41</v>
      </c>
      <c r="L1198" t="s">
        <v>2656</v>
      </c>
      <c r="M1198">
        <v>638.28800000000001</v>
      </c>
      <c r="N1198">
        <v>7</v>
      </c>
      <c r="O1198">
        <f t="shared" si="36"/>
        <v>0.5</v>
      </c>
      <c r="P1198">
        <v>0.2</v>
      </c>
      <c r="Q1198">
        <v>-31.914400000000001</v>
      </c>
      <c r="R1198">
        <v>4</v>
      </c>
      <c r="S1198">
        <v>2016</v>
      </c>
      <c r="T1198">
        <v>4</v>
      </c>
      <c r="U1198" t="str">
        <f t="shared" si="37"/>
        <v>Apr</v>
      </c>
      <c r="V1198">
        <v>91.183999999999997</v>
      </c>
      <c r="W1198" t="s">
        <v>63</v>
      </c>
      <c r="X1198">
        <v>-0.05</v>
      </c>
      <c r="Y1198" t="s">
        <v>53</v>
      </c>
      <c r="Z1198">
        <v>-7.14285714285714E-3</v>
      </c>
      <c r="AA1198" t="s">
        <v>64</v>
      </c>
      <c r="AB1198" t="s">
        <v>120</v>
      </c>
    </row>
    <row r="1199" spans="1:28" x14ac:dyDescent="0.25">
      <c r="A1199" t="s">
        <v>2704</v>
      </c>
      <c r="B1199" s="1">
        <v>41954</v>
      </c>
      <c r="C1199" s="1">
        <v>41961</v>
      </c>
      <c r="D1199" t="s">
        <v>46</v>
      </c>
      <c r="E1199" t="s">
        <v>899</v>
      </c>
      <c r="F1199" t="s">
        <v>29</v>
      </c>
      <c r="G1199" t="s">
        <v>57</v>
      </c>
      <c r="H1199" t="s">
        <v>58</v>
      </c>
      <c r="I1199" t="s">
        <v>59</v>
      </c>
      <c r="J1199" t="s">
        <v>1271</v>
      </c>
      <c r="K1199" t="s">
        <v>41</v>
      </c>
      <c r="L1199" t="s">
        <v>1272</v>
      </c>
      <c r="M1199">
        <v>112.648</v>
      </c>
      <c r="N1199">
        <v>1</v>
      </c>
      <c r="O1199">
        <f t="shared" si="36"/>
        <v>7.1428571428571425E-2</v>
      </c>
      <c r="P1199">
        <v>0.2</v>
      </c>
      <c r="Q1199">
        <v>11.264799999999999</v>
      </c>
      <c r="R1199">
        <v>7</v>
      </c>
      <c r="S1199">
        <v>2014</v>
      </c>
      <c r="T1199">
        <v>11</v>
      </c>
      <c r="U1199" t="str">
        <f t="shared" si="37"/>
        <v>Nov</v>
      </c>
      <c r="V1199">
        <v>112.648</v>
      </c>
      <c r="W1199" t="s">
        <v>36</v>
      </c>
      <c r="X1199">
        <v>9.9999999999999895E-2</v>
      </c>
      <c r="Y1199" t="s">
        <v>37</v>
      </c>
      <c r="Z1199">
        <v>9.9999999999999895E-2</v>
      </c>
      <c r="AA1199" t="s">
        <v>38</v>
      </c>
      <c r="AB1199" t="s">
        <v>147</v>
      </c>
    </row>
    <row r="1200" spans="1:28" x14ac:dyDescent="0.25">
      <c r="A1200" t="s">
        <v>2705</v>
      </c>
      <c r="B1200" s="1">
        <v>43010</v>
      </c>
      <c r="C1200" s="1">
        <v>43016</v>
      </c>
      <c r="D1200" t="s">
        <v>46</v>
      </c>
      <c r="E1200" t="s">
        <v>2706</v>
      </c>
      <c r="F1200" t="s">
        <v>29</v>
      </c>
      <c r="G1200" t="s">
        <v>748</v>
      </c>
      <c r="H1200" t="s">
        <v>1258</v>
      </c>
      <c r="I1200" t="s">
        <v>59</v>
      </c>
      <c r="J1200" t="s">
        <v>401</v>
      </c>
      <c r="K1200" t="s">
        <v>34</v>
      </c>
      <c r="L1200" t="s">
        <v>402</v>
      </c>
      <c r="M1200">
        <v>217.76400000000001</v>
      </c>
      <c r="N1200">
        <v>6</v>
      </c>
      <c r="O1200">
        <f t="shared" si="36"/>
        <v>0.42857142857142855</v>
      </c>
      <c r="P1200">
        <v>0.7</v>
      </c>
      <c r="Q1200">
        <v>-384.71640000000002</v>
      </c>
      <c r="R1200">
        <v>6</v>
      </c>
      <c r="S1200">
        <v>2017</v>
      </c>
      <c r="T1200">
        <v>10</v>
      </c>
      <c r="U1200" t="str">
        <f t="shared" si="37"/>
        <v>Oct</v>
      </c>
      <c r="V1200">
        <v>36.293999999999997</v>
      </c>
      <c r="W1200" t="s">
        <v>63</v>
      </c>
      <c r="X1200">
        <v>-1.7666666666666599</v>
      </c>
      <c r="Y1200" t="s">
        <v>53</v>
      </c>
      <c r="Z1200">
        <v>-0.29444444444444401</v>
      </c>
      <c r="AA1200" t="s">
        <v>38</v>
      </c>
      <c r="AB1200" t="s">
        <v>143</v>
      </c>
    </row>
    <row r="1201" spans="1:28" x14ac:dyDescent="0.25">
      <c r="A1201" t="s">
        <v>2707</v>
      </c>
      <c r="B1201" s="1">
        <v>42835</v>
      </c>
      <c r="C1201" s="1">
        <v>42839</v>
      </c>
      <c r="D1201" t="s">
        <v>27</v>
      </c>
      <c r="E1201" t="s">
        <v>2708</v>
      </c>
      <c r="F1201" t="s">
        <v>91</v>
      </c>
      <c r="G1201" t="s">
        <v>528</v>
      </c>
      <c r="H1201" t="s">
        <v>49</v>
      </c>
      <c r="I1201" t="s">
        <v>32</v>
      </c>
      <c r="J1201" t="s">
        <v>1655</v>
      </c>
      <c r="K1201" t="s">
        <v>61</v>
      </c>
      <c r="L1201" t="s">
        <v>1656</v>
      </c>
      <c r="M1201">
        <v>12.32</v>
      </c>
      <c r="N1201">
        <v>5</v>
      </c>
      <c r="O1201">
        <f t="shared" si="36"/>
        <v>0.35714285714285715</v>
      </c>
      <c r="P1201">
        <v>0.2</v>
      </c>
      <c r="Q1201">
        <v>1.8480000000000001</v>
      </c>
      <c r="R1201">
        <v>4</v>
      </c>
      <c r="S1201">
        <v>2017</v>
      </c>
      <c r="T1201">
        <v>4</v>
      </c>
      <c r="U1201" t="str">
        <f t="shared" si="37"/>
        <v>Apr</v>
      </c>
      <c r="V1201">
        <v>2.464</v>
      </c>
      <c r="W1201" t="s">
        <v>63</v>
      </c>
      <c r="X1201">
        <v>0.15</v>
      </c>
      <c r="Y1201" t="s">
        <v>37</v>
      </c>
      <c r="Z1201">
        <v>0.03</v>
      </c>
      <c r="AA1201" t="s">
        <v>64</v>
      </c>
      <c r="AB1201" t="s">
        <v>154</v>
      </c>
    </row>
    <row r="1202" spans="1:28" x14ac:dyDescent="0.25">
      <c r="A1202" t="s">
        <v>2709</v>
      </c>
      <c r="B1202" s="1">
        <v>43007</v>
      </c>
      <c r="C1202" s="1">
        <v>43010</v>
      </c>
      <c r="D1202" t="s">
        <v>89</v>
      </c>
      <c r="E1202" t="s">
        <v>944</v>
      </c>
      <c r="F1202" t="s">
        <v>29</v>
      </c>
      <c r="G1202" t="s">
        <v>1714</v>
      </c>
      <c r="H1202" t="s">
        <v>58</v>
      </c>
      <c r="I1202" t="s">
        <v>59</v>
      </c>
      <c r="J1202" t="s">
        <v>1022</v>
      </c>
      <c r="K1202" t="s">
        <v>41</v>
      </c>
      <c r="L1202" t="s">
        <v>1023</v>
      </c>
      <c r="M1202">
        <v>72.784000000000006</v>
      </c>
      <c r="N1202">
        <v>1</v>
      </c>
      <c r="O1202">
        <f t="shared" si="36"/>
        <v>7.1428571428571425E-2</v>
      </c>
      <c r="P1202">
        <v>0.2</v>
      </c>
      <c r="Q1202">
        <v>0</v>
      </c>
      <c r="R1202">
        <v>3</v>
      </c>
      <c r="S1202">
        <v>2017</v>
      </c>
      <c r="T1202">
        <v>9</v>
      </c>
      <c r="U1202" t="str">
        <f t="shared" si="37"/>
        <v>Sep</v>
      </c>
      <c r="V1202">
        <v>72.784000000000006</v>
      </c>
      <c r="W1202" t="s">
        <v>63</v>
      </c>
      <c r="X1202">
        <v>0</v>
      </c>
      <c r="Y1202" t="s">
        <v>53</v>
      </c>
      <c r="Z1202">
        <v>0</v>
      </c>
      <c r="AA1202" t="s">
        <v>75</v>
      </c>
      <c r="AB1202" t="s">
        <v>76</v>
      </c>
    </row>
    <row r="1203" spans="1:28" x14ac:dyDescent="0.25">
      <c r="A1203" t="s">
        <v>2709</v>
      </c>
      <c r="B1203" s="1">
        <v>43007</v>
      </c>
      <c r="C1203" s="1">
        <v>43010</v>
      </c>
      <c r="D1203" t="s">
        <v>89</v>
      </c>
      <c r="E1203" t="s">
        <v>944</v>
      </c>
      <c r="F1203" t="s">
        <v>29</v>
      </c>
      <c r="G1203" t="s">
        <v>1714</v>
      </c>
      <c r="H1203" t="s">
        <v>58</v>
      </c>
      <c r="I1203" t="s">
        <v>59</v>
      </c>
      <c r="J1203" t="s">
        <v>86</v>
      </c>
      <c r="K1203" t="s">
        <v>61</v>
      </c>
      <c r="L1203" t="s">
        <v>87</v>
      </c>
      <c r="M1203">
        <v>51.75</v>
      </c>
      <c r="N1203">
        <v>1</v>
      </c>
      <c r="O1203">
        <f t="shared" si="36"/>
        <v>7.1428571428571425E-2</v>
      </c>
      <c r="P1203">
        <v>0</v>
      </c>
      <c r="Q1203">
        <v>15.525</v>
      </c>
      <c r="R1203">
        <v>3</v>
      </c>
      <c r="S1203">
        <v>2017</v>
      </c>
      <c r="T1203">
        <v>9</v>
      </c>
      <c r="U1203" t="str">
        <f t="shared" si="37"/>
        <v>Sep</v>
      </c>
      <c r="V1203">
        <v>51.75</v>
      </c>
      <c r="W1203" t="s">
        <v>63</v>
      </c>
      <c r="X1203">
        <v>0.3</v>
      </c>
      <c r="Y1203" t="s">
        <v>44</v>
      </c>
      <c r="Z1203">
        <v>0.3</v>
      </c>
      <c r="AA1203" t="s">
        <v>75</v>
      </c>
      <c r="AB1203" t="s">
        <v>76</v>
      </c>
    </row>
    <row r="1204" spans="1:28" x14ac:dyDescent="0.25">
      <c r="A1204" t="s">
        <v>2710</v>
      </c>
      <c r="B1204" s="1">
        <v>41911</v>
      </c>
      <c r="C1204" s="1">
        <v>41915</v>
      </c>
      <c r="D1204" t="s">
        <v>27</v>
      </c>
      <c r="E1204" t="s">
        <v>1007</v>
      </c>
      <c r="F1204" t="s">
        <v>29</v>
      </c>
      <c r="G1204" t="s">
        <v>165</v>
      </c>
      <c r="H1204" t="s">
        <v>117</v>
      </c>
      <c r="I1204" t="s">
        <v>72</v>
      </c>
      <c r="J1204" t="s">
        <v>215</v>
      </c>
      <c r="K1204" t="s">
        <v>61</v>
      </c>
      <c r="L1204" t="s">
        <v>216</v>
      </c>
      <c r="M1204">
        <v>117.36</v>
      </c>
      <c r="N1204">
        <v>4</v>
      </c>
      <c r="O1204">
        <f t="shared" si="36"/>
        <v>0.2857142857142857</v>
      </c>
      <c r="P1204">
        <v>0</v>
      </c>
      <c r="Q1204">
        <v>36.381599999999999</v>
      </c>
      <c r="R1204">
        <v>4</v>
      </c>
      <c r="S1204">
        <v>2014</v>
      </c>
      <c r="T1204">
        <v>9</v>
      </c>
      <c r="U1204" t="str">
        <f t="shared" si="37"/>
        <v>Sep</v>
      </c>
      <c r="V1204">
        <v>29.34</v>
      </c>
      <c r="W1204" t="s">
        <v>63</v>
      </c>
      <c r="X1204">
        <v>0.31</v>
      </c>
      <c r="Y1204" t="s">
        <v>44</v>
      </c>
      <c r="Z1204">
        <v>7.7499999999999999E-2</v>
      </c>
      <c r="AA1204" t="s">
        <v>75</v>
      </c>
      <c r="AB1204" t="s">
        <v>199</v>
      </c>
    </row>
    <row r="1205" spans="1:28" x14ac:dyDescent="0.25">
      <c r="A1205" t="s">
        <v>2711</v>
      </c>
      <c r="B1205" s="1">
        <v>41871</v>
      </c>
      <c r="C1205" s="1">
        <v>41876</v>
      </c>
      <c r="D1205" t="s">
        <v>27</v>
      </c>
      <c r="E1205" t="s">
        <v>2712</v>
      </c>
      <c r="F1205" t="s">
        <v>29</v>
      </c>
      <c r="G1205" t="s">
        <v>127</v>
      </c>
      <c r="H1205" t="s">
        <v>128</v>
      </c>
      <c r="I1205" t="s">
        <v>94</v>
      </c>
      <c r="J1205" t="s">
        <v>1914</v>
      </c>
      <c r="K1205" t="s">
        <v>41</v>
      </c>
      <c r="L1205" t="s">
        <v>1915</v>
      </c>
      <c r="M1205">
        <v>421.37200000000001</v>
      </c>
      <c r="N1205">
        <v>2</v>
      </c>
      <c r="O1205">
        <f t="shared" si="36"/>
        <v>0.14285714285714285</v>
      </c>
      <c r="P1205">
        <v>0.3</v>
      </c>
      <c r="Q1205">
        <v>-6.0195999999999996</v>
      </c>
      <c r="R1205">
        <v>5</v>
      </c>
      <c r="S1205">
        <v>2014</v>
      </c>
      <c r="T1205">
        <v>8</v>
      </c>
      <c r="U1205" t="str">
        <f t="shared" si="37"/>
        <v>Aug</v>
      </c>
      <c r="V1205">
        <v>210.68600000000001</v>
      </c>
      <c r="W1205" t="s">
        <v>43</v>
      </c>
      <c r="X1205">
        <v>-1.42857142857142E-2</v>
      </c>
      <c r="Y1205" t="s">
        <v>53</v>
      </c>
      <c r="Z1205">
        <v>-7.14285714285714E-3</v>
      </c>
      <c r="AA1205" t="s">
        <v>75</v>
      </c>
      <c r="AB1205" t="s">
        <v>199</v>
      </c>
    </row>
    <row r="1206" spans="1:28" x14ac:dyDescent="0.25">
      <c r="A1206" t="s">
        <v>2713</v>
      </c>
      <c r="B1206" s="1">
        <v>43052</v>
      </c>
      <c r="C1206" s="1">
        <v>43058</v>
      </c>
      <c r="D1206" t="s">
        <v>46</v>
      </c>
      <c r="E1206" t="s">
        <v>2130</v>
      </c>
      <c r="F1206" t="s">
        <v>91</v>
      </c>
      <c r="G1206" t="s">
        <v>1434</v>
      </c>
      <c r="H1206" t="s">
        <v>93</v>
      </c>
      <c r="I1206" t="s">
        <v>94</v>
      </c>
      <c r="J1206" t="s">
        <v>764</v>
      </c>
      <c r="K1206" t="s">
        <v>34</v>
      </c>
      <c r="L1206" t="s">
        <v>765</v>
      </c>
      <c r="M1206">
        <v>205.9992</v>
      </c>
      <c r="N1206">
        <v>3</v>
      </c>
      <c r="O1206">
        <f t="shared" si="36"/>
        <v>0.21428571428571427</v>
      </c>
      <c r="P1206">
        <v>0.32</v>
      </c>
      <c r="Q1206">
        <v>-27.264600000000002</v>
      </c>
      <c r="R1206">
        <v>6</v>
      </c>
      <c r="S1206">
        <v>2017</v>
      </c>
      <c r="T1206">
        <v>11</v>
      </c>
      <c r="U1206" t="str">
        <f t="shared" si="37"/>
        <v>Nov</v>
      </c>
      <c r="V1206">
        <v>68.666399999999996</v>
      </c>
      <c r="W1206" t="s">
        <v>63</v>
      </c>
      <c r="X1206">
        <v>-0.13235294117647001</v>
      </c>
      <c r="Y1206" t="s">
        <v>53</v>
      </c>
      <c r="Z1206">
        <v>-4.4117647058823498E-2</v>
      </c>
      <c r="AA1206" t="s">
        <v>38</v>
      </c>
      <c r="AB1206" t="s">
        <v>143</v>
      </c>
    </row>
    <row r="1207" spans="1:28" x14ac:dyDescent="0.25">
      <c r="A1207" t="s">
        <v>2714</v>
      </c>
      <c r="B1207" s="1">
        <v>42406</v>
      </c>
      <c r="C1207" s="1">
        <v>42411</v>
      </c>
      <c r="D1207" t="s">
        <v>46</v>
      </c>
      <c r="E1207" t="s">
        <v>506</v>
      </c>
      <c r="F1207" t="s">
        <v>91</v>
      </c>
      <c r="G1207" t="s">
        <v>1863</v>
      </c>
      <c r="H1207" t="s">
        <v>134</v>
      </c>
      <c r="I1207" t="s">
        <v>32</v>
      </c>
      <c r="J1207" t="s">
        <v>520</v>
      </c>
      <c r="K1207" t="s">
        <v>61</v>
      </c>
      <c r="L1207" t="s">
        <v>521</v>
      </c>
      <c r="M1207">
        <v>132.22399999999999</v>
      </c>
      <c r="N1207">
        <v>4</v>
      </c>
      <c r="O1207">
        <f t="shared" si="36"/>
        <v>0.2857142857142857</v>
      </c>
      <c r="P1207">
        <v>0.2</v>
      </c>
      <c r="Q1207">
        <v>-18.180800000000001</v>
      </c>
      <c r="R1207">
        <v>5</v>
      </c>
      <c r="S1207">
        <v>2016</v>
      </c>
      <c r="T1207">
        <v>2</v>
      </c>
      <c r="U1207" t="str">
        <f t="shared" si="37"/>
        <v>Feb</v>
      </c>
      <c r="V1207">
        <v>33.055999999999997</v>
      </c>
      <c r="W1207" t="s">
        <v>63</v>
      </c>
      <c r="X1207">
        <v>-0.13750000000000001</v>
      </c>
      <c r="Y1207" t="s">
        <v>53</v>
      </c>
      <c r="Z1207">
        <v>-3.4375000000000003E-2</v>
      </c>
      <c r="AA1207" t="s">
        <v>161</v>
      </c>
      <c r="AB1207" t="s">
        <v>480</v>
      </c>
    </row>
    <row r="1208" spans="1:28" x14ac:dyDescent="0.25">
      <c r="A1208" t="s">
        <v>2715</v>
      </c>
      <c r="B1208" s="1">
        <v>42085</v>
      </c>
      <c r="C1208" s="1">
        <v>42089</v>
      </c>
      <c r="D1208" t="s">
        <v>46</v>
      </c>
      <c r="E1208" t="s">
        <v>584</v>
      </c>
      <c r="F1208" t="s">
        <v>91</v>
      </c>
      <c r="G1208" t="s">
        <v>554</v>
      </c>
      <c r="H1208" t="s">
        <v>58</v>
      </c>
      <c r="I1208" t="s">
        <v>59</v>
      </c>
      <c r="J1208" t="s">
        <v>2716</v>
      </c>
      <c r="K1208" t="s">
        <v>61</v>
      </c>
      <c r="L1208" t="s">
        <v>2717</v>
      </c>
      <c r="M1208">
        <v>91.96</v>
      </c>
      <c r="N1208">
        <v>2</v>
      </c>
      <c r="O1208">
        <f t="shared" si="36"/>
        <v>0.14285714285714285</v>
      </c>
      <c r="P1208">
        <v>0</v>
      </c>
      <c r="Q1208">
        <v>15.6332</v>
      </c>
      <c r="R1208">
        <v>4</v>
      </c>
      <c r="S1208">
        <v>2015</v>
      </c>
      <c r="T1208">
        <v>3</v>
      </c>
      <c r="U1208" t="str">
        <f t="shared" si="37"/>
        <v>Mar</v>
      </c>
      <c r="V1208">
        <v>45.98</v>
      </c>
      <c r="W1208" t="s">
        <v>63</v>
      </c>
      <c r="X1208">
        <v>0.17</v>
      </c>
      <c r="Y1208" t="s">
        <v>37</v>
      </c>
      <c r="Z1208">
        <v>8.5000000000000006E-2</v>
      </c>
      <c r="AA1208" t="s">
        <v>161</v>
      </c>
      <c r="AB1208" t="s">
        <v>162</v>
      </c>
    </row>
    <row r="1209" spans="1:28" x14ac:dyDescent="0.25">
      <c r="A1209" t="s">
        <v>2718</v>
      </c>
      <c r="B1209" s="1">
        <v>42867</v>
      </c>
      <c r="C1209" s="1">
        <v>42873</v>
      </c>
      <c r="D1209" t="s">
        <v>46</v>
      </c>
      <c r="E1209" t="s">
        <v>2191</v>
      </c>
      <c r="F1209" t="s">
        <v>91</v>
      </c>
      <c r="G1209" t="s">
        <v>295</v>
      </c>
      <c r="H1209" t="s">
        <v>58</v>
      </c>
      <c r="I1209" t="s">
        <v>59</v>
      </c>
      <c r="J1209" t="s">
        <v>772</v>
      </c>
      <c r="K1209" t="s">
        <v>51</v>
      </c>
      <c r="L1209" t="s">
        <v>773</v>
      </c>
      <c r="M1209">
        <v>285.48</v>
      </c>
      <c r="N1209">
        <v>5</v>
      </c>
      <c r="O1209">
        <f t="shared" si="36"/>
        <v>0.35714285714285715</v>
      </c>
      <c r="P1209">
        <v>0.2</v>
      </c>
      <c r="Q1209">
        <v>-10.705500000000001</v>
      </c>
      <c r="R1209">
        <v>6</v>
      </c>
      <c r="S1209">
        <v>2017</v>
      </c>
      <c r="T1209">
        <v>5</v>
      </c>
      <c r="U1209" t="str">
        <f t="shared" si="37"/>
        <v>May</v>
      </c>
      <c r="V1209">
        <v>57.095999999999997</v>
      </c>
      <c r="W1209" t="s">
        <v>63</v>
      </c>
      <c r="X1209">
        <v>-3.7499999999999999E-2</v>
      </c>
      <c r="Y1209" t="s">
        <v>53</v>
      </c>
      <c r="Z1209">
        <v>-7.4999999999999997E-3</v>
      </c>
      <c r="AA1209" t="s">
        <v>64</v>
      </c>
      <c r="AB1209" t="s">
        <v>154</v>
      </c>
    </row>
    <row r="1210" spans="1:28" x14ac:dyDescent="0.25">
      <c r="A1210" t="s">
        <v>2719</v>
      </c>
      <c r="B1210" s="1">
        <v>42981</v>
      </c>
      <c r="C1210" s="1">
        <v>42984</v>
      </c>
      <c r="D1210" t="s">
        <v>27</v>
      </c>
      <c r="E1210" t="s">
        <v>2720</v>
      </c>
      <c r="F1210" t="s">
        <v>99</v>
      </c>
      <c r="G1210" t="s">
        <v>165</v>
      </c>
      <c r="H1210" t="s">
        <v>117</v>
      </c>
      <c r="I1210" t="s">
        <v>72</v>
      </c>
      <c r="J1210" t="s">
        <v>2485</v>
      </c>
      <c r="K1210" t="s">
        <v>41</v>
      </c>
      <c r="L1210" t="s">
        <v>2486</v>
      </c>
      <c r="M1210">
        <v>90.801000000000002</v>
      </c>
      <c r="N1210">
        <v>1</v>
      </c>
      <c r="O1210">
        <f t="shared" si="36"/>
        <v>7.1428571428571425E-2</v>
      </c>
      <c r="P1210">
        <v>0.1</v>
      </c>
      <c r="Q1210">
        <v>14.124599999999999</v>
      </c>
      <c r="R1210">
        <v>3</v>
      </c>
      <c r="S1210">
        <v>2017</v>
      </c>
      <c r="T1210">
        <v>9</v>
      </c>
      <c r="U1210" t="str">
        <f t="shared" si="37"/>
        <v>Sep</v>
      </c>
      <c r="V1210">
        <v>90.801000000000002</v>
      </c>
      <c r="W1210" t="s">
        <v>63</v>
      </c>
      <c r="X1210">
        <v>0.155555555555555</v>
      </c>
      <c r="Y1210" t="s">
        <v>37</v>
      </c>
      <c r="Z1210">
        <v>0.155555555555555</v>
      </c>
      <c r="AA1210" t="s">
        <v>75</v>
      </c>
      <c r="AB1210" t="s">
        <v>76</v>
      </c>
    </row>
    <row r="1211" spans="1:28" x14ac:dyDescent="0.25">
      <c r="A1211" t="s">
        <v>2719</v>
      </c>
      <c r="B1211" s="1">
        <v>42981</v>
      </c>
      <c r="C1211" s="1">
        <v>42984</v>
      </c>
      <c r="D1211" t="s">
        <v>27</v>
      </c>
      <c r="E1211" t="s">
        <v>2720</v>
      </c>
      <c r="F1211" t="s">
        <v>99</v>
      </c>
      <c r="G1211" t="s">
        <v>165</v>
      </c>
      <c r="H1211" t="s">
        <v>117</v>
      </c>
      <c r="I1211" t="s">
        <v>72</v>
      </c>
      <c r="J1211" t="s">
        <v>267</v>
      </c>
      <c r="K1211" t="s">
        <v>41</v>
      </c>
      <c r="L1211" t="s">
        <v>268</v>
      </c>
      <c r="M1211">
        <v>181.76400000000001</v>
      </c>
      <c r="N1211">
        <v>2</v>
      </c>
      <c r="O1211">
        <f t="shared" si="36"/>
        <v>0.14285714285714285</v>
      </c>
      <c r="P1211">
        <v>0.1</v>
      </c>
      <c r="Q1211">
        <v>-8.0784000000000002</v>
      </c>
      <c r="R1211">
        <v>3</v>
      </c>
      <c r="S1211">
        <v>2017</v>
      </c>
      <c r="T1211">
        <v>9</v>
      </c>
      <c r="U1211" t="str">
        <f t="shared" si="37"/>
        <v>Sep</v>
      </c>
      <c r="V1211">
        <v>90.882000000000005</v>
      </c>
      <c r="W1211" t="s">
        <v>63</v>
      </c>
      <c r="X1211">
        <v>-4.4444444444444398E-2</v>
      </c>
      <c r="Y1211" t="s">
        <v>53</v>
      </c>
      <c r="Z1211">
        <v>-2.2222222222222199E-2</v>
      </c>
      <c r="AA1211" t="s">
        <v>75</v>
      </c>
      <c r="AB1211" t="s">
        <v>76</v>
      </c>
    </row>
    <row r="1212" spans="1:28" x14ac:dyDescent="0.25">
      <c r="A1212" t="s">
        <v>2721</v>
      </c>
      <c r="B1212" s="1">
        <v>42707</v>
      </c>
      <c r="C1212" s="1">
        <v>42711</v>
      </c>
      <c r="D1212" t="s">
        <v>46</v>
      </c>
      <c r="E1212" t="s">
        <v>1177</v>
      </c>
      <c r="F1212" t="s">
        <v>29</v>
      </c>
      <c r="G1212" t="s">
        <v>551</v>
      </c>
      <c r="H1212" t="s">
        <v>108</v>
      </c>
      <c r="I1212" t="s">
        <v>94</v>
      </c>
      <c r="J1212" t="s">
        <v>364</v>
      </c>
      <c r="K1212" t="s">
        <v>51</v>
      </c>
      <c r="L1212" t="s">
        <v>365</v>
      </c>
      <c r="M1212">
        <v>581.96</v>
      </c>
      <c r="N1212">
        <v>2</v>
      </c>
      <c r="O1212">
        <f t="shared" si="36"/>
        <v>0.14285714285714285</v>
      </c>
      <c r="P1212">
        <v>0</v>
      </c>
      <c r="Q1212">
        <v>104.75279999999999</v>
      </c>
      <c r="R1212">
        <v>4</v>
      </c>
      <c r="S1212">
        <v>2016</v>
      </c>
      <c r="T1212">
        <v>12</v>
      </c>
      <c r="U1212" t="str">
        <f t="shared" si="37"/>
        <v>Dec</v>
      </c>
      <c r="V1212">
        <v>290.98</v>
      </c>
      <c r="W1212" t="s">
        <v>43</v>
      </c>
      <c r="X1212">
        <v>0.17999999999999899</v>
      </c>
      <c r="Y1212" t="s">
        <v>37</v>
      </c>
      <c r="Z1212">
        <v>8.99999999999999E-2</v>
      </c>
      <c r="AA1212" t="s">
        <v>38</v>
      </c>
      <c r="AB1212" t="s">
        <v>39</v>
      </c>
    </row>
    <row r="1213" spans="1:28" x14ac:dyDescent="0.25">
      <c r="A1213" t="s">
        <v>2721</v>
      </c>
      <c r="B1213" s="1">
        <v>42707</v>
      </c>
      <c r="C1213" s="1">
        <v>42711</v>
      </c>
      <c r="D1213" t="s">
        <v>46</v>
      </c>
      <c r="E1213" t="s">
        <v>1177</v>
      </c>
      <c r="F1213" t="s">
        <v>29</v>
      </c>
      <c r="G1213" t="s">
        <v>551</v>
      </c>
      <c r="H1213" t="s">
        <v>108</v>
      </c>
      <c r="I1213" t="s">
        <v>94</v>
      </c>
      <c r="J1213" t="s">
        <v>1254</v>
      </c>
      <c r="K1213" t="s">
        <v>41</v>
      </c>
      <c r="L1213" t="s">
        <v>1255</v>
      </c>
      <c r="M1213">
        <v>29.98</v>
      </c>
      <c r="N1213">
        <v>1</v>
      </c>
      <c r="O1213">
        <f t="shared" si="36"/>
        <v>7.1428571428571425E-2</v>
      </c>
      <c r="P1213">
        <v>0</v>
      </c>
      <c r="Q1213">
        <v>8.0945999999999998</v>
      </c>
      <c r="R1213">
        <v>4</v>
      </c>
      <c r="S1213">
        <v>2016</v>
      </c>
      <c r="T1213">
        <v>12</v>
      </c>
      <c r="U1213" t="str">
        <f t="shared" si="37"/>
        <v>Dec</v>
      </c>
      <c r="V1213">
        <v>29.98</v>
      </c>
      <c r="W1213" t="s">
        <v>63</v>
      </c>
      <c r="X1213">
        <v>0.26999999999999902</v>
      </c>
      <c r="Y1213" t="s">
        <v>44</v>
      </c>
      <c r="Z1213">
        <v>0.26999999999999902</v>
      </c>
      <c r="AA1213" t="s">
        <v>38</v>
      </c>
      <c r="AB1213" t="s">
        <v>39</v>
      </c>
    </row>
    <row r="1214" spans="1:28" x14ac:dyDescent="0.25">
      <c r="A1214" t="s">
        <v>2722</v>
      </c>
      <c r="B1214" s="1">
        <v>42572</v>
      </c>
      <c r="C1214" s="1">
        <v>42577</v>
      </c>
      <c r="D1214" t="s">
        <v>46</v>
      </c>
      <c r="E1214" t="s">
        <v>1015</v>
      </c>
      <c r="F1214" t="s">
        <v>29</v>
      </c>
      <c r="G1214" t="s">
        <v>446</v>
      </c>
      <c r="H1214" t="s">
        <v>876</v>
      </c>
      <c r="I1214" t="s">
        <v>32</v>
      </c>
      <c r="J1214" t="s">
        <v>1022</v>
      </c>
      <c r="K1214" t="s">
        <v>41</v>
      </c>
      <c r="L1214" t="s">
        <v>1023</v>
      </c>
      <c r="M1214">
        <v>363.92</v>
      </c>
      <c r="N1214">
        <v>5</v>
      </c>
      <c r="O1214">
        <f t="shared" si="36"/>
        <v>0.35714285714285715</v>
      </c>
      <c r="P1214">
        <v>0.2</v>
      </c>
      <c r="Q1214">
        <v>0</v>
      </c>
      <c r="R1214">
        <v>5</v>
      </c>
      <c r="S1214">
        <v>2016</v>
      </c>
      <c r="T1214">
        <v>7</v>
      </c>
      <c r="U1214" t="str">
        <f t="shared" si="37"/>
        <v>Jul</v>
      </c>
      <c r="V1214">
        <v>72.784000000000006</v>
      </c>
      <c r="W1214" t="s">
        <v>63</v>
      </c>
      <c r="X1214">
        <v>0</v>
      </c>
      <c r="Y1214" t="s">
        <v>53</v>
      </c>
      <c r="Z1214">
        <v>0</v>
      </c>
      <c r="AA1214" t="s">
        <v>75</v>
      </c>
      <c r="AB1214" t="s">
        <v>210</v>
      </c>
    </row>
    <row r="1215" spans="1:28" x14ac:dyDescent="0.25">
      <c r="A1215" t="s">
        <v>2723</v>
      </c>
      <c r="B1215" s="1">
        <v>42269</v>
      </c>
      <c r="C1215" s="1">
        <v>42273</v>
      </c>
      <c r="D1215" t="s">
        <v>27</v>
      </c>
      <c r="E1215" t="s">
        <v>2042</v>
      </c>
      <c r="F1215" t="s">
        <v>99</v>
      </c>
      <c r="G1215" t="s">
        <v>594</v>
      </c>
      <c r="H1215" t="s">
        <v>617</v>
      </c>
      <c r="I1215" t="s">
        <v>32</v>
      </c>
      <c r="J1215" t="s">
        <v>993</v>
      </c>
      <c r="K1215" t="s">
        <v>61</v>
      </c>
      <c r="L1215" t="s">
        <v>994</v>
      </c>
      <c r="M1215">
        <v>47.98</v>
      </c>
      <c r="N1215">
        <v>2</v>
      </c>
      <c r="O1215">
        <f t="shared" si="36"/>
        <v>0.14285714285714285</v>
      </c>
      <c r="P1215">
        <v>0</v>
      </c>
      <c r="Q1215">
        <v>11.035399999999999</v>
      </c>
      <c r="R1215">
        <v>4</v>
      </c>
      <c r="S1215">
        <v>2015</v>
      </c>
      <c r="T1215">
        <v>9</v>
      </c>
      <c r="U1215" t="str">
        <f t="shared" si="37"/>
        <v>Sep</v>
      </c>
      <c r="V1215">
        <v>23.99</v>
      </c>
      <c r="W1215" t="s">
        <v>63</v>
      </c>
      <c r="X1215">
        <v>0.23</v>
      </c>
      <c r="Y1215" t="s">
        <v>44</v>
      </c>
      <c r="Z1215">
        <v>0.115</v>
      </c>
      <c r="AA1215" t="s">
        <v>75</v>
      </c>
      <c r="AB1215" t="s">
        <v>81</v>
      </c>
    </row>
    <row r="1216" spans="1:28" x14ac:dyDescent="0.25">
      <c r="A1216" t="s">
        <v>2724</v>
      </c>
      <c r="B1216" s="1">
        <v>42325</v>
      </c>
      <c r="C1216" s="1">
        <v>42329</v>
      </c>
      <c r="D1216" t="s">
        <v>46</v>
      </c>
      <c r="E1216" t="s">
        <v>2725</v>
      </c>
      <c r="F1216" t="s">
        <v>29</v>
      </c>
      <c r="G1216" t="s">
        <v>554</v>
      </c>
      <c r="H1216" t="s">
        <v>58</v>
      </c>
      <c r="I1216" t="s">
        <v>59</v>
      </c>
      <c r="J1216" t="s">
        <v>2439</v>
      </c>
      <c r="K1216" t="s">
        <v>61</v>
      </c>
      <c r="L1216" t="s">
        <v>2440</v>
      </c>
      <c r="M1216">
        <v>80.959999999999994</v>
      </c>
      <c r="N1216">
        <v>4</v>
      </c>
      <c r="O1216">
        <f t="shared" si="36"/>
        <v>0.2857142857142857</v>
      </c>
      <c r="P1216">
        <v>0</v>
      </c>
      <c r="Q1216">
        <v>29.145600000000002</v>
      </c>
      <c r="R1216">
        <v>4</v>
      </c>
      <c r="S1216">
        <v>2015</v>
      </c>
      <c r="T1216">
        <v>11</v>
      </c>
      <c r="U1216" t="str">
        <f t="shared" si="37"/>
        <v>Nov</v>
      </c>
      <c r="V1216">
        <v>20.239999999999998</v>
      </c>
      <c r="W1216" t="s">
        <v>63</v>
      </c>
      <c r="X1216">
        <v>0.36</v>
      </c>
      <c r="Y1216" t="s">
        <v>44</v>
      </c>
      <c r="Z1216">
        <v>0.09</v>
      </c>
      <c r="AA1216" t="s">
        <v>38</v>
      </c>
      <c r="AB1216" t="s">
        <v>54</v>
      </c>
    </row>
    <row r="1217" spans="1:28" x14ac:dyDescent="0.25">
      <c r="A1217" t="s">
        <v>2724</v>
      </c>
      <c r="B1217" s="1">
        <v>42325</v>
      </c>
      <c r="C1217" s="1">
        <v>42329</v>
      </c>
      <c r="D1217" t="s">
        <v>46</v>
      </c>
      <c r="E1217" t="s">
        <v>2725</v>
      </c>
      <c r="F1217" t="s">
        <v>29</v>
      </c>
      <c r="G1217" t="s">
        <v>554</v>
      </c>
      <c r="H1217" t="s">
        <v>58</v>
      </c>
      <c r="I1217" t="s">
        <v>59</v>
      </c>
      <c r="J1217" t="s">
        <v>963</v>
      </c>
      <c r="K1217" t="s">
        <v>41</v>
      </c>
      <c r="L1217" t="s">
        <v>964</v>
      </c>
      <c r="M1217">
        <v>225.56800000000001</v>
      </c>
      <c r="N1217">
        <v>2</v>
      </c>
      <c r="O1217">
        <f t="shared" si="36"/>
        <v>0.14285714285714285</v>
      </c>
      <c r="P1217">
        <v>0.2</v>
      </c>
      <c r="Q1217">
        <v>2.8195999999999999</v>
      </c>
      <c r="R1217">
        <v>4</v>
      </c>
      <c r="S1217">
        <v>2015</v>
      </c>
      <c r="T1217">
        <v>11</v>
      </c>
      <c r="U1217" t="str">
        <f t="shared" si="37"/>
        <v>Nov</v>
      </c>
      <c r="V1217">
        <v>112.78400000000001</v>
      </c>
      <c r="W1217" t="s">
        <v>36</v>
      </c>
      <c r="X1217">
        <v>1.24999999999999E-2</v>
      </c>
      <c r="Y1217" t="s">
        <v>37</v>
      </c>
      <c r="Z1217">
        <v>6.2499999999999899E-3</v>
      </c>
      <c r="AA1217" t="s">
        <v>38</v>
      </c>
      <c r="AB1217" t="s">
        <v>54</v>
      </c>
    </row>
    <row r="1218" spans="1:28" x14ac:dyDescent="0.25">
      <c r="A1218" t="s">
        <v>2724</v>
      </c>
      <c r="B1218" s="1">
        <v>42325</v>
      </c>
      <c r="C1218" s="1">
        <v>42329</v>
      </c>
      <c r="D1218" t="s">
        <v>46</v>
      </c>
      <c r="E1218" t="s">
        <v>2725</v>
      </c>
      <c r="F1218" t="s">
        <v>29</v>
      </c>
      <c r="G1218" t="s">
        <v>554</v>
      </c>
      <c r="H1218" t="s">
        <v>58</v>
      </c>
      <c r="I1218" t="s">
        <v>59</v>
      </c>
      <c r="J1218" t="s">
        <v>1229</v>
      </c>
      <c r="K1218" t="s">
        <v>61</v>
      </c>
      <c r="L1218" t="s">
        <v>1230</v>
      </c>
      <c r="M1218">
        <v>36.6</v>
      </c>
      <c r="N1218">
        <v>3</v>
      </c>
      <c r="O1218">
        <f t="shared" si="36"/>
        <v>0.21428571428571427</v>
      </c>
      <c r="P1218">
        <v>0</v>
      </c>
      <c r="Q1218">
        <v>15.372</v>
      </c>
      <c r="R1218">
        <v>4</v>
      </c>
      <c r="S1218">
        <v>2015</v>
      </c>
      <c r="T1218">
        <v>11</v>
      </c>
      <c r="U1218" t="str">
        <f t="shared" si="37"/>
        <v>Nov</v>
      </c>
      <c r="V1218">
        <v>12.2</v>
      </c>
      <c r="W1218" t="s">
        <v>63</v>
      </c>
      <c r="X1218">
        <v>0.42</v>
      </c>
      <c r="Y1218" t="s">
        <v>44</v>
      </c>
      <c r="Z1218">
        <v>0.13999999999999899</v>
      </c>
      <c r="AA1218" t="s">
        <v>38</v>
      </c>
      <c r="AB1218" t="s">
        <v>54</v>
      </c>
    </row>
    <row r="1219" spans="1:28" x14ac:dyDescent="0.25">
      <c r="A1219" t="s">
        <v>2726</v>
      </c>
      <c r="B1219" s="1">
        <v>42318</v>
      </c>
      <c r="C1219" s="1">
        <v>42322</v>
      </c>
      <c r="D1219" t="s">
        <v>46</v>
      </c>
      <c r="E1219" t="s">
        <v>2727</v>
      </c>
      <c r="F1219" t="s">
        <v>99</v>
      </c>
      <c r="G1219" t="s">
        <v>207</v>
      </c>
      <c r="H1219" t="s">
        <v>158</v>
      </c>
      <c r="I1219" t="s">
        <v>94</v>
      </c>
      <c r="J1219" t="s">
        <v>284</v>
      </c>
      <c r="K1219" t="s">
        <v>61</v>
      </c>
      <c r="L1219" t="s">
        <v>285</v>
      </c>
      <c r="M1219">
        <v>29.22</v>
      </c>
      <c r="N1219">
        <v>3</v>
      </c>
      <c r="O1219">
        <f t="shared" ref="O1219:O1282" si="38">N1219/MAX($N$2:$N$2122)</f>
        <v>0.21428571428571427</v>
      </c>
      <c r="P1219">
        <v>0</v>
      </c>
      <c r="Q1219">
        <v>12.8568</v>
      </c>
      <c r="R1219">
        <v>4</v>
      </c>
      <c r="S1219">
        <v>2015</v>
      </c>
      <c r="T1219">
        <v>11</v>
      </c>
      <c r="U1219" t="str">
        <f t="shared" ref="U1219:U1282" si="39">TEXT(DATE(S1219, T1219, 1), "mmm")</f>
        <v>Nov</v>
      </c>
      <c r="V1219">
        <v>9.74</v>
      </c>
      <c r="W1219" t="s">
        <v>63</v>
      </c>
      <c r="X1219">
        <v>0.44</v>
      </c>
      <c r="Y1219" t="s">
        <v>44</v>
      </c>
      <c r="Z1219">
        <v>0.146666666666666</v>
      </c>
      <c r="AA1219" t="s">
        <v>38</v>
      </c>
      <c r="AB1219" t="s">
        <v>54</v>
      </c>
    </row>
    <row r="1220" spans="1:28" x14ac:dyDescent="0.25">
      <c r="A1220" t="s">
        <v>2728</v>
      </c>
      <c r="B1220" s="1">
        <v>42221</v>
      </c>
      <c r="C1220" s="1">
        <v>42227</v>
      </c>
      <c r="D1220" t="s">
        <v>46</v>
      </c>
      <c r="E1220" t="s">
        <v>2117</v>
      </c>
      <c r="F1220" t="s">
        <v>91</v>
      </c>
      <c r="G1220" t="s">
        <v>1434</v>
      </c>
      <c r="H1220" t="s">
        <v>93</v>
      </c>
      <c r="I1220" t="s">
        <v>94</v>
      </c>
      <c r="J1220" t="s">
        <v>1418</v>
      </c>
      <c r="K1220" t="s">
        <v>61</v>
      </c>
      <c r="L1220" t="s">
        <v>1419</v>
      </c>
      <c r="M1220">
        <v>14.76</v>
      </c>
      <c r="N1220">
        <v>5</v>
      </c>
      <c r="O1220">
        <f t="shared" si="38"/>
        <v>0.35714285714285715</v>
      </c>
      <c r="P1220">
        <v>0.6</v>
      </c>
      <c r="Q1220">
        <v>-11.439</v>
      </c>
      <c r="R1220">
        <v>6</v>
      </c>
      <c r="S1220">
        <v>2015</v>
      </c>
      <c r="T1220">
        <v>8</v>
      </c>
      <c r="U1220" t="str">
        <f t="shared" si="39"/>
        <v>Aug</v>
      </c>
      <c r="V1220">
        <v>2.952</v>
      </c>
      <c r="W1220" t="s">
        <v>63</v>
      </c>
      <c r="X1220">
        <v>-0.77500000000000002</v>
      </c>
      <c r="Y1220" t="s">
        <v>53</v>
      </c>
      <c r="Z1220">
        <v>-0.155</v>
      </c>
      <c r="AA1220" t="s">
        <v>75</v>
      </c>
      <c r="AB1220" t="s">
        <v>81</v>
      </c>
    </row>
    <row r="1221" spans="1:28" x14ac:dyDescent="0.25">
      <c r="A1221" t="s">
        <v>2729</v>
      </c>
      <c r="B1221" s="1">
        <v>42981</v>
      </c>
      <c r="C1221" s="1">
        <v>42985</v>
      </c>
      <c r="D1221" t="s">
        <v>27</v>
      </c>
      <c r="E1221" t="s">
        <v>2336</v>
      </c>
      <c r="F1221" t="s">
        <v>29</v>
      </c>
      <c r="G1221" t="s">
        <v>446</v>
      </c>
      <c r="H1221" t="s">
        <v>58</v>
      </c>
      <c r="I1221" t="s">
        <v>59</v>
      </c>
      <c r="J1221" t="s">
        <v>2153</v>
      </c>
      <c r="K1221" t="s">
        <v>34</v>
      </c>
      <c r="L1221" t="s">
        <v>2154</v>
      </c>
      <c r="M1221">
        <v>239.666</v>
      </c>
      <c r="N1221">
        <v>2</v>
      </c>
      <c r="O1221">
        <f t="shared" si="38"/>
        <v>0.14285714285714285</v>
      </c>
      <c r="P1221">
        <v>0.15</v>
      </c>
      <c r="Q1221">
        <v>14.098000000000001</v>
      </c>
      <c r="R1221">
        <v>4</v>
      </c>
      <c r="S1221">
        <v>2017</v>
      </c>
      <c r="T1221">
        <v>9</v>
      </c>
      <c r="U1221" t="str">
        <f t="shared" si="39"/>
        <v>Sep</v>
      </c>
      <c r="V1221">
        <v>119.833</v>
      </c>
      <c r="W1221" t="s">
        <v>36</v>
      </c>
      <c r="X1221">
        <v>5.8823529411764698E-2</v>
      </c>
      <c r="Y1221" t="s">
        <v>37</v>
      </c>
      <c r="Z1221">
        <v>2.94117647058823E-2</v>
      </c>
      <c r="AA1221" t="s">
        <v>75</v>
      </c>
      <c r="AB1221" t="s">
        <v>76</v>
      </c>
    </row>
    <row r="1222" spans="1:28" x14ac:dyDescent="0.25">
      <c r="A1222" t="s">
        <v>2730</v>
      </c>
      <c r="B1222" s="1">
        <v>42309</v>
      </c>
      <c r="C1222" s="1">
        <v>42316</v>
      </c>
      <c r="D1222" t="s">
        <v>46</v>
      </c>
      <c r="E1222" t="s">
        <v>1702</v>
      </c>
      <c r="F1222" t="s">
        <v>29</v>
      </c>
      <c r="G1222" t="s">
        <v>2731</v>
      </c>
      <c r="H1222" t="s">
        <v>893</v>
      </c>
      <c r="I1222" t="s">
        <v>32</v>
      </c>
      <c r="J1222" t="s">
        <v>1075</v>
      </c>
      <c r="K1222" t="s">
        <v>51</v>
      </c>
      <c r="L1222" t="s">
        <v>1076</v>
      </c>
      <c r="M1222">
        <v>301.95999999999998</v>
      </c>
      <c r="N1222">
        <v>2</v>
      </c>
      <c r="O1222">
        <f t="shared" si="38"/>
        <v>0.14285714285714285</v>
      </c>
      <c r="P1222">
        <v>0</v>
      </c>
      <c r="Q1222">
        <v>45.293999999999997</v>
      </c>
      <c r="R1222">
        <v>7</v>
      </c>
      <c r="S1222">
        <v>2015</v>
      </c>
      <c r="T1222">
        <v>11</v>
      </c>
      <c r="U1222" t="str">
        <f t="shared" si="39"/>
        <v>Nov</v>
      </c>
      <c r="V1222">
        <v>150.97999999999999</v>
      </c>
      <c r="W1222" t="s">
        <v>36</v>
      </c>
      <c r="X1222">
        <v>0.15</v>
      </c>
      <c r="Y1222" t="s">
        <v>37</v>
      </c>
      <c r="Z1222">
        <v>7.4999999999999997E-2</v>
      </c>
      <c r="AA1222" t="s">
        <v>38</v>
      </c>
      <c r="AB1222" t="s">
        <v>54</v>
      </c>
    </row>
    <row r="1223" spans="1:28" x14ac:dyDescent="0.25">
      <c r="A1223" t="s">
        <v>2732</v>
      </c>
      <c r="B1223" s="1">
        <v>41856</v>
      </c>
      <c r="C1223" s="1">
        <v>41858</v>
      </c>
      <c r="D1223" t="s">
        <v>27</v>
      </c>
      <c r="E1223" t="s">
        <v>1493</v>
      </c>
      <c r="F1223" t="s">
        <v>91</v>
      </c>
      <c r="G1223" t="s">
        <v>2733</v>
      </c>
      <c r="H1223" t="s">
        <v>380</v>
      </c>
      <c r="I1223" t="s">
        <v>72</v>
      </c>
      <c r="J1223" t="s">
        <v>689</v>
      </c>
      <c r="K1223" t="s">
        <v>41</v>
      </c>
      <c r="L1223" t="s">
        <v>690</v>
      </c>
      <c r="M1223">
        <v>1133.3499999999999</v>
      </c>
      <c r="N1223">
        <v>5</v>
      </c>
      <c r="O1223">
        <f t="shared" si="38"/>
        <v>0.35714285714285715</v>
      </c>
      <c r="P1223">
        <v>0</v>
      </c>
      <c r="Q1223">
        <v>294.67099999999999</v>
      </c>
      <c r="R1223">
        <v>2</v>
      </c>
      <c r="S1223">
        <v>2014</v>
      </c>
      <c r="T1223">
        <v>8</v>
      </c>
      <c r="U1223" t="str">
        <f t="shared" si="39"/>
        <v>Aug</v>
      </c>
      <c r="V1223">
        <v>226.67</v>
      </c>
      <c r="W1223" t="s">
        <v>43</v>
      </c>
      <c r="X1223">
        <v>0.26</v>
      </c>
      <c r="Y1223" t="s">
        <v>44</v>
      </c>
      <c r="Z1223">
        <v>5.1999999999999998E-2</v>
      </c>
      <c r="AA1223" t="s">
        <v>75</v>
      </c>
      <c r="AB1223" t="s">
        <v>199</v>
      </c>
    </row>
    <row r="1224" spans="1:28" x14ac:dyDescent="0.25">
      <c r="A1224" t="s">
        <v>2734</v>
      </c>
      <c r="B1224" s="1">
        <v>42681</v>
      </c>
      <c r="C1224" s="1">
        <v>42686</v>
      </c>
      <c r="D1224" t="s">
        <v>46</v>
      </c>
      <c r="E1224" t="s">
        <v>1807</v>
      </c>
      <c r="F1224" t="s">
        <v>99</v>
      </c>
      <c r="G1224" t="s">
        <v>2735</v>
      </c>
      <c r="H1224" t="s">
        <v>2736</v>
      </c>
      <c r="I1224" t="s">
        <v>59</v>
      </c>
      <c r="J1224" t="s">
        <v>490</v>
      </c>
      <c r="K1224" t="s">
        <v>41</v>
      </c>
      <c r="L1224" t="s">
        <v>491</v>
      </c>
      <c r="M1224">
        <v>1603.136</v>
      </c>
      <c r="N1224">
        <v>4</v>
      </c>
      <c r="O1224">
        <f t="shared" si="38"/>
        <v>0.2857142857142857</v>
      </c>
      <c r="P1224">
        <v>0.2</v>
      </c>
      <c r="Q1224">
        <v>100.196</v>
      </c>
      <c r="R1224">
        <v>5</v>
      </c>
      <c r="S1224">
        <v>2016</v>
      </c>
      <c r="T1224">
        <v>11</v>
      </c>
      <c r="U1224" t="str">
        <f t="shared" si="39"/>
        <v>Nov</v>
      </c>
      <c r="V1224">
        <v>400.78399999999999</v>
      </c>
      <c r="W1224" t="s">
        <v>43</v>
      </c>
      <c r="X1224">
        <v>6.25E-2</v>
      </c>
      <c r="Y1224" t="s">
        <v>37</v>
      </c>
      <c r="Z1224">
        <v>1.5625E-2</v>
      </c>
      <c r="AA1224" t="s">
        <v>38</v>
      </c>
      <c r="AB1224" t="s">
        <v>39</v>
      </c>
    </row>
    <row r="1225" spans="1:28" x14ac:dyDescent="0.25">
      <c r="A1225" t="s">
        <v>2737</v>
      </c>
      <c r="B1225" s="1">
        <v>42535</v>
      </c>
      <c r="C1225" s="1">
        <v>42535</v>
      </c>
      <c r="D1225" t="s">
        <v>377</v>
      </c>
      <c r="E1225" t="s">
        <v>442</v>
      </c>
      <c r="F1225" t="s">
        <v>91</v>
      </c>
      <c r="G1225" t="s">
        <v>2511</v>
      </c>
      <c r="H1225" t="s">
        <v>58</v>
      </c>
      <c r="I1225" t="s">
        <v>59</v>
      </c>
      <c r="J1225" t="s">
        <v>2611</v>
      </c>
      <c r="K1225" t="s">
        <v>51</v>
      </c>
      <c r="L1225" t="s">
        <v>2612</v>
      </c>
      <c r="M1225">
        <v>1293.4880000000001</v>
      </c>
      <c r="N1225">
        <v>7</v>
      </c>
      <c r="O1225">
        <f t="shared" si="38"/>
        <v>0.5</v>
      </c>
      <c r="P1225">
        <v>0.2</v>
      </c>
      <c r="Q1225">
        <v>80.843000000000004</v>
      </c>
      <c r="R1225">
        <v>0</v>
      </c>
      <c r="S1225">
        <v>2016</v>
      </c>
      <c r="T1225">
        <v>6</v>
      </c>
      <c r="U1225" t="str">
        <f t="shared" si="39"/>
        <v>Jun</v>
      </c>
      <c r="V1225">
        <v>184.78399999999999</v>
      </c>
      <c r="W1225" t="s">
        <v>36</v>
      </c>
      <c r="X1225">
        <v>6.25E-2</v>
      </c>
      <c r="Y1225" t="s">
        <v>37</v>
      </c>
      <c r="Z1225">
        <v>8.9285714285714194E-3</v>
      </c>
      <c r="AA1225" t="s">
        <v>64</v>
      </c>
      <c r="AB1225" t="s">
        <v>120</v>
      </c>
    </row>
    <row r="1226" spans="1:28" x14ac:dyDescent="0.25">
      <c r="A1226" t="s">
        <v>2738</v>
      </c>
      <c r="B1226" s="1">
        <v>42637</v>
      </c>
      <c r="C1226" s="1">
        <v>42641</v>
      </c>
      <c r="D1226" t="s">
        <v>46</v>
      </c>
      <c r="E1226" t="s">
        <v>1929</v>
      </c>
      <c r="F1226" t="s">
        <v>29</v>
      </c>
      <c r="G1226" t="s">
        <v>196</v>
      </c>
      <c r="H1226" t="s">
        <v>108</v>
      </c>
      <c r="I1226" t="s">
        <v>94</v>
      </c>
      <c r="J1226" t="s">
        <v>172</v>
      </c>
      <c r="K1226" t="s">
        <v>61</v>
      </c>
      <c r="L1226" t="s">
        <v>173</v>
      </c>
      <c r="M1226">
        <v>127.95</v>
      </c>
      <c r="N1226">
        <v>3</v>
      </c>
      <c r="O1226">
        <f t="shared" si="38"/>
        <v>0.21428571428571427</v>
      </c>
      <c r="P1226">
        <v>0</v>
      </c>
      <c r="Q1226">
        <v>21.7515</v>
      </c>
      <c r="R1226">
        <v>4</v>
      </c>
      <c r="S1226">
        <v>2016</v>
      </c>
      <c r="T1226">
        <v>9</v>
      </c>
      <c r="U1226" t="str">
        <f t="shared" si="39"/>
        <v>Sep</v>
      </c>
      <c r="V1226">
        <v>42.65</v>
      </c>
      <c r="W1226" t="s">
        <v>63</v>
      </c>
      <c r="X1226">
        <v>0.16999999999999901</v>
      </c>
      <c r="Y1226" t="s">
        <v>37</v>
      </c>
      <c r="Z1226">
        <v>5.6666666666666601E-2</v>
      </c>
      <c r="AA1226" t="s">
        <v>75</v>
      </c>
      <c r="AB1226" t="s">
        <v>210</v>
      </c>
    </row>
    <row r="1227" spans="1:28" x14ac:dyDescent="0.25">
      <c r="A1227" t="s">
        <v>2739</v>
      </c>
      <c r="B1227" s="1">
        <v>42631</v>
      </c>
      <c r="C1227" s="1">
        <v>42635</v>
      </c>
      <c r="D1227" t="s">
        <v>46</v>
      </c>
      <c r="E1227" t="s">
        <v>1103</v>
      </c>
      <c r="F1227" t="s">
        <v>91</v>
      </c>
      <c r="G1227" t="s">
        <v>554</v>
      </c>
      <c r="H1227" t="s">
        <v>58</v>
      </c>
      <c r="I1227" t="s">
        <v>59</v>
      </c>
      <c r="J1227" t="s">
        <v>490</v>
      </c>
      <c r="K1227" t="s">
        <v>41</v>
      </c>
      <c r="L1227" t="s">
        <v>491</v>
      </c>
      <c r="M1227">
        <v>801.56799999999998</v>
      </c>
      <c r="N1227">
        <v>2</v>
      </c>
      <c r="O1227">
        <f t="shared" si="38"/>
        <v>0.14285714285714285</v>
      </c>
      <c r="P1227">
        <v>0.2</v>
      </c>
      <c r="Q1227">
        <v>50.097999999999999</v>
      </c>
      <c r="R1227">
        <v>4</v>
      </c>
      <c r="S1227">
        <v>2016</v>
      </c>
      <c r="T1227">
        <v>9</v>
      </c>
      <c r="U1227" t="str">
        <f t="shared" si="39"/>
        <v>Sep</v>
      </c>
      <c r="V1227">
        <v>400.78399999999999</v>
      </c>
      <c r="W1227" t="s">
        <v>43</v>
      </c>
      <c r="X1227">
        <v>6.25E-2</v>
      </c>
      <c r="Y1227" t="s">
        <v>37</v>
      </c>
      <c r="Z1227">
        <v>3.125E-2</v>
      </c>
      <c r="AA1227" t="s">
        <v>75</v>
      </c>
      <c r="AB1227" t="s">
        <v>210</v>
      </c>
    </row>
    <row r="1228" spans="1:28" x14ac:dyDescent="0.25">
      <c r="A1228" t="s">
        <v>2739</v>
      </c>
      <c r="B1228" s="1">
        <v>42631</v>
      </c>
      <c r="C1228" s="1">
        <v>42635</v>
      </c>
      <c r="D1228" t="s">
        <v>46</v>
      </c>
      <c r="E1228" t="s">
        <v>1103</v>
      </c>
      <c r="F1228" t="s">
        <v>91</v>
      </c>
      <c r="G1228" t="s">
        <v>554</v>
      </c>
      <c r="H1228" t="s">
        <v>58</v>
      </c>
      <c r="I1228" t="s">
        <v>59</v>
      </c>
      <c r="J1228" t="s">
        <v>869</v>
      </c>
      <c r="K1228" t="s">
        <v>41</v>
      </c>
      <c r="L1228" t="s">
        <v>870</v>
      </c>
      <c r="M1228">
        <v>885.52800000000002</v>
      </c>
      <c r="N1228">
        <v>9</v>
      </c>
      <c r="O1228">
        <f t="shared" si="38"/>
        <v>0.6428571428571429</v>
      </c>
      <c r="P1228">
        <v>0.2</v>
      </c>
      <c r="Q1228">
        <v>-99.621899999999997</v>
      </c>
      <c r="R1228">
        <v>4</v>
      </c>
      <c r="S1228">
        <v>2016</v>
      </c>
      <c r="T1228">
        <v>9</v>
      </c>
      <c r="U1228" t="str">
        <f t="shared" si="39"/>
        <v>Sep</v>
      </c>
      <c r="V1228">
        <v>98.391999999999996</v>
      </c>
      <c r="W1228" t="s">
        <v>63</v>
      </c>
      <c r="X1228">
        <v>-0.112499999999999</v>
      </c>
      <c r="Y1228" t="s">
        <v>53</v>
      </c>
      <c r="Z1228">
        <v>-1.24999999999999E-2</v>
      </c>
      <c r="AA1228" t="s">
        <v>75</v>
      </c>
      <c r="AB1228" t="s">
        <v>210</v>
      </c>
    </row>
    <row r="1229" spans="1:28" x14ac:dyDescent="0.25">
      <c r="A1229" t="s">
        <v>2740</v>
      </c>
      <c r="B1229" s="1">
        <v>42442</v>
      </c>
      <c r="C1229" s="1">
        <v>42444</v>
      </c>
      <c r="D1229" t="s">
        <v>27</v>
      </c>
      <c r="E1229" t="s">
        <v>1325</v>
      </c>
      <c r="F1229" t="s">
        <v>91</v>
      </c>
      <c r="G1229" t="s">
        <v>295</v>
      </c>
      <c r="H1229" t="s">
        <v>58</v>
      </c>
      <c r="I1229" t="s">
        <v>59</v>
      </c>
      <c r="J1229" t="s">
        <v>414</v>
      </c>
      <c r="K1229" t="s">
        <v>61</v>
      </c>
      <c r="L1229" t="s">
        <v>415</v>
      </c>
      <c r="M1229">
        <v>28.28</v>
      </c>
      <c r="N1229">
        <v>2</v>
      </c>
      <c r="O1229">
        <f t="shared" si="38"/>
        <v>0.14285714285714285</v>
      </c>
      <c r="P1229">
        <v>0</v>
      </c>
      <c r="Q1229">
        <v>7.3528000000000002</v>
      </c>
      <c r="R1229">
        <v>2</v>
      </c>
      <c r="S1229">
        <v>2016</v>
      </c>
      <c r="T1229">
        <v>3</v>
      </c>
      <c r="U1229" t="str">
        <f t="shared" si="39"/>
        <v>Mar</v>
      </c>
      <c r="V1229">
        <v>14.14</v>
      </c>
      <c r="W1229" t="s">
        <v>63</v>
      </c>
      <c r="X1229">
        <v>0.26</v>
      </c>
      <c r="Y1229" t="s">
        <v>44</v>
      </c>
      <c r="Z1229">
        <v>0.13</v>
      </c>
      <c r="AA1229" t="s">
        <v>161</v>
      </c>
      <c r="AB1229" t="s">
        <v>480</v>
      </c>
    </row>
    <row r="1230" spans="1:28" x14ac:dyDescent="0.25">
      <c r="A1230" t="s">
        <v>2741</v>
      </c>
      <c r="B1230" s="1">
        <v>42463</v>
      </c>
      <c r="C1230" s="1">
        <v>42469</v>
      </c>
      <c r="D1230" t="s">
        <v>46</v>
      </c>
      <c r="E1230" t="s">
        <v>1862</v>
      </c>
      <c r="F1230" t="s">
        <v>29</v>
      </c>
      <c r="G1230" t="s">
        <v>551</v>
      </c>
      <c r="H1230" t="s">
        <v>108</v>
      </c>
      <c r="I1230" t="s">
        <v>94</v>
      </c>
      <c r="J1230" t="s">
        <v>159</v>
      </c>
      <c r="K1230" t="s">
        <v>61</v>
      </c>
      <c r="L1230" t="s">
        <v>160</v>
      </c>
      <c r="M1230">
        <v>71.12</v>
      </c>
      <c r="N1230">
        <v>4</v>
      </c>
      <c r="O1230">
        <f t="shared" si="38"/>
        <v>0.2857142857142857</v>
      </c>
      <c r="P1230">
        <v>0</v>
      </c>
      <c r="Q1230">
        <v>22.0472</v>
      </c>
      <c r="R1230">
        <v>6</v>
      </c>
      <c r="S1230">
        <v>2016</v>
      </c>
      <c r="T1230">
        <v>4</v>
      </c>
      <c r="U1230" t="str">
        <f t="shared" si="39"/>
        <v>Apr</v>
      </c>
      <c r="V1230">
        <v>17.78</v>
      </c>
      <c r="W1230" t="s">
        <v>63</v>
      </c>
      <c r="X1230">
        <v>0.31</v>
      </c>
      <c r="Y1230" t="s">
        <v>44</v>
      </c>
      <c r="Z1230">
        <v>7.7499999999999999E-2</v>
      </c>
      <c r="AA1230" t="s">
        <v>64</v>
      </c>
      <c r="AB1230" t="s">
        <v>120</v>
      </c>
    </row>
    <row r="1231" spans="1:28" x14ac:dyDescent="0.25">
      <c r="A1231" t="s">
        <v>2742</v>
      </c>
      <c r="B1231" s="1">
        <v>42701</v>
      </c>
      <c r="C1231" s="1">
        <v>42706</v>
      </c>
      <c r="D1231" t="s">
        <v>46</v>
      </c>
      <c r="E1231" t="s">
        <v>1135</v>
      </c>
      <c r="F1231" t="s">
        <v>91</v>
      </c>
      <c r="G1231" t="s">
        <v>1597</v>
      </c>
      <c r="H1231" t="s">
        <v>324</v>
      </c>
      <c r="I1231" t="s">
        <v>72</v>
      </c>
      <c r="J1231" t="s">
        <v>1307</v>
      </c>
      <c r="K1231" t="s">
        <v>61</v>
      </c>
      <c r="L1231" t="s">
        <v>1308</v>
      </c>
      <c r="M1231">
        <v>31.56</v>
      </c>
      <c r="N1231">
        <v>3</v>
      </c>
      <c r="O1231">
        <f t="shared" si="38"/>
        <v>0.21428571428571427</v>
      </c>
      <c r="P1231">
        <v>0</v>
      </c>
      <c r="Q1231">
        <v>10.4148</v>
      </c>
      <c r="R1231">
        <v>5</v>
      </c>
      <c r="S1231">
        <v>2016</v>
      </c>
      <c r="T1231">
        <v>11</v>
      </c>
      <c r="U1231" t="str">
        <f t="shared" si="39"/>
        <v>Nov</v>
      </c>
      <c r="V1231">
        <v>10.52</v>
      </c>
      <c r="W1231" t="s">
        <v>63</v>
      </c>
      <c r="X1231">
        <v>0.33</v>
      </c>
      <c r="Y1231" t="s">
        <v>44</v>
      </c>
      <c r="Z1231">
        <v>0.11</v>
      </c>
      <c r="AA1231" t="s">
        <v>38</v>
      </c>
      <c r="AB1231" t="s">
        <v>39</v>
      </c>
    </row>
    <row r="1232" spans="1:28" x14ac:dyDescent="0.25">
      <c r="A1232" t="s">
        <v>2743</v>
      </c>
      <c r="B1232" s="1">
        <v>42706</v>
      </c>
      <c r="C1232" s="1">
        <v>42711</v>
      </c>
      <c r="D1232" t="s">
        <v>46</v>
      </c>
      <c r="E1232" t="s">
        <v>2051</v>
      </c>
      <c r="F1232" t="s">
        <v>91</v>
      </c>
      <c r="G1232" t="s">
        <v>1237</v>
      </c>
      <c r="H1232" t="s">
        <v>58</v>
      </c>
      <c r="I1232" t="s">
        <v>59</v>
      </c>
      <c r="J1232" t="s">
        <v>2073</v>
      </c>
      <c r="K1232" t="s">
        <v>61</v>
      </c>
      <c r="L1232" t="s">
        <v>2074</v>
      </c>
      <c r="M1232">
        <v>14.52</v>
      </c>
      <c r="N1232">
        <v>3</v>
      </c>
      <c r="O1232">
        <f t="shared" si="38"/>
        <v>0.21428571428571427</v>
      </c>
      <c r="P1232">
        <v>0</v>
      </c>
      <c r="Q1232">
        <v>5.6627999999999998</v>
      </c>
      <c r="R1232">
        <v>5</v>
      </c>
      <c r="S1232">
        <v>2016</v>
      </c>
      <c r="T1232">
        <v>12</v>
      </c>
      <c r="U1232" t="str">
        <f t="shared" si="39"/>
        <v>Dec</v>
      </c>
      <c r="V1232">
        <v>4.84</v>
      </c>
      <c r="W1232" t="s">
        <v>63</v>
      </c>
      <c r="X1232">
        <v>0.39</v>
      </c>
      <c r="Y1232" t="s">
        <v>44</v>
      </c>
      <c r="Z1232">
        <v>0.13</v>
      </c>
      <c r="AA1232" t="s">
        <v>38</v>
      </c>
      <c r="AB1232" t="s">
        <v>39</v>
      </c>
    </row>
    <row r="1233" spans="1:28" x14ac:dyDescent="0.25">
      <c r="A1233" t="s">
        <v>2744</v>
      </c>
      <c r="B1233" s="1">
        <v>42264</v>
      </c>
      <c r="C1233" s="1">
        <v>42270</v>
      </c>
      <c r="D1233" t="s">
        <v>46</v>
      </c>
      <c r="E1233" t="s">
        <v>2146</v>
      </c>
      <c r="F1233" t="s">
        <v>29</v>
      </c>
      <c r="G1233" t="s">
        <v>165</v>
      </c>
      <c r="H1233" t="s">
        <v>117</v>
      </c>
      <c r="I1233" t="s">
        <v>72</v>
      </c>
      <c r="J1233" t="s">
        <v>981</v>
      </c>
      <c r="K1233" t="s">
        <v>41</v>
      </c>
      <c r="L1233" t="s">
        <v>982</v>
      </c>
      <c r="M1233">
        <v>199.76400000000001</v>
      </c>
      <c r="N1233">
        <v>2</v>
      </c>
      <c r="O1233">
        <f t="shared" si="38"/>
        <v>0.14285714285714285</v>
      </c>
      <c r="P1233">
        <v>0.1</v>
      </c>
      <c r="Q1233">
        <v>8.8783999999999992</v>
      </c>
      <c r="R1233">
        <v>6</v>
      </c>
      <c r="S1233">
        <v>2015</v>
      </c>
      <c r="T1233">
        <v>9</v>
      </c>
      <c r="U1233" t="str">
        <f t="shared" si="39"/>
        <v>Sep</v>
      </c>
      <c r="V1233">
        <v>99.882000000000005</v>
      </c>
      <c r="W1233" t="s">
        <v>63</v>
      </c>
      <c r="X1233">
        <v>4.4444444444444398E-2</v>
      </c>
      <c r="Y1233" t="s">
        <v>37</v>
      </c>
      <c r="Z1233">
        <v>2.2222222222222199E-2</v>
      </c>
      <c r="AA1233" t="s">
        <v>75</v>
      </c>
      <c r="AB1233" t="s">
        <v>81</v>
      </c>
    </row>
    <row r="1234" spans="1:28" x14ac:dyDescent="0.25">
      <c r="A1234" t="s">
        <v>2744</v>
      </c>
      <c r="B1234" s="1">
        <v>42264</v>
      </c>
      <c r="C1234" s="1">
        <v>42270</v>
      </c>
      <c r="D1234" t="s">
        <v>46</v>
      </c>
      <c r="E1234" t="s">
        <v>2146</v>
      </c>
      <c r="F1234" t="s">
        <v>29</v>
      </c>
      <c r="G1234" t="s">
        <v>165</v>
      </c>
      <c r="H1234" t="s">
        <v>117</v>
      </c>
      <c r="I1234" t="s">
        <v>72</v>
      </c>
      <c r="J1234" t="s">
        <v>84</v>
      </c>
      <c r="K1234" t="s">
        <v>34</v>
      </c>
      <c r="L1234" t="s">
        <v>85</v>
      </c>
      <c r="M1234">
        <v>4228.7039999999997</v>
      </c>
      <c r="N1234">
        <v>6</v>
      </c>
      <c r="O1234">
        <f t="shared" si="38"/>
        <v>0.42857142857142855</v>
      </c>
      <c r="P1234">
        <v>0.2</v>
      </c>
      <c r="Q1234">
        <v>158.57640000000001</v>
      </c>
      <c r="R1234">
        <v>6</v>
      </c>
      <c r="S1234">
        <v>2015</v>
      </c>
      <c r="T1234">
        <v>9</v>
      </c>
      <c r="U1234" t="str">
        <f t="shared" si="39"/>
        <v>Sep</v>
      </c>
      <c r="V1234">
        <v>704.78399999999999</v>
      </c>
      <c r="W1234" t="s">
        <v>43</v>
      </c>
      <c r="X1234">
        <v>3.7499999999999999E-2</v>
      </c>
      <c r="Y1234" t="s">
        <v>37</v>
      </c>
      <c r="Z1234">
        <v>6.2500000000000003E-3</v>
      </c>
      <c r="AA1234" t="s">
        <v>75</v>
      </c>
      <c r="AB1234" t="s">
        <v>81</v>
      </c>
    </row>
    <row r="1235" spans="1:28" x14ac:dyDescent="0.25">
      <c r="A1235" t="s">
        <v>2744</v>
      </c>
      <c r="B1235" s="1">
        <v>42264</v>
      </c>
      <c r="C1235" s="1">
        <v>42270</v>
      </c>
      <c r="D1235" t="s">
        <v>46</v>
      </c>
      <c r="E1235" t="s">
        <v>2146</v>
      </c>
      <c r="F1235" t="s">
        <v>29</v>
      </c>
      <c r="G1235" t="s">
        <v>165</v>
      </c>
      <c r="H1235" t="s">
        <v>117</v>
      </c>
      <c r="I1235" t="s">
        <v>72</v>
      </c>
      <c r="J1235" t="s">
        <v>1400</v>
      </c>
      <c r="K1235" t="s">
        <v>34</v>
      </c>
      <c r="L1235" t="s">
        <v>1401</v>
      </c>
      <c r="M1235">
        <v>2003.92</v>
      </c>
      <c r="N1235">
        <v>5</v>
      </c>
      <c r="O1235">
        <f t="shared" si="38"/>
        <v>0.35714285714285715</v>
      </c>
      <c r="P1235">
        <v>0.2</v>
      </c>
      <c r="Q1235">
        <v>-25.048999999999999</v>
      </c>
      <c r="R1235">
        <v>6</v>
      </c>
      <c r="S1235">
        <v>2015</v>
      </c>
      <c r="T1235">
        <v>9</v>
      </c>
      <c r="U1235" t="str">
        <f t="shared" si="39"/>
        <v>Sep</v>
      </c>
      <c r="V1235">
        <v>400.78399999999999</v>
      </c>
      <c r="W1235" t="s">
        <v>43</v>
      </c>
      <c r="X1235">
        <v>-1.24999999999999E-2</v>
      </c>
      <c r="Y1235" t="s">
        <v>53</v>
      </c>
      <c r="Z1235">
        <v>-2.4999999999999901E-3</v>
      </c>
      <c r="AA1235" t="s">
        <v>75</v>
      </c>
      <c r="AB1235" t="s">
        <v>81</v>
      </c>
    </row>
    <row r="1236" spans="1:28" x14ac:dyDescent="0.25">
      <c r="A1236" t="s">
        <v>2745</v>
      </c>
      <c r="B1236" s="1">
        <v>42700</v>
      </c>
      <c r="C1236" s="1">
        <v>42704</v>
      </c>
      <c r="D1236" t="s">
        <v>27</v>
      </c>
      <c r="E1236" t="s">
        <v>392</v>
      </c>
      <c r="F1236" t="s">
        <v>91</v>
      </c>
      <c r="G1236" t="s">
        <v>165</v>
      </c>
      <c r="H1236" t="s">
        <v>117</v>
      </c>
      <c r="I1236" t="s">
        <v>72</v>
      </c>
      <c r="J1236" t="s">
        <v>1045</v>
      </c>
      <c r="K1236" t="s">
        <v>51</v>
      </c>
      <c r="L1236" t="s">
        <v>1046</v>
      </c>
      <c r="M1236">
        <v>313.17599999999999</v>
      </c>
      <c r="N1236">
        <v>2</v>
      </c>
      <c r="O1236">
        <f t="shared" si="38"/>
        <v>0.14285714285714285</v>
      </c>
      <c r="P1236">
        <v>0.4</v>
      </c>
      <c r="Q1236">
        <v>-120.0508</v>
      </c>
      <c r="R1236">
        <v>4</v>
      </c>
      <c r="S1236">
        <v>2016</v>
      </c>
      <c r="T1236">
        <v>11</v>
      </c>
      <c r="U1236" t="str">
        <f t="shared" si="39"/>
        <v>Nov</v>
      </c>
      <c r="V1236">
        <v>156.58799999999999</v>
      </c>
      <c r="W1236" t="s">
        <v>36</v>
      </c>
      <c r="X1236">
        <v>-0.38333333333333303</v>
      </c>
      <c r="Y1236" t="s">
        <v>53</v>
      </c>
      <c r="Z1236">
        <v>-0.19166666666666601</v>
      </c>
      <c r="AA1236" t="s">
        <v>38</v>
      </c>
      <c r="AB1236" t="s">
        <v>39</v>
      </c>
    </row>
    <row r="1237" spans="1:28" x14ac:dyDescent="0.25">
      <c r="A1237" t="s">
        <v>2746</v>
      </c>
      <c r="B1237" s="1">
        <v>41737</v>
      </c>
      <c r="C1237" s="1">
        <v>41741</v>
      </c>
      <c r="D1237" t="s">
        <v>46</v>
      </c>
      <c r="E1237" t="s">
        <v>2747</v>
      </c>
      <c r="F1237" t="s">
        <v>91</v>
      </c>
      <c r="G1237" t="s">
        <v>450</v>
      </c>
      <c r="H1237" t="s">
        <v>1068</v>
      </c>
      <c r="I1237" t="s">
        <v>32</v>
      </c>
      <c r="J1237" t="s">
        <v>2632</v>
      </c>
      <c r="K1237" t="s">
        <v>51</v>
      </c>
      <c r="L1237" t="s">
        <v>2633</v>
      </c>
      <c r="M1237">
        <v>1215.92</v>
      </c>
      <c r="N1237">
        <v>8</v>
      </c>
      <c r="O1237">
        <f t="shared" si="38"/>
        <v>0.5714285714285714</v>
      </c>
      <c r="P1237">
        <v>0</v>
      </c>
      <c r="Q1237">
        <v>316.13920000000002</v>
      </c>
      <c r="R1237">
        <v>4</v>
      </c>
      <c r="S1237">
        <v>2014</v>
      </c>
      <c r="T1237">
        <v>4</v>
      </c>
      <c r="U1237" t="str">
        <f t="shared" si="39"/>
        <v>Apr</v>
      </c>
      <c r="V1237">
        <v>151.99</v>
      </c>
      <c r="W1237" t="s">
        <v>36</v>
      </c>
      <c r="X1237">
        <v>0.26</v>
      </c>
      <c r="Y1237" t="s">
        <v>44</v>
      </c>
      <c r="Z1237">
        <v>3.2500000000000001E-2</v>
      </c>
      <c r="AA1237" t="s">
        <v>64</v>
      </c>
      <c r="AB1237" t="s">
        <v>65</v>
      </c>
    </row>
    <row r="1238" spans="1:28" x14ac:dyDescent="0.25">
      <c r="A1238" t="s">
        <v>2748</v>
      </c>
      <c r="B1238" s="1">
        <v>41923</v>
      </c>
      <c r="C1238" s="1">
        <v>41927</v>
      </c>
      <c r="D1238" t="s">
        <v>46</v>
      </c>
      <c r="E1238" t="s">
        <v>2404</v>
      </c>
      <c r="F1238" t="s">
        <v>91</v>
      </c>
      <c r="G1238" t="s">
        <v>1575</v>
      </c>
      <c r="H1238" t="s">
        <v>893</v>
      </c>
      <c r="I1238" t="s">
        <v>32</v>
      </c>
      <c r="J1238" t="s">
        <v>1576</v>
      </c>
      <c r="K1238" t="s">
        <v>61</v>
      </c>
      <c r="L1238" t="s">
        <v>1577</v>
      </c>
      <c r="M1238">
        <v>8.92</v>
      </c>
      <c r="N1238">
        <v>4</v>
      </c>
      <c r="O1238">
        <f t="shared" si="38"/>
        <v>0.2857142857142857</v>
      </c>
      <c r="P1238">
        <v>0</v>
      </c>
      <c r="Q1238">
        <v>3.9247999999999998</v>
      </c>
      <c r="R1238">
        <v>4</v>
      </c>
      <c r="S1238">
        <v>2014</v>
      </c>
      <c r="T1238">
        <v>10</v>
      </c>
      <c r="U1238" t="str">
        <f t="shared" si="39"/>
        <v>Oct</v>
      </c>
      <c r="V1238">
        <v>2.23</v>
      </c>
      <c r="W1238" t="s">
        <v>63</v>
      </c>
      <c r="X1238">
        <v>0.44</v>
      </c>
      <c r="Y1238" t="s">
        <v>44</v>
      </c>
      <c r="Z1238">
        <v>0.11</v>
      </c>
      <c r="AA1238" t="s">
        <v>38</v>
      </c>
      <c r="AB1238" t="s">
        <v>147</v>
      </c>
    </row>
    <row r="1239" spans="1:28" x14ac:dyDescent="0.25">
      <c r="A1239" t="s">
        <v>2749</v>
      </c>
      <c r="B1239" s="1">
        <v>42923</v>
      </c>
      <c r="C1239" s="1">
        <v>42925</v>
      </c>
      <c r="D1239" t="s">
        <v>89</v>
      </c>
      <c r="E1239" t="s">
        <v>2359</v>
      </c>
      <c r="F1239" t="s">
        <v>29</v>
      </c>
      <c r="G1239" t="s">
        <v>70</v>
      </c>
      <c r="H1239" t="s">
        <v>71</v>
      </c>
      <c r="I1239" t="s">
        <v>72</v>
      </c>
      <c r="J1239" t="s">
        <v>734</v>
      </c>
      <c r="K1239" t="s">
        <v>34</v>
      </c>
      <c r="L1239" t="s">
        <v>735</v>
      </c>
      <c r="M1239">
        <v>87.21</v>
      </c>
      <c r="N1239">
        <v>3</v>
      </c>
      <c r="O1239">
        <f t="shared" si="38"/>
        <v>0.21428571428571427</v>
      </c>
      <c r="P1239">
        <v>0.5</v>
      </c>
      <c r="Q1239">
        <v>-45.349200000000003</v>
      </c>
      <c r="R1239">
        <v>2</v>
      </c>
      <c r="S1239">
        <v>2017</v>
      </c>
      <c r="T1239">
        <v>7</v>
      </c>
      <c r="U1239" t="str">
        <f t="shared" si="39"/>
        <v>Jul</v>
      </c>
      <c r="V1239">
        <v>29.069999999999901</v>
      </c>
      <c r="W1239" t="s">
        <v>63</v>
      </c>
      <c r="X1239">
        <v>-0.52</v>
      </c>
      <c r="Y1239" t="s">
        <v>53</v>
      </c>
      <c r="Z1239">
        <v>-0.17333333333333301</v>
      </c>
      <c r="AA1239" t="s">
        <v>75</v>
      </c>
      <c r="AB1239" t="s">
        <v>76</v>
      </c>
    </row>
    <row r="1240" spans="1:28" x14ac:dyDescent="0.25">
      <c r="A1240" t="s">
        <v>2750</v>
      </c>
      <c r="B1240" s="1">
        <v>42555</v>
      </c>
      <c r="C1240" s="1">
        <v>42555</v>
      </c>
      <c r="D1240" t="s">
        <v>377</v>
      </c>
      <c r="E1240" t="s">
        <v>581</v>
      </c>
      <c r="F1240" t="s">
        <v>99</v>
      </c>
      <c r="G1240" t="s">
        <v>180</v>
      </c>
      <c r="H1240" t="s">
        <v>181</v>
      </c>
      <c r="I1240" t="s">
        <v>59</v>
      </c>
      <c r="J1240" t="s">
        <v>572</v>
      </c>
      <c r="K1240" t="s">
        <v>61</v>
      </c>
      <c r="L1240" t="s">
        <v>573</v>
      </c>
      <c r="M1240">
        <v>25.4</v>
      </c>
      <c r="N1240">
        <v>5</v>
      </c>
      <c r="O1240">
        <f t="shared" si="38"/>
        <v>0.35714285714285715</v>
      </c>
      <c r="P1240">
        <v>0</v>
      </c>
      <c r="Q1240">
        <v>8.6359999999999992</v>
      </c>
      <c r="R1240">
        <v>0</v>
      </c>
      <c r="S1240">
        <v>2016</v>
      </c>
      <c r="T1240">
        <v>7</v>
      </c>
      <c r="U1240" t="str">
        <f t="shared" si="39"/>
        <v>Jul</v>
      </c>
      <c r="V1240">
        <v>5.08</v>
      </c>
      <c r="W1240" t="s">
        <v>63</v>
      </c>
      <c r="X1240">
        <v>0.33999999999999903</v>
      </c>
      <c r="Y1240" t="s">
        <v>44</v>
      </c>
      <c r="Z1240">
        <v>6.7999999999999894E-2</v>
      </c>
      <c r="AA1240" t="s">
        <v>75</v>
      </c>
      <c r="AB1240" t="s">
        <v>210</v>
      </c>
    </row>
    <row r="1241" spans="1:28" x14ac:dyDescent="0.25">
      <c r="A1241" t="s">
        <v>2751</v>
      </c>
      <c r="B1241" s="1">
        <v>41876</v>
      </c>
      <c r="C1241" s="1">
        <v>41880</v>
      </c>
      <c r="D1241" t="s">
        <v>46</v>
      </c>
      <c r="E1241" t="s">
        <v>423</v>
      </c>
      <c r="F1241" t="s">
        <v>91</v>
      </c>
      <c r="G1241" t="s">
        <v>57</v>
      </c>
      <c r="H1241" t="s">
        <v>58</v>
      </c>
      <c r="I1241" t="s">
        <v>59</v>
      </c>
      <c r="J1241" t="s">
        <v>1772</v>
      </c>
      <c r="K1241" t="s">
        <v>61</v>
      </c>
      <c r="L1241" t="s">
        <v>1773</v>
      </c>
      <c r="M1241">
        <v>6.28</v>
      </c>
      <c r="N1241">
        <v>1</v>
      </c>
      <c r="O1241">
        <f t="shared" si="38"/>
        <v>7.1428571428571425E-2</v>
      </c>
      <c r="P1241">
        <v>0</v>
      </c>
      <c r="Q1241">
        <v>2.6375999999999999</v>
      </c>
      <c r="R1241">
        <v>4</v>
      </c>
      <c r="S1241">
        <v>2014</v>
      </c>
      <c r="T1241">
        <v>8</v>
      </c>
      <c r="U1241" t="str">
        <f t="shared" si="39"/>
        <v>Aug</v>
      </c>
      <c r="V1241">
        <v>6.28</v>
      </c>
      <c r="W1241" t="s">
        <v>63</v>
      </c>
      <c r="X1241">
        <v>0.42</v>
      </c>
      <c r="Y1241" t="s">
        <v>44</v>
      </c>
      <c r="Z1241">
        <v>0.42</v>
      </c>
      <c r="AA1241" t="s">
        <v>75</v>
      </c>
      <c r="AB1241" t="s">
        <v>199</v>
      </c>
    </row>
    <row r="1242" spans="1:28" x14ac:dyDescent="0.25">
      <c r="A1242" t="s">
        <v>2752</v>
      </c>
      <c r="B1242" s="1">
        <v>41954</v>
      </c>
      <c r="C1242" s="1">
        <v>41958</v>
      </c>
      <c r="D1242" t="s">
        <v>27</v>
      </c>
      <c r="E1242" t="s">
        <v>2513</v>
      </c>
      <c r="F1242" t="s">
        <v>91</v>
      </c>
      <c r="G1242" t="s">
        <v>2753</v>
      </c>
      <c r="H1242" t="s">
        <v>71</v>
      </c>
      <c r="I1242" t="s">
        <v>72</v>
      </c>
      <c r="J1242" t="s">
        <v>1749</v>
      </c>
      <c r="K1242" t="s">
        <v>61</v>
      </c>
      <c r="L1242" t="s">
        <v>1750</v>
      </c>
      <c r="M1242">
        <v>23.968</v>
      </c>
      <c r="N1242">
        <v>2</v>
      </c>
      <c r="O1242">
        <f t="shared" si="38"/>
        <v>0.14285714285714285</v>
      </c>
      <c r="P1242">
        <v>0.2</v>
      </c>
      <c r="Q1242">
        <v>7.7896000000000001</v>
      </c>
      <c r="R1242">
        <v>4</v>
      </c>
      <c r="S1242">
        <v>2014</v>
      </c>
      <c r="T1242">
        <v>11</v>
      </c>
      <c r="U1242" t="str">
        <f t="shared" si="39"/>
        <v>Nov</v>
      </c>
      <c r="V1242">
        <v>11.984</v>
      </c>
      <c r="W1242" t="s">
        <v>63</v>
      </c>
      <c r="X1242">
        <v>0.32500000000000001</v>
      </c>
      <c r="Y1242" t="s">
        <v>44</v>
      </c>
      <c r="Z1242">
        <v>0.16250000000000001</v>
      </c>
      <c r="AA1242" t="s">
        <v>38</v>
      </c>
      <c r="AB1242" t="s">
        <v>147</v>
      </c>
    </row>
    <row r="1243" spans="1:28" x14ac:dyDescent="0.25">
      <c r="A1243" t="s">
        <v>2752</v>
      </c>
      <c r="B1243" s="1">
        <v>41954</v>
      </c>
      <c r="C1243" s="1">
        <v>41958</v>
      </c>
      <c r="D1243" t="s">
        <v>27</v>
      </c>
      <c r="E1243" t="s">
        <v>2513</v>
      </c>
      <c r="F1243" t="s">
        <v>91</v>
      </c>
      <c r="G1243" t="s">
        <v>2753</v>
      </c>
      <c r="H1243" t="s">
        <v>71</v>
      </c>
      <c r="I1243" t="s">
        <v>72</v>
      </c>
      <c r="J1243" t="s">
        <v>101</v>
      </c>
      <c r="K1243" t="s">
        <v>34</v>
      </c>
      <c r="L1243" t="s">
        <v>102</v>
      </c>
      <c r="M1243">
        <v>521.96</v>
      </c>
      <c r="N1243">
        <v>4</v>
      </c>
      <c r="O1243">
        <f t="shared" si="38"/>
        <v>0.2857142857142857</v>
      </c>
      <c r="P1243">
        <v>0.5</v>
      </c>
      <c r="Q1243">
        <v>-250.54079999999999</v>
      </c>
      <c r="R1243">
        <v>4</v>
      </c>
      <c r="S1243">
        <v>2014</v>
      </c>
      <c r="T1243">
        <v>11</v>
      </c>
      <c r="U1243" t="str">
        <f t="shared" si="39"/>
        <v>Nov</v>
      </c>
      <c r="V1243">
        <v>130.49</v>
      </c>
      <c r="W1243" t="s">
        <v>36</v>
      </c>
      <c r="X1243">
        <v>-0.47999999999999898</v>
      </c>
      <c r="Y1243" t="s">
        <v>53</v>
      </c>
      <c r="Z1243">
        <v>-0.119999999999999</v>
      </c>
      <c r="AA1243" t="s">
        <v>38</v>
      </c>
      <c r="AB1243" t="s">
        <v>147</v>
      </c>
    </row>
    <row r="1244" spans="1:28" x14ac:dyDescent="0.25">
      <c r="A1244" t="s">
        <v>2754</v>
      </c>
      <c r="B1244" s="1">
        <v>42441</v>
      </c>
      <c r="C1244" s="1">
        <v>42444</v>
      </c>
      <c r="D1244" t="s">
        <v>27</v>
      </c>
      <c r="E1244" t="s">
        <v>392</v>
      </c>
      <c r="F1244" t="s">
        <v>91</v>
      </c>
      <c r="G1244" t="s">
        <v>295</v>
      </c>
      <c r="H1244" t="s">
        <v>58</v>
      </c>
      <c r="I1244" t="s">
        <v>59</v>
      </c>
      <c r="J1244" t="s">
        <v>680</v>
      </c>
      <c r="K1244" t="s">
        <v>41</v>
      </c>
      <c r="L1244" t="s">
        <v>681</v>
      </c>
      <c r="M1244">
        <v>770.35199999999998</v>
      </c>
      <c r="N1244">
        <v>3</v>
      </c>
      <c r="O1244">
        <f t="shared" si="38"/>
        <v>0.21428571428571427</v>
      </c>
      <c r="P1244">
        <v>0.2</v>
      </c>
      <c r="Q1244">
        <v>77.035200000000003</v>
      </c>
      <c r="R1244">
        <v>3</v>
      </c>
      <c r="S1244">
        <v>2016</v>
      </c>
      <c r="T1244">
        <v>3</v>
      </c>
      <c r="U1244" t="str">
        <f t="shared" si="39"/>
        <v>Mar</v>
      </c>
      <c r="V1244">
        <v>256.78399999999999</v>
      </c>
      <c r="W1244" t="s">
        <v>43</v>
      </c>
      <c r="X1244">
        <v>0.1</v>
      </c>
      <c r="Y1244" t="s">
        <v>37</v>
      </c>
      <c r="Z1244">
        <v>3.3333333333333298E-2</v>
      </c>
      <c r="AA1244" t="s">
        <v>161</v>
      </c>
      <c r="AB1244" t="s">
        <v>480</v>
      </c>
    </row>
    <row r="1245" spans="1:28" x14ac:dyDescent="0.25">
      <c r="A1245" t="s">
        <v>2755</v>
      </c>
      <c r="B1245" s="1">
        <v>42775</v>
      </c>
      <c r="C1245" s="1">
        <v>42780</v>
      </c>
      <c r="D1245" t="s">
        <v>27</v>
      </c>
      <c r="E1245" t="s">
        <v>1160</v>
      </c>
      <c r="F1245" t="s">
        <v>91</v>
      </c>
      <c r="G1245" t="s">
        <v>57</v>
      </c>
      <c r="H1245" t="s">
        <v>58</v>
      </c>
      <c r="I1245" t="s">
        <v>59</v>
      </c>
      <c r="J1245" t="s">
        <v>1372</v>
      </c>
      <c r="K1245" t="s">
        <v>61</v>
      </c>
      <c r="L1245" t="s">
        <v>1373</v>
      </c>
      <c r="M1245">
        <v>21.12</v>
      </c>
      <c r="N1245">
        <v>4</v>
      </c>
      <c r="O1245">
        <f t="shared" si="38"/>
        <v>0.2857142857142857</v>
      </c>
      <c r="P1245">
        <v>0</v>
      </c>
      <c r="Q1245">
        <v>6.5472000000000001</v>
      </c>
      <c r="R1245">
        <v>5</v>
      </c>
      <c r="S1245">
        <v>2017</v>
      </c>
      <c r="T1245">
        <v>2</v>
      </c>
      <c r="U1245" t="str">
        <f t="shared" si="39"/>
        <v>Feb</v>
      </c>
      <c r="V1245">
        <v>5.28</v>
      </c>
      <c r="W1245" t="s">
        <v>63</v>
      </c>
      <c r="X1245">
        <v>0.31</v>
      </c>
      <c r="Y1245" t="s">
        <v>44</v>
      </c>
      <c r="Z1245">
        <v>7.7499999999999999E-2</v>
      </c>
      <c r="AA1245" t="s">
        <v>161</v>
      </c>
      <c r="AB1245" t="s">
        <v>430</v>
      </c>
    </row>
    <row r="1246" spans="1:28" x14ac:dyDescent="0.25">
      <c r="A1246" t="s">
        <v>2756</v>
      </c>
      <c r="B1246" s="1">
        <v>41840</v>
      </c>
      <c r="C1246" s="1">
        <v>41842</v>
      </c>
      <c r="D1246" t="s">
        <v>89</v>
      </c>
      <c r="E1246" t="s">
        <v>1689</v>
      </c>
      <c r="F1246" t="s">
        <v>29</v>
      </c>
      <c r="G1246" t="s">
        <v>554</v>
      </c>
      <c r="H1246" t="s">
        <v>58</v>
      </c>
      <c r="I1246" t="s">
        <v>59</v>
      </c>
      <c r="J1246" t="s">
        <v>665</v>
      </c>
      <c r="K1246" t="s">
        <v>61</v>
      </c>
      <c r="L1246" t="s">
        <v>666</v>
      </c>
      <c r="M1246">
        <v>43.02</v>
      </c>
      <c r="N1246">
        <v>3</v>
      </c>
      <c r="O1246">
        <f t="shared" si="38"/>
        <v>0.21428571428571427</v>
      </c>
      <c r="P1246">
        <v>0</v>
      </c>
      <c r="Q1246">
        <v>15.4872</v>
      </c>
      <c r="R1246">
        <v>2</v>
      </c>
      <c r="S1246">
        <v>2014</v>
      </c>
      <c r="T1246">
        <v>7</v>
      </c>
      <c r="U1246" t="str">
        <f t="shared" si="39"/>
        <v>Jul</v>
      </c>
      <c r="V1246">
        <v>14.34</v>
      </c>
      <c r="W1246" t="s">
        <v>63</v>
      </c>
      <c r="X1246">
        <v>0.36</v>
      </c>
      <c r="Y1246" t="s">
        <v>44</v>
      </c>
      <c r="Z1246">
        <v>0.12</v>
      </c>
      <c r="AA1246" t="s">
        <v>75</v>
      </c>
      <c r="AB1246" t="s">
        <v>199</v>
      </c>
    </row>
    <row r="1247" spans="1:28" x14ac:dyDescent="0.25">
      <c r="A1247" t="s">
        <v>2757</v>
      </c>
      <c r="B1247" s="1">
        <v>42772</v>
      </c>
      <c r="C1247" s="1">
        <v>42777</v>
      </c>
      <c r="D1247" t="s">
        <v>46</v>
      </c>
      <c r="E1247" t="s">
        <v>2758</v>
      </c>
      <c r="F1247" t="s">
        <v>29</v>
      </c>
      <c r="G1247" t="s">
        <v>165</v>
      </c>
      <c r="H1247" t="s">
        <v>117</v>
      </c>
      <c r="I1247" t="s">
        <v>72</v>
      </c>
      <c r="J1247" t="s">
        <v>845</v>
      </c>
      <c r="K1247" t="s">
        <v>34</v>
      </c>
      <c r="L1247" t="s">
        <v>846</v>
      </c>
      <c r="M1247">
        <v>240.78399999999999</v>
      </c>
      <c r="N1247">
        <v>1</v>
      </c>
      <c r="O1247">
        <f t="shared" si="38"/>
        <v>7.1428571428571425E-2</v>
      </c>
      <c r="P1247">
        <v>0.2</v>
      </c>
      <c r="Q1247">
        <v>30.097999999999999</v>
      </c>
      <c r="R1247">
        <v>5</v>
      </c>
      <c r="S1247">
        <v>2017</v>
      </c>
      <c r="T1247">
        <v>2</v>
      </c>
      <c r="U1247" t="str">
        <f t="shared" si="39"/>
        <v>Feb</v>
      </c>
      <c r="V1247">
        <v>240.78399999999999</v>
      </c>
      <c r="W1247" t="s">
        <v>43</v>
      </c>
      <c r="X1247">
        <v>0.125</v>
      </c>
      <c r="Y1247" t="s">
        <v>37</v>
      </c>
      <c r="Z1247">
        <v>0.125</v>
      </c>
      <c r="AA1247" t="s">
        <v>161</v>
      </c>
      <c r="AB1247" t="s">
        <v>430</v>
      </c>
    </row>
    <row r="1248" spans="1:28" x14ac:dyDescent="0.25">
      <c r="A1248" t="s">
        <v>2759</v>
      </c>
      <c r="B1248" s="1">
        <v>41889</v>
      </c>
      <c r="C1248" s="1">
        <v>41895</v>
      </c>
      <c r="D1248" t="s">
        <v>46</v>
      </c>
      <c r="E1248" t="s">
        <v>581</v>
      </c>
      <c r="F1248" t="s">
        <v>99</v>
      </c>
      <c r="G1248" t="s">
        <v>1663</v>
      </c>
      <c r="H1248" t="s">
        <v>1263</v>
      </c>
      <c r="I1248" t="s">
        <v>94</v>
      </c>
      <c r="J1248" t="s">
        <v>1055</v>
      </c>
      <c r="K1248" t="s">
        <v>51</v>
      </c>
      <c r="L1248" t="s">
        <v>897</v>
      </c>
      <c r="M1248">
        <v>429.9</v>
      </c>
      <c r="N1248">
        <v>5</v>
      </c>
      <c r="O1248">
        <f t="shared" si="38"/>
        <v>0.35714285714285715</v>
      </c>
      <c r="P1248">
        <v>0</v>
      </c>
      <c r="Q1248">
        <v>111.774</v>
      </c>
      <c r="R1248">
        <v>6</v>
      </c>
      <c r="S1248">
        <v>2014</v>
      </c>
      <c r="T1248">
        <v>9</v>
      </c>
      <c r="U1248" t="str">
        <f t="shared" si="39"/>
        <v>Sep</v>
      </c>
      <c r="V1248">
        <v>85.979999999999905</v>
      </c>
      <c r="W1248" t="s">
        <v>63</v>
      </c>
      <c r="X1248">
        <v>0.26</v>
      </c>
      <c r="Y1248" t="s">
        <v>44</v>
      </c>
      <c r="Z1248">
        <v>5.1999999999999998E-2</v>
      </c>
      <c r="AA1248" t="s">
        <v>75</v>
      </c>
      <c r="AB1248" t="s">
        <v>199</v>
      </c>
    </row>
    <row r="1249" spans="1:28" x14ac:dyDescent="0.25">
      <c r="A1249" t="s">
        <v>2759</v>
      </c>
      <c r="B1249" s="1">
        <v>41889</v>
      </c>
      <c r="C1249" s="1">
        <v>41895</v>
      </c>
      <c r="D1249" t="s">
        <v>46</v>
      </c>
      <c r="E1249" t="s">
        <v>581</v>
      </c>
      <c r="F1249" t="s">
        <v>99</v>
      </c>
      <c r="G1249" t="s">
        <v>1663</v>
      </c>
      <c r="H1249" t="s">
        <v>1263</v>
      </c>
      <c r="I1249" t="s">
        <v>94</v>
      </c>
      <c r="J1249" t="s">
        <v>234</v>
      </c>
      <c r="K1249" t="s">
        <v>41</v>
      </c>
      <c r="L1249" t="s">
        <v>235</v>
      </c>
      <c r="M1249">
        <v>161.96</v>
      </c>
      <c r="N1249">
        <v>2</v>
      </c>
      <c r="O1249">
        <f t="shared" si="38"/>
        <v>0.14285714285714285</v>
      </c>
      <c r="P1249">
        <v>0</v>
      </c>
      <c r="Q1249">
        <v>45.348799999999997</v>
      </c>
      <c r="R1249">
        <v>6</v>
      </c>
      <c r="S1249">
        <v>2014</v>
      </c>
      <c r="T1249">
        <v>9</v>
      </c>
      <c r="U1249" t="str">
        <f t="shared" si="39"/>
        <v>Sep</v>
      </c>
      <c r="V1249">
        <v>80.98</v>
      </c>
      <c r="W1249" t="s">
        <v>63</v>
      </c>
      <c r="X1249">
        <v>0.27999999999999903</v>
      </c>
      <c r="Y1249" t="s">
        <v>44</v>
      </c>
      <c r="Z1249">
        <v>0.13999999999999899</v>
      </c>
      <c r="AA1249" t="s">
        <v>75</v>
      </c>
      <c r="AB1249" t="s">
        <v>199</v>
      </c>
    </row>
    <row r="1250" spans="1:28" x14ac:dyDescent="0.25">
      <c r="A1250" t="s">
        <v>2760</v>
      </c>
      <c r="B1250" s="1">
        <v>42570</v>
      </c>
      <c r="C1250" s="1">
        <v>42576</v>
      </c>
      <c r="D1250" t="s">
        <v>46</v>
      </c>
      <c r="E1250" t="s">
        <v>1351</v>
      </c>
      <c r="F1250" t="s">
        <v>29</v>
      </c>
      <c r="G1250" t="s">
        <v>2761</v>
      </c>
      <c r="H1250" t="s">
        <v>419</v>
      </c>
      <c r="I1250" t="s">
        <v>32</v>
      </c>
      <c r="J1250" t="s">
        <v>1733</v>
      </c>
      <c r="K1250" t="s">
        <v>61</v>
      </c>
      <c r="L1250" t="s">
        <v>1734</v>
      </c>
      <c r="M1250">
        <v>185.58</v>
      </c>
      <c r="N1250">
        <v>6</v>
      </c>
      <c r="O1250">
        <f t="shared" si="38"/>
        <v>0.42857142857142855</v>
      </c>
      <c r="P1250">
        <v>0</v>
      </c>
      <c r="Q1250">
        <v>76.087800000000001</v>
      </c>
      <c r="R1250">
        <v>6</v>
      </c>
      <c r="S1250">
        <v>2016</v>
      </c>
      <c r="T1250">
        <v>7</v>
      </c>
      <c r="U1250" t="str">
        <f t="shared" si="39"/>
        <v>Jul</v>
      </c>
      <c r="V1250">
        <v>30.93</v>
      </c>
      <c r="W1250" t="s">
        <v>63</v>
      </c>
      <c r="X1250">
        <v>0.41</v>
      </c>
      <c r="Y1250" t="s">
        <v>44</v>
      </c>
      <c r="Z1250">
        <v>6.8333333333333302E-2</v>
      </c>
      <c r="AA1250" t="s">
        <v>75</v>
      </c>
      <c r="AB1250" t="s">
        <v>210</v>
      </c>
    </row>
    <row r="1251" spans="1:28" x14ac:dyDescent="0.25">
      <c r="A1251" t="s">
        <v>2760</v>
      </c>
      <c r="B1251" s="1">
        <v>42570</v>
      </c>
      <c r="C1251" s="1">
        <v>42576</v>
      </c>
      <c r="D1251" t="s">
        <v>46</v>
      </c>
      <c r="E1251" t="s">
        <v>1351</v>
      </c>
      <c r="F1251" t="s">
        <v>29</v>
      </c>
      <c r="G1251" t="s">
        <v>2761</v>
      </c>
      <c r="H1251" t="s">
        <v>419</v>
      </c>
      <c r="I1251" t="s">
        <v>32</v>
      </c>
      <c r="J1251" t="s">
        <v>2315</v>
      </c>
      <c r="K1251" t="s">
        <v>34</v>
      </c>
      <c r="L1251" t="s">
        <v>2316</v>
      </c>
      <c r="M1251">
        <v>504.9</v>
      </c>
      <c r="N1251">
        <v>5</v>
      </c>
      <c r="O1251">
        <f t="shared" si="38"/>
        <v>0.35714285714285715</v>
      </c>
      <c r="P1251">
        <v>0</v>
      </c>
      <c r="Q1251">
        <v>126.22499999999999</v>
      </c>
      <c r="R1251">
        <v>6</v>
      </c>
      <c r="S1251">
        <v>2016</v>
      </c>
      <c r="T1251">
        <v>7</v>
      </c>
      <c r="U1251" t="str">
        <f t="shared" si="39"/>
        <v>Jul</v>
      </c>
      <c r="V1251">
        <v>100.979999999999</v>
      </c>
      <c r="W1251" t="s">
        <v>36</v>
      </c>
      <c r="X1251">
        <v>0.25</v>
      </c>
      <c r="Y1251" t="s">
        <v>44</v>
      </c>
      <c r="Z1251">
        <v>0.05</v>
      </c>
      <c r="AA1251" t="s">
        <v>75</v>
      </c>
      <c r="AB1251" t="s">
        <v>210</v>
      </c>
    </row>
    <row r="1252" spans="1:28" x14ac:dyDescent="0.25">
      <c r="A1252" t="s">
        <v>2762</v>
      </c>
      <c r="B1252" s="1">
        <v>42993</v>
      </c>
      <c r="C1252" s="1">
        <v>42999</v>
      </c>
      <c r="D1252" t="s">
        <v>46</v>
      </c>
      <c r="E1252" t="s">
        <v>2426</v>
      </c>
      <c r="F1252" t="s">
        <v>29</v>
      </c>
      <c r="G1252" t="s">
        <v>57</v>
      </c>
      <c r="H1252" t="s">
        <v>58</v>
      </c>
      <c r="I1252" t="s">
        <v>59</v>
      </c>
      <c r="J1252" t="s">
        <v>428</v>
      </c>
      <c r="K1252" t="s">
        <v>41</v>
      </c>
      <c r="L1252" t="s">
        <v>429</v>
      </c>
      <c r="M1252">
        <v>184.75200000000001</v>
      </c>
      <c r="N1252">
        <v>3</v>
      </c>
      <c r="O1252">
        <f t="shared" si="38"/>
        <v>0.21428571428571427</v>
      </c>
      <c r="P1252">
        <v>0.2</v>
      </c>
      <c r="Q1252">
        <v>-20.784600000000001</v>
      </c>
      <c r="R1252">
        <v>6</v>
      </c>
      <c r="S1252">
        <v>2017</v>
      </c>
      <c r="T1252">
        <v>9</v>
      </c>
      <c r="U1252" t="str">
        <f t="shared" si="39"/>
        <v>Sep</v>
      </c>
      <c r="V1252">
        <v>61.584000000000003</v>
      </c>
      <c r="W1252" t="s">
        <v>63</v>
      </c>
      <c r="X1252">
        <v>-0.1125</v>
      </c>
      <c r="Y1252" t="s">
        <v>53</v>
      </c>
      <c r="Z1252">
        <v>-3.7499999999999999E-2</v>
      </c>
      <c r="AA1252" t="s">
        <v>75</v>
      </c>
      <c r="AB1252" t="s">
        <v>76</v>
      </c>
    </row>
    <row r="1253" spans="1:28" x14ac:dyDescent="0.25">
      <c r="A1253" t="s">
        <v>2763</v>
      </c>
      <c r="B1253" s="1">
        <v>42715</v>
      </c>
      <c r="C1253" s="1">
        <v>42715</v>
      </c>
      <c r="D1253" t="s">
        <v>377</v>
      </c>
      <c r="E1253" t="s">
        <v>878</v>
      </c>
      <c r="F1253" t="s">
        <v>91</v>
      </c>
      <c r="G1253" t="s">
        <v>310</v>
      </c>
      <c r="H1253" t="s">
        <v>214</v>
      </c>
      <c r="I1253" t="s">
        <v>72</v>
      </c>
      <c r="J1253" t="s">
        <v>2118</v>
      </c>
      <c r="K1253" t="s">
        <v>41</v>
      </c>
      <c r="L1253" t="s">
        <v>2119</v>
      </c>
      <c r="M1253">
        <v>458.43</v>
      </c>
      <c r="N1253">
        <v>5</v>
      </c>
      <c r="O1253">
        <f t="shared" si="38"/>
        <v>0.35714285714285715</v>
      </c>
      <c r="P1253">
        <v>0.3</v>
      </c>
      <c r="Q1253">
        <v>-137.529</v>
      </c>
      <c r="R1253">
        <v>0</v>
      </c>
      <c r="S1253">
        <v>2016</v>
      </c>
      <c r="T1253">
        <v>12</v>
      </c>
      <c r="U1253" t="str">
        <f t="shared" si="39"/>
        <v>Dec</v>
      </c>
      <c r="V1253">
        <v>91.686000000000007</v>
      </c>
      <c r="W1253" t="s">
        <v>63</v>
      </c>
      <c r="X1253">
        <v>-0.3</v>
      </c>
      <c r="Y1253" t="s">
        <v>53</v>
      </c>
      <c r="Z1253">
        <v>-0.06</v>
      </c>
      <c r="AA1253" t="s">
        <v>38</v>
      </c>
      <c r="AB1253" t="s">
        <v>39</v>
      </c>
    </row>
    <row r="1254" spans="1:28" x14ac:dyDescent="0.25">
      <c r="A1254" t="s">
        <v>2763</v>
      </c>
      <c r="B1254" s="1">
        <v>42715</v>
      </c>
      <c r="C1254" s="1">
        <v>42715</v>
      </c>
      <c r="D1254" t="s">
        <v>377</v>
      </c>
      <c r="E1254" t="s">
        <v>878</v>
      </c>
      <c r="F1254" t="s">
        <v>91</v>
      </c>
      <c r="G1254" t="s">
        <v>310</v>
      </c>
      <c r="H1254" t="s">
        <v>214</v>
      </c>
      <c r="I1254" t="s">
        <v>72</v>
      </c>
      <c r="J1254" t="s">
        <v>1035</v>
      </c>
      <c r="K1254" t="s">
        <v>51</v>
      </c>
      <c r="L1254" t="s">
        <v>1036</v>
      </c>
      <c r="M1254">
        <v>328.59</v>
      </c>
      <c r="N1254">
        <v>3</v>
      </c>
      <c r="O1254">
        <f t="shared" si="38"/>
        <v>0.21428571428571427</v>
      </c>
      <c r="P1254">
        <v>0.4</v>
      </c>
      <c r="Q1254">
        <v>-147.8655</v>
      </c>
      <c r="R1254">
        <v>0</v>
      </c>
      <c r="S1254">
        <v>2016</v>
      </c>
      <c r="T1254">
        <v>12</v>
      </c>
      <c r="U1254" t="str">
        <f t="shared" si="39"/>
        <v>Dec</v>
      </c>
      <c r="V1254">
        <v>109.52999999999901</v>
      </c>
      <c r="W1254" t="s">
        <v>36</v>
      </c>
      <c r="X1254">
        <v>-0.45</v>
      </c>
      <c r="Y1254" t="s">
        <v>53</v>
      </c>
      <c r="Z1254">
        <v>-0.15</v>
      </c>
      <c r="AA1254" t="s">
        <v>38</v>
      </c>
      <c r="AB1254" t="s">
        <v>39</v>
      </c>
    </row>
    <row r="1255" spans="1:28" x14ac:dyDescent="0.25">
      <c r="A1255" t="s">
        <v>2764</v>
      </c>
      <c r="B1255" s="1">
        <v>41983</v>
      </c>
      <c r="C1255" s="1">
        <v>41987</v>
      </c>
      <c r="D1255" t="s">
        <v>46</v>
      </c>
      <c r="E1255" t="s">
        <v>1666</v>
      </c>
      <c r="F1255" t="s">
        <v>91</v>
      </c>
      <c r="G1255" t="s">
        <v>2765</v>
      </c>
      <c r="H1255" t="s">
        <v>1872</v>
      </c>
      <c r="I1255" t="s">
        <v>59</v>
      </c>
      <c r="J1255" t="s">
        <v>963</v>
      </c>
      <c r="K1255" t="s">
        <v>41</v>
      </c>
      <c r="L1255" t="s">
        <v>964</v>
      </c>
      <c r="M1255">
        <v>338.35199999999998</v>
      </c>
      <c r="N1255">
        <v>3</v>
      </c>
      <c r="O1255">
        <f t="shared" si="38"/>
        <v>0.21428571428571427</v>
      </c>
      <c r="P1255">
        <v>0.2</v>
      </c>
      <c r="Q1255">
        <v>4.2294</v>
      </c>
      <c r="R1255">
        <v>4</v>
      </c>
      <c r="S1255">
        <v>2014</v>
      </c>
      <c r="T1255">
        <v>12</v>
      </c>
      <c r="U1255" t="str">
        <f t="shared" si="39"/>
        <v>Dec</v>
      </c>
      <c r="V1255">
        <v>112.783999999999</v>
      </c>
      <c r="W1255" t="s">
        <v>36</v>
      </c>
      <c r="X1255">
        <v>1.2500000000000001E-2</v>
      </c>
      <c r="Y1255" t="s">
        <v>37</v>
      </c>
      <c r="Z1255">
        <v>4.1666666666666597E-3</v>
      </c>
      <c r="AA1255" t="s">
        <v>38</v>
      </c>
      <c r="AB1255" t="s">
        <v>147</v>
      </c>
    </row>
    <row r="1256" spans="1:28" x14ac:dyDescent="0.25">
      <c r="A1256" t="s">
        <v>2766</v>
      </c>
      <c r="B1256" s="1">
        <v>41986</v>
      </c>
      <c r="C1256" s="1">
        <v>41990</v>
      </c>
      <c r="D1256" t="s">
        <v>46</v>
      </c>
      <c r="E1256" t="s">
        <v>1414</v>
      </c>
      <c r="F1256" t="s">
        <v>91</v>
      </c>
      <c r="G1256" t="s">
        <v>455</v>
      </c>
      <c r="H1256" t="s">
        <v>456</v>
      </c>
      <c r="I1256" t="s">
        <v>59</v>
      </c>
      <c r="J1256" t="s">
        <v>1250</v>
      </c>
      <c r="K1256" t="s">
        <v>61</v>
      </c>
      <c r="L1256" t="s">
        <v>1251</v>
      </c>
      <c r="M1256">
        <v>87.96</v>
      </c>
      <c r="N1256">
        <v>3</v>
      </c>
      <c r="O1256">
        <f t="shared" si="38"/>
        <v>0.21428571428571427</v>
      </c>
      <c r="P1256">
        <v>0.2</v>
      </c>
      <c r="Q1256">
        <v>7.6965000000000003</v>
      </c>
      <c r="R1256">
        <v>4</v>
      </c>
      <c r="S1256">
        <v>2014</v>
      </c>
      <c r="T1256">
        <v>12</v>
      </c>
      <c r="U1256" t="str">
        <f t="shared" si="39"/>
        <v>Dec</v>
      </c>
      <c r="V1256">
        <v>29.319999999999901</v>
      </c>
      <c r="W1256" t="s">
        <v>63</v>
      </c>
      <c r="X1256">
        <v>8.7499999999999994E-2</v>
      </c>
      <c r="Y1256" t="s">
        <v>37</v>
      </c>
      <c r="Z1256">
        <v>2.9166666666666601E-2</v>
      </c>
      <c r="AA1256" t="s">
        <v>38</v>
      </c>
      <c r="AB1256" t="s">
        <v>147</v>
      </c>
    </row>
    <row r="1257" spans="1:28" x14ac:dyDescent="0.25">
      <c r="A1257" t="s">
        <v>2767</v>
      </c>
      <c r="B1257" s="1">
        <v>42985</v>
      </c>
      <c r="C1257" s="1">
        <v>42989</v>
      </c>
      <c r="D1257" t="s">
        <v>46</v>
      </c>
      <c r="E1257" t="s">
        <v>2768</v>
      </c>
      <c r="F1257" t="s">
        <v>29</v>
      </c>
      <c r="G1257" t="s">
        <v>57</v>
      </c>
      <c r="H1257" t="s">
        <v>58</v>
      </c>
      <c r="I1257" t="s">
        <v>59</v>
      </c>
      <c r="J1257" t="s">
        <v>686</v>
      </c>
      <c r="K1257" t="s">
        <v>61</v>
      </c>
      <c r="L1257" t="s">
        <v>687</v>
      </c>
      <c r="M1257">
        <v>19.760000000000002</v>
      </c>
      <c r="N1257">
        <v>4</v>
      </c>
      <c r="O1257">
        <f t="shared" si="38"/>
        <v>0.2857142857142857</v>
      </c>
      <c r="P1257">
        <v>0</v>
      </c>
      <c r="Q1257">
        <v>8.2992000000000008</v>
      </c>
      <c r="R1257">
        <v>4</v>
      </c>
      <c r="S1257">
        <v>2017</v>
      </c>
      <c r="T1257">
        <v>9</v>
      </c>
      <c r="U1257" t="str">
        <f t="shared" si="39"/>
        <v>Sep</v>
      </c>
      <c r="V1257">
        <v>4.9400000000000004</v>
      </c>
      <c r="W1257" t="s">
        <v>63</v>
      </c>
      <c r="X1257">
        <v>0.42</v>
      </c>
      <c r="Y1257" t="s">
        <v>44</v>
      </c>
      <c r="Z1257">
        <v>0.105</v>
      </c>
      <c r="AA1257" t="s">
        <v>75</v>
      </c>
      <c r="AB1257" t="s">
        <v>76</v>
      </c>
    </row>
    <row r="1258" spans="1:28" x14ac:dyDescent="0.25">
      <c r="A1258" t="s">
        <v>2769</v>
      </c>
      <c r="B1258" s="1">
        <v>42310</v>
      </c>
      <c r="C1258" s="1">
        <v>42315</v>
      </c>
      <c r="D1258" t="s">
        <v>46</v>
      </c>
      <c r="E1258" t="s">
        <v>2770</v>
      </c>
      <c r="F1258" t="s">
        <v>29</v>
      </c>
      <c r="G1258" t="s">
        <v>116</v>
      </c>
      <c r="H1258" t="s">
        <v>117</v>
      </c>
      <c r="I1258" t="s">
        <v>72</v>
      </c>
      <c r="J1258" t="s">
        <v>1992</v>
      </c>
      <c r="K1258" t="s">
        <v>41</v>
      </c>
      <c r="L1258" t="s">
        <v>1993</v>
      </c>
      <c r="M1258">
        <v>109.764</v>
      </c>
      <c r="N1258">
        <v>2</v>
      </c>
      <c r="O1258">
        <f t="shared" si="38"/>
        <v>0.14285714285714285</v>
      </c>
      <c r="P1258">
        <v>0.1</v>
      </c>
      <c r="Q1258">
        <v>8.5372000000000003</v>
      </c>
      <c r="R1258">
        <v>5</v>
      </c>
      <c r="S1258">
        <v>2015</v>
      </c>
      <c r="T1258">
        <v>11</v>
      </c>
      <c r="U1258" t="str">
        <f t="shared" si="39"/>
        <v>Nov</v>
      </c>
      <c r="V1258">
        <v>54.881999999999998</v>
      </c>
      <c r="W1258" t="s">
        <v>63</v>
      </c>
      <c r="X1258">
        <v>7.7777777777777696E-2</v>
      </c>
      <c r="Y1258" t="s">
        <v>37</v>
      </c>
      <c r="Z1258">
        <v>3.8888888888888799E-2</v>
      </c>
      <c r="AA1258" t="s">
        <v>38</v>
      </c>
      <c r="AB1258" t="s">
        <v>54</v>
      </c>
    </row>
    <row r="1259" spans="1:28" x14ac:dyDescent="0.25">
      <c r="A1259" t="s">
        <v>2771</v>
      </c>
      <c r="B1259" s="1">
        <v>42826</v>
      </c>
      <c r="C1259" s="1">
        <v>42828</v>
      </c>
      <c r="D1259" t="s">
        <v>89</v>
      </c>
      <c r="E1259" t="s">
        <v>911</v>
      </c>
      <c r="F1259" t="s">
        <v>91</v>
      </c>
      <c r="G1259" t="s">
        <v>729</v>
      </c>
      <c r="H1259" t="s">
        <v>151</v>
      </c>
      <c r="I1259" t="s">
        <v>32</v>
      </c>
      <c r="J1259" t="s">
        <v>172</v>
      </c>
      <c r="K1259" t="s">
        <v>61</v>
      </c>
      <c r="L1259" t="s">
        <v>173</v>
      </c>
      <c r="M1259">
        <v>127.95</v>
      </c>
      <c r="N1259">
        <v>3</v>
      </c>
      <c r="O1259">
        <f t="shared" si="38"/>
        <v>0.21428571428571427</v>
      </c>
      <c r="P1259">
        <v>0</v>
      </c>
      <c r="Q1259">
        <v>21.7515</v>
      </c>
      <c r="R1259">
        <v>2</v>
      </c>
      <c r="S1259">
        <v>2017</v>
      </c>
      <c r="T1259">
        <v>4</v>
      </c>
      <c r="U1259" t="str">
        <f t="shared" si="39"/>
        <v>Apr</v>
      </c>
      <c r="V1259">
        <v>42.65</v>
      </c>
      <c r="W1259" t="s">
        <v>63</v>
      </c>
      <c r="X1259">
        <v>0.16999999999999901</v>
      </c>
      <c r="Y1259" t="s">
        <v>37</v>
      </c>
      <c r="Z1259">
        <v>5.6666666666666601E-2</v>
      </c>
      <c r="AA1259" t="s">
        <v>64</v>
      </c>
      <c r="AB1259" t="s">
        <v>154</v>
      </c>
    </row>
    <row r="1260" spans="1:28" x14ac:dyDescent="0.25">
      <c r="A1260" t="s">
        <v>2772</v>
      </c>
      <c r="B1260" s="1">
        <v>41735</v>
      </c>
      <c r="C1260" s="1">
        <v>41741</v>
      </c>
      <c r="D1260" t="s">
        <v>46</v>
      </c>
      <c r="E1260" t="s">
        <v>1809</v>
      </c>
      <c r="F1260" t="s">
        <v>91</v>
      </c>
      <c r="G1260" t="s">
        <v>57</v>
      </c>
      <c r="H1260" t="s">
        <v>58</v>
      </c>
      <c r="I1260" t="s">
        <v>59</v>
      </c>
      <c r="J1260" t="s">
        <v>2716</v>
      </c>
      <c r="K1260" t="s">
        <v>61</v>
      </c>
      <c r="L1260" t="s">
        <v>2717</v>
      </c>
      <c r="M1260">
        <v>91.96</v>
      </c>
      <c r="N1260">
        <v>2</v>
      </c>
      <c r="O1260">
        <f t="shared" si="38"/>
        <v>0.14285714285714285</v>
      </c>
      <c r="P1260">
        <v>0</v>
      </c>
      <c r="Q1260">
        <v>15.6332</v>
      </c>
      <c r="R1260">
        <v>6</v>
      </c>
      <c r="S1260">
        <v>2014</v>
      </c>
      <c r="T1260">
        <v>4</v>
      </c>
      <c r="U1260" t="str">
        <f t="shared" si="39"/>
        <v>Apr</v>
      </c>
      <c r="V1260">
        <v>45.98</v>
      </c>
      <c r="W1260" t="s">
        <v>63</v>
      </c>
      <c r="X1260">
        <v>0.17</v>
      </c>
      <c r="Y1260" t="s">
        <v>37</v>
      </c>
      <c r="Z1260">
        <v>8.5000000000000006E-2</v>
      </c>
      <c r="AA1260" t="s">
        <v>64</v>
      </c>
      <c r="AB1260" t="s">
        <v>65</v>
      </c>
    </row>
    <row r="1261" spans="1:28" x14ac:dyDescent="0.25">
      <c r="A1261" t="s">
        <v>2772</v>
      </c>
      <c r="B1261" s="1">
        <v>41735</v>
      </c>
      <c r="C1261" s="1">
        <v>41741</v>
      </c>
      <c r="D1261" t="s">
        <v>46</v>
      </c>
      <c r="E1261" t="s">
        <v>1809</v>
      </c>
      <c r="F1261" t="s">
        <v>91</v>
      </c>
      <c r="G1261" t="s">
        <v>57</v>
      </c>
      <c r="H1261" t="s">
        <v>58</v>
      </c>
      <c r="I1261" t="s">
        <v>59</v>
      </c>
      <c r="J1261" t="s">
        <v>338</v>
      </c>
      <c r="K1261" t="s">
        <v>61</v>
      </c>
      <c r="L1261" t="s">
        <v>339</v>
      </c>
      <c r="M1261">
        <v>33.11</v>
      </c>
      <c r="N1261">
        <v>7</v>
      </c>
      <c r="O1261">
        <f t="shared" si="38"/>
        <v>0.5</v>
      </c>
      <c r="P1261">
        <v>0</v>
      </c>
      <c r="Q1261">
        <v>12.9129</v>
      </c>
      <c r="R1261">
        <v>6</v>
      </c>
      <c r="S1261">
        <v>2014</v>
      </c>
      <c r="T1261">
        <v>4</v>
      </c>
      <c r="U1261" t="str">
        <f t="shared" si="39"/>
        <v>Apr</v>
      </c>
      <c r="V1261">
        <v>4.7299999999999898</v>
      </c>
      <c r="W1261" t="s">
        <v>63</v>
      </c>
      <c r="X1261">
        <v>0.39</v>
      </c>
      <c r="Y1261" t="s">
        <v>44</v>
      </c>
      <c r="Z1261">
        <v>5.5714285714285702E-2</v>
      </c>
      <c r="AA1261" t="s">
        <v>64</v>
      </c>
      <c r="AB1261" t="s">
        <v>65</v>
      </c>
    </row>
    <row r="1262" spans="1:28" x14ac:dyDescent="0.25">
      <c r="A1262" t="s">
        <v>2773</v>
      </c>
      <c r="B1262" s="1">
        <v>42922</v>
      </c>
      <c r="C1262" s="1">
        <v>42922</v>
      </c>
      <c r="D1262" t="s">
        <v>377</v>
      </c>
      <c r="E1262" t="s">
        <v>2287</v>
      </c>
      <c r="F1262" t="s">
        <v>29</v>
      </c>
      <c r="G1262" t="s">
        <v>852</v>
      </c>
      <c r="H1262" t="s">
        <v>49</v>
      </c>
      <c r="I1262" t="s">
        <v>32</v>
      </c>
      <c r="J1262" t="s">
        <v>1314</v>
      </c>
      <c r="K1262" t="s">
        <v>41</v>
      </c>
      <c r="L1262" t="s">
        <v>1315</v>
      </c>
      <c r="M1262">
        <v>239.24</v>
      </c>
      <c r="N1262">
        <v>1</v>
      </c>
      <c r="O1262">
        <f t="shared" si="38"/>
        <v>7.1428571428571425E-2</v>
      </c>
      <c r="P1262">
        <v>0.2</v>
      </c>
      <c r="Q1262">
        <v>23.923999999999999</v>
      </c>
      <c r="R1262">
        <v>0</v>
      </c>
      <c r="S1262">
        <v>2017</v>
      </c>
      <c r="T1262">
        <v>7</v>
      </c>
      <c r="U1262" t="str">
        <f t="shared" si="39"/>
        <v>Jul</v>
      </c>
      <c r="V1262">
        <v>239.24</v>
      </c>
      <c r="W1262" t="s">
        <v>43</v>
      </c>
      <c r="X1262">
        <v>9.9999999999999895E-2</v>
      </c>
      <c r="Y1262" t="s">
        <v>37</v>
      </c>
      <c r="Z1262">
        <v>9.9999999999999895E-2</v>
      </c>
      <c r="AA1262" t="s">
        <v>75</v>
      </c>
      <c r="AB1262" t="s">
        <v>76</v>
      </c>
    </row>
    <row r="1263" spans="1:28" x14ac:dyDescent="0.25">
      <c r="A1263" t="s">
        <v>2774</v>
      </c>
      <c r="B1263" s="1">
        <v>42729</v>
      </c>
      <c r="C1263" s="1">
        <v>42736</v>
      </c>
      <c r="D1263" t="s">
        <v>46</v>
      </c>
      <c r="E1263" t="s">
        <v>1716</v>
      </c>
      <c r="F1263" t="s">
        <v>91</v>
      </c>
      <c r="G1263" t="s">
        <v>2775</v>
      </c>
      <c r="H1263" t="s">
        <v>753</v>
      </c>
      <c r="I1263" t="s">
        <v>72</v>
      </c>
      <c r="J1263" t="s">
        <v>1372</v>
      </c>
      <c r="K1263" t="s">
        <v>61</v>
      </c>
      <c r="L1263" t="s">
        <v>1373</v>
      </c>
      <c r="M1263">
        <v>21.12</v>
      </c>
      <c r="N1263">
        <v>4</v>
      </c>
      <c r="O1263">
        <f t="shared" si="38"/>
        <v>0.2857142857142857</v>
      </c>
      <c r="P1263">
        <v>0</v>
      </c>
      <c r="Q1263">
        <v>6.5472000000000001</v>
      </c>
      <c r="R1263">
        <v>7</v>
      </c>
      <c r="S1263">
        <v>2016</v>
      </c>
      <c r="T1263">
        <v>12</v>
      </c>
      <c r="U1263" t="str">
        <f t="shared" si="39"/>
        <v>Dec</v>
      </c>
      <c r="V1263">
        <v>5.28</v>
      </c>
      <c r="W1263" t="s">
        <v>63</v>
      </c>
      <c r="X1263">
        <v>0.31</v>
      </c>
      <c r="Y1263" t="s">
        <v>44</v>
      </c>
      <c r="Z1263">
        <v>7.7499999999999999E-2</v>
      </c>
      <c r="AA1263" t="s">
        <v>38</v>
      </c>
      <c r="AB1263" t="s">
        <v>39</v>
      </c>
    </row>
    <row r="1264" spans="1:28" x14ac:dyDescent="0.25">
      <c r="A1264" t="s">
        <v>2776</v>
      </c>
      <c r="B1264" s="1">
        <v>42352</v>
      </c>
      <c r="C1264" s="1">
        <v>42356</v>
      </c>
      <c r="D1264" t="s">
        <v>46</v>
      </c>
      <c r="E1264" t="s">
        <v>1040</v>
      </c>
      <c r="F1264" t="s">
        <v>99</v>
      </c>
      <c r="G1264" t="s">
        <v>57</v>
      </c>
      <c r="H1264" t="s">
        <v>58</v>
      </c>
      <c r="I1264" t="s">
        <v>59</v>
      </c>
      <c r="J1264" t="s">
        <v>1958</v>
      </c>
      <c r="K1264" t="s">
        <v>61</v>
      </c>
      <c r="L1264" t="s">
        <v>1959</v>
      </c>
      <c r="M1264">
        <v>15.24</v>
      </c>
      <c r="N1264">
        <v>3</v>
      </c>
      <c r="O1264">
        <f t="shared" si="38"/>
        <v>0.21428571428571427</v>
      </c>
      <c r="P1264">
        <v>0</v>
      </c>
      <c r="Q1264">
        <v>5.1816000000000004</v>
      </c>
      <c r="R1264">
        <v>4</v>
      </c>
      <c r="S1264">
        <v>2015</v>
      </c>
      <c r="T1264">
        <v>12</v>
      </c>
      <c r="U1264" t="str">
        <f t="shared" si="39"/>
        <v>Dec</v>
      </c>
      <c r="V1264">
        <v>5.08</v>
      </c>
      <c r="W1264" t="s">
        <v>63</v>
      </c>
      <c r="X1264">
        <v>0.34</v>
      </c>
      <c r="Y1264" t="s">
        <v>44</v>
      </c>
      <c r="Z1264">
        <v>0.11333333333333299</v>
      </c>
      <c r="AA1264" t="s">
        <v>38</v>
      </c>
      <c r="AB1264" t="s">
        <v>54</v>
      </c>
    </row>
    <row r="1265" spans="1:28" x14ac:dyDescent="0.25">
      <c r="A1265" t="s">
        <v>2777</v>
      </c>
      <c r="B1265" s="1">
        <v>42617</v>
      </c>
      <c r="C1265" s="1">
        <v>42621</v>
      </c>
      <c r="D1265" t="s">
        <v>46</v>
      </c>
      <c r="E1265" t="s">
        <v>2210</v>
      </c>
      <c r="F1265" t="s">
        <v>29</v>
      </c>
      <c r="G1265" t="s">
        <v>2778</v>
      </c>
      <c r="H1265" t="s">
        <v>31</v>
      </c>
      <c r="I1265" t="s">
        <v>32</v>
      </c>
      <c r="J1265" t="s">
        <v>425</v>
      </c>
      <c r="K1265" t="s">
        <v>61</v>
      </c>
      <c r="L1265" t="s">
        <v>426</v>
      </c>
      <c r="M1265">
        <v>42.6</v>
      </c>
      <c r="N1265">
        <v>3</v>
      </c>
      <c r="O1265">
        <f t="shared" si="38"/>
        <v>0.21428571428571427</v>
      </c>
      <c r="P1265">
        <v>0</v>
      </c>
      <c r="Q1265">
        <v>16.614000000000001</v>
      </c>
      <c r="R1265">
        <v>4</v>
      </c>
      <c r="S1265">
        <v>2016</v>
      </c>
      <c r="T1265">
        <v>9</v>
      </c>
      <c r="U1265" t="str">
        <f t="shared" si="39"/>
        <v>Sep</v>
      </c>
      <c r="V1265">
        <v>14.2</v>
      </c>
      <c r="W1265" t="s">
        <v>63</v>
      </c>
      <c r="X1265">
        <v>0.39</v>
      </c>
      <c r="Y1265" t="s">
        <v>44</v>
      </c>
      <c r="Z1265">
        <v>0.13</v>
      </c>
      <c r="AA1265" t="s">
        <v>75</v>
      </c>
      <c r="AB1265" t="s">
        <v>210</v>
      </c>
    </row>
    <row r="1266" spans="1:28" x14ac:dyDescent="0.25">
      <c r="A1266" t="s">
        <v>2779</v>
      </c>
      <c r="B1266" s="1">
        <v>42404</v>
      </c>
      <c r="C1266" s="1">
        <v>42408</v>
      </c>
      <c r="D1266" t="s">
        <v>46</v>
      </c>
      <c r="E1266" t="s">
        <v>83</v>
      </c>
      <c r="F1266" t="s">
        <v>29</v>
      </c>
      <c r="G1266" t="s">
        <v>2780</v>
      </c>
      <c r="H1266" t="s">
        <v>456</v>
      </c>
      <c r="I1266" t="s">
        <v>59</v>
      </c>
      <c r="J1266" t="s">
        <v>1203</v>
      </c>
      <c r="K1266" t="s">
        <v>61</v>
      </c>
      <c r="L1266" t="s">
        <v>1204</v>
      </c>
      <c r="M1266">
        <v>14.368</v>
      </c>
      <c r="N1266">
        <v>2</v>
      </c>
      <c r="O1266">
        <f t="shared" si="38"/>
        <v>0.14285714285714285</v>
      </c>
      <c r="P1266">
        <v>0.2</v>
      </c>
      <c r="Q1266">
        <v>3.9512</v>
      </c>
      <c r="R1266">
        <v>4</v>
      </c>
      <c r="S1266">
        <v>2016</v>
      </c>
      <c r="T1266">
        <v>2</v>
      </c>
      <c r="U1266" t="str">
        <f t="shared" si="39"/>
        <v>Feb</v>
      </c>
      <c r="V1266">
        <v>7.1840000000000002</v>
      </c>
      <c r="W1266" t="s">
        <v>63</v>
      </c>
      <c r="X1266">
        <v>0.27500000000000002</v>
      </c>
      <c r="Y1266" t="s">
        <v>44</v>
      </c>
      <c r="Z1266">
        <v>0.13750000000000001</v>
      </c>
      <c r="AA1266" t="s">
        <v>161</v>
      </c>
      <c r="AB1266" t="s">
        <v>480</v>
      </c>
    </row>
    <row r="1267" spans="1:28" x14ac:dyDescent="0.25">
      <c r="A1267" t="s">
        <v>2781</v>
      </c>
      <c r="B1267" s="1">
        <v>42874</v>
      </c>
      <c r="C1267" s="1">
        <v>42879</v>
      </c>
      <c r="D1267" t="s">
        <v>27</v>
      </c>
      <c r="E1267" t="s">
        <v>1291</v>
      </c>
      <c r="F1267" t="s">
        <v>91</v>
      </c>
      <c r="G1267" t="s">
        <v>2577</v>
      </c>
      <c r="H1267" t="s">
        <v>134</v>
      </c>
      <c r="I1267" t="s">
        <v>32</v>
      </c>
      <c r="J1267" t="s">
        <v>578</v>
      </c>
      <c r="K1267" t="s">
        <v>41</v>
      </c>
      <c r="L1267" t="s">
        <v>579</v>
      </c>
      <c r="M1267">
        <v>314.35199999999998</v>
      </c>
      <c r="N1267">
        <v>3</v>
      </c>
      <c r="O1267">
        <f t="shared" si="38"/>
        <v>0.21428571428571427</v>
      </c>
      <c r="P1267">
        <v>0.2</v>
      </c>
      <c r="Q1267">
        <v>-35.364600000000003</v>
      </c>
      <c r="R1267">
        <v>5</v>
      </c>
      <c r="S1267">
        <v>2017</v>
      </c>
      <c r="T1267">
        <v>5</v>
      </c>
      <c r="U1267" t="str">
        <f t="shared" si="39"/>
        <v>May</v>
      </c>
      <c r="V1267">
        <v>104.783999999999</v>
      </c>
      <c r="W1267" t="s">
        <v>36</v>
      </c>
      <c r="X1267">
        <v>-0.1125</v>
      </c>
      <c r="Y1267" t="s">
        <v>53</v>
      </c>
      <c r="Z1267">
        <v>-3.7499999999999999E-2</v>
      </c>
      <c r="AA1267" t="s">
        <v>64</v>
      </c>
      <c r="AB1267" t="s">
        <v>154</v>
      </c>
    </row>
    <row r="1268" spans="1:28" x14ac:dyDescent="0.25">
      <c r="A1268" t="s">
        <v>2782</v>
      </c>
      <c r="B1268" s="1">
        <v>42250</v>
      </c>
      <c r="C1268" s="1">
        <v>42255</v>
      </c>
      <c r="D1268" t="s">
        <v>46</v>
      </c>
      <c r="E1268" t="s">
        <v>1693</v>
      </c>
      <c r="F1268" t="s">
        <v>91</v>
      </c>
      <c r="G1268" t="s">
        <v>1026</v>
      </c>
      <c r="H1268" t="s">
        <v>456</v>
      </c>
      <c r="I1268" t="s">
        <v>59</v>
      </c>
      <c r="J1268" t="s">
        <v>1164</v>
      </c>
      <c r="K1268" t="s">
        <v>61</v>
      </c>
      <c r="L1268" t="s">
        <v>1165</v>
      </c>
      <c r="M1268">
        <v>238.15199999999999</v>
      </c>
      <c r="N1268">
        <v>3</v>
      </c>
      <c r="O1268">
        <f t="shared" si="38"/>
        <v>0.21428571428571427</v>
      </c>
      <c r="P1268">
        <v>0.2</v>
      </c>
      <c r="Q1268">
        <v>89.307000000000002</v>
      </c>
      <c r="R1268">
        <v>5</v>
      </c>
      <c r="S1268">
        <v>2015</v>
      </c>
      <c r="T1268">
        <v>9</v>
      </c>
      <c r="U1268" t="str">
        <f t="shared" si="39"/>
        <v>Sep</v>
      </c>
      <c r="V1268">
        <v>79.384</v>
      </c>
      <c r="W1268" t="s">
        <v>63</v>
      </c>
      <c r="X1268">
        <v>0.375</v>
      </c>
      <c r="Y1268" t="s">
        <v>44</v>
      </c>
      <c r="Z1268">
        <v>0.125</v>
      </c>
      <c r="AA1268" t="s">
        <v>75</v>
      </c>
      <c r="AB1268" t="s">
        <v>81</v>
      </c>
    </row>
    <row r="1269" spans="1:28" x14ac:dyDescent="0.25">
      <c r="A1269" t="s">
        <v>2783</v>
      </c>
      <c r="B1269" s="1">
        <v>42530</v>
      </c>
      <c r="C1269" s="1">
        <v>42537</v>
      </c>
      <c r="D1269" t="s">
        <v>46</v>
      </c>
      <c r="E1269" t="s">
        <v>2784</v>
      </c>
      <c r="F1269" t="s">
        <v>99</v>
      </c>
      <c r="G1269" t="s">
        <v>157</v>
      </c>
      <c r="H1269" t="s">
        <v>158</v>
      </c>
      <c r="I1269" t="s">
        <v>94</v>
      </c>
      <c r="J1269" t="s">
        <v>2611</v>
      </c>
      <c r="K1269" t="s">
        <v>51</v>
      </c>
      <c r="L1269" t="s">
        <v>2612</v>
      </c>
      <c r="M1269">
        <v>692.94</v>
      </c>
      <c r="N1269">
        <v>3</v>
      </c>
      <c r="O1269">
        <f t="shared" si="38"/>
        <v>0.21428571428571427</v>
      </c>
      <c r="P1269">
        <v>0</v>
      </c>
      <c r="Q1269">
        <v>173.23500000000001</v>
      </c>
      <c r="R1269">
        <v>7</v>
      </c>
      <c r="S1269">
        <v>2016</v>
      </c>
      <c r="T1269">
        <v>6</v>
      </c>
      <c r="U1269" t="str">
        <f t="shared" si="39"/>
        <v>Jun</v>
      </c>
      <c r="V1269">
        <v>230.98</v>
      </c>
      <c r="W1269" t="s">
        <v>43</v>
      </c>
      <c r="X1269">
        <v>0.25</v>
      </c>
      <c r="Y1269" t="s">
        <v>44</v>
      </c>
      <c r="Z1269">
        <v>8.3333333333333301E-2</v>
      </c>
      <c r="AA1269" t="s">
        <v>64</v>
      </c>
      <c r="AB1269" t="s">
        <v>120</v>
      </c>
    </row>
    <row r="1270" spans="1:28" x14ac:dyDescent="0.25">
      <c r="A1270" t="s">
        <v>2785</v>
      </c>
      <c r="B1270" s="1">
        <v>42636</v>
      </c>
      <c r="C1270" s="1">
        <v>42639</v>
      </c>
      <c r="D1270" t="s">
        <v>27</v>
      </c>
      <c r="E1270" t="s">
        <v>460</v>
      </c>
      <c r="F1270" t="s">
        <v>99</v>
      </c>
      <c r="G1270" t="s">
        <v>697</v>
      </c>
      <c r="H1270" t="s">
        <v>214</v>
      </c>
      <c r="I1270" t="s">
        <v>72</v>
      </c>
      <c r="J1270" t="s">
        <v>1798</v>
      </c>
      <c r="K1270" t="s">
        <v>61</v>
      </c>
      <c r="L1270" t="s">
        <v>1799</v>
      </c>
      <c r="M1270">
        <v>28</v>
      </c>
      <c r="N1270">
        <v>4</v>
      </c>
      <c r="O1270">
        <f t="shared" si="38"/>
        <v>0.2857142857142857</v>
      </c>
      <c r="P1270">
        <v>0.2</v>
      </c>
      <c r="Q1270">
        <v>7.7</v>
      </c>
      <c r="R1270">
        <v>3</v>
      </c>
      <c r="S1270">
        <v>2016</v>
      </c>
      <c r="T1270">
        <v>9</v>
      </c>
      <c r="U1270" t="str">
        <f t="shared" si="39"/>
        <v>Sep</v>
      </c>
      <c r="V1270">
        <v>7</v>
      </c>
      <c r="W1270" t="s">
        <v>63</v>
      </c>
      <c r="X1270">
        <v>0.27500000000000002</v>
      </c>
      <c r="Y1270" t="s">
        <v>44</v>
      </c>
      <c r="Z1270">
        <v>6.8750000000000006E-2</v>
      </c>
      <c r="AA1270" t="s">
        <v>75</v>
      </c>
      <c r="AB1270" t="s">
        <v>210</v>
      </c>
    </row>
    <row r="1271" spans="1:28" x14ac:dyDescent="0.25">
      <c r="A1271" t="s">
        <v>2786</v>
      </c>
      <c r="B1271" s="1">
        <v>42875</v>
      </c>
      <c r="C1271" s="1">
        <v>42879</v>
      </c>
      <c r="D1271" t="s">
        <v>46</v>
      </c>
      <c r="E1271" t="s">
        <v>752</v>
      </c>
      <c r="F1271" t="s">
        <v>99</v>
      </c>
      <c r="G1271" t="s">
        <v>1694</v>
      </c>
      <c r="H1271" t="s">
        <v>58</v>
      </c>
      <c r="I1271" t="s">
        <v>59</v>
      </c>
      <c r="J1271" t="s">
        <v>447</v>
      </c>
      <c r="K1271" t="s">
        <v>41</v>
      </c>
      <c r="L1271" t="s">
        <v>448</v>
      </c>
      <c r="M1271">
        <v>518.27200000000005</v>
      </c>
      <c r="N1271">
        <v>8</v>
      </c>
      <c r="O1271">
        <f t="shared" si="38"/>
        <v>0.5714285714285714</v>
      </c>
      <c r="P1271">
        <v>0.2</v>
      </c>
      <c r="Q1271">
        <v>-97.176000000000002</v>
      </c>
      <c r="R1271">
        <v>4</v>
      </c>
      <c r="S1271">
        <v>2017</v>
      </c>
      <c r="T1271">
        <v>5</v>
      </c>
      <c r="U1271" t="str">
        <f t="shared" si="39"/>
        <v>May</v>
      </c>
      <c r="V1271">
        <v>64.784000000000006</v>
      </c>
      <c r="W1271" t="s">
        <v>63</v>
      </c>
      <c r="X1271">
        <v>-0.1875</v>
      </c>
      <c r="Y1271" t="s">
        <v>53</v>
      </c>
      <c r="Z1271">
        <v>-2.34375E-2</v>
      </c>
      <c r="AA1271" t="s">
        <v>64</v>
      </c>
      <c r="AB1271" t="s">
        <v>154</v>
      </c>
    </row>
    <row r="1272" spans="1:28" x14ac:dyDescent="0.25">
      <c r="A1272" t="s">
        <v>2786</v>
      </c>
      <c r="B1272" s="1">
        <v>42875</v>
      </c>
      <c r="C1272" s="1">
        <v>42879</v>
      </c>
      <c r="D1272" t="s">
        <v>46</v>
      </c>
      <c r="E1272" t="s">
        <v>752</v>
      </c>
      <c r="F1272" t="s">
        <v>99</v>
      </c>
      <c r="G1272" t="s">
        <v>1694</v>
      </c>
      <c r="H1272" t="s">
        <v>58</v>
      </c>
      <c r="I1272" t="s">
        <v>59</v>
      </c>
      <c r="J1272" t="s">
        <v>827</v>
      </c>
      <c r="K1272" t="s">
        <v>61</v>
      </c>
      <c r="L1272" t="s">
        <v>828</v>
      </c>
      <c r="M1272">
        <v>6.98</v>
      </c>
      <c r="N1272">
        <v>1</v>
      </c>
      <c r="O1272">
        <f t="shared" si="38"/>
        <v>7.1428571428571425E-2</v>
      </c>
      <c r="P1272">
        <v>0</v>
      </c>
      <c r="Q1272">
        <v>3.3504</v>
      </c>
      <c r="R1272">
        <v>4</v>
      </c>
      <c r="S1272">
        <v>2017</v>
      </c>
      <c r="T1272">
        <v>5</v>
      </c>
      <c r="U1272" t="str">
        <f t="shared" si="39"/>
        <v>May</v>
      </c>
      <c r="V1272">
        <v>6.98</v>
      </c>
      <c r="W1272" t="s">
        <v>63</v>
      </c>
      <c r="X1272">
        <v>0.48</v>
      </c>
      <c r="Y1272" t="s">
        <v>44</v>
      </c>
      <c r="Z1272">
        <v>0.48</v>
      </c>
      <c r="AA1272" t="s">
        <v>64</v>
      </c>
      <c r="AB1272" t="s">
        <v>154</v>
      </c>
    </row>
    <row r="1273" spans="1:28" x14ac:dyDescent="0.25">
      <c r="A1273" t="s">
        <v>2787</v>
      </c>
      <c r="B1273" s="1">
        <v>42614</v>
      </c>
      <c r="C1273" s="1">
        <v>42620</v>
      </c>
      <c r="D1273" t="s">
        <v>46</v>
      </c>
      <c r="E1273" t="s">
        <v>944</v>
      </c>
      <c r="F1273" t="s">
        <v>29</v>
      </c>
      <c r="G1273" t="s">
        <v>165</v>
      </c>
      <c r="H1273" t="s">
        <v>117</v>
      </c>
      <c r="I1273" t="s">
        <v>72</v>
      </c>
      <c r="J1273" t="s">
        <v>483</v>
      </c>
      <c r="K1273" t="s">
        <v>61</v>
      </c>
      <c r="L1273" t="s">
        <v>484</v>
      </c>
      <c r="M1273">
        <v>191.82</v>
      </c>
      <c r="N1273">
        <v>3</v>
      </c>
      <c r="O1273">
        <f t="shared" si="38"/>
        <v>0.21428571428571427</v>
      </c>
      <c r="P1273">
        <v>0</v>
      </c>
      <c r="Q1273">
        <v>61.382399999999997</v>
      </c>
      <c r="R1273">
        <v>6</v>
      </c>
      <c r="S1273">
        <v>2016</v>
      </c>
      <c r="T1273">
        <v>9</v>
      </c>
      <c r="U1273" t="str">
        <f t="shared" si="39"/>
        <v>Sep</v>
      </c>
      <c r="V1273">
        <v>63.94</v>
      </c>
      <c r="W1273" t="s">
        <v>63</v>
      </c>
      <c r="X1273">
        <v>0.32</v>
      </c>
      <c r="Y1273" t="s">
        <v>44</v>
      </c>
      <c r="Z1273">
        <v>0.10666666666666599</v>
      </c>
      <c r="AA1273" t="s">
        <v>75</v>
      </c>
      <c r="AB1273" t="s">
        <v>210</v>
      </c>
    </row>
    <row r="1274" spans="1:28" x14ac:dyDescent="0.25">
      <c r="A1274" t="s">
        <v>2788</v>
      </c>
      <c r="B1274" s="1">
        <v>41688</v>
      </c>
      <c r="C1274" s="1">
        <v>41688</v>
      </c>
      <c r="D1274" t="s">
        <v>377</v>
      </c>
      <c r="E1274" t="s">
        <v>438</v>
      </c>
      <c r="F1274" t="s">
        <v>29</v>
      </c>
      <c r="G1274" t="s">
        <v>2789</v>
      </c>
      <c r="H1274" t="s">
        <v>93</v>
      </c>
      <c r="I1274" t="s">
        <v>94</v>
      </c>
      <c r="J1274" t="s">
        <v>2147</v>
      </c>
      <c r="K1274" t="s">
        <v>61</v>
      </c>
      <c r="L1274" t="s">
        <v>2148</v>
      </c>
      <c r="M1274">
        <v>25.16</v>
      </c>
      <c r="N1274">
        <v>5</v>
      </c>
      <c r="O1274">
        <f t="shared" si="38"/>
        <v>0.35714285714285715</v>
      </c>
      <c r="P1274">
        <v>0.6</v>
      </c>
      <c r="Q1274">
        <v>-11.321999999999999</v>
      </c>
      <c r="R1274">
        <v>0</v>
      </c>
      <c r="S1274">
        <v>2014</v>
      </c>
      <c r="T1274">
        <v>2</v>
      </c>
      <c r="U1274" t="str">
        <f t="shared" si="39"/>
        <v>Feb</v>
      </c>
      <c r="V1274">
        <v>5.032</v>
      </c>
      <c r="W1274" t="s">
        <v>63</v>
      </c>
      <c r="X1274">
        <v>-0.44999999999999901</v>
      </c>
      <c r="Y1274" t="s">
        <v>53</v>
      </c>
      <c r="Z1274">
        <v>-0.09</v>
      </c>
      <c r="AA1274" t="s">
        <v>161</v>
      </c>
      <c r="AB1274" t="s">
        <v>223</v>
      </c>
    </row>
    <row r="1275" spans="1:28" x14ac:dyDescent="0.25">
      <c r="A1275" t="s">
        <v>2790</v>
      </c>
      <c r="B1275" s="1">
        <v>42352</v>
      </c>
      <c r="C1275" s="1">
        <v>42356</v>
      </c>
      <c r="D1275" t="s">
        <v>46</v>
      </c>
      <c r="E1275" t="s">
        <v>884</v>
      </c>
      <c r="F1275" t="s">
        <v>29</v>
      </c>
      <c r="G1275" t="s">
        <v>482</v>
      </c>
      <c r="H1275" t="s">
        <v>58</v>
      </c>
      <c r="I1275" t="s">
        <v>59</v>
      </c>
      <c r="J1275" t="s">
        <v>284</v>
      </c>
      <c r="K1275" t="s">
        <v>61</v>
      </c>
      <c r="L1275" t="s">
        <v>285</v>
      </c>
      <c r="M1275">
        <v>29.22</v>
      </c>
      <c r="N1275">
        <v>3</v>
      </c>
      <c r="O1275">
        <f t="shared" si="38"/>
        <v>0.21428571428571427</v>
      </c>
      <c r="P1275">
        <v>0</v>
      </c>
      <c r="Q1275">
        <v>12.8568</v>
      </c>
      <c r="R1275">
        <v>4</v>
      </c>
      <c r="S1275">
        <v>2015</v>
      </c>
      <c r="T1275">
        <v>12</v>
      </c>
      <c r="U1275" t="str">
        <f t="shared" si="39"/>
        <v>Dec</v>
      </c>
      <c r="V1275">
        <v>9.74</v>
      </c>
      <c r="W1275" t="s">
        <v>63</v>
      </c>
      <c r="X1275">
        <v>0.44</v>
      </c>
      <c r="Y1275" t="s">
        <v>44</v>
      </c>
      <c r="Z1275">
        <v>0.146666666666666</v>
      </c>
      <c r="AA1275" t="s">
        <v>38</v>
      </c>
      <c r="AB1275" t="s">
        <v>54</v>
      </c>
    </row>
    <row r="1276" spans="1:28" x14ac:dyDescent="0.25">
      <c r="A1276" t="s">
        <v>2791</v>
      </c>
      <c r="B1276" s="1">
        <v>42998</v>
      </c>
      <c r="C1276" s="1">
        <v>43004</v>
      </c>
      <c r="D1276" t="s">
        <v>46</v>
      </c>
      <c r="E1276" t="s">
        <v>636</v>
      </c>
      <c r="F1276" t="s">
        <v>29</v>
      </c>
      <c r="G1276" t="s">
        <v>165</v>
      </c>
      <c r="H1276" t="s">
        <v>117</v>
      </c>
      <c r="I1276" t="s">
        <v>72</v>
      </c>
      <c r="J1276" t="s">
        <v>998</v>
      </c>
      <c r="K1276" t="s">
        <v>41</v>
      </c>
      <c r="L1276" t="s">
        <v>999</v>
      </c>
      <c r="M1276">
        <v>272.64600000000002</v>
      </c>
      <c r="N1276">
        <v>3</v>
      </c>
      <c r="O1276">
        <f t="shared" si="38"/>
        <v>0.21428571428571427</v>
      </c>
      <c r="P1276">
        <v>0.1</v>
      </c>
      <c r="Q1276">
        <v>18.176400000000001</v>
      </c>
      <c r="R1276">
        <v>6</v>
      </c>
      <c r="S1276">
        <v>2017</v>
      </c>
      <c r="T1276">
        <v>9</v>
      </c>
      <c r="U1276" t="str">
        <f t="shared" si="39"/>
        <v>Sep</v>
      </c>
      <c r="V1276">
        <v>90.882000000000005</v>
      </c>
      <c r="W1276" t="s">
        <v>63</v>
      </c>
      <c r="X1276">
        <v>6.6666666666666596E-2</v>
      </c>
      <c r="Y1276" t="s">
        <v>37</v>
      </c>
      <c r="Z1276">
        <v>2.2222222222222199E-2</v>
      </c>
      <c r="AA1276" t="s">
        <v>75</v>
      </c>
      <c r="AB1276" t="s">
        <v>76</v>
      </c>
    </row>
    <row r="1277" spans="1:28" x14ac:dyDescent="0.25">
      <c r="A1277" t="s">
        <v>2791</v>
      </c>
      <c r="B1277" s="1">
        <v>42998</v>
      </c>
      <c r="C1277" s="1">
        <v>43004</v>
      </c>
      <c r="D1277" t="s">
        <v>46</v>
      </c>
      <c r="E1277" t="s">
        <v>636</v>
      </c>
      <c r="F1277" t="s">
        <v>29</v>
      </c>
      <c r="G1277" t="s">
        <v>165</v>
      </c>
      <c r="H1277" t="s">
        <v>117</v>
      </c>
      <c r="I1277" t="s">
        <v>72</v>
      </c>
      <c r="J1277" t="s">
        <v>112</v>
      </c>
      <c r="K1277" t="s">
        <v>41</v>
      </c>
      <c r="L1277" t="s">
        <v>113</v>
      </c>
      <c r="M1277">
        <v>80.991</v>
      </c>
      <c r="N1277">
        <v>1</v>
      </c>
      <c r="O1277">
        <f t="shared" si="38"/>
        <v>7.1428571428571425E-2</v>
      </c>
      <c r="P1277">
        <v>0.1</v>
      </c>
      <c r="Q1277">
        <v>8.0991</v>
      </c>
      <c r="R1277">
        <v>6</v>
      </c>
      <c r="S1277">
        <v>2017</v>
      </c>
      <c r="T1277">
        <v>9</v>
      </c>
      <c r="U1277" t="str">
        <f t="shared" si="39"/>
        <v>Sep</v>
      </c>
      <c r="V1277">
        <v>80.991</v>
      </c>
      <c r="W1277" t="s">
        <v>63</v>
      </c>
      <c r="X1277">
        <v>0.1</v>
      </c>
      <c r="Y1277" t="s">
        <v>37</v>
      </c>
      <c r="Z1277">
        <v>0.1</v>
      </c>
      <c r="AA1277" t="s">
        <v>75</v>
      </c>
      <c r="AB1277" t="s">
        <v>76</v>
      </c>
    </row>
    <row r="1278" spans="1:28" x14ac:dyDescent="0.25">
      <c r="A1278" t="s">
        <v>2791</v>
      </c>
      <c r="B1278" s="1">
        <v>42998</v>
      </c>
      <c r="C1278" s="1">
        <v>43004</v>
      </c>
      <c r="D1278" t="s">
        <v>46</v>
      </c>
      <c r="E1278" t="s">
        <v>636</v>
      </c>
      <c r="F1278" t="s">
        <v>29</v>
      </c>
      <c r="G1278" t="s">
        <v>165</v>
      </c>
      <c r="H1278" t="s">
        <v>117</v>
      </c>
      <c r="I1278" t="s">
        <v>72</v>
      </c>
      <c r="J1278" t="s">
        <v>340</v>
      </c>
      <c r="K1278" t="s">
        <v>41</v>
      </c>
      <c r="L1278" t="s">
        <v>341</v>
      </c>
      <c r="M1278">
        <v>2888.127</v>
      </c>
      <c r="N1278">
        <v>11</v>
      </c>
      <c r="O1278">
        <f t="shared" si="38"/>
        <v>0.7857142857142857</v>
      </c>
      <c r="P1278">
        <v>0.1</v>
      </c>
      <c r="Q1278">
        <v>609.71569999999997</v>
      </c>
      <c r="R1278">
        <v>6</v>
      </c>
      <c r="S1278">
        <v>2017</v>
      </c>
      <c r="T1278">
        <v>9</v>
      </c>
      <c r="U1278" t="str">
        <f t="shared" si="39"/>
        <v>Sep</v>
      </c>
      <c r="V1278">
        <v>262.55700000000002</v>
      </c>
      <c r="W1278" t="s">
        <v>43</v>
      </c>
      <c r="X1278">
        <v>0.211111111111111</v>
      </c>
      <c r="Y1278" t="s">
        <v>44</v>
      </c>
      <c r="Z1278">
        <v>1.91919191919191E-2</v>
      </c>
      <c r="AA1278" t="s">
        <v>75</v>
      </c>
      <c r="AB1278" t="s">
        <v>76</v>
      </c>
    </row>
    <row r="1279" spans="1:28" x14ac:dyDescent="0.25">
      <c r="A1279" t="s">
        <v>2791</v>
      </c>
      <c r="B1279" s="1">
        <v>42998</v>
      </c>
      <c r="C1279" s="1">
        <v>43004</v>
      </c>
      <c r="D1279" t="s">
        <v>46</v>
      </c>
      <c r="E1279" t="s">
        <v>636</v>
      </c>
      <c r="F1279" t="s">
        <v>29</v>
      </c>
      <c r="G1279" t="s">
        <v>165</v>
      </c>
      <c r="H1279" t="s">
        <v>117</v>
      </c>
      <c r="I1279" t="s">
        <v>72</v>
      </c>
      <c r="J1279" t="s">
        <v>490</v>
      </c>
      <c r="K1279" t="s">
        <v>41</v>
      </c>
      <c r="L1279" t="s">
        <v>491</v>
      </c>
      <c r="M1279">
        <v>2254.41</v>
      </c>
      <c r="N1279">
        <v>5</v>
      </c>
      <c r="O1279">
        <f t="shared" si="38"/>
        <v>0.35714285714285715</v>
      </c>
      <c r="P1279">
        <v>0.1</v>
      </c>
      <c r="Q1279">
        <v>375.73500000000001</v>
      </c>
      <c r="R1279">
        <v>6</v>
      </c>
      <c r="S1279">
        <v>2017</v>
      </c>
      <c r="T1279">
        <v>9</v>
      </c>
      <c r="U1279" t="str">
        <f t="shared" si="39"/>
        <v>Sep</v>
      </c>
      <c r="V1279">
        <v>450.88199999999898</v>
      </c>
      <c r="W1279" t="s">
        <v>43</v>
      </c>
      <c r="X1279">
        <v>0.16666666666666599</v>
      </c>
      <c r="Y1279" t="s">
        <v>37</v>
      </c>
      <c r="Z1279">
        <v>3.3333333333333298E-2</v>
      </c>
      <c r="AA1279" t="s">
        <v>75</v>
      </c>
      <c r="AB1279" t="s">
        <v>76</v>
      </c>
    </row>
    <row r="1280" spans="1:28" x14ac:dyDescent="0.25">
      <c r="A1280" t="s">
        <v>2792</v>
      </c>
      <c r="B1280" s="1">
        <v>42969</v>
      </c>
      <c r="C1280" s="1">
        <v>42971</v>
      </c>
      <c r="D1280" t="s">
        <v>89</v>
      </c>
      <c r="E1280" t="s">
        <v>1995</v>
      </c>
      <c r="F1280" t="s">
        <v>99</v>
      </c>
      <c r="G1280" t="s">
        <v>70</v>
      </c>
      <c r="H1280" t="s">
        <v>71</v>
      </c>
      <c r="I1280" t="s">
        <v>72</v>
      </c>
      <c r="J1280" t="s">
        <v>779</v>
      </c>
      <c r="K1280" t="s">
        <v>51</v>
      </c>
      <c r="L1280" t="s">
        <v>780</v>
      </c>
      <c r="M1280">
        <v>314.53199999999998</v>
      </c>
      <c r="N1280">
        <v>2</v>
      </c>
      <c r="O1280">
        <f t="shared" si="38"/>
        <v>0.14285714285714285</v>
      </c>
      <c r="P1280">
        <v>0.4</v>
      </c>
      <c r="Q1280">
        <v>-83.875200000000007</v>
      </c>
      <c r="R1280">
        <v>2</v>
      </c>
      <c r="S1280">
        <v>2017</v>
      </c>
      <c r="T1280">
        <v>8</v>
      </c>
      <c r="U1280" t="str">
        <f t="shared" si="39"/>
        <v>Aug</v>
      </c>
      <c r="V1280">
        <v>157.26599999999999</v>
      </c>
      <c r="W1280" t="s">
        <v>36</v>
      </c>
      <c r="X1280">
        <v>-0.266666666666666</v>
      </c>
      <c r="Y1280" t="s">
        <v>53</v>
      </c>
      <c r="Z1280">
        <v>-0.133333333333333</v>
      </c>
      <c r="AA1280" t="s">
        <v>75</v>
      </c>
      <c r="AB1280" t="s">
        <v>76</v>
      </c>
    </row>
    <row r="1281" spans="1:28" x14ac:dyDescent="0.25">
      <c r="A1281" t="s">
        <v>2793</v>
      </c>
      <c r="B1281" s="1">
        <v>42686</v>
      </c>
      <c r="C1281" s="1">
        <v>42690</v>
      </c>
      <c r="D1281" t="s">
        <v>46</v>
      </c>
      <c r="E1281" t="s">
        <v>2794</v>
      </c>
      <c r="F1281" t="s">
        <v>29</v>
      </c>
      <c r="G1281" t="s">
        <v>2456</v>
      </c>
      <c r="H1281" t="s">
        <v>214</v>
      </c>
      <c r="I1281" t="s">
        <v>72</v>
      </c>
      <c r="J1281" t="s">
        <v>1914</v>
      </c>
      <c r="K1281" t="s">
        <v>41</v>
      </c>
      <c r="L1281" t="s">
        <v>1915</v>
      </c>
      <c r="M1281">
        <v>1474.8019999999999</v>
      </c>
      <c r="N1281">
        <v>7</v>
      </c>
      <c r="O1281">
        <f t="shared" si="38"/>
        <v>0.5</v>
      </c>
      <c r="P1281">
        <v>0.3</v>
      </c>
      <c r="Q1281">
        <v>-21.0686</v>
      </c>
      <c r="R1281">
        <v>4</v>
      </c>
      <c r="S1281">
        <v>2016</v>
      </c>
      <c r="T1281">
        <v>11</v>
      </c>
      <c r="U1281" t="str">
        <f t="shared" si="39"/>
        <v>Nov</v>
      </c>
      <c r="V1281">
        <v>210.68599999999901</v>
      </c>
      <c r="W1281" t="s">
        <v>43</v>
      </c>
      <c r="X1281">
        <v>-1.42857142857142E-2</v>
      </c>
      <c r="Y1281" t="s">
        <v>53</v>
      </c>
      <c r="Z1281">
        <v>-2.0408163265306098E-3</v>
      </c>
      <c r="AA1281" t="s">
        <v>38</v>
      </c>
      <c r="AB1281" t="s">
        <v>39</v>
      </c>
    </row>
    <row r="1282" spans="1:28" x14ac:dyDescent="0.25">
      <c r="A1282" t="s">
        <v>2793</v>
      </c>
      <c r="B1282" s="1">
        <v>42686</v>
      </c>
      <c r="C1282" s="1">
        <v>42690</v>
      </c>
      <c r="D1282" t="s">
        <v>46</v>
      </c>
      <c r="E1282" t="s">
        <v>2794</v>
      </c>
      <c r="F1282" t="s">
        <v>29</v>
      </c>
      <c r="G1282" t="s">
        <v>2456</v>
      </c>
      <c r="H1282" t="s">
        <v>214</v>
      </c>
      <c r="I1282" t="s">
        <v>72</v>
      </c>
      <c r="J1282" t="s">
        <v>40</v>
      </c>
      <c r="K1282" t="s">
        <v>41</v>
      </c>
      <c r="L1282" t="s">
        <v>42</v>
      </c>
      <c r="M1282">
        <v>1537.0740000000001</v>
      </c>
      <c r="N1282">
        <v>9</v>
      </c>
      <c r="O1282">
        <f t="shared" si="38"/>
        <v>0.6428571428571429</v>
      </c>
      <c r="P1282">
        <v>0.3</v>
      </c>
      <c r="Q1282">
        <v>0</v>
      </c>
      <c r="R1282">
        <v>4</v>
      </c>
      <c r="S1282">
        <v>2016</v>
      </c>
      <c r="T1282">
        <v>11</v>
      </c>
      <c r="U1282" t="str">
        <f t="shared" si="39"/>
        <v>Nov</v>
      </c>
      <c r="V1282">
        <v>170.786</v>
      </c>
      <c r="W1282" t="s">
        <v>36</v>
      </c>
      <c r="X1282">
        <v>0</v>
      </c>
      <c r="Y1282" t="s">
        <v>53</v>
      </c>
      <c r="Z1282">
        <v>0</v>
      </c>
      <c r="AA1282" t="s">
        <v>38</v>
      </c>
      <c r="AB1282" t="s">
        <v>39</v>
      </c>
    </row>
    <row r="1283" spans="1:28" x14ac:dyDescent="0.25">
      <c r="A1283" t="s">
        <v>2793</v>
      </c>
      <c r="B1283" s="1">
        <v>42686</v>
      </c>
      <c r="C1283" s="1">
        <v>42690</v>
      </c>
      <c r="D1283" t="s">
        <v>46</v>
      </c>
      <c r="E1283" t="s">
        <v>2794</v>
      </c>
      <c r="F1283" t="s">
        <v>29</v>
      </c>
      <c r="G1283" t="s">
        <v>2456</v>
      </c>
      <c r="H1283" t="s">
        <v>214</v>
      </c>
      <c r="I1283" t="s">
        <v>72</v>
      </c>
      <c r="J1283" t="s">
        <v>680</v>
      </c>
      <c r="K1283" t="s">
        <v>41</v>
      </c>
      <c r="L1283" t="s">
        <v>681</v>
      </c>
      <c r="M1283">
        <v>449.37200000000001</v>
      </c>
      <c r="N1283">
        <v>2</v>
      </c>
      <c r="O1283">
        <f t="shared" ref="O1283:O1346" si="40">N1283/MAX($N$2:$N$2122)</f>
        <v>0.14285714285714285</v>
      </c>
      <c r="P1283">
        <v>0.3</v>
      </c>
      <c r="Q1283">
        <v>-12.8392</v>
      </c>
      <c r="R1283">
        <v>4</v>
      </c>
      <c r="S1283">
        <v>2016</v>
      </c>
      <c r="T1283">
        <v>11</v>
      </c>
      <c r="U1283" t="str">
        <f t="shared" ref="U1283:U1346" si="41">TEXT(DATE(S1283, T1283, 1), "mmm")</f>
        <v>Nov</v>
      </c>
      <c r="V1283">
        <v>224.68600000000001</v>
      </c>
      <c r="W1283" t="s">
        <v>43</v>
      </c>
      <c r="X1283">
        <v>-2.8571428571428501E-2</v>
      </c>
      <c r="Y1283" t="s">
        <v>53</v>
      </c>
      <c r="Z1283">
        <v>-1.42857142857142E-2</v>
      </c>
      <c r="AA1283" t="s">
        <v>38</v>
      </c>
      <c r="AB1283" t="s">
        <v>39</v>
      </c>
    </row>
    <row r="1284" spans="1:28" x14ac:dyDescent="0.25">
      <c r="A1284" t="s">
        <v>2795</v>
      </c>
      <c r="B1284" s="1">
        <v>42997</v>
      </c>
      <c r="C1284" s="1">
        <v>43003</v>
      </c>
      <c r="D1284" t="s">
        <v>46</v>
      </c>
      <c r="E1284" t="s">
        <v>2796</v>
      </c>
      <c r="F1284" t="s">
        <v>91</v>
      </c>
      <c r="G1284" t="s">
        <v>748</v>
      </c>
      <c r="H1284" t="s">
        <v>1258</v>
      </c>
      <c r="I1284" t="s">
        <v>59</v>
      </c>
      <c r="J1284" t="s">
        <v>483</v>
      </c>
      <c r="K1284" t="s">
        <v>61</v>
      </c>
      <c r="L1284" t="s">
        <v>484</v>
      </c>
      <c r="M1284">
        <v>409.21600000000001</v>
      </c>
      <c r="N1284">
        <v>8</v>
      </c>
      <c r="O1284">
        <f t="shared" si="40"/>
        <v>0.5714285714285714</v>
      </c>
      <c r="P1284">
        <v>0.2</v>
      </c>
      <c r="Q1284">
        <v>61.382399999999997</v>
      </c>
      <c r="R1284">
        <v>6</v>
      </c>
      <c r="S1284">
        <v>2017</v>
      </c>
      <c r="T1284">
        <v>9</v>
      </c>
      <c r="U1284" t="str">
        <f t="shared" si="41"/>
        <v>Sep</v>
      </c>
      <c r="V1284">
        <v>51.152000000000001</v>
      </c>
      <c r="W1284" t="s">
        <v>63</v>
      </c>
      <c r="X1284">
        <v>0.15</v>
      </c>
      <c r="Y1284" t="s">
        <v>37</v>
      </c>
      <c r="Z1284">
        <v>1.8749999999999999E-2</v>
      </c>
      <c r="AA1284" t="s">
        <v>75</v>
      </c>
      <c r="AB1284" t="s">
        <v>76</v>
      </c>
    </row>
    <row r="1285" spans="1:28" x14ac:dyDescent="0.25">
      <c r="A1285" t="s">
        <v>2795</v>
      </c>
      <c r="B1285" s="1">
        <v>42997</v>
      </c>
      <c r="C1285" s="1">
        <v>43003</v>
      </c>
      <c r="D1285" t="s">
        <v>46</v>
      </c>
      <c r="E1285" t="s">
        <v>2796</v>
      </c>
      <c r="F1285" t="s">
        <v>91</v>
      </c>
      <c r="G1285" t="s">
        <v>748</v>
      </c>
      <c r="H1285" t="s">
        <v>1258</v>
      </c>
      <c r="I1285" t="s">
        <v>59</v>
      </c>
      <c r="J1285" t="s">
        <v>401</v>
      </c>
      <c r="K1285" t="s">
        <v>34</v>
      </c>
      <c r="L1285" t="s">
        <v>402</v>
      </c>
      <c r="M1285">
        <v>72.587999999999994</v>
      </c>
      <c r="N1285">
        <v>2</v>
      </c>
      <c r="O1285">
        <f t="shared" si="40"/>
        <v>0.14285714285714285</v>
      </c>
      <c r="P1285">
        <v>0.7</v>
      </c>
      <c r="Q1285">
        <v>-128.2388</v>
      </c>
      <c r="R1285">
        <v>6</v>
      </c>
      <c r="S1285">
        <v>2017</v>
      </c>
      <c r="T1285">
        <v>9</v>
      </c>
      <c r="U1285" t="str">
        <f t="shared" si="41"/>
        <v>Sep</v>
      </c>
      <c r="V1285">
        <v>36.293999999999997</v>
      </c>
      <c r="W1285" t="s">
        <v>63</v>
      </c>
      <c r="X1285">
        <v>-1.7666666666666599</v>
      </c>
      <c r="Y1285" t="s">
        <v>53</v>
      </c>
      <c r="Z1285">
        <v>-0.88333333333333297</v>
      </c>
      <c r="AA1285" t="s">
        <v>75</v>
      </c>
      <c r="AB1285" t="s">
        <v>76</v>
      </c>
    </row>
    <row r="1286" spans="1:28" x14ac:dyDescent="0.25">
      <c r="A1286" t="s">
        <v>2797</v>
      </c>
      <c r="B1286" s="1">
        <v>42460</v>
      </c>
      <c r="C1286" s="1">
        <v>42466</v>
      </c>
      <c r="D1286" t="s">
        <v>46</v>
      </c>
      <c r="E1286" t="s">
        <v>1524</v>
      </c>
      <c r="F1286" t="s">
        <v>29</v>
      </c>
      <c r="G1286" t="s">
        <v>165</v>
      </c>
      <c r="H1286" t="s">
        <v>117</v>
      </c>
      <c r="I1286" t="s">
        <v>72</v>
      </c>
      <c r="J1286" t="s">
        <v>231</v>
      </c>
      <c r="K1286" t="s">
        <v>41</v>
      </c>
      <c r="L1286" t="s">
        <v>232</v>
      </c>
      <c r="M1286">
        <v>327.99599999999998</v>
      </c>
      <c r="N1286">
        <v>6</v>
      </c>
      <c r="O1286">
        <f t="shared" si="40"/>
        <v>0.42857142857142855</v>
      </c>
      <c r="P1286">
        <v>0.1</v>
      </c>
      <c r="Q1286">
        <v>54.665999999999997</v>
      </c>
      <c r="R1286">
        <v>6</v>
      </c>
      <c r="S1286">
        <v>2016</v>
      </c>
      <c r="T1286">
        <v>3</v>
      </c>
      <c r="U1286" t="str">
        <f t="shared" si="41"/>
        <v>Mar</v>
      </c>
      <c r="V1286">
        <v>54.665999999999997</v>
      </c>
      <c r="W1286" t="s">
        <v>63</v>
      </c>
      <c r="X1286">
        <v>0.16666666666666599</v>
      </c>
      <c r="Y1286" t="s">
        <v>37</v>
      </c>
      <c r="Z1286">
        <v>2.77777777777777E-2</v>
      </c>
      <c r="AA1286" t="s">
        <v>161</v>
      </c>
      <c r="AB1286" t="s">
        <v>480</v>
      </c>
    </row>
    <row r="1287" spans="1:28" x14ac:dyDescent="0.25">
      <c r="A1287" t="s">
        <v>2798</v>
      </c>
      <c r="B1287" s="1">
        <v>42000</v>
      </c>
      <c r="C1287" s="1">
        <v>42004</v>
      </c>
      <c r="D1287" t="s">
        <v>46</v>
      </c>
      <c r="E1287" t="s">
        <v>2799</v>
      </c>
      <c r="F1287" t="s">
        <v>99</v>
      </c>
      <c r="G1287" t="s">
        <v>165</v>
      </c>
      <c r="H1287" t="s">
        <v>117</v>
      </c>
      <c r="I1287" t="s">
        <v>72</v>
      </c>
      <c r="J1287" t="s">
        <v>269</v>
      </c>
      <c r="K1287" t="s">
        <v>41</v>
      </c>
      <c r="L1287" t="s">
        <v>270</v>
      </c>
      <c r="M1287">
        <v>767.21400000000006</v>
      </c>
      <c r="N1287">
        <v>14</v>
      </c>
      <c r="O1287">
        <f t="shared" si="40"/>
        <v>1</v>
      </c>
      <c r="P1287">
        <v>0.1</v>
      </c>
      <c r="Q1287">
        <v>161.9674</v>
      </c>
      <c r="R1287">
        <v>4</v>
      </c>
      <c r="S1287">
        <v>2014</v>
      </c>
      <c r="T1287">
        <v>12</v>
      </c>
      <c r="U1287" t="str">
        <f t="shared" si="41"/>
        <v>Dec</v>
      </c>
      <c r="V1287">
        <v>54.801000000000002</v>
      </c>
      <c r="W1287" t="s">
        <v>63</v>
      </c>
      <c r="X1287">
        <v>0.211111111111111</v>
      </c>
      <c r="Y1287" t="s">
        <v>44</v>
      </c>
      <c r="Z1287">
        <v>1.5079365079365E-2</v>
      </c>
      <c r="AA1287" t="s">
        <v>38</v>
      </c>
      <c r="AB1287" t="s">
        <v>147</v>
      </c>
    </row>
    <row r="1288" spans="1:28" x14ac:dyDescent="0.25">
      <c r="A1288" t="s">
        <v>2800</v>
      </c>
      <c r="B1288" s="1">
        <v>42598</v>
      </c>
      <c r="C1288" s="1">
        <v>42601</v>
      </c>
      <c r="D1288" t="s">
        <v>89</v>
      </c>
      <c r="E1288" t="s">
        <v>2801</v>
      </c>
      <c r="F1288" t="s">
        <v>91</v>
      </c>
      <c r="G1288" t="s">
        <v>57</v>
      </c>
      <c r="H1288" t="s">
        <v>58</v>
      </c>
      <c r="I1288" t="s">
        <v>59</v>
      </c>
      <c r="J1288" t="s">
        <v>1972</v>
      </c>
      <c r="K1288" t="s">
        <v>51</v>
      </c>
      <c r="L1288" t="s">
        <v>1973</v>
      </c>
      <c r="M1288">
        <v>161.28</v>
      </c>
      <c r="N1288">
        <v>2</v>
      </c>
      <c r="O1288">
        <f t="shared" si="40"/>
        <v>0.14285714285714285</v>
      </c>
      <c r="P1288">
        <v>0.2</v>
      </c>
      <c r="Q1288">
        <v>12.096</v>
      </c>
      <c r="R1288">
        <v>3</v>
      </c>
      <c r="S1288">
        <v>2016</v>
      </c>
      <c r="T1288">
        <v>8</v>
      </c>
      <c r="U1288" t="str">
        <f t="shared" si="41"/>
        <v>Aug</v>
      </c>
      <c r="V1288">
        <v>80.64</v>
      </c>
      <c r="W1288" t="s">
        <v>63</v>
      </c>
      <c r="X1288">
        <v>7.4999999999999997E-2</v>
      </c>
      <c r="Y1288" t="s">
        <v>37</v>
      </c>
      <c r="Z1288">
        <v>3.7499999999999999E-2</v>
      </c>
      <c r="AA1288" t="s">
        <v>75</v>
      </c>
      <c r="AB1288" t="s">
        <v>210</v>
      </c>
    </row>
    <row r="1289" spans="1:28" x14ac:dyDescent="0.25">
      <c r="A1289" t="s">
        <v>2802</v>
      </c>
      <c r="B1289" s="1">
        <v>41728</v>
      </c>
      <c r="C1289" s="1">
        <v>41733</v>
      </c>
      <c r="D1289" t="s">
        <v>46</v>
      </c>
      <c r="E1289" t="s">
        <v>740</v>
      </c>
      <c r="F1289" t="s">
        <v>29</v>
      </c>
      <c r="G1289" t="s">
        <v>295</v>
      </c>
      <c r="H1289" t="s">
        <v>58</v>
      </c>
      <c r="I1289" t="s">
        <v>59</v>
      </c>
      <c r="J1289" t="s">
        <v>474</v>
      </c>
      <c r="K1289" t="s">
        <v>34</v>
      </c>
      <c r="L1289" t="s">
        <v>475</v>
      </c>
      <c r="M1289">
        <v>205.666</v>
      </c>
      <c r="N1289">
        <v>2</v>
      </c>
      <c r="O1289">
        <f t="shared" si="40"/>
        <v>0.14285714285714285</v>
      </c>
      <c r="P1289">
        <v>0.15</v>
      </c>
      <c r="Q1289">
        <v>-12.098000000000001</v>
      </c>
      <c r="R1289">
        <v>5</v>
      </c>
      <c r="S1289">
        <v>2014</v>
      </c>
      <c r="T1289">
        <v>3</v>
      </c>
      <c r="U1289" t="str">
        <f t="shared" si="41"/>
        <v>Mar</v>
      </c>
      <c r="V1289">
        <v>102.833</v>
      </c>
      <c r="W1289" t="s">
        <v>36</v>
      </c>
      <c r="X1289">
        <v>-5.8823529411764698E-2</v>
      </c>
      <c r="Y1289" t="s">
        <v>53</v>
      </c>
      <c r="Z1289">
        <v>-2.94117647058823E-2</v>
      </c>
      <c r="AA1289" t="s">
        <v>161</v>
      </c>
      <c r="AB1289" t="s">
        <v>223</v>
      </c>
    </row>
    <row r="1290" spans="1:28" x14ac:dyDescent="0.25">
      <c r="A1290" t="s">
        <v>2803</v>
      </c>
      <c r="B1290" s="1">
        <v>43097</v>
      </c>
      <c r="C1290" s="1">
        <v>43100</v>
      </c>
      <c r="D1290" t="s">
        <v>89</v>
      </c>
      <c r="E1290" t="s">
        <v>1894</v>
      </c>
      <c r="F1290" t="s">
        <v>91</v>
      </c>
      <c r="G1290" t="s">
        <v>628</v>
      </c>
      <c r="H1290" t="s">
        <v>58</v>
      </c>
      <c r="I1290" t="s">
        <v>59</v>
      </c>
      <c r="J1290" t="s">
        <v>118</v>
      </c>
      <c r="K1290" t="s">
        <v>41</v>
      </c>
      <c r="L1290" t="s">
        <v>119</v>
      </c>
      <c r="M1290">
        <v>340.70400000000001</v>
      </c>
      <c r="N1290">
        <v>6</v>
      </c>
      <c r="O1290">
        <f t="shared" si="40"/>
        <v>0.42857142857142855</v>
      </c>
      <c r="P1290">
        <v>0.2</v>
      </c>
      <c r="Q1290">
        <v>-34.070399999999999</v>
      </c>
      <c r="R1290">
        <v>3</v>
      </c>
      <c r="S1290">
        <v>2017</v>
      </c>
      <c r="T1290">
        <v>12</v>
      </c>
      <c r="U1290" t="str">
        <f t="shared" si="41"/>
        <v>Dec</v>
      </c>
      <c r="V1290">
        <v>56.783999999999999</v>
      </c>
      <c r="W1290" t="s">
        <v>63</v>
      </c>
      <c r="X1290">
        <v>-9.9999999999999895E-2</v>
      </c>
      <c r="Y1290" t="s">
        <v>53</v>
      </c>
      <c r="Z1290">
        <v>-1.6666666666666601E-2</v>
      </c>
      <c r="AA1290" t="s">
        <v>38</v>
      </c>
      <c r="AB1290" t="s">
        <v>143</v>
      </c>
    </row>
    <row r="1291" spans="1:28" x14ac:dyDescent="0.25">
      <c r="A1291" t="s">
        <v>2804</v>
      </c>
      <c r="B1291" s="1">
        <v>42468</v>
      </c>
      <c r="C1291" s="1">
        <v>42471</v>
      </c>
      <c r="D1291" t="s">
        <v>89</v>
      </c>
      <c r="E1291" t="s">
        <v>1236</v>
      </c>
      <c r="F1291" t="s">
        <v>29</v>
      </c>
      <c r="G1291" t="s">
        <v>310</v>
      </c>
      <c r="H1291" t="s">
        <v>577</v>
      </c>
      <c r="I1291" t="s">
        <v>32</v>
      </c>
      <c r="J1291" t="s">
        <v>2036</v>
      </c>
      <c r="K1291" t="s">
        <v>34</v>
      </c>
      <c r="L1291" t="s">
        <v>2037</v>
      </c>
      <c r="M1291">
        <v>354.9</v>
      </c>
      <c r="N1291">
        <v>5</v>
      </c>
      <c r="O1291">
        <f t="shared" si="40"/>
        <v>0.35714285714285715</v>
      </c>
      <c r="P1291">
        <v>0</v>
      </c>
      <c r="Q1291">
        <v>88.724999999999994</v>
      </c>
      <c r="R1291">
        <v>3</v>
      </c>
      <c r="S1291">
        <v>2016</v>
      </c>
      <c r="T1291">
        <v>4</v>
      </c>
      <c r="U1291" t="str">
        <f t="shared" si="41"/>
        <v>Apr</v>
      </c>
      <c r="V1291">
        <v>70.979999999999905</v>
      </c>
      <c r="W1291" t="s">
        <v>63</v>
      </c>
      <c r="X1291">
        <v>0.25</v>
      </c>
      <c r="Y1291" t="s">
        <v>44</v>
      </c>
      <c r="Z1291">
        <v>0.05</v>
      </c>
      <c r="AA1291" t="s">
        <v>64</v>
      </c>
      <c r="AB1291" t="s">
        <v>120</v>
      </c>
    </row>
    <row r="1292" spans="1:28" x14ac:dyDescent="0.25">
      <c r="A1292" t="s">
        <v>2805</v>
      </c>
      <c r="B1292" s="1">
        <v>41716</v>
      </c>
      <c r="C1292" s="1">
        <v>41719</v>
      </c>
      <c r="D1292" t="s">
        <v>27</v>
      </c>
      <c r="E1292" t="s">
        <v>2806</v>
      </c>
      <c r="F1292" t="s">
        <v>99</v>
      </c>
      <c r="G1292" t="s">
        <v>295</v>
      </c>
      <c r="H1292" t="s">
        <v>58</v>
      </c>
      <c r="I1292" t="s">
        <v>59</v>
      </c>
      <c r="J1292" t="s">
        <v>2153</v>
      </c>
      <c r="K1292" t="s">
        <v>34</v>
      </c>
      <c r="L1292" t="s">
        <v>2154</v>
      </c>
      <c r="M1292">
        <v>1198.33</v>
      </c>
      <c r="N1292">
        <v>10</v>
      </c>
      <c r="O1292">
        <f t="shared" si="40"/>
        <v>0.7142857142857143</v>
      </c>
      <c r="P1292">
        <v>0.15</v>
      </c>
      <c r="Q1292">
        <v>70.489999999999995</v>
      </c>
      <c r="R1292">
        <v>3</v>
      </c>
      <c r="S1292">
        <v>2014</v>
      </c>
      <c r="T1292">
        <v>3</v>
      </c>
      <c r="U1292" t="str">
        <f t="shared" si="41"/>
        <v>Mar</v>
      </c>
      <c r="V1292">
        <v>119.833</v>
      </c>
      <c r="W1292" t="s">
        <v>36</v>
      </c>
      <c r="X1292">
        <v>5.8823529411764698E-2</v>
      </c>
      <c r="Y1292" t="s">
        <v>37</v>
      </c>
      <c r="Z1292">
        <v>5.8823529411764696E-3</v>
      </c>
      <c r="AA1292" t="s">
        <v>161</v>
      </c>
      <c r="AB1292" t="s">
        <v>223</v>
      </c>
    </row>
    <row r="1293" spans="1:28" x14ac:dyDescent="0.25">
      <c r="A1293" t="s">
        <v>2807</v>
      </c>
      <c r="B1293" s="1">
        <v>42845</v>
      </c>
      <c r="C1293" s="1">
        <v>42848</v>
      </c>
      <c r="D1293" t="s">
        <v>89</v>
      </c>
      <c r="E1293" t="s">
        <v>175</v>
      </c>
      <c r="F1293" t="s">
        <v>91</v>
      </c>
      <c r="G1293" t="s">
        <v>70</v>
      </c>
      <c r="H1293" t="s">
        <v>71</v>
      </c>
      <c r="I1293" t="s">
        <v>72</v>
      </c>
      <c r="J1293" t="s">
        <v>1690</v>
      </c>
      <c r="K1293" t="s">
        <v>61</v>
      </c>
      <c r="L1293" t="s">
        <v>1691</v>
      </c>
      <c r="M1293">
        <v>51.968000000000004</v>
      </c>
      <c r="N1293">
        <v>2</v>
      </c>
      <c r="O1293">
        <f t="shared" si="40"/>
        <v>0.14285714285714285</v>
      </c>
      <c r="P1293">
        <v>0.2</v>
      </c>
      <c r="Q1293">
        <v>10.393599999999999</v>
      </c>
      <c r="R1293">
        <v>3</v>
      </c>
      <c r="S1293">
        <v>2017</v>
      </c>
      <c r="T1293">
        <v>4</v>
      </c>
      <c r="U1293" t="str">
        <f t="shared" si="41"/>
        <v>Apr</v>
      </c>
      <c r="V1293">
        <v>25.984000000000002</v>
      </c>
      <c r="W1293" t="s">
        <v>63</v>
      </c>
      <c r="X1293">
        <v>0.19999999999999901</v>
      </c>
      <c r="Y1293" t="s">
        <v>37</v>
      </c>
      <c r="Z1293">
        <v>9.9999999999999895E-2</v>
      </c>
      <c r="AA1293" t="s">
        <v>64</v>
      </c>
      <c r="AB1293" t="s">
        <v>154</v>
      </c>
    </row>
    <row r="1294" spans="1:28" x14ac:dyDescent="0.25">
      <c r="A1294" t="s">
        <v>2807</v>
      </c>
      <c r="B1294" s="1">
        <v>42845</v>
      </c>
      <c r="C1294" s="1">
        <v>42848</v>
      </c>
      <c r="D1294" t="s">
        <v>89</v>
      </c>
      <c r="E1294" t="s">
        <v>175</v>
      </c>
      <c r="F1294" t="s">
        <v>91</v>
      </c>
      <c r="G1294" t="s">
        <v>70</v>
      </c>
      <c r="H1294" t="s">
        <v>71</v>
      </c>
      <c r="I1294" t="s">
        <v>72</v>
      </c>
      <c r="J1294" t="s">
        <v>1638</v>
      </c>
      <c r="K1294" t="s">
        <v>61</v>
      </c>
      <c r="L1294" t="s">
        <v>1639</v>
      </c>
      <c r="M1294">
        <v>42.408000000000001</v>
      </c>
      <c r="N1294">
        <v>3</v>
      </c>
      <c r="O1294">
        <f t="shared" si="40"/>
        <v>0.21428571428571427</v>
      </c>
      <c r="P1294">
        <v>0.2</v>
      </c>
      <c r="Q1294">
        <v>9.5418000000000003</v>
      </c>
      <c r="R1294">
        <v>3</v>
      </c>
      <c r="S1294">
        <v>2017</v>
      </c>
      <c r="T1294">
        <v>4</v>
      </c>
      <c r="U1294" t="str">
        <f t="shared" si="41"/>
        <v>Apr</v>
      </c>
      <c r="V1294">
        <v>14.135999999999999</v>
      </c>
      <c r="W1294" t="s">
        <v>63</v>
      </c>
      <c r="X1294">
        <v>0.22500000000000001</v>
      </c>
      <c r="Y1294" t="s">
        <v>44</v>
      </c>
      <c r="Z1294">
        <v>7.4999999999999997E-2</v>
      </c>
      <c r="AA1294" t="s">
        <v>64</v>
      </c>
      <c r="AB1294" t="s">
        <v>154</v>
      </c>
    </row>
    <row r="1295" spans="1:28" x14ac:dyDescent="0.25">
      <c r="A1295" t="s">
        <v>2808</v>
      </c>
      <c r="B1295" s="1">
        <v>41717</v>
      </c>
      <c r="C1295" s="1">
        <v>41719</v>
      </c>
      <c r="D1295" t="s">
        <v>89</v>
      </c>
      <c r="E1295" t="s">
        <v>499</v>
      </c>
      <c r="F1295" t="s">
        <v>91</v>
      </c>
      <c r="G1295" t="s">
        <v>502</v>
      </c>
      <c r="H1295" t="s">
        <v>49</v>
      </c>
      <c r="I1295" t="s">
        <v>32</v>
      </c>
      <c r="J1295" t="s">
        <v>1133</v>
      </c>
      <c r="K1295" t="s">
        <v>61</v>
      </c>
      <c r="L1295" t="s">
        <v>375</v>
      </c>
      <c r="M1295">
        <v>4.992</v>
      </c>
      <c r="N1295">
        <v>3</v>
      </c>
      <c r="O1295">
        <f t="shared" si="40"/>
        <v>0.21428571428571427</v>
      </c>
      <c r="P1295">
        <v>0.2</v>
      </c>
      <c r="Q1295">
        <v>1.3728</v>
      </c>
      <c r="R1295">
        <v>2</v>
      </c>
      <c r="S1295">
        <v>2014</v>
      </c>
      <c r="T1295">
        <v>3</v>
      </c>
      <c r="U1295" t="str">
        <f t="shared" si="41"/>
        <v>Mar</v>
      </c>
      <c r="V1295">
        <v>1.6639999999999999</v>
      </c>
      <c r="W1295" t="s">
        <v>63</v>
      </c>
      <c r="X1295">
        <v>0.27500000000000002</v>
      </c>
      <c r="Y1295" t="s">
        <v>44</v>
      </c>
      <c r="Z1295">
        <v>9.1666666666666605E-2</v>
      </c>
      <c r="AA1295" t="s">
        <v>161</v>
      </c>
      <c r="AB1295" t="s">
        <v>223</v>
      </c>
    </row>
    <row r="1296" spans="1:28" x14ac:dyDescent="0.25">
      <c r="A1296" t="s">
        <v>2808</v>
      </c>
      <c r="B1296" s="1">
        <v>41717</v>
      </c>
      <c r="C1296" s="1">
        <v>41719</v>
      </c>
      <c r="D1296" t="s">
        <v>89</v>
      </c>
      <c r="E1296" t="s">
        <v>499</v>
      </c>
      <c r="F1296" t="s">
        <v>91</v>
      </c>
      <c r="G1296" t="s">
        <v>502</v>
      </c>
      <c r="H1296" t="s">
        <v>49</v>
      </c>
      <c r="I1296" t="s">
        <v>32</v>
      </c>
      <c r="J1296" t="s">
        <v>2377</v>
      </c>
      <c r="K1296" t="s">
        <v>61</v>
      </c>
      <c r="L1296" t="s">
        <v>2378</v>
      </c>
      <c r="M1296">
        <v>20.015999999999998</v>
      </c>
      <c r="N1296">
        <v>3</v>
      </c>
      <c r="O1296">
        <f t="shared" si="40"/>
        <v>0.21428571428571427</v>
      </c>
      <c r="P1296">
        <v>0.2</v>
      </c>
      <c r="Q1296">
        <v>5.5044000000000004</v>
      </c>
      <c r="R1296">
        <v>2</v>
      </c>
      <c r="S1296">
        <v>2014</v>
      </c>
      <c r="T1296">
        <v>3</v>
      </c>
      <c r="U1296" t="str">
        <f t="shared" si="41"/>
        <v>Mar</v>
      </c>
      <c r="V1296">
        <v>6.6719999999999997</v>
      </c>
      <c r="W1296" t="s">
        <v>63</v>
      </c>
      <c r="X1296">
        <v>0.27500000000000002</v>
      </c>
      <c r="Y1296" t="s">
        <v>44</v>
      </c>
      <c r="Z1296">
        <v>9.1666666666666605E-2</v>
      </c>
      <c r="AA1296" t="s">
        <v>161</v>
      </c>
      <c r="AB1296" t="s">
        <v>223</v>
      </c>
    </row>
    <row r="1297" spans="1:28" x14ac:dyDescent="0.25">
      <c r="A1297" t="s">
        <v>2809</v>
      </c>
      <c r="B1297" s="1">
        <v>42268</v>
      </c>
      <c r="C1297" s="1">
        <v>42273</v>
      </c>
      <c r="D1297" t="s">
        <v>46</v>
      </c>
      <c r="E1297" t="s">
        <v>1826</v>
      </c>
      <c r="F1297" t="s">
        <v>29</v>
      </c>
      <c r="G1297" t="s">
        <v>150</v>
      </c>
      <c r="H1297" t="s">
        <v>151</v>
      </c>
      <c r="I1297" t="s">
        <v>32</v>
      </c>
      <c r="J1297" t="s">
        <v>831</v>
      </c>
      <c r="K1297" t="s">
        <v>41</v>
      </c>
      <c r="L1297" t="s">
        <v>832</v>
      </c>
      <c r="M1297">
        <v>1690.04</v>
      </c>
      <c r="N1297">
        <v>4</v>
      </c>
      <c r="O1297">
        <f t="shared" si="40"/>
        <v>0.2857142857142857</v>
      </c>
      <c r="P1297">
        <v>0</v>
      </c>
      <c r="Q1297">
        <v>422.51</v>
      </c>
      <c r="R1297">
        <v>5</v>
      </c>
      <c r="S1297">
        <v>2015</v>
      </c>
      <c r="T1297">
        <v>9</v>
      </c>
      <c r="U1297" t="str">
        <f t="shared" si="41"/>
        <v>Sep</v>
      </c>
      <c r="V1297">
        <v>422.51</v>
      </c>
      <c r="W1297" t="s">
        <v>43</v>
      </c>
      <c r="X1297">
        <v>0.25</v>
      </c>
      <c r="Y1297" t="s">
        <v>44</v>
      </c>
      <c r="Z1297">
        <v>6.25E-2</v>
      </c>
      <c r="AA1297" t="s">
        <v>75</v>
      </c>
      <c r="AB1297" t="s">
        <v>81</v>
      </c>
    </row>
    <row r="1298" spans="1:28" x14ac:dyDescent="0.25">
      <c r="A1298" t="s">
        <v>2810</v>
      </c>
      <c r="B1298" s="1">
        <v>42715</v>
      </c>
      <c r="C1298" s="1">
        <v>42717</v>
      </c>
      <c r="D1298" t="s">
        <v>89</v>
      </c>
      <c r="E1298" t="s">
        <v>2811</v>
      </c>
      <c r="F1298" t="s">
        <v>99</v>
      </c>
      <c r="G1298" t="s">
        <v>2812</v>
      </c>
      <c r="H1298" t="s">
        <v>1258</v>
      </c>
      <c r="I1298" t="s">
        <v>59</v>
      </c>
      <c r="J1298" t="s">
        <v>103</v>
      </c>
      <c r="K1298" t="s">
        <v>41</v>
      </c>
      <c r="L1298" t="s">
        <v>104</v>
      </c>
      <c r="M1298">
        <v>403.92</v>
      </c>
      <c r="N1298">
        <v>5</v>
      </c>
      <c r="O1298">
        <f t="shared" si="40"/>
        <v>0.35714285714285715</v>
      </c>
      <c r="P1298">
        <v>0.2</v>
      </c>
      <c r="Q1298">
        <v>25.245000000000001</v>
      </c>
      <c r="R1298">
        <v>2</v>
      </c>
      <c r="S1298">
        <v>2016</v>
      </c>
      <c r="T1298">
        <v>12</v>
      </c>
      <c r="U1298" t="str">
        <f t="shared" si="41"/>
        <v>Dec</v>
      </c>
      <c r="V1298">
        <v>80.784000000000006</v>
      </c>
      <c r="W1298" t="s">
        <v>63</v>
      </c>
      <c r="X1298">
        <v>6.25E-2</v>
      </c>
      <c r="Y1298" t="s">
        <v>37</v>
      </c>
      <c r="Z1298">
        <v>1.2500000000000001E-2</v>
      </c>
      <c r="AA1298" t="s">
        <v>38</v>
      </c>
      <c r="AB1298" t="s">
        <v>39</v>
      </c>
    </row>
    <row r="1299" spans="1:28" x14ac:dyDescent="0.25">
      <c r="A1299" t="s">
        <v>2813</v>
      </c>
      <c r="B1299" s="1">
        <v>42728</v>
      </c>
      <c r="C1299" s="1">
        <v>42732</v>
      </c>
      <c r="D1299" t="s">
        <v>46</v>
      </c>
      <c r="E1299" t="s">
        <v>1111</v>
      </c>
      <c r="F1299" t="s">
        <v>29</v>
      </c>
      <c r="G1299" t="s">
        <v>165</v>
      </c>
      <c r="H1299" t="s">
        <v>117</v>
      </c>
      <c r="I1299" t="s">
        <v>72</v>
      </c>
      <c r="J1299" t="s">
        <v>2604</v>
      </c>
      <c r="K1299" t="s">
        <v>61</v>
      </c>
      <c r="L1299" t="s">
        <v>2605</v>
      </c>
      <c r="M1299">
        <v>799.56</v>
      </c>
      <c r="N1299">
        <v>9</v>
      </c>
      <c r="O1299">
        <f t="shared" si="40"/>
        <v>0.6428571428571429</v>
      </c>
      <c r="P1299">
        <v>0</v>
      </c>
      <c r="Q1299">
        <v>207.88560000000001</v>
      </c>
      <c r="R1299">
        <v>4</v>
      </c>
      <c r="S1299">
        <v>2016</v>
      </c>
      <c r="T1299">
        <v>12</v>
      </c>
      <c r="U1299" t="str">
        <f t="shared" si="41"/>
        <v>Dec</v>
      </c>
      <c r="V1299">
        <v>88.839999999999904</v>
      </c>
      <c r="W1299" t="s">
        <v>63</v>
      </c>
      <c r="X1299">
        <v>0.26</v>
      </c>
      <c r="Y1299" t="s">
        <v>44</v>
      </c>
      <c r="Z1299">
        <v>2.8888888888888801E-2</v>
      </c>
      <c r="AA1299" t="s">
        <v>38</v>
      </c>
      <c r="AB1299" t="s">
        <v>39</v>
      </c>
    </row>
    <row r="1300" spans="1:28" x14ac:dyDescent="0.25">
      <c r="A1300" t="s">
        <v>2814</v>
      </c>
      <c r="B1300" s="1">
        <v>42720</v>
      </c>
      <c r="C1300" s="1">
        <v>42727</v>
      </c>
      <c r="D1300" t="s">
        <v>46</v>
      </c>
      <c r="E1300" t="s">
        <v>432</v>
      </c>
      <c r="F1300" t="s">
        <v>29</v>
      </c>
      <c r="G1300" t="s">
        <v>2669</v>
      </c>
      <c r="H1300" t="s">
        <v>58</v>
      </c>
      <c r="I1300" t="s">
        <v>59</v>
      </c>
      <c r="J1300" t="s">
        <v>963</v>
      </c>
      <c r="K1300" t="s">
        <v>41</v>
      </c>
      <c r="L1300" t="s">
        <v>964</v>
      </c>
      <c r="M1300">
        <v>563.91999999999996</v>
      </c>
      <c r="N1300">
        <v>5</v>
      </c>
      <c r="O1300">
        <f t="shared" si="40"/>
        <v>0.35714285714285715</v>
      </c>
      <c r="P1300">
        <v>0.2</v>
      </c>
      <c r="Q1300">
        <v>7.0490000000000004</v>
      </c>
      <c r="R1300">
        <v>7</v>
      </c>
      <c r="S1300">
        <v>2016</v>
      </c>
      <c r="T1300">
        <v>12</v>
      </c>
      <c r="U1300" t="str">
        <f t="shared" si="41"/>
        <v>Dec</v>
      </c>
      <c r="V1300">
        <v>112.783999999999</v>
      </c>
      <c r="W1300" t="s">
        <v>36</v>
      </c>
      <c r="X1300">
        <v>1.2500000000000001E-2</v>
      </c>
      <c r="Y1300" t="s">
        <v>37</v>
      </c>
      <c r="Z1300">
        <v>2.5000000000000001E-3</v>
      </c>
      <c r="AA1300" t="s">
        <v>38</v>
      </c>
      <c r="AB1300" t="s">
        <v>39</v>
      </c>
    </row>
    <row r="1301" spans="1:28" x14ac:dyDescent="0.25">
      <c r="A1301" t="s">
        <v>2815</v>
      </c>
      <c r="B1301" s="1">
        <v>43070</v>
      </c>
      <c r="C1301" s="1">
        <v>43072</v>
      </c>
      <c r="D1301" t="s">
        <v>89</v>
      </c>
      <c r="E1301" t="s">
        <v>2371</v>
      </c>
      <c r="F1301" t="s">
        <v>99</v>
      </c>
      <c r="G1301" t="s">
        <v>1461</v>
      </c>
      <c r="H1301" t="s">
        <v>214</v>
      </c>
      <c r="I1301" t="s">
        <v>72</v>
      </c>
      <c r="J1301" t="s">
        <v>813</v>
      </c>
      <c r="K1301" t="s">
        <v>61</v>
      </c>
      <c r="L1301" t="s">
        <v>814</v>
      </c>
      <c r="M1301">
        <v>7.7119999999999997</v>
      </c>
      <c r="N1301">
        <v>2</v>
      </c>
      <c r="O1301">
        <f t="shared" si="40"/>
        <v>0.14285714285714285</v>
      </c>
      <c r="P1301">
        <v>0.2</v>
      </c>
      <c r="Q1301">
        <v>1.7352000000000001</v>
      </c>
      <c r="R1301">
        <v>2</v>
      </c>
      <c r="S1301">
        <v>2017</v>
      </c>
      <c r="T1301">
        <v>12</v>
      </c>
      <c r="U1301" t="str">
        <f t="shared" si="41"/>
        <v>Dec</v>
      </c>
      <c r="V1301">
        <v>3.8559999999999999</v>
      </c>
      <c r="W1301" t="s">
        <v>63</v>
      </c>
      <c r="X1301">
        <v>0.22500000000000001</v>
      </c>
      <c r="Y1301" t="s">
        <v>44</v>
      </c>
      <c r="Z1301">
        <v>0.1125</v>
      </c>
      <c r="AA1301" t="s">
        <v>38</v>
      </c>
      <c r="AB1301" t="s">
        <v>143</v>
      </c>
    </row>
    <row r="1302" spans="1:28" x14ac:dyDescent="0.25">
      <c r="A1302" t="s">
        <v>2816</v>
      </c>
      <c r="B1302" s="1">
        <v>42663</v>
      </c>
      <c r="C1302" s="1">
        <v>42667</v>
      </c>
      <c r="D1302" t="s">
        <v>27</v>
      </c>
      <c r="E1302" t="s">
        <v>2817</v>
      </c>
      <c r="F1302" t="s">
        <v>29</v>
      </c>
      <c r="G1302" t="s">
        <v>100</v>
      </c>
      <c r="H1302" t="s">
        <v>93</v>
      </c>
      <c r="I1302" t="s">
        <v>94</v>
      </c>
      <c r="J1302" t="s">
        <v>435</v>
      </c>
      <c r="K1302" t="s">
        <v>41</v>
      </c>
      <c r="L1302" t="s">
        <v>436</v>
      </c>
      <c r="M1302">
        <v>56.686</v>
      </c>
      <c r="N1302">
        <v>1</v>
      </c>
      <c r="O1302">
        <f t="shared" si="40"/>
        <v>7.1428571428571425E-2</v>
      </c>
      <c r="P1302">
        <v>0.3</v>
      </c>
      <c r="Q1302">
        <v>-14.5764</v>
      </c>
      <c r="R1302">
        <v>4</v>
      </c>
      <c r="S1302">
        <v>2016</v>
      </c>
      <c r="T1302">
        <v>10</v>
      </c>
      <c r="U1302" t="str">
        <f t="shared" si="41"/>
        <v>Oct</v>
      </c>
      <c r="V1302">
        <v>56.686</v>
      </c>
      <c r="W1302" t="s">
        <v>63</v>
      </c>
      <c r="X1302">
        <v>-0.25714285714285701</v>
      </c>
      <c r="Y1302" t="s">
        <v>53</v>
      </c>
      <c r="Z1302">
        <v>-0.25714285714285701</v>
      </c>
      <c r="AA1302" t="s">
        <v>38</v>
      </c>
      <c r="AB1302" t="s">
        <v>39</v>
      </c>
    </row>
    <row r="1303" spans="1:28" x14ac:dyDescent="0.25">
      <c r="A1303" t="s">
        <v>2818</v>
      </c>
      <c r="B1303" s="1">
        <v>42965</v>
      </c>
      <c r="C1303" s="1">
        <v>42972</v>
      </c>
      <c r="D1303" t="s">
        <v>46</v>
      </c>
      <c r="E1303" t="s">
        <v>2819</v>
      </c>
      <c r="F1303" t="s">
        <v>91</v>
      </c>
      <c r="G1303" t="s">
        <v>180</v>
      </c>
      <c r="H1303" t="s">
        <v>181</v>
      </c>
      <c r="I1303" t="s">
        <v>59</v>
      </c>
      <c r="J1303" t="s">
        <v>547</v>
      </c>
      <c r="K1303" t="s">
        <v>61</v>
      </c>
      <c r="L1303" t="s">
        <v>548</v>
      </c>
      <c r="M1303">
        <v>65.94</v>
      </c>
      <c r="N1303">
        <v>3</v>
      </c>
      <c r="O1303">
        <f t="shared" si="40"/>
        <v>0.21428571428571427</v>
      </c>
      <c r="P1303">
        <v>0</v>
      </c>
      <c r="Q1303">
        <v>22.419599999999999</v>
      </c>
      <c r="R1303">
        <v>7</v>
      </c>
      <c r="S1303">
        <v>2017</v>
      </c>
      <c r="T1303">
        <v>8</v>
      </c>
      <c r="U1303" t="str">
        <f t="shared" si="41"/>
        <v>Aug</v>
      </c>
      <c r="V1303">
        <v>21.98</v>
      </c>
      <c r="W1303" t="s">
        <v>63</v>
      </c>
      <c r="X1303">
        <v>0.34</v>
      </c>
      <c r="Y1303" t="s">
        <v>44</v>
      </c>
      <c r="Z1303">
        <v>0.11333333333333299</v>
      </c>
      <c r="AA1303" t="s">
        <v>75</v>
      </c>
      <c r="AB1303" t="s">
        <v>76</v>
      </c>
    </row>
    <row r="1304" spans="1:28" x14ac:dyDescent="0.25">
      <c r="A1304" t="s">
        <v>2820</v>
      </c>
      <c r="B1304" s="1">
        <v>42336</v>
      </c>
      <c r="C1304" s="1">
        <v>42341</v>
      </c>
      <c r="D1304" t="s">
        <v>46</v>
      </c>
      <c r="E1304" t="s">
        <v>1978</v>
      </c>
      <c r="F1304" t="s">
        <v>91</v>
      </c>
      <c r="G1304" t="s">
        <v>165</v>
      </c>
      <c r="H1304" t="s">
        <v>117</v>
      </c>
      <c r="I1304" t="s">
        <v>72</v>
      </c>
      <c r="J1304" t="s">
        <v>257</v>
      </c>
      <c r="K1304" t="s">
        <v>61</v>
      </c>
      <c r="L1304" t="s">
        <v>258</v>
      </c>
      <c r="M1304">
        <v>68.16</v>
      </c>
      <c r="N1304">
        <v>3</v>
      </c>
      <c r="O1304">
        <f t="shared" si="40"/>
        <v>0.21428571428571427</v>
      </c>
      <c r="P1304">
        <v>0</v>
      </c>
      <c r="Q1304">
        <v>27.945599999999999</v>
      </c>
      <c r="R1304">
        <v>5</v>
      </c>
      <c r="S1304">
        <v>2015</v>
      </c>
      <c r="T1304">
        <v>11</v>
      </c>
      <c r="U1304" t="str">
        <f t="shared" si="41"/>
        <v>Nov</v>
      </c>
      <c r="V1304">
        <v>22.72</v>
      </c>
      <c r="W1304" t="s">
        <v>63</v>
      </c>
      <c r="X1304">
        <v>0.41</v>
      </c>
      <c r="Y1304" t="s">
        <v>44</v>
      </c>
      <c r="Z1304">
        <v>0.13666666666666599</v>
      </c>
      <c r="AA1304" t="s">
        <v>38</v>
      </c>
      <c r="AB1304" t="s">
        <v>54</v>
      </c>
    </row>
    <row r="1305" spans="1:28" x14ac:dyDescent="0.25">
      <c r="A1305" t="s">
        <v>2821</v>
      </c>
      <c r="B1305" s="1">
        <v>43092</v>
      </c>
      <c r="C1305" s="1">
        <v>43096</v>
      </c>
      <c r="D1305" t="s">
        <v>46</v>
      </c>
      <c r="E1305" t="s">
        <v>514</v>
      </c>
      <c r="F1305" t="s">
        <v>29</v>
      </c>
      <c r="G1305" t="s">
        <v>2822</v>
      </c>
      <c r="H1305" t="s">
        <v>134</v>
      </c>
      <c r="I1305" t="s">
        <v>32</v>
      </c>
      <c r="J1305" t="s">
        <v>257</v>
      </c>
      <c r="K1305" t="s">
        <v>61</v>
      </c>
      <c r="L1305" t="s">
        <v>258</v>
      </c>
      <c r="M1305">
        <v>72.703999999999994</v>
      </c>
      <c r="N1305">
        <v>4</v>
      </c>
      <c r="O1305">
        <f t="shared" si="40"/>
        <v>0.2857142857142857</v>
      </c>
      <c r="P1305">
        <v>0.2</v>
      </c>
      <c r="Q1305">
        <v>19.084800000000001</v>
      </c>
      <c r="R1305">
        <v>4</v>
      </c>
      <c r="S1305">
        <v>2017</v>
      </c>
      <c r="T1305">
        <v>12</v>
      </c>
      <c r="U1305" t="str">
        <f t="shared" si="41"/>
        <v>Dec</v>
      </c>
      <c r="V1305">
        <v>18.175999999999998</v>
      </c>
      <c r="W1305" t="s">
        <v>63</v>
      </c>
      <c r="X1305">
        <v>0.26250000000000001</v>
      </c>
      <c r="Y1305" t="s">
        <v>44</v>
      </c>
      <c r="Z1305">
        <v>6.5625000000000003E-2</v>
      </c>
      <c r="AA1305" t="s">
        <v>38</v>
      </c>
      <c r="AB1305" t="s">
        <v>143</v>
      </c>
    </row>
    <row r="1306" spans="1:28" x14ac:dyDescent="0.25">
      <c r="A1306" t="s">
        <v>2823</v>
      </c>
      <c r="B1306" s="1">
        <v>42282</v>
      </c>
      <c r="C1306" s="1">
        <v>42286</v>
      </c>
      <c r="D1306" t="s">
        <v>46</v>
      </c>
      <c r="E1306" t="s">
        <v>2363</v>
      </c>
      <c r="F1306" t="s">
        <v>29</v>
      </c>
      <c r="G1306" t="s">
        <v>2812</v>
      </c>
      <c r="H1306" t="s">
        <v>1258</v>
      </c>
      <c r="I1306" t="s">
        <v>59</v>
      </c>
      <c r="J1306" t="s">
        <v>1895</v>
      </c>
      <c r="K1306" t="s">
        <v>34</v>
      </c>
      <c r="L1306" t="s">
        <v>1896</v>
      </c>
      <c r="M1306">
        <v>66.293999999999997</v>
      </c>
      <c r="N1306">
        <v>1</v>
      </c>
      <c r="O1306">
        <f t="shared" si="40"/>
        <v>7.1428571428571425E-2</v>
      </c>
      <c r="P1306">
        <v>0.7</v>
      </c>
      <c r="Q1306">
        <v>-103.86060000000001</v>
      </c>
      <c r="R1306">
        <v>4</v>
      </c>
      <c r="S1306">
        <v>2015</v>
      </c>
      <c r="T1306">
        <v>10</v>
      </c>
      <c r="U1306" t="str">
        <f t="shared" si="41"/>
        <v>Oct</v>
      </c>
      <c r="V1306">
        <v>66.293999999999997</v>
      </c>
      <c r="W1306" t="s">
        <v>63</v>
      </c>
      <c r="X1306">
        <v>-1.56666666666666</v>
      </c>
      <c r="Y1306" t="s">
        <v>53</v>
      </c>
      <c r="Z1306">
        <v>-1.56666666666666</v>
      </c>
      <c r="AA1306" t="s">
        <v>38</v>
      </c>
      <c r="AB1306" t="s">
        <v>54</v>
      </c>
    </row>
    <row r="1307" spans="1:28" x14ac:dyDescent="0.25">
      <c r="A1307" t="s">
        <v>2823</v>
      </c>
      <c r="B1307" s="1">
        <v>42282</v>
      </c>
      <c r="C1307" s="1">
        <v>42286</v>
      </c>
      <c r="D1307" t="s">
        <v>46</v>
      </c>
      <c r="E1307" t="s">
        <v>2363</v>
      </c>
      <c r="F1307" t="s">
        <v>29</v>
      </c>
      <c r="G1307" t="s">
        <v>2812</v>
      </c>
      <c r="H1307" t="s">
        <v>1258</v>
      </c>
      <c r="I1307" t="s">
        <v>59</v>
      </c>
      <c r="J1307" t="s">
        <v>1790</v>
      </c>
      <c r="K1307" t="s">
        <v>41</v>
      </c>
      <c r="L1307" t="s">
        <v>1791</v>
      </c>
      <c r="M1307">
        <v>291.16800000000001</v>
      </c>
      <c r="N1307">
        <v>4</v>
      </c>
      <c r="O1307">
        <f t="shared" si="40"/>
        <v>0.2857142857142857</v>
      </c>
      <c r="P1307">
        <v>0.2</v>
      </c>
      <c r="Q1307">
        <v>-14.558400000000001</v>
      </c>
      <c r="R1307">
        <v>4</v>
      </c>
      <c r="S1307">
        <v>2015</v>
      </c>
      <c r="T1307">
        <v>10</v>
      </c>
      <c r="U1307" t="str">
        <f t="shared" si="41"/>
        <v>Oct</v>
      </c>
      <c r="V1307">
        <v>72.792000000000002</v>
      </c>
      <c r="W1307" t="s">
        <v>63</v>
      </c>
      <c r="X1307">
        <v>-0.05</v>
      </c>
      <c r="Y1307" t="s">
        <v>53</v>
      </c>
      <c r="Z1307">
        <v>-1.2500000000000001E-2</v>
      </c>
      <c r="AA1307" t="s">
        <v>38</v>
      </c>
      <c r="AB1307" t="s">
        <v>54</v>
      </c>
    </row>
    <row r="1308" spans="1:28" x14ac:dyDescent="0.25">
      <c r="A1308" t="s">
        <v>2824</v>
      </c>
      <c r="B1308" s="1">
        <v>42989</v>
      </c>
      <c r="C1308" s="1">
        <v>42989</v>
      </c>
      <c r="D1308" t="s">
        <v>377</v>
      </c>
      <c r="E1308" t="s">
        <v>2825</v>
      </c>
      <c r="F1308" t="s">
        <v>29</v>
      </c>
      <c r="G1308" t="s">
        <v>180</v>
      </c>
      <c r="H1308" t="s">
        <v>181</v>
      </c>
      <c r="I1308" t="s">
        <v>59</v>
      </c>
      <c r="J1308" t="s">
        <v>702</v>
      </c>
      <c r="K1308" t="s">
        <v>41</v>
      </c>
      <c r="L1308" t="s">
        <v>703</v>
      </c>
      <c r="M1308">
        <v>177.56800000000001</v>
      </c>
      <c r="N1308">
        <v>2</v>
      </c>
      <c r="O1308">
        <f t="shared" si="40"/>
        <v>0.14285714285714285</v>
      </c>
      <c r="P1308">
        <v>0.2</v>
      </c>
      <c r="Q1308">
        <v>8.8783999999999992</v>
      </c>
      <c r="R1308">
        <v>0</v>
      </c>
      <c r="S1308">
        <v>2017</v>
      </c>
      <c r="T1308">
        <v>9</v>
      </c>
      <c r="U1308" t="str">
        <f t="shared" si="41"/>
        <v>Sep</v>
      </c>
      <c r="V1308">
        <v>88.784000000000006</v>
      </c>
      <c r="W1308" t="s">
        <v>63</v>
      </c>
      <c r="X1308">
        <v>4.9999999999999899E-2</v>
      </c>
      <c r="Y1308" t="s">
        <v>37</v>
      </c>
      <c r="Z1308">
        <v>2.4999999999999901E-2</v>
      </c>
      <c r="AA1308" t="s">
        <v>75</v>
      </c>
      <c r="AB1308" t="s">
        <v>76</v>
      </c>
    </row>
    <row r="1309" spans="1:28" x14ac:dyDescent="0.25">
      <c r="A1309" t="s">
        <v>2826</v>
      </c>
      <c r="B1309" s="1">
        <v>42350</v>
      </c>
      <c r="C1309" s="1">
        <v>42354</v>
      </c>
      <c r="D1309" t="s">
        <v>46</v>
      </c>
      <c r="E1309" t="s">
        <v>2394</v>
      </c>
      <c r="F1309" t="s">
        <v>29</v>
      </c>
      <c r="G1309" t="s">
        <v>1237</v>
      </c>
      <c r="H1309" t="s">
        <v>58</v>
      </c>
      <c r="I1309" t="s">
        <v>59</v>
      </c>
      <c r="J1309" t="s">
        <v>1472</v>
      </c>
      <c r="K1309" t="s">
        <v>61</v>
      </c>
      <c r="L1309" t="s">
        <v>1473</v>
      </c>
      <c r="M1309">
        <v>166.5</v>
      </c>
      <c r="N1309">
        <v>3</v>
      </c>
      <c r="O1309">
        <f t="shared" si="40"/>
        <v>0.21428571428571427</v>
      </c>
      <c r="P1309">
        <v>0</v>
      </c>
      <c r="Q1309">
        <v>21.645</v>
      </c>
      <c r="R1309">
        <v>4</v>
      </c>
      <c r="S1309">
        <v>2015</v>
      </c>
      <c r="T1309">
        <v>12</v>
      </c>
      <c r="U1309" t="str">
        <f t="shared" si="41"/>
        <v>Dec</v>
      </c>
      <c r="V1309">
        <v>55.5</v>
      </c>
      <c r="W1309" t="s">
        <v>63</v>
      </c>
      <c r="X1309">
        <v>0.13</v>
      </c>
      <c r="Y1309" t="s">
        <v>37</v>
      </c>
      <c r="Z1309">
        <v>4.33333333333333E-2</v>
      </c>
      <c r="AA1309" t="s">
        <v>38</v>
      </c>
      <c r="AB1309" t="s">
        <v>54</v>
      </c>
    </row>
    <row r="1310" spans="1:28" x14ac:dyDescent="0.25">
      <c r="A1310" t="s">
        <v>2827</v>
      </c>
      <c r="B1310" s="1">
        <v>42883</v>
      </c>
      <c r="C1310" s="1">
        <v>42886</v>
      </c>
      <c r="D1310" t="s">
        <v>27</v>
      </c>
      <c r="E1310" t="s">
        <v>2828</v>
      </c>
      <c r="F1310" t="s">
        <v>91</v>
      </c>
      <c r="G1310" t="s">
        <v>446</v>
      </c>
      <c r="H1310" t="s">
        <v>753</v>
      </c>
      <c r="I1310" t="s">
        <v>72</v>
      </c>
      <c r="J1310" t="s">
        <v>1733</v>
      </c>
      <c r="K1310" t="s">
        <v>61</v>
      </c>
      <c r="L1310" t="s">
        <v>1734</v>
      </c>
      <c r="M1310">
        <v>247.44</v>
      </c>
      <c r="N1310">
        <v>8</v>
      </c>
      <c r="O1310">
        <f t="shared" si="40"/>
        <v>0.5714285714285714</v>
      </c>
      <c r="P1310">
        <v>0</v>
      </c>
      <c r="Q1310">
        <v>101.4504</v>
      </c>
      <c r="R1310">
        <v>3</v>
      </c>
      <c r="S1310">
        <v>2017</v>
      </c>
      <c r="T1310">
        <v>5</v>
      </c>
      <c r="U1310" t="str">
        <f t="shared" si="41"/>
        <v>May</v>
      </c>
      <c r="V1310">
        <v>30.93</v>
      </c>
      <c r="W1310" t="s">
        <v>63</v>
      </c>
      <c r="X1310">
        <v>0.41</v>
      </c>
      <c r="Y1310" t="s">
        <v>44</v>
      </c>
      <c r="Z1310">
        <v>5.1249999999999997E-2</v>
      </c>
      <c r="AA1310" t="s">
        <v>64</v>
      </c>
      <c r="AB1310" t="s">
        <v>154</v>
      </c>
    </row>
    <row r="1311" spans="1:28" x14ac:dyDescent="0.25">
      <c r="A1311" t="s">
        <v>2829</v>
      </c>
      <c r="B1311" s="1">
        <v>42328</v>
      </c>
      <c r="C1311" s="1">
        <v>42333</v>
      </c>
      <c r="D1311" t="s">
        <v>46</v>
      </c>
      <c r="E1311" t="s">
        <v>2720</v>
      </c>
      <c r="F1311" t="s">
        <v>99</v>
      </c>
      <c r="G1311" t="s">
        <v>180</v>
      </c>
      <c r="H1311" t="s">
        <v>181</v>
      </c>
      <c r="I1311" t="s">
        <v>59</v>
      </c>
      <c r="J1311" t="s">
        <v>1418</v>
      </c>
      <c r="K1311" t="s">
        <v>61</v>
      </c>
      <c r="L1311" t="s">
        <v>1419</v>
      </c>
      <c r="M1311">
        <v>22.14</v>
      </c>
      <c r="N1311">
        <v>3</v>
      </c>
      <c r="O1311">
        <f t="shared" si="40"/>
        <v>0.21428571428571427</v>
      </c>
      <c r="P1311">
        <v>0</v>
      </c>
      <c r="Q1311">
        <v>6.4206000000000003</v>
      </c>
      <c r="R1311">
        <v>5</v>
      </c>
      <c r="S1311">
        <v>2015</v>
      </c>
      <c r="T1311">
        <v>11</v>
      </c>
      <c r="U1311" t="str">
        <f t="shared" si="41"/>
        <v>Nov</v>
      </c>
      <c r="V1311">
        <v>7.38</v>
      </c>
      <c r="W1311" t="s">
        <v>63</v>
      </c>
      <c r="X1311">
        <v>0.28999999999999998</v>
      </c>
      <c r="Y1311" t="s">
        <v>44</v>
      </c>
      <c r="Z1311">
        <v>9.6666666666666595E-2</v>
      </c>
      <c r="AA1311" t="s">
        <v>38</v>
      </c>
      <c r="AB1311" t="s">
        <v>54</v>
      </c>
    </row>
    <row r="1312" spans="1:28" x14ac:dyDescent="0.25">
      <c r="A1312" t="s">
        <v>2830</v>
      </c>
      <c r="B1312" s="1">
        <v>42884</v>
      </c>
      <c r="C1312" s="1">
        <v>42890</v>
      </c>
      <c r="D1312" t="s">
        <v>46</v>
      </c>
      <c r="E1312" t="s">
        <v>2067</v>
      </c>
      <c r="F1312" t="s">
        <v>29</v>
      </c>
      <c r="G1312" t="s">
        <v>310</v>
      </c>
      <c r="H1312" t="s">
        <v>108</v>
      </c>
      <c r="I1312" t="s">
        <v>94</v>
      </c>
      <c r="J1312" t="s">
        <v>1133</v>
      </c>
      <c r="K1312" t="s">
        <v>61</v>
      </c>
      <c r="L1312" t="s">
        <v>375</v>
      </c>
      <c r="M1312">
        <v>6.24</v>
      </c>
      <c r="N1312">
        <v>3</v>
      </c>
      <c r="O1312">
        <f t="shared" si="40"/>
        <v>0.21428571428571427</v>
      </c>
      <c r="P1312">
        <v>0</v>
      </c>
      <c r="Q1312">
        <v>2.6208</v>
      </c>
      <c r="R1312">
        <v>6</v>
      </c>
      <c r="S1312">
        <v>2017</v>
      </c>
      <c r="T1312">
        <v>5</v>
      </c>
      <c r="U1312" t="str">
        <f t="shared" si="41"/>
        <v>May</v>
      </c>
      <c r="V1312">
        <v>2.08</v>
      </c>
      <c r="W1312" t="s">
        <v>63</v>
      </c>
      <c r="X1312">
        <v>0.42</v>
      </c>
      <c r="Y1312" t="s">
        <v>44</v>
      </c>
      <c r="Z1312">
        <v>0.13999999999999899</v>
      </c>
      <c r="AA1312" t="s">
        <v>64</v>
      </c>
      <c r="AB1312" t="s">
        <v>154</v>
      </c>
    </row>
    <row r="1313" spans="1:28" x14ac:dyDescent="0.25">
      <c r="A1313" t="s">
        <v>2831</v>
      </c>
      <c r="B1313" s="1">
        <v>42255</v>
      </c>
      <c r="C1313" s="1">
        <v>42261</v>
      </c>
      <c r="D1313" t="s">
        <v>46</v>
      </c>
      <c r="E1313" t="s">
        <v>250</v>
      </c>
      <c r="F1313" t="s">
        <v>91</v>
      </c>
      <c r="G1313" t="s">
        <v>1339</v>
      </c>
      <c r="H1313" t="s">
        <v>1068</v>
      </c>
      <c r="I1313" t="s">
        <v>32</v>
      </c>
      <c r="J1313" t="s">
        <v>2064</v>
      </c>
      <c r="K1313" t="s">
        <v>61</v>
      </c>
      <c r="L1313" t="s">
        <v>2065</v>
      </c>
      <c r="M1313">
        <v>21.36</v>
      </c>
      <c r="N1313">
        <v>8</v>
      </c>
      <c r="O1313">
        <f t="shared" si="40"/>
        <v>0.5714285714285714</v>
      </c>
      <c r="P1313">
        <v>0</v>
      </c>
      <c r="Q1313">
        <v>8.1167999999999996</v>
      </c>
      <c r="R1313">
        <v>6</v>
      </c>
      <c r="S1313">
        <v>2015</v>
      </c>
      <c r="T1313">
        <v>9</v>
      </c>
      <c r="U1313" t="str">
        <f t="shared" si="41"/>
        <v>Sep</v>
      </c>
      <c r="V1313">
        <v>2.67</v>
      </c>
      <c r="W1313" t="s">
        <v>63</v>
      </c>
      <c r="X1313">
        <v>0.38</v>
      </c>
      <c r="Y1313" t="s">
        <v>44</v>
      </c>
      <c r="Z1313">
        <v>4.7500000000000001E-2</v>
      </c>
      <c r="AA1313" t="s">
        <v>75</v>
      </c>
      <c r="AB1313" t="s">
        <v>81</v>
      </c>
    </row>
    <row r="1314" spans="1:28" x14ac:dyDescent="0.25">
      <c r="A1314" t="s">
        <v>2832</v>
      </c>
      <c r="B1314" s="1">
        <v>43071</v>
      </c>
      <c r="C1314" s="1">
        <v>43075</v>
      </c>
      <c r="D1314" t="s">
        <v>46</v>
      </c>
      <c r="E1314" t="s">
        <v>1594</v>
      </c>
      <c r="F1314" t="s">
        <v>91</v>
      </c>
      <c r="G1314" t="s">
        <v>1219</v>
      </c>
      <c r="H1314" t="s">
        <v>58</v>
      </c>
      <c r="I1314" t="s">
        <v>59</v>
      </c>
      <c r="J1314" t="s">
        <v>2094</v>
      </c>
      <c r="K1314" t="s">
        <v>41</v>
      </c>
      <c r="L1314" t="s">
        <v>2095</v>
      </c>
      <c r="M1314">
        <v>1159.056</v>
      </c>
      <c r="N1314">
        <v>9</v>
      </c>
      <c r="O1314">
        <f t="shared" si="40"/>
        <v>0.6428571428571429</v>
      </c>
      <c r="P1314">
        <v>0.2</v>
      </c>
      <c r="Q1314">
        <v>43.464599999999997</v>
      </c>
      <c r="R1314">
        <v>4</v>
      </c>
      <c r="S1314">
        <v>2017</v>
      </c>
      <c r="T1314">
        <v>12</v>
      </c>
      <c r="U1314" t="str">
        <f t="shared" si="41"/>
        <v>Dec</v>
      </c>
      <c r="V1314">
        <v>128.78399999999999</v>
      </c>
      <c r="W1314" t="s">
        <v>36</v>
      </c>
      <c r="X1314">
        <v>3.7499999999999999E-2</v>
      </c>
      <c r="Y1314" t="s">
        <v>37</v>
      </c>
      <c r="Z1314">
        <v>4.1666666666666597E-3</v>
      </c>
      <c r="AA1314" t="s">
        <v>38</v>
      </c>
      <c r="AB1314" t="s">
        <v>143</v>
      </c>
    </row>
    <row r="1315" spans="1:28" x14ac:dyDescent="0.25">
      <c r="A1315" t="s">
        <v>2833</v>
      </c>
      <c r="B1315" s="1">
        <v>42568</v>
      </c>
      <c r="C1315" s="1">
        <v>42573</v>
      </c>
      <c r="D1315" t="s">
        <v>27</v>
      </c>
      <c r="E1315" t="s">
        <v>1460</v>
      </c>
      <c r="F1315" t="s">
        <v>29</v>
      </c>
      <c r="G1315" t="s">
        <v>180</v>
      </c>
      <c r="H1315" t="s">
        <v>181</v>
      </c>
      <c r="I1315" t="s">
        <v>59</v>
      </c>
      <c r="J1315" t="s">
        <v>1630</v>
      </c>
      <c r="K1315" t="s">
        <v>61</v>
      </c>
      <c r="L1315" t="s">
        <v>1631</v>
      </c>
      <c r="M1315">
        <v>12.42</v>
      </c>
      <c r="N1315">
        <v>3</v>
      </c>
      <c r="O1315">
        <f t="shared" si="40"/>
        <v>0.21428571428571427</v>
      </c>
      <c r="P1315">
        <v>0</v>
      </c>
      <c r="Q1315">
        <v>4.4711999999999996</v>
      </c>
      <c r="R1315">
        <v>5</v>
      </c>
      <c r="S1315">
        <v>2016</v>
      </c>
      <c r="T1315">
        <v>7</v>
      </c>
      <c r="U1315" t="str">
        <f t="shared" si="41"/>
        <v>Jul</v>
      </c>
      <c r="V1315">
        <v>4.1399999999999997</v>
      </c>
      <c r="W1315" t="s">
        <v>63</v>
      </c>
      <c r="X1315">
        <v>0.36</v>
      </c>
      <c r="Y1315" t="s">
        <v>44</v>
      </c>
      <c r="Z1315">
        <v>0.12</v>
      </c>
      <c r="AA1315" t="s">
        <v>75</v>
      </c>
      <c r="AB1315" t="s">
        <v>210</v>
      </c>
    </row>
    <row r="1316" spans="1:28" x14ac:dyDescent="0.25">
      <c r="A1316" t="s">
        <v>2833</v>
      </c>
      <c r="B1316" s="1">
        <v>42568</v>
      </c>
      <c r="C1316" s="1">
        <v>42573</v>
      </c>
      <c r="D1316" t="s">
        <v>27</v>
      </c>
      <c r="E1316" t="s">
        <v>1460</v>
      </c>
      <c r="F1316" t="s">
        <v>29</v>
      </c>
      <c r="G1316" t="s">
        <v>180</v>
      </c>
      <c r="H1316" t="s">
        <v>181</v>
      </c>
      <c r="I1316" t="s">
        <v>59</v>
      </c>
      <c r="J1316" t="s">
        <v>2136</v>
      </c>
      <c r="K1316" t="s">
        <v>61</v>
      </c>
      <c r="L1316" t="s">
        <v>2137</v>
      </c>
      <c r="M1316">
        <v>24.75</v>
      </c>
      <c r="N1316">
        <v>5</v>
      </c>
      <c r="O1316">
        <f t="shared" si="40"/>
        <v>0.35714285714285715</v>
      </c>
      <c r="P1316">
        <v>0</v>
      </c>
      <c r="Q1316">
        <v>10.89</v>
      </c>
      <c r="R1316">
        <v>5</v>
      </c>
      <c r="S1316">
        <v>2016</v>
      </c>
      <c r="T1316">
        <v>7</v>
      </c>
      <c r="U1316" t="str">
        <f t="shared" si="41"/>
        <v>Jul</v>
      </c>
      <c r="V1316">
        <v>4.95</v>
      </c>
      <c r="W1316" t="s">
        <v>63</v>
      </c>
      <c r="X1316">
        <v>0.44</v>
      </c>
      <c r="Y1316" t="s">
        <v>44</v>
      </c>
      <c r="Z1316">
        <v>8.7999999999999995E-2</v>
      </c>
      <c r="AA1316" t="s">
        <v>75</v>
      </c>
      <c r="AB1316" t="s">
        <v>210</v>
      </c>
    </row>
    <row r="1317" spans="1:28" x14ac:dyDescent="0.25">
      <c r="A1317" t="s">
        <v>2834</v>
      </c>
      <c r="B1317" s="1">
        <v>42328</v>
      </c>
      <c r="C1317" s="1">
        <v>42334</v>
      </c>
      <c r="D1317" t="s">
        <v>46</v>
      </c>
      <c r="E1317" t="s">
        <v>1194</v>
      </c>
      <c r="F1317" t="s">
        <v>29</v>
      </c>
      <c r="G1317" t="s">
        <v>1461</v>
      </c>
      <c r="H1317" t="s">
        <v>214</v>
      </c>
      <c r="I1317" t="s">
        <v>72</v>
      </c>
      <c r="J1317" t="s">
        <v>2835</v>
      </c>
      <c r="K1317" t="s">
        <v>61</v>
      </c>
      <c r="L1317" t="s">
        <v>2836</v>
      </c>
      <c r="M1317">
        <v>63.823999999999998</v>
      </c>
      <c r="N1317">
        <v>2</v>
      </c>
      <c r="O1317">
        <f t="shared" si="40"/>
        <v>0.14285714285714285</v>
      </c>
      <c r="P1317">
        <v>0.2</v>
      </c>
      <c r="Q1317">
        <v>9.5736000000000008</v>
      </c>
      <c r="R1317">
        <v>6</v>
      </c>
      <c r="S1317">
        <v>2015</v>
      </c>
      <c r="T1317">
        <v>11</v>
      </c>
      <c r="U1317" t="str">
        <f t="shared" si="41"/>
        <v>Nov</v>
      </c>
      <c r="V1317">
        <v>31.911999999999999</v>
      </c>
      <c r="W1317" t="s">
        <v>63</v>
      </c>
      <c r="X1317">
        <v>0.15</v>
      </c>
      <c r="Y1317" t="s">
        <v>37</v>
      </c>
      <c r="Z1317">
        <v>7.4999999999999997E-2</v>
      </c>
      <c r="AA1317" t="s">
        <v>38</v>
      </c>
      <c r="AB1317" t="s">
        <v>54</v>
      </c>
    </row>
    <row r="1318" spans="1:28" x14ac:dyDescent="0.25">
      <c r="A1318" t="s">
        <v>2837</v>
      </c>
      <c r="B1318" s="1">
        <v>42637</v>
      </c>
      <c r="C1318" s="1">
        <v>42641</v>
      </c>
      <c r="D1318" t="s">
        <v>46</v>
      </c>
      <c r="E1318" t="s">
        <v>1325</v>
      </c>
      <c r="F1318" t="s">
        <v>91</v>
      </c>
      <c r="G1318" t="s">
        <v>57</v>
      </c>
      <c r="H1318" t="s">
        <v>58</v>
      </c>
      <c r="I1318" t="s">
        <v>59</v>
      </c>
      <c r="J1318" t="s">
        <v>1271</v>
      </c>
      <c r="K1318" t="s">
        <v>41</v>
      </c>
      <c r="L1318" t="s">
        <v>1272</v>
      </c>
      <c r="M1318">
        <v>563.24</v>
      </c>
      <c r="N1318">
        <v>5</v>
      </c>
      <c r="O1318">
        <f t="shared" si="40"/>
        <v>0.35714285714285715</v>
      </c>
      <c r="P1318">
        <v>0.2</v>
      </c>
      <c r="Q1318">
        <v>56.323999999999998</v>
      </c>
      <c r="R1318">
        <v>4</v>
      </c>
      <c r="S1318">
        <v>2016</v>
      </c>
      <c r="T1318">
        <v>9</v>
      </c>
      <c r="U1318" t="str">
        <f t="shared" si="41"/>
        <v>Sep</v>
      </c>
      <c r="V1318">
        <v>112.648</v>
      </c>
      <c r="W1318" t="s">
        <v>36</v>
      </c>
      <c r="X1318">
        <v>9.9999999999999895E-2</v>
      </c>
      <c r="Y1318" t="s">
        <v>37</v>
      </c>
      <c r="Z1318">
        <v>1.99999999999999E-2</v>
      </c>
      <c r="AA1318" t="s">
        <v>75</v>
      </c>
      <c r="AB1318" t="s">
        <v>210</v>
      </c>
    </row>
    <row r="1319" spans="1:28" x14ac:dyDescent="0.25">
      <c r="A1319" t="s">
        <v>2838</v>
      </c>
      <c r="B1319" s="1">
        <v>42664</v>
      </c>
      <c r="C1319" s="1">
        <v>42669</v>
      </c>
      <c r="D1319" t="s">
        <v>46</v>
      </c>
      <c r="E1319" t="s">
        <v>250</v>
      </c>
      <c r="F1319" t="s">
        <v>91</v>
      </c>
      <c r="G1319" t="s">
        <v>1694</v>
      </c>
      <c r="H1319" t="s">
        <v>214</v>
      </c>
      <c r="I1319" t="s">
        <v>72</v>
      </c>
      <c r="J1319" t="s">
        <v>1422</v>
      </c>
      <c r="K1319" t="s">
        <v>51</v>
      </c>
      <c r="L1319" t="s">
        <v>1423</v>
      </c>
      <c r="M1319">
        <v>661.17600000000004</v>
      </c>
      <c r="N1319">
        <v>2</v>
      </c>
      <c r="O1319">
        <f t="shared" si="40"/>
        <v>0.14285714285714285</v>
      </c>
      <c r="P1319">
        <v>0.4</v>
      </c>
      <c r="Q1319">
        <v>-231.41159999999999</v>
      </c>
      <c r="R1319">
        <v>5</v>
      </c>
      <c r="S1319">
        <v>2016</v>
      </c>
      <c r="T1319">
        <v>10</v>
      </c>
      <c r="U1319" t="str">
        <f t="shared" si="41"/>
        <v>Oct</v>
      </c>
      <c r="V1319">
        <v>330.58800000000002</v>
      </c>
      <c r="W1319" t="s">
        <v>43</v>
      </c>
      <c r="X1319">
        <v>-0.35</v>
      </c>
      <c r="Y1319" t="s">
        <v>53</v>
      </c>
      <c r="Z1319">
        <v>-0.17499999999999999</v>
      </c>
      <c r="AA1319" t="s">
        <v>38</v>
      </c>
      <c r="AB1319" t="s">
        <v>39</v>
      </c>
    </row>
    <row r="1320" spans="1:28" x14ac:dyDescent="0.25">
      <c r="A1320" t="s">
        <v>2839</v>
      </c>
      <c r="B1320" s="1">
        <v>41828</v>
      </c>
      <c r="C1320" s="1">
        <v>41832</v>
      </c>
      <c r="D1320" t="s">
        <v>46</v>
      </c>
      <c r="E1320" t="s">
        <v>442</v>
      </c>
      <c r="F1320" t="s">
        <v>91</v>
      </c>
      <c r="G1320" t="s">
        <v>295</v>
      </c>
      <c r="H1320" t="s">
        <v>58</v>
      </c>
      <c r="I1320" t="s">
        <v>59</v>
      </c>
      <c r="J1320" t="s">
        <v>1108</v>
      </c>
      <c r="K1320" t="s">
        <v>51</v>
      </c>
      <c r="L1320" t="s">
        <v>1109</v>
      </c>
      <c r="M1320">
        <v>502.488</v>
      </c>
      <c r="N1320">
        <v>3</v>
      </c>
      <c r="O1320">
        <f t="shared" si="40"/>
        <v>0.21428571428571427</v>
      </c>
      <c r="P1320">
        <v>0.2</v>
      </c>
      <c r="Q1320">
        <v>-87.935400000000001</v>
      </c>
      <c r="R1320">
        <v>4</v>
      </c>
      <c r="S1320">
        <v>2014</v>
      </c>
      <c r="T1320">
        <v>7</v>
      </c>
      <c r="U1320" t="str">
        <f t="shared" si="41"/>
        <v>Jul</v>
      </c>
      <c r="V1320">
        <v>167.49600000000001</v>
      </c>
      <c r="W1320" t="s">
        <v>36</v>
      </c>
      <c r="X1320">
        <v>-0.17499999999999999</v>
      </c>
      <c r="Y1320" t="s">
        <v>53</v>
      </c>
      <c r="Z1320">
        <v>-5.83333333333333E-2</v>
      </c>
      <c r="AA1320" t="s">
        <v>75</v>
      </c>
      <c r="AB1320" t="s">
        <v>199</v>
      </c>
    </row>
    <row r="1321" spans="1:28" x14ac:dyDescent="0.25">
      <c r="A1321" t="s">
        <v>2840</v>
      </c>
      <c r="B1321" s="1">
        <v>42076</v>
      </c>
      <c r="C1321" s="1">
        <v>42081</v>
      </c>
      <c r="D1321" t="s">
        <v>27</v>
      </c>
      <c r="E1321" t="s">
        <v>860</v>
      </c>
      <c r="F1321" t="s">
        <v>99</v>
      </c>
      <c r="G1321" t="s">
        <v>2841</v>
      </c>
      <c r="H1321" t="s">
        <v>58</v>
      </c>
      <c r="I1321" t="s">
        <v>59</v>
      </c>
      <c r="J1321" t="s">
        <v>192</v>
      </c>
      <c r="K1321" t="s">
        <v>41</v>
      </c>
      <c r="L1321" t="s">
        <v>193</v>
      </c>
      <c r="M1321">
        <v>915.13599999999997</v>
      </c>
      <c r="N1321">
        <v>4</v>
      </c>
      <c r="O1321">
        <f t="shared" si="40"/>
        <v>0.2857142857142857</v>
      </c>
      <c r="P1321">
        <v>0.2</v>
      </c>
      <c r="Q1321">
        <v>102.9528</v>
      </c>
      <c r="R1321">
        <v>5</v>
      </c>
      <c r="S1321">
        <v>2015</v>
      </c>
      <c r="T1321">
        <v>3</v>
      </c>
      <c r="U1321" t="str">
        <f t="shared" si="41"/>
        <v>Mar</v>
      </c>
      <c r="V1321">
        <v>228.78399999999999</v>
      </c>
      <c r="W1321" t="s">
        <v>43</v>
      </c>
      <c r="X1321">
        <v>0.1125</v>
      </c>
      <c r="Y1321" t="s">
        <v>37</v>
      </c>
      <c r="Z1321">
        <v>2.8125000000000001E-2</v>
      </c>
      <c r="AA1321" t="s">
        <v>161</v>
      </c>
      <c r="AB1321" t="s">
        <v>162</v>
      </c>
    </row>
    <row r="1322" spans="1:28" x14ac:dyDescent="0.25">
      <c r="A1322" t="s">
        <v>2840</v>
      </c>
      <c r="B1322" s="1">
        <v>42076</v>
      </c>
      <c r="C1322" s="1">
        <v>42081</v>
      </c>
      <c r="D1322" t="s">
        <v>27</v>
      </c>
      <c r="E1322" t="s">
        <v>860</v>
      </c>
      <c r="F1322" t="s">
        <v>99</v>
      </c>
      <c r="G1322" t="s">
        <v>2841</v>
      </c>
      <c r="H1322" t="s">
        <v>58</v>
      </c>
      <c r="I1322" t="s">
        <v>59</v>
      </c>
      <c r="J1322" t="s">
        <v>555</v>
      </c>
      <c r="K1322" t="s">
        <v>61</v>
      </c>
      <c r="L1322" t="s">
        <v>556</v>
      </c>
      <c r="M1322">
        <v>327.76</v>
      </c>
      <c r="N1322">
        <v>8</v>
      </c>
      <c r="O1322">
        <f t="shared" si="40"/>
        <v>0.5714285714285714</v>
      </c>
      <c r="P1322">
        <v>0</v>
      </c>
      <c r="Q1322">
        <v>91.772800000000004</v>
      </c>
      <c r="R1322">
        <v>5</v>
      </c>
      <c r="S1322">
        <v>2015</v>
      </c>
      <c r="T1322">
        <v>3</v>
      </c>
      <c r="U1322" t="str">
        <f t="shared" si="41"/>
        <v>Mar</v>
      </c>
      <c r="V1322">
        <v>40.97</v>
      </c>
      <c r="W1322" t="s">
        <v>63</v>
      </c>
      <c r="X1322">
        <v>0.28000000000000003</v>
      </c>
      <c r="Y1322" t="s">
        <v>44</v>
      </c>
      <c r="Z1322">
        <v>3.5000000000000003E-2</v>
      </c>
      <c r="AA1322" t="s">
        <v>161</v>
      </c>
      <c r="AB1322" t="s">
        <v>162</v>
      </c>
    </row>
    <row r="1323" spans="1:28" x14ac:dyDescent="0.25">
      <c r="A1323" t="s">
        <v>2842</v>
      </c>
      <c r="B1323" s="1">
        <v>43071</v>
      </c>
      <c r="C1323" s="1">
        <v>43074</v>
      </c>
      <c r="D1323" t="s">
        <v>89</v>
      </c>
      <c r="E1323" t="s">
        <v>2843</v>
      </c>
      <c r="F1323" t="s">
        <v>29</v>
      </c>
      <c r="G1323" t="s">
        <v>2671</v>
      </c>
      <c r="H1323" t="s">
        <v>617</v>
      </c>
      <c r="I1323" t="s">
        <v>32</v>
      </c>
      <c r="J1323" t="s">
        <v>1233</v>
      </c>
      <c r="K1323" t="s">
        <v>41</v>
      </c>
      <c r="L1323" t="s">
        <v>1234</v>
      </c>
      <c r="M1323">
        <v>701.96</v>
      </c>
      <c r="N1323">
        <v>2</v>
      </c>
      <c r="O1323">
        <f t="shared" si="40"/>
        <v>0.14285714285714285</v>
      </c>
      <c r="P1323">
        <v>0</v>
      </c>
      <c r="Q1323">
        <v>168.47040000000001</v>
      </c>
      <c r="R1323">
        <v>3</v>
      </c>
      <c r="S1323">
        <v>2017</v>
      </c>
      <c r="T1323">
        <v>12</v>
      </c>
      <c r="U1323" t="str">
        <f t="shared" si="41"/>
        <v>Dec</v>
      </c>
      <c r="V1323">
        <v>350.98</v>
      </c>
      <c r="W1323" t="s">
        <v>43</v>
      </c>
      <c r="X1323">
        <v>0.24</v>
      </c>
      <c r="Y1323" t="s">
        <v>44</v>
      </c>
      <c r="Z1323">
        <v>0.12</v>
      </c>
      <c r="AA1323" t="s">
        <v>38</v>
      </c>
      <c r="AB1323" t="s">
        <v>143</v>
      </c>
    </row>
    <row r="1324" spans="1:28" x14ac:dyDescent="0.25">
      <c r="A1324" t="s">
        <v>2844</v>
      </c>
      <c r="B1324" s="1">
        <v>43069</v>
      </c>
      <c r="C1324" s="1">
        <v>43072</v>
      </c>
      <c r="D1324" t="s">
        <v>89</v>
      </c>
      <c r="E1324" t="s">
        <v>2845</v>
      </c>
      <c r="F1324" t="s">
        <v>99</v>
      </c>
      <c r="G1324" t="s">
        <v>295</v>
      </c>
      <c r="H1324" t="s">
        <v>58</v>
      </c>
      <c r="I1324" t="s">
        <v>59</v>
      </c>
      <c r="J1324" t="s">
        <v>2846</v>
      </c>
      <c r="K1324" t="s">
        <v>61</v>
      </c>
      <c r="L1324" t="s">
        <v>2847</v>
      </c>
      <c r="M1324">
        <v>25.83</v>
      </c>
      <c r="N1324">
        <v>3</v>
      </c>
      <c r="O1324">
        <f t="shared" si="40"/>
        <v>0.21428571428571427</v>
      </c>
      <c r="P1324">
        <v>0</v>
      </c>
      <c r="Q1324">
        <v>9.5571000000000002</v>
      </c>
      <c r="R1324">
        <v>3</v>
      </c>
      <c r="S1324">
        <v>2017</v>
      </c>
      <c r="T1324">
        <v>11</v>
      </c>
      <c r="U1324" t="str">
        <f t="shared" si="41"/>
        <v>Nov</v>
      </c>
      <c r="V1324">
        <v>8.61</v>
      </c>
      <c r="W1324" t="s">
        <v>63</v>
      </c>
      <c r="X1324">
        <v>0.37</v>
      </c>
      <c r="Y1324" t="s">
        <v>44</v>
      </c>
      <c r="Z1324">
        <v>0.123333333333333</v>
      </c>
      <c r="AA1324" t="s">
        <v>38</v>
      </c>
      <c r="AB1324" t="s">
        <v>143</v>
      </c>
    </row>
    <row r="1325" spans="1:28" x14ac:dyDescent="0.25">
      <c r="A1325" t="s">
        <v>2848</v>
      </c>
      <c r="B1325" s="1">
        <v>42678</v>
      </c>
      <c r="C1325" s="1">
        <v>42680</v>
      </c>
      <c r="D1325" t="s">
        <v>27</v>
      </c>
      <c r="E1325" t="s">
        <v>2849</v>
      </c>
      <c r="F1325" t="s">
        <v>91</v>
      </c>
      <c r="G1325" t="s">
        <v>2850</v>
      </c>
      <c r="H1325" t="s">
        <v>1258</v>
      </c>
      <c r="I1325" t="s">
        <v>59</v>
      </c>
      <c r="J1325" t="s">
        <v>2118</v>
      </c>
      <c r="K1325" t="s">
        <v>41</v>
      </c>
      <c r="L1325" t="s">
        <v>2119</v>
      </c>
      <c r="M1325">
        <v>104.78400000000001</v>
      </c>
      <c r="N1325">
        <v>1</v>
      </c>
      <c r="O1325">
        <f t="shared" si="40"/>
        <v>7.1428571428571425E-2</v>
      </c>
      <c r="P1325">
        <v>0.2</v>
      </c>
      <c r="Q1325">
        <v>-14.4078</v>
      </c>
      <c r="R1325">
        <v>2</v>
      </c>
      <c r="S1325">
        <v>2016</v>
      </c>
      <c r="T1325">
        <v>11</v>
      </c>
      <c r="U1325" t="str">
        <f t="shared" si="41"/>
        <v>Nov</v>
      </c>
      <c r="V1325">
        <v>104.78400000000001</v>
      </c>
      <c r="W1325" t="s">
        <v>36</v>
      </c>
      <c r="X1325">
        <v>-0.13749999999999901</v>
      </c>
      <c r="Y1325" t="s">
        <v>53</v>
      </c>
      <c r="Z1325">
        <v>-0.13749999999999901</v>
      </c>
      <c r="AA1325" t="s">
        <v>38</v>
      </c>
      <c r="AB1325" t="s">
        <v>39</v>
      </c>
    </row>
    <row r="1326" spans="1:28" x14ac:dyDescent="0.25">
      <c r="A1326" t="s">
        <v>2848</v>
      </c>
      <c r="B1326" s="1">
        <v>42678</v>
      </c>
      <c r="C1326" s="1">
        <v>42680</v>
      </c>
      <c r="D1326" t="s">
        <v>27</v>
      </c>
      <c r="E1326" t="s">
        <v>2849</v>
      </c>
      <c r="F1326" t="s">
        <v>91</v>
      </c>
      <c r="G1326" t="s">
        <v>2850</v>
      </c>
      <c r="H1326" t="s">
        <v>1258</v>
      </c>
      <c r="I1326" t="s">
        <v>59</v>
      </c>
      <c r="J1326" t="s">
        <v>2241</v>
      </c>
      <c r="K1326" t="s">
        <v>41</v>
      </c>
      <c r="L1326" t="s">
        <v>2242</v>
      </c>
      <c r="M1326">
        <v>650.35199999999998</v>
      </c>
      <c r="N1326">
        <v>3</v>
      </c>
      <c r="O1326">
        <f t="shared" si="40"/>
        <v>0.21428571428571427</v>
      </c>
      <c r="P1326">
        <v>0.2</v>
      </c>
      <c r="Q1326">
        <v>-97.552800000000005</v>
      </c>
      <c r="R1326">
        <v>2</v>
      </c>
      <c r="S1326">
        <v>2016</v>
      </c>
      <c r="T1326">
        <v>11</v>
      </c>
      <c r="U1326" t="str">
        <f t="shared" si="41"/>
        <v>Nov</v>
      </c>
      <c r="V1326">
        <v>216.78399999999999</v>
      </c>
      <c r="W1326" t="s">
        <v>43</v>
      </c>
      <c r="X1326">
        <v>-0.15</v>
      </c>
      <c r="Y1326" t="s">
        <v>53</v>
      </c>
      <c r="Z1326">
        <v>-0.05</v>
      </c>
      <c r="AA1326" t="s">
        <v>38</v>
      </c>
      <c r="AB1326" t="s">
        <v>39</v>
      </c>
    </row>
    <row r="1327" spans="1:28" x14ac:dyDescent="0.25">
      <c r="A1327" t="s">
        <v>2851</v>
      </c>
      <c r="B1327" s="1">
        <v>41893</v>
      </c>
      <c r="C1327" s="1">
        <v>41898</v>
      </c>
      <c r="D1327" t="s">
        <v>46</v>
      </c>
      <c r="E1327" t="s">
        <v>2852</v>
      </c>
      <c r="F1327" t="s">
        <v>29</v>
      </c>
      <c r="G1327" t="s">
        <v>2853</v>
      </c>
      <c r="H1327" t="s">
        <v>58</v>
      </c>
      <c r="I1327" t="s">
        <v>59</v>
      </c>
      <c r="J1327" t="s">
        <v>172</v>
      </c>
      <c r="K1327" t="s">
        <v>61</v>
      </c>
      <c r="L1327" t="s">
        <v>173</v>
      </c>
      <c r="M1327">
        <v>127.95</v>
      </c>
      <c r="N1327">
        <v>3</v>
      </c>
      <c r="O1327">
        <f t="shared" si="40"/>
        <v>0.21428571428571427</v>
      </c>
      <c r="P1327">
        <v>0</v>
      </c>
      <c r="Q1327">
        <v>21.7515</v>
      </c>
      <c r="R1327">
        <v>5</v>
      </c>
      <c r="S1327">
        <v>2014</v>
      </c>
      <c r="T1327">
        <v>9</v>
      </c>
      <c r="U1327" t="str">
        <f t="shared" si="41"/>
        <v>Sep</v>
      </c>
      <c r="V1327">
        <v>42.65</v>
      </c>
      <c r="W1327" t="s">
        <v>63</v>
      </c>
      <c r="X1327">
        <v>0.16999999999999901</v>
      </c>
      <c r="Y1327" t="s">
        <v>37</v>
      </c>
      <c r="Z1327">
        <v>5.6666666666666601E-2</v>
      </c>
      <c r="AA1327" t="s">
        <v>75</v>
      </c>
      <c r="AB1327" t="s">
        <v>199</v>
      </c>
    </row>
    <row r="1328" spans="1:28" x14ac:dyDescent="0.25">
      <c r="A1328" t="s">
        <v>2854</v>
      </c>
      <c r="B1328" s="1">
        <v>41659</v>
      </c>
      <c r="C1328" s="1">
        <v>41665</v>
      </c>
      <c r="D1328" t="s">
        <v>46</v>
      </c>
      <c r="E1328" t="s">
        <v>2855</v>
      </c>
      <c r="F1328" t="s">
        <v>29</v>
      </c>
      <c r="G1328" t="s">
        <v>2856</v>
      </c>
      <c r="H1328" t="s">
        <v>262</v>
      </c>
      <c r="I1328" t="s">
        <v>94</v>
      </c>
      <c r="J1328" t="s">
        <v>320</v>
      </c>
      <c r="K1328" t="s">
        <v>61</v>
      </c>
      <c r="L1328" t="s">
        <v>321</v>
      </c>
      <c r="M1328">
        <v>272.94</v>
      </c>
      <c r="N1328">
        <v>3</v>
      </c>
      <c r="O1328">
        <f t="shared" si="40"/>
        <v>0.21428571428571427</v>
      </c>
      <c r="P1328">
        <v>0</v>
      </c>
      <c r="Q1328">
        <v>30.023399999999999</v>
      </c>
      <c r="R1328">
        <v>6</v>
      </c>
      <c r="S1328">
        <v>2014</v>
      </c>
      <c r="T1328">
        <v>1</v>
      </c>
      <c r="U1328" t="str">
        <f t="shared" si="41"/>
        <v>Jan</v>
      </c>
      <c r="V1328">
        <v>90.98</v>
      </c>
      <c r="W1328" t="s">
        <v>63</v>
      </c>
      <c r="X1328">
        <v>0.11</v>
      </c>
      <c r="Y1328" t="s">
        <v>37</v>
      </c>
      <c r="Z1328">
        <v>3.6666666666666597E-2</v>
      </c>
      <c r="AA1328" t="s">
        <v>161</v>
      </c>
      <c r="AB1328" t="s">
        <v>223</v>
      </c>
    </row>
    <row r="1329" spans="1:28" x14ac:dyDescent="0.25">
      <c r="A1329" t="s">
        <v>2854</v>
      </c>
      <c r="B1329" s="1">
        <v>41659</v>
      </c>
      <c r="C1329" s="1">
        <v>41665</v>
      </c>
      <c r="D1329" t="s">
        <v>46</v>
      </c>
      <c r="E1329" t="s">
        <v>2855</v>
      </c>
      <c r="F1329" t="s">
        <v>29</v>
      </c>
      <c r="G1329" t="s">
        <v>2856</v>
      </c>
      <c r="H1329" t="s">
        <v>262</v>
      </c>
      <c r="I1329" t="s">
        <v>94</v>
      </c>
      <c r="J1329" t="s">
        <v>928</v>
      </c>
      <c r="K1329" t="s">
        <v>61</v>
      </c>
      <c r="L1329" t="s">
        <v>929</v>
      </c>
      <c r="M1329">
        <v>14.73</v>
      </c>
      <c r="N1329">
        <v>3</v>
      </c>
      <c r="O1329">
        <f t="shared" si="40"/>
        <v>0.21428571428571427</v>
      </c>
      <c r="P1329">
        <v>0</v>
      </c>
      <c r="Q1329">
        <v>4.8609</v>
      </c>
      <c r="R1329">
        <v>6</v>
      </c>
      <c r="S1329">
        <v>2014</v>
      </c>
      <c r="T1329">
        <v>1</v>
      </c>
      <c r="U1329" t="str">
        <f t="shared" si="41"/>
        <v>Jan</v>
      </c>
      <c r="V1329">
        <v>4.91</v>
      </c>
      <c r="W1329" t="s">
        <v>63</v>
      </c>
      <c r="X1329">
        <v>0.33</v>
      </c>
      <c r="Y1329" t="s">
        <v>44</v>
      </c>
      <c r="Z1329">
        <v>0.11</v>
      </c>
      <c r="AA1329" t="s">
        <v>161</v>
      </c>
      <c r="AB1329" t="s">
        <v>223</v>
      </c>
    </row>
    <row r="1330" spans="1:28" x14ac:dyDescent="0.25">
      <c r="A1330" t="s">
        <v>2857</v>
      </c>
      <c r="B1330" s="1">
        <v>42612</v>
      </c>
      <c r="C1330" s="1">
        <v>42619</v>
      </c>
      <c r="D1330" t="s">
        <v>46</v>
      </c>
      <c r="E1330" t="s">
        <v>1938</v>
      </c>
      <c r="F1330" t="s">
        <v>29</v>
      </c>
      <c r="G1330" t="s">
        <v>57</v>
      </c>
      <c r="H1330" t="s">
        <v>58</v>
      </c>
      <c r="I1330" t="s">
        <v>59</v>
      </c>
      <c r="J1330" t="s">
        <v>1975</v>
      </c>
      <c r="K1330" t="s">
        <v>61</v>
      </c>
      <c r="L1330" t="s">
        <v>1976</v>
      </c>
      <c r="M1330">
        <v>47.04</v>
      </c>
      <c r="N1330">
        <v>4</v>
      </c>
      <c r="O1330">
        <f t="shared" si="40"/>
        <v>0.2857142857142857</v>
      </c>
      <c r="P1330">
        <v>0</v>
      </c>
      <c r="Q1330">
        <v>15.993600000000001</v>
      </c>
      <c r="R1330">
        <v>7</v>
      </c>
      <c r="S1330">
        <v>2016</v>
      </c>
      <c r="T1330">
        <v>8</v>
      </c>
      <c r="U1330" t="str">
        <f t="shared" si="41"/>
        <v>Aug</v>
      </c>
      <c r="V1330">
        <v>11.76</v>
      </c>
      <c r="W1330" t="s">
        <v>63</v>
      </c>
      <c r="X1330">
        <v>0.34</v>
      </c>
      <c r="Y1330" t="s">
        <v>44</v>
      </c>
      <c r="Z1330">
        <v>8.5000000000000006E-2</v>
      </c>
      <c r="AA1330" t="s">
        <v>75</v>
      </c>
      <c r="AB1330" t="s">
        <v>210</v>
      </c>
    </row>
    <row r="1331" spans="1:28" x14ac:dyDescent="0.25">
      <c r="A1331" t="s">
        <v>2858</v>
      </c>
      <c r="B1331" s="1">
        <v>43013</v>
      </c>
      <c r="C1331" s="1">
        <v>43017</v>
      </c>
      <c r="D1331" t="s">
        <v>46</v>
      </c>
      <c r="E1331" t="s">
        <v>1101</v>
      </c>
      <c r="F1331" t="s">
        <v>91</v>
      </c>
      <c r="G1331" t="s">
        <v>165</v>
      </c>
      <c r="H1331" t="s">
        <v>117</v>
      </c>
      <c r="I1331" t="s">
        <v>72</v>
      </c>
      <c r="J1331" t="s">
        <v>869</v>
      </c>
      <c r="K1331" t="s">
        <v>41</v>
      </c>
      <c r="L1331" t="s">
        <v>870</v>
      </c>
      <c r="M1331">
        <v>221.38200000000001</v>
      </c>
      <c r="N1331">
        <v>2</v>
      </c>
      <c r="O1331">
        <f t="shared" si="40"/>
        <v>0.14285714285714285</v>
      </c>
      <c r="P1331">
        <v>0.1</v>
      </c>
      <c r="Q1331">
        <v>2.4598</v>
      </c>
      <c r="R1331">
        <v>4</v>
      </c>
      <c r="S1331">
        <v>2017</v>
      </c>
      <c r="T1331">
        <v>10</v>
      </c>
      <c r="U1331" t="str">
        <f t="shared" si="41"/>
        <v>Oct</v>
      </c>
      <c r="V1331">
        <v>110.691</v>
      </c>
      <c r="W1331" t="s">
        <v>36</v>
      </c>
      <c r="X1331">
        <v>1.1111111111111099E-2</v>
      </c>
      <c r="Y1331" t="s">
        <v>37</v>
      </c>
      <c r="Z1331">
        <v>5.5555555555555497E-3</v>
      </c>
      <c r="AA1331" t="s">
        <v>38</v>
      </c>
      <c r="AB1331" t="s">
        <v>143</v>
      </c>
    </row>
    <row r="1332" spans="1:28" x14ac:dyDescent="0.25">
      <c r="A1332" t="s">
        <v>2859</v>
      </c>
      <c r="B1332" s="1">
        <v>42981</v>
      </c>
      <c r="C1332" s="1">
        <v>42986</v>
      </c>
      <c r="D1332" t="s">
        <v>46</v>
      </c>
      <c r="E1332" t="s">
        <v>1221</v>
      </c>
      <c r="F1332" t="s">
        <v>29</v>
      </c>
      <c r="G1332" t="s">
        <v>1434</v>
      </c>
      <c r="H1332" t="s">
        <v>93</v>
      </c>
      <c r="I1332" t="s">
        <v>94</v>
      </c>
      <c r="J1332" t="s">
        <v>861</v>
      </c>
      <c r="K1332" t="s">
        <v>61</v>
      </c>
      <c r="L1332" t="s">
        <v>862</v>
      </c>
      <c r="M1332">
        <v>108.4</v>
      </c>
      <c r="N1332">
        <v>5</v>
      </c>
      <c r="O1332">
        <f t="shared" si="40"/>
        <v>0.35714285714285715</v>
      </c>
      <c r="P1332">
        <v>0.6</v>
      </c>
      <c r="Q1332">
        <v>-105.69</v>
      </c>
      <c r="R1332">
        <v>5</v>
      </c>
      <c r="S1332">
        <v>2017</v>
      </c>
      <c r="T1332">
        <v>9</v>
      </c>
      <c r="U1332" t="str">
        <f t="shared" si="41"/>
        <v>Sep</v>
      </c>
      <c r="V1332">
        <v>21.68</v>
      </c>
      <c r="W1332" t="s">
        <v>63</v>
      </c>
      <c r="X1332">
        <v>-0.97499999999999998</v>
      </c>
      <c r="Y1332" t="s">
        <v>53</v>
      </c>
      <c r="Z1332">
        <v>-0.19500000000000001</v>
      </c>
      <c r="AA1332" t="s">
        <v>75</v>
      </c>
      <c r="AB1332" t="s">
        <v>76</v>
      </c>
    </row>
    <row r="1333" spans="1:28" x14ac:dyDescent="0.25">
      <c r="A1333" t="s">
        <v>2860</v>
      </c>
      <c r="B1333" s="1">
        <v>42646</v>
      </c>
      <c r="C1333" s="1">
        <v>42650</v>
      </c>
      <c r="D1333" t="s">
        <v>46</v>
      </c>
      <c r="E1333" t="s">
        <v>2849</v>
      </c>
      <c r="F1333" t="s">
        <v>91</v>
      </c>
      <c r="G1333" t="s">
        <v>1417</v>
      </c>
      <c r="H1333" t="s">
        <v>93</v>
      </c>
      <c r="I1333" t="s">
        <v>94</v>
      </c>
      <c r="J1333" t="s">
        <v>342</v>
      </c>
      <c r="K1333" t="s">
        <v>61</v>
      </c>
      <c r="L1333" t="s">
        <v>343</v>
      </c>
      <c r="M1333">
        <v>38.08</v>
      </c>
      <c r="N1333">
        <v>5</v>
      </c>
      <c r="O1333">
        <f t="shared" si="40"/>
        <v>0.35714285714285715</v>
      </c>
      <c r="P1333">
        <v>0.6</v>
      </c>
      <c r="Q1333">
        <v>-29.512</v>
      </c>
      <c r="R1333">
        <v>4</v>
      </c>
      <c r="S1333">
        <v>2016</v>
      </c>
      <c r="T1333">
        <v>10</v>
      </c>
      <c r="U1333" t="str">
        <f t="shared" si="41"/>
        <v>Oct</v>
      </c>
      <c r="V1333">
        <v>7.6159999999999997</v>
      </c>
      <c r="W1333" t="s">
        <v>63</v>
      </c>
      <c r="X1333">
        <v>-0.77500000000000002</v>
      </c>
      <c r="Y1333" t="s">
        <v>53</v>
      </c>
      <c r="Z1333">
        <v>-0.155</v>
      </c>
      <c r="AA1333" t="s">
        <v>38</v>
      </c>
      <c r="AB1333" t="s">
        <v>39</v>
      </c>
    </row>
    <row r="1334" spans="1:28" x14ac:dyDescent="0.25">
      <c r="A1334" t="s">
        <v>2861</v>
      </c>
      <c r="B1334" s="1">
        <v>42695</v>
      </c>
      <c r="C1334" s="1">
        <v>42695</v>
      </c>
      <c r="D1334" t="s">
        <v>377</v>
      </c>
      <c r="E1334" t="s">
        <v>1038</v>
      </c>
      <c r="F1334" t="s">
        <v>99</v>
      </c>
      <c r="G1334" t="s">
        <v>165</v>
      </c>
      <c r="H1334" t="s">
        <v>117</v>
      </c>
      <c r="I1334" t="s">
        <v>72</v>
      </c>
      <c r="J1334" t="s">
        <v>1984</v>
      </c>
      <c r="K1334" t="s">
        <v>34</v>
      </c>
      <c r="L1334" t="s">
        <v>1985</v>
      </c>
      <c r="M1334">
        <v>113.568</v>
      </c>
      <c r="N1334">
        <v>2</v>
      </c>
      <c r="O1334">
        <f t="shared" si="40"/>
        <v>0.14285714285714285</v>
      </c>
      <c r="P1334">
        <v>0.2</v>
      </c>
      <c r="Q1334">
        <v>12.776400000000001</v>
      </c>
      <c r="R1334">
        <v>0</v>
      </c>
      <c r="S1334">
        <v>2016</v>
      </c>
      <c r="T1334">
        <v>11</v>
      </c>
      <c r="U1334" t="str">
        <f t="shared" si="41"/>
        <v>Nov</v>
      </c>
      <c r="V1334">
        <v>56.783999999999999</v>
      </c>
      <c r="W1334" t="s">
        <v>63</v>
      </c>
      <c r="X1334">
        <v>0.1125</v>
      </c>
      <c r="Y1334" t="s">
        <v>37</v>
      </c>
      <c r="Z1334">
        <v>5.6250000000000001E-2</v>
      </c>
      <c r="AA1334" t="s">
        <v>38</v>
      </c>
      <c r="AB1334" t="s">
        <v>39</v>
      </c>
    </row>
    <row r="1335" spans="1:28" x14ac:dyDescent="0.25">
      <c r="A1335" t="s">
        <v>2862</v>
      </c>
      <c r="B1335" s="1">
        <v>43011</v>
      </c>
      <c r="C1335" s="1">
        <v>43013</v>
      </c>
      <c r="D1335" t="s">
        <v>27</v>
      </c>
      <c r="E1335" t="s">
        <v>752</v>
      </c>
      <c r="F1335" t="s">
        <v>99</v>
      </c>
      <c r="G1335" t="s">
        <v>165</v>
      </c>
      <c r="H1335" t="s">
        <v>117</v>
      </c>
      <c r="I1335" t="s">
        <v>72</v>
      </c>
      <c r="J1335" t="s">
        <v>176</v>
      </c>
      <c r="K1335" t="s">
        <v>61</v>
      </c>
      <c r="L1335" t="s">
        <v>177</v>
      </c>
      <c r="M1335">
        <v>83.92</v>
      </c>
      <c r="N1335">
        <v>4</v>
      </c>
      <c r="O1335">
        <f t="shared" si="40"/>
        <v>0.2857142857142857</v>
      </c>
      <c r="P1335">
        <v>0</v>
      </c>
      <c r="Q1335">
        <v>21.819199999999999</v>
      </c>
      <c r="R1335">
        <v>2</v>
      </c>
      <c r="S1335">
        <v>2017</v>
      </c>
      <c r="T1335">
        <v>10</v>
      </c>
      <c r="U1335" t="str">
        <f t="shared" si="41"/>
        <v>Oct</v>
      </c>
      <c r="V1335">
        <v>20.98</v>
      </c>
      <c r="W1335" t="s">
        <v>63</v>
      </c>
      <c r="X1335">
        <v>0.25999999999999901</v>
      </c>
      <c r="Y1335" t="s">
        <v>44</v>
      </c>
      <c r="Z1335">
        <v>6.4999999999999905E-2</v>
      </c>
      <c r="AA1335" t="s">
        <v>38</v>
      </c>
      <c r="AB1335" t="s">
        <v>143</v>
      </c>
    </row>
    <row r="1336" spans="1:28" x14ac:dyDescent="0.25">
      <c r="A1336" t="s">
        <v>2863</v>
      </c>
      <c r="B1336" s="1">
        <v>41758</v>
      </c>
      <c r="C1336" s="1">
        <v>41762</v>
      </c>
      <c r="D1336" t="s">
        <v>46</v>
      </c>
      <c r="E1336" t="s">
        <v>834</v>
      </c>
      <c r="F1336" t="s">
        <v>91</v>
      </c>
      <c r="G1336" t="s">
        <v>133</v>
      </c>
      <c r="H1336" t="s">
        <v>134</v>
      </c>
      <c r="I1336" t="s">
        <v>32</v>
      </c>
      <c r="J1336" t="s">
        <v>726</v>
      </c>
      <c r="K1336" t="s">
        <v>41</v>
      </c>
      <c r="L1336" t="s">
        <v>727</v>
      </c>
      <c r="M1336">
        <v>561.58399999999995</v>
      </c>
      <c r="N1336">
        <v>2</v>
      </c>
      <c r="O1336">
        <f t="shared" si="40"/>
        <v>0.14285714285714285</v>
      </c>
      <c r="P1336">
        <v>0.2</v>
      </c>
      <c r="Q1336">
        <v>70.197999999999993</v>
      </c>
      <c r="R1336">
        <v>4</v>
      </c>
      <c r="S1336">
        <v>2014</v>
      </c>
      <c r="T1336">
        <v>4</v>
      </c>
      <c r="U1336" t="str">
        <f t="shared" si="41"/>
        <v>Apr</v>
      </c>
      <c r="V1336">
        <v>280.79199999999997</v>
      </c>
      <c r="W1336" t="s">
        <v>43</v>
      </c>
      <c r="X1336">
        <v>0.125</v>
      </c>
      <c r="Y1336" t="s">
        <v>37</v>
      </c>
      <c r="Z1336">
        <v>6.25E-2</v>
      </c>
      <c r="AA1336" t="s">
        <v>64</v>
      </c>
      <c r="AB1336" t="s">
        <v>65</v>
      </c>
    </row>
    <row r="1337" spans="1:28" x14ac:dyDescent="0.25">
      <c r="A1337" t="s">
        <v>2864</v>
      </c>
      <c r="B1337" s="1">
        <v>42719</v>
      </c>
      <c r="C1337" s="1">
        <v>42726</v>
      </c>
      <c r="D1337" t="s">
        <v>46</v>
      </c>
      <c r="E1337" t="s">
        <v>1297</v>
      </c>
      <c r="F1337" t="s">
        <v>29</v>
      </c>
      <c r="G1337" t="s">
        <v>57</v>
      </c>
      <c r="H1337" t="s">
        <v>58</v>
      </c>
      <c r="I1337" t="s">
        <v>59</v>
      </c>
      <c r="J1337" t="s">
        <v>1418</v>
      </c>
      <c r="K1337" t="s">
        <v>61</v>
      </c>
      <c r="L1337" t="s">
        <v>1419</v>
      </c>
      <c r="M1337">
        <v>14.76</v>
      </c>
      <c r="N1337">
        <v>2</v>
      </c>
      <c r="O1337">
        <f t="shared" si="40"/>
        <v>0.14285714285714285</v>
      </c>
      <c r="P1337">
        <v>0</v>
      </c>
      <c r="Q1337">
        <v>4.2804000000000002</v>
      </c>
      <c r="R1337">
        <v>7</v>
      </c>
      <c r="S1337">
        <v>2016</v>
      </c>
      <c r="T1337">
        <v>12</v>
      </c>
      <c r="U1337" t="str">
        <f t="shared" si="41"/>
        <v>Dec</v>
      </c>
      <c r="V1337">
        <v>7.38</v>
      </c>
      <c r="W1337" t="s">
        <v>63</v>
      </c>
      <c r="X1337">
        <v>0.28999999999999998</v>
      </c>
      <c r="Y1337" t="s">
        <v>44</v>
      </c>
      <c r="Z1337">
        <v>0.14499999999999999</v>
      </c>
      <c r="AA1337" t="s">
        <v>38</v>
      </c>
      <c r="AB1337" t="s">
        <v>39</v>
      </c>
    </row>
    <row r="1338" spans="1:28" x14ac:dyDescent="0.25">
      <c r="A1338" t="s">
        <v>2865</v>
      </c>
      <c r="B1338" s="1">
        <v>42458</v>
      </c>
      <c r="C1338" s="1">
        <v>42462</v>
      </c>
      <c r="D1338" t="s">
        <v>46</v>
      </c>
      <c r="E1338" t="s">
        <v>438</v>
      </c>
      <c r="F1338" t="s">
        <v>29</v>
      </c>
      <c r="G1338" t="s">
        <v>748</v>
      </c>
      <c r="H1338" t="s">
        <v>214</v>
      </c>
      <c r="I1338" t="s">
        <v>72</v>
      </c>
      <c r="J1338" t="s">
        <v>612</v>
      </c>
      <c r="K1338" t="s">
        <v>34</v>
      </c>
      <c r="L1338" t="s">
        <v>613</v>
      </c>
      <c r="M1338">
        <v>299.97500000000002</v>
      </c>
      <c r="N1338">
        <v>5</v>
      </c>
      <c r="O1338">
        <f t="shared" si="40"/>
        <v>0.35714285714285715</v>
      </c>
      <c r="P1338">
        <v>0.5</v>
      </c>
      <c r="Q1338">
        <v>-167.98599999999999</v>
      </c>
      <c r="R1338">
        <v>4</v>
      </c>
      <c r="S1338">
        <v>2016</v>
      </c>
      <c r="T1338">
        <v>3</v>
      </c>
      <c r="U1338" t="str">
        <f t="shared" si="41"/>
        <v>Mar</v>
      </c>
      <c r="V1338">
        <v>59.994999999999997</v>
      </c>
      <c r="W1338" t="s">
        <v>63</v>
      </c>
      <c r="X1338">
        <v>-0.55999999999999905</v>
      </c>
      <c r="Y1338" t="s">
        <v>53</v>
      </c>
      <c r="Z1338">
        <v>-0.111999999999999</v>
      </c>
      <c r="AA1338" t="s">
        <v>161</v>
      </c>
      <c r="AB1338" t="s">
        <v>480</v>
      </c>
    </row>
    <row r="1339" spans="1:28" x14ac:dyDescent="0.25">
      <c r="A1339" t="s">
        <v>2866</v>
      </c>
      <c r="B1339" s="1">
        <v>42718</v>
      </c>
      <c r="C1339" s="1">
        <v>42723</v>
      </c>
      <c r="D1339" t="s">
        <v>46</v>
      </c>
      <c r="E1339" t="s">
        <v>432</v>
      </c>
      <c r="F1339" t="s">
        <v>29</v>
      </c>
      <c r="G1339" t="s">
        <v>165</v>
      </c>
      <c r="H1339" t="s">
        <v>117</v>
      </c>
      <c r="I1339" t="s">
        <v>72</v>
      </c>
      <c r="J1339" t="s">
        <v>1164</v>
      </c>
      <c r="K1339" t="s">
        <v>61</v>
      </c>
      <c r="L1339" t="s">
        <v>1165</v>
      </c>
      <c r="M1339">
        <v>396.92</v>
      </c>
      <c r="N1339">
        <v>4</v>
      </c>
      <c r="O1339">
        <f t="shared" si="40"/>
        <v>0.2857142857142857</v>
      </c>
      <c r="P1339">
        <v>0</v>
      </c>
      <c r="Q1339">
        <v>198.46</v>
      </c>
      <c r="R1339">
        <v>5</v>
      </c>
      <c r="S1339">
        <v>2016</v>
      </c>
      <c r="T1339">
        <v>12</v>
      </c>
      <c r="U1339" t="str">
        <f t="shared" si="41"/>
        <v>Dec</v>
      </c>
      <c r="V1339">
        <v>99.23</v>
      </c>
      <c r="W1339" t="s">
        <v>63</v>
      </c>
      <c r="X1339">
        <v>0.5</v>
      </c>
      <c r="Y1339" t="s">
        <v>44</v>
      </c>
      <c r="Z1339">
        <v>0.125</v>
      </c>
      <c r="AA1339" t="s">
        <v>38</v>
      </c>
      <c r="AB1339" t="s">
        <v>39</v>
      </c>
    </row>
    <row r="1340" spans="1:28" x14ac:dyDescent="0.25">
      <c r="A1340" t="s">
        <v>2867</v>
      </c>
      <c r="B1340" s="1">
        <v>42885</v>
      </c>
      <c r="C1340" s="1">
        <v>42886</v>
      </c>
      <c r="D1340" t="s">
        <v>89</v>
      </c>
      <c r="E1340" t="s">
        <v>550</v>
      </c>
      <c r="F1340" t="s">
        <v>29</v>
      </c>
      <c r="G1340" t="s">
        <v>1168</v>
      </c>
      <c r="H1340" t="s">
        <v>1169</v>
      </c>
      <c r="I1340" t="s">
        <v>32</v>
      </c>
      <c r="J1340" t="s">
        <v>1222</v>
      </c>
      <c r="K1340" t="s">
        <v>34</v>
      </c>
      <c r="L1340" t="s">
        <v>1223</v>
      </c>
      <c r="M1340">
        <v>241.96</v>
      </c>
      <c r="N1340">
        <v>2</v>
      </c>
      <c r="O1340">
        <f t="shared" si="40"/>
        <v>0.14285714285714285</v>
      </c>
      <c r="P1340">
        <v>0</v>
      </c>
      <c r="Q1340">
        <v>33.874400000000001</v>
      </c>
      <c r="R1340">
        <v>1</v>
      </c>
      <c r="S1340">
        <v>2017</v>
      </c>
      <c r="T1340">
        <v>5</v>
      </c>
      <c r="U1340" t="str">
        <f t="shared" si="41"/>
        <v>May</v>
      </c>
      <c r="V1340">
        <v>120.98</v>
      </c>
      <c r="W1340" t="s">
        <v>36</v>
      </c>
      <c r="X1340">
        <v>0.14000000000000001</v>
      </c>
      <c r="Y1340" t="s">
        <v>37</v>
      </c>
      <c r="Z1340">
        <v>7.0000000000000007E-2</v>
      </c>
      <c r="AA1340" t="s">
        <v>64</v>
      </c>
      <c r="AB1340" t="s">
        <v>154</v>
      </c>
    </row>
    <row r="1341" spans="1:28" x14ac:dyDescent="0.25">
      <c r="A1341" t="s">
        <v>2867</v>
      </c>
      <c r="B1341" s="1">
        <v>42885</v>
      </c>
      <c r="C1341" s="1">
        <v>42886</v>
      </c>
      <c r="D1341" t="s">
        <v>89</v>
      </c>
      <c r="E1341" t="s">
        <v>550</v>
      </c>
      <c r="F1341" t="s">
        <v>29</v>
      </c>
      <c r="G1341" t="s">
        <v>1168</v>
      </c>
      <c r="H1341" t="s">
        <v>1169</v>
      </c>
      <c r="I1341" t="s">
        <v>32</v>
      </c>
      <c r="J1341" t="s">
        <v>2064</v>
      </c>
      <c r="K1341" t="s">
        <v>61</v>
      </c>
      <c r="L1341" t="s">
        <v>2065</v>
      </c>
      <c r="M1341">
        <v>8.01</v>
      </c>
      <c r="N1341">
        <v>3</v>
      </c>
      <c r="O1341">
        <f t="shared" si="40"/>
        <v>0.21428571428571427</v>
      </c>
      <c r="P1341">
        <v>0</v>
      </c>
      <c r="Q1341">
        <v>3.0438000000000001</v>
      </c>
      <c r="R1341">
        <v>1</v>
      </c>
      <c r="S1341">
        <v>2017</v>
      </c>
      <c r="T1341">
        <v>5</v>
      </c>
      <c r="U1341" t="str">
        <f t="shared" si="41"/>
        <v>May</v>
      </c>
      <c r="V1341">
        <v>2.67</v>
      </c>
      <c r="W1341" t="s">
        <v>63</v>
      </c>
      <c r="X1341">
        <v>0.38</v>
      </c>
      <c r="Y1341" t="s">
        <v>44</v>
      </c>
      <c r="Z1341">
        <v>0.12666666666666601</v>
      </c>
      <c r="AA1341" t="s">
        <v>64</v>
      </c>
      <c r="AB1341" t="s">
        <v>154</v>
      </c>
    </row>
    <row r="1342" spans="1:28" x14ac:dyDescent="0.25">
      <c r="A1342" t="s">
        <v>2868</v>
      </c>
      <c r="B1342" s="1">
        <v>42978</v>
      </c>
      <c r="C1342" s="1">
        <v>42980</v>
      </c>
      <c r="D1342" t="s">
        <v>27</v>
      </c>
      <c r="E1342" t="s">
        <v>1614</v>
      </c>
      <c r="F1342" t="s">
        <v>91</v>
      </c>
      <c r="G1342" t="s">
        <v>1298</v>
      </c>
      <c r="H1342" t="s">
        <v>181</v>
      </c>
      <c r="I1342" t="s">
        <v>59</v>
      </c>
      <c r="J1342" t="s">
        <v>451</v>
      </c>
      <c r="K1342" t="s">
        <v>41</v>
      </c>
      <c r="L1342" t="s">
        <v>452</v>
      </c>
      <c r="M1342">
        <v>569.56799999999998</v>
      </c>
      <c r="N1342">
        <v>2</v>
      </c>
      <c r="O1342">
        <f t="shared" si="40"/>
        <v>0.14285714285714285</v>
      </c>
      <c r="P1342">
        <v>0.2</v>
      </c>
      <c r="Q1342">
        <v>7.1196000000000002</v>
      </c>
      <c r="R1342">
        <v>2</v>
      </c>
      <c r="S1342">
        <v>2017</v>
      </c>
      <c r="T1342">
        <v>8</v>
      </c>
      <c r="U1342" t="str">
        <f t="shared" si="41"/>
        <v>Aug</v>
      </c>
      <c r="V1342">
        <v>284.78399999999999</v>
      </c>
      <c r="W1342" t="s">
        <v>43</v>
      </c>
      <c r="X1342">
        <v>1.2500000000000001E-2</v>
      </c>
      <c r="Y1342" t="s">
        <v>37</v>
      </c>
      <c r="Z1342">
        <v>6.2500000000000003E-3</v>
      </c>
      <c r="AA1342" t="s">
        <v>75</v>
      </c>
      <c r="AB1342" t="s">
        <v>76</v>
      </c>
    </row>
    <row r="1343" spans="1:28" x14ac:dyDescent="0.25">
      <c r="A1343" t="s">
        <v>2869</v>
      </c>
      <c r="B1343" s="1">
        <v>42869</v>
      </c>
      <c r="C1343" s="1">
        <v>42870</v>
      </c>
      <c r="D1343" t="s">
        <v>89</v>
      </c>
      <c r="E1343" t="s">
        <v>745</v>
      </c>
      <c r="F1343" t="s">
        <v>29</v>
      </c>
      <c r="G1343" t="s">
        <v>100</v>
      </c>
      <c r="H1343" t="s">
        <v>93</v>
      </c>
      <c r="I1343" t="s">
        <v>94</v>
      </c>
      <c r="J1343" t="s">
        <v>1326</v>
      </c>
      <c r="K1343" t="s">
        <v>41</v>
      </c>
      <c r="L1343" t="s">
        <v>1327</v>
      </c>
      <c r="M1343">
        <v>899.43</v>
      </c>
      <c r="N1343">
        <v>5</v>
      </c>
      <c r="O1343">
        <f t="shared" si="40"/>
        <v>0.35714285714285715</v>
      </c>
      <c r="P1343">
        <v>0.3</v>
      </c>
      <c r="Q1343">
        <v>-12.849</v>
      </c>
      <c r="R1343">
        <v>1</v>
      </c>
      <c r="S1343">
        <v>2017</v>
      </c>
      <c r="T1343">
        <v>5</v>
      </c>
      <c r="U1343" t="str">
        <f t="shared" si="41"/>
        <v>May</v>
      </c>
      <c r="V1343">
        <v>179.886</v>
      </c>
      <c r="W1343" t="s">
        <v>36</v>
      </c>
      <c r="X1343">
        <v>-1.42857142857142E-2</v>
      </c>
      <c r="Y1343" t="s">
        <v>53</v>
      </c>
      <c r="Z1343">
        <v>-2.8571428571428502E-3</v>
      </c>
      <c r="AA1343" t="s">
        <v>64</v>
      </c>
      <c r="AB1343" t="s">
        <v>154</v>
      </c>
    </row>
    <row r="1344" spans="1:28" x14ac:dyDescent="0.25">
      <c r="A1344" t="s">
        <v>2870</v>
      </c>
      <c r="B1344" s="1">
        <v>42674</v>
      </c>
      <c r="C1344" s="1">
        <v>42679</v>
      </c>
      <c r="D1344" t="s">
        <v>46</v>
      </c>
      <c r="E1344" t="s">
        <v>708</v>
      </c>
      <c r="F1344" t="s">
        <v>91</v>
      </c>
      <c r="G1344" t="s">
        <v>1663</v>
      </c>
      <c r="H1344" t="s">
        <v>1263</v>
      </c>
      <c r="I1344" t="s">
        <v>94</v>
      </c>
      <c r="J1344" t="s">
        <v>1442</v>
      </c>
      <c r="K1344" t="s">
        <v>41</v>
      </c>
      <c r="L1344" t="s">
        <v>1443</v>
      </c>
      <c r="M1344">
        <v>368.97</v>
      </c>
      <c r="N1344">
        <v>3</v>
      </c>
      <c r="O1344">
        <f t="shared" si="40"/>
        <v>0.21428571428571427</v>
      </c>
      <c r="P1344">
        <v>0</v>
      </c>
      <c r="Q1344">
        <v>81.173400000000001</v>
      </c>
      <c r="R1344">
        <v>5</v>
      </c>
      <c r="S1344">
        <v>2016</v>
      </c>
      <c r="T1344">
        <v>10</v>
      </c>
      <c r="U1344" t="str">
        <f t="shared" si="41"/>
        <v>Oct</v>
      </c>
      <c r="V1344">
        <v>122.99</v>
      </c>
      <c r="W1344" t="s">
        <v>36</v>
      </c>
      <c r="X1344">
        <v>0.219999999999999</v>
      </c>
      <c r="Y1344" t="s">
        <v>44</v>
      </c>
      <c r="Z1344">
        <v>7.3333333333333306E-2</v>
      </c>
      <c r="AA1344" t="s">
        <v>38</v>
      </c>
      <c r="AB1344" t="s">
        <v>39</v>
      </c>
    </row>
    <row r="1345" spans="1:28" x14ac:dyDescent="0.25">
      <c r="A1345" t="s">
        <v>2871</v>
      </c>
      <c r="B1345" s="1">
        <v>42301</v>
      </c>
      <c r="C1345" s="1">
        <v>42304</v>
      </c>
      <c r="D1345" t="s">
        <v>89</v>
      </c>
      <c r="E1345" t="s">
        <v>841</v>
      </c>
      <c r="F1345" t="s">
        <v>99</v>
      </c>
      <c r="G1345" t="s">
        <v>1219</v>
      </c>
      <c r="H1345" t="s">
        <v>58</v>
      </c>
      <c r="I1345" t="s">
        <v>59</v>
      </c>
      <c r="J1345" t="s">
        <v>403</v>
      </c>
      <c r="K1345" t="s">
        <v>41</v>
      </c>
      <c r="L1345" t="s">
        <v>404</v>
      </c>
      <c r="M1345">
        <v>454.27199999999999</v>
      </c>
      <c r="N1345">
        <v>8</v>
      </c>
      <c r="O1345">
        <f t="shared" si="40"/>
        <v>0.5714285714285714</v>
      </c>
      <c r="P1345">
        <v>0.2</v>
      </c>
      <c r="Q1345">
        <v>-73.819199999999995</v>
      </c>
      <c r="R1345">
        <v>3</v>
      </c>
      <c r="S1345">
        <v>2015</v>
      </c>
      <c r="T1345">
        <v>10</v>
      </c>
      <c r="U1345" t="str">
        <f t="shared" si="41"/>
        <v>Oct</v>
      </c>
      <c r="V1345">
        <v>56.783999999999999</v>
      </c>
      <c r="W1345" t="s">
        <v>63</v>
      </c>
      <c r="X1345">
        <v>-0.16250000000000001</v>
      </c>
      <c r="Y1345" t="s">
        <v>53</v>
      </c>
      <c r="Z1345">
        <v>-2.0312500000000001E-2</v>
      </c>
      <c r="AA1345" t="s">
        <v>38</v>
      </c>
      <c r="AB1345" t="s">
        <v>54</v>
      </c>
    </row>
    <row r="1346" spans="1:28" x14ac:dyDescent="0.25">
      <c r="A1346" t="s">
        <v>2872</v>
      </c>
      <c r="B1346" s="1">
        <v>41946</v>
      </c>
      <c r="C1346" s="1">
        <v>41950</v>
      </c>
      <c r="D1346" t="s">
        <v>46</v>
      </c>
      <c r="E1346" t="s">
        <v>2873</v>
      </c>
      <c r="F1346" t="s">
        <v>29</v>
      </c>
      <c r="G1346" t="s">
        <v>528</v>
      </c>
      <c r="H1346" t="s">
        <v>876</v>
      </c>
      <c r="I1346" t="s">
        <v>32</v>
      </c>
      <c r="J1346" t="s">
        <v>182</v>
      </c>
      <c r="K1346" t="s">
        <v>51</v>
      </c>
      <c r="L1346" t="s">
        <v>183</v>
      </c>
      <c r="M1346">
        <v>945.03599999999994</v>
      </c>
      <c r="N1346">
        <v>6</v>
      </c>
      <c r="O1346">
        <f t="shared" si="40"/>
        <v>0.42857142857142855</v>
      </c>
      <c r="P1346">
        <v>0.4</v>
      </c>
      <c r="Q1346">
        <v>-299.26139999999998</v>
      </c>
      <c r="R1346">
        <v>4</v>
      </c>
      <c r="S1346">
        <v>2014</v>
      </c>
      <c r="T1346">
        <v>11</v>
      </c>
      <c r="U1346" t="str">
        <f t="shared" si="41"/>
        <v>Nov</v>
      </c>
      <c r="V1346">
        <v>157.506</v>
      </c>
      <c r="W1346" t="s">
        <v>36</v>
      </c>
      <c r="X1346">
        <v>-0.31666666666666599</v>
      </c>
      <c r="Y1346" t="s">
        <v>53</v>
      </c>
      <c r="Z1346">
        <v>-5.2777777777777701E-2</v>
      </c>
      <c r="AA1346" t="s">
        <v>38</v>
      </c>
      <c r="AB1346" t="s">
        <v>147</v>
      </c>
    </row>
    <row r="1347" spans="1:28" x14ac:dyDescent="0.25">
      <c r="A1347" t="s">
        <v>2872</v>
      </c>
      <c r="B1347" s="1">
        <v>41946</v>
      </c>
      <c r="C1347" s="1">
        <v>41950</v>
      </c>
      <c r="D1347" t="s">
        <v>46</v>
      </c>
      <c r="E1347" t="s">
        <v>2873</v>
      </c>
      <c r="F1347" t="s">
        <v>29</v>
      </c>
      <c r="G1347" t="s">
        <v>528</v>
      </c>
      <c r="H1347" t="s">
        <v>876</v>
      </c>
      <c r="I1347" t="s">
        <v>32</v>
      </c>
      <c r="J1347" t="s">
        <v>1511</v>
      </c>
      <c r="K1347" t="s">
        <v>61</v>
      </c>
      <c r="L1347" t="s">
        <v>1512</v>
      </c>
      <c r="M1347">
        <v>410.35199999999998</v>
      </c>
      <c r="N1347">
        <v>3</v>
      </c>
      <c r="O1347">
        <f t="shared" ref="O1347:O1410" si="42">N1347/MAX($N$2:$N$2122)</f>
        <v>0.21428571428571427</v>
      </c>
      <c r="P1347">
        <v>0.2</v>
      </c>
      <c r="Q1347">
        <v>-51.293999999999997</v>
      </c>
      <c r="R1347">
        <v>4</v>
      </c>
      <c r="S1347">
        <v>2014</v>
      </c>
      <c r="T1347">
        <v>11</v>
      </c>
      <c r="U1347" t="str">
        <f t="shared" ref="U1347:U1410" si="43">TEXT(DATE(S1347, T1347, 1), "mmm")</f>
        <v>Nov</v>
      </c>
      <c r="V1347">
        <v>136.78399999999999</v>
      </c>
      <c r="W1347" t="s">
        <v>36</v>
      </c>
      <c r="X1347">
        <v>-0.125</v>
      </c>
      <c r="Y1347" t="s">
        <v>53</v>
      </c>
      <c r="Z1347">
        <v>-4.1666666666666602E-2</v>
      </c>
      <c r="AA1347" t="s">
        <v>38</v>
      </c>
      <c r="AB1347" t="s">
        <v>147</v>
      </c>
    </row>
    <row r="1348" spans="1:28" x14ac:dyDescent="0.25">
      <c r="A1348" t="s">
        <v>2874</v>
      </c>
      <c r="B1348" s="1">
        <v>42882</v>
      </c>
      <c r="C1348" s="1">
        <v>42884</v>
      </c>
      <c r="D1348" t="s">
        <v>89</v>
      </c>
      <c r="E1348" t="s">
        <v>1303</v>
      </c>
      <c r="F1348" t="s">
        <v>29</v>
      </c>
      <c r="G1348" t="s">
        <v>2675</v>
      </c>
      <c r="H1348" t="s">
        <v>1872</v>
      </c>
      <c r="I1348" t="s">
        <v>59</v>
      </c>
      <c r="J1348" t="s">
        <v>1798</v>
      </c>
      <c r="K1348" t="s">
        <v>61</v>
      </c>
      <c r="L1348" t="s">
        <v>1799</v>
      </c>
      <c r="M1348">
        <v>35</v>
      </c>
      <c r="N1348">
        <v>4</v>
      </c>
      <c r="O1348">
        <f t="shared" si="42"/>
        <v>0.2857142857142857</v>
      </c>
      <c r="P1348">
        <v>0</v>
      </c>
      <c r="Q1348">
        <v>14.7</v>
      </c>
      <c r="R1348">
        <v>2</v>
      </c>
      <c r="S1348">
        <v>2017</v>
      </c>
      <c r="T1348">
        <v>5</v>
      </c>
      <c r="U1348" t="str">
        <f t="shared" si="43"/>
        <v>May</v>
      </c>
      <c r="V1348">
        <v>8.75</v>
      </c>
      <c r="W1348" t="s">
        <v>63</v>
      </c>
      <c r="X1348">
        <v>0.42</v>
      </c>
      <c r="Y1348" t="s">
        <v>44</v>
      </c>
      <c r="Z1348">
        <v>0.105</v>
      </c>
      <c r="AA1348" t="s">
        <v>64</v>
      </c>
      <c r="AB1348" t="s">
        <v>154</v>
      </c>
    </row>
    <row r="1349" spans="1:28" x14ac:dyDescent="0.25">
      <c r="A1349" t="s">
        <v>2875</v>
      </c>
      <c r="B1349" s="1">
        <v>43083</v>
      </c>
      <c r="C1349" s="1">
        <v>43088</v>
      </c>
      <c r="D1349" t="s">
        <v>46</v>
      </c>
      <c r="E1349" t="s">
        <v>206</v>
      </c>
      <c r="F1349" t="s">
        <v>29</v>
      </c>
      <c r="G1349" t="s">
        <v>2035</v>
      </c>
      <c r="H1349" t="s">
        <v>93</v>
      </c>
      <c r="I1349" t="s">
        <v>94</v>
      </c>
      <c r="J1349" t="s">
        <v>50</v>
      </c>
      <c r="K1349" t="s">
        <v>51</v>
      </c>
      <c r="L1349" t="s">
        <v>52</v>
      </c>
      <c r="M1349">
        <v>974.98800000000006</v>
      </c>
      <c r="N1349">
        <v>4</v>
      </c>
      <c r="O1349">
        <f t="shared" si="42"/>
        <v>0.2857142857142857</v>
      </c>
      <c r="P1349">
        <v>0.3</v>
      </c>
      <c r="Q1349">
        <v>-97.498800000000003</v>
      </c>
      <c r="R1349">
        <v>5</v>
      </c>
      <c r="S1349">
        <v>2017</v>
      </c>
      <c r="T1349">
        <v>12</v>
      </c>
      <c r="U1349" t="str">
        <f t="shared" si="43"/>
        <v>Dec</v>
      </c>
      <c r="V1349">
        <v>243.74700000000001</v>
      </c>
      <c r="W1349" t="s">
        <v>43</v>
      </c>
      <c r="X1349">
        <v>-9.9999999999999895E-2</v>
      </c>
      <c r="Y1349" t="s">
        <v>53</v>
      </c>
      <c r="Z1349">
        <v>-2.4999999999999901E-2</v>
      </c>
      <c r="AA1349" t="s">
        <v>38</v>
      </c>
      <c r="AB1349" t="s">
        <v>143</v>
      </c>
    </row>
    <row r="1350" spans="1:28" x14ac:dyDescent="0.25">
      <c r="A1350" t="s">
        <v>2876</v>
      </c>
      <c r="B1350" s="1">
        <v>41916</v>
      </c>
      <c r="C1350" s="1">
        <v>41918</v>
      </c>
      <c r="D1350" t="s">
        <v>89</v>
      </c>
      <c r="E1350" t="s">
        <v>973</v>
      </c>
      <c r="F1350" t="s">
        <v>29</v>
      </c>
      <c r="G1350" t="s">
        <v>165</v>
      </c>
      <c r="H1350" t="s">
        <v>117</v>
      </c>
      <c r="I1350" t="s">
        <v>72</v>
      </c>
      <c r="J1350" t="s">
        <v>2118</v>
      </c>
      <c r="K1350" t="s">
        <v>41</v>
      </c>
      <c r="L1350" t="s">
        <v>2119</v>
      </c>
      <c r="M1350">
        <v>589.41</v>
      </c>
      <c r="N1350">
        <v>5</v>
      </c>
      <c r="O1350">
        <f t="shared" si="42"/>
        <v>0.35714285714285715</v>
      </c>
      <c r="P1350">
        <v>0.1</v>
      </c>
      <c r="Q1350">
        <v>-6.5490000000000004</v>
      </c>
      <c r="R1350">
        <v>2</v>
      </c>
      <c r="S1350">
        <v>2014</v>
      </c>
      <c r="T1350">
        <v>10</v>
      </c>
      <c r="U1350" t="str">
        <f t="shared" si="43"/>
        <v>Oct</v>
      </c>
      <c r="V1350">
        <v>117.881999999999</v>
      </c>
      <c r="W1350" t="s">
        <v>36</v>
      </c>
      <c r="X1350">
        <v>-1.1111111111111099E-2</v>
      </c>
      <c r="Y1350" t="s">
        <v>53</v>
      </c>
      <c r="Z1350">
        <v>-2.2222222222222201E-3</v>
      </c>
      <c r="AA1350" t="s">
        <v>38</v>
      </c>
      <c r="AB1350" t="s">
        <v>147</v>
      </c>
    </row>
    <row r="1351" spans="1:28" x14ac:dyDescent="0.25">
      <c r="A1351" t="s">
        <v>2877</v>
      </c>
      <c r="B1351" s="1">
        <v>42656</v>
      </c>
      <c r="C1351" s="1">
        <v>42663</v>
      </c>
      <c r="D1351" t="s">
        <v>46</v>
      </c>
      <c r="E1351" t="s">
        <v>1614</v>
      </c>
      <c r="F1351" t="s">
        <v>91</v>
      </c>
      <c r="G1351" t="s">
        <v>165</v>
      </c>
      <c r="H1351" t="s">
        <v>117</v>
      </c>
      <c r="I1351" t="s">
        <v>72</v>
      </c>
      <c r="J1351" t="s">
        <v>970</v>
      </c>
      <c r="K1351" t="s">
        <v>61</v>
      </c>
      <c r="L1351" t="s">
        <v>971</v>
      </c>
      <c r="M1351">
        <v>82.26</v>
      </c>
      <c r="N1351">
        <v>3</v>
      </c>
      <c r="O1351">
        <f t="shared" si="42"/>
        <v>0.21428571428571427</v>
      </c>
      <c r="P1351">
        <v>0</v>
      </c>
      <c r="Q1351">
        <v>33.726599999999998</v>
      </c>
      <c r="R1351">
        <v>7</v>
      </c>
      <c r="S1351">
        <v>2016</v>
      </c>
      <c r="T1351">
        <v>10</v>
      </c>
      <c r="U1351" t="str">
        <f t="shared" si="43"/>
        <v>Oct</v>
      </c>
      <c r="V1351">
        <v>27.42</v>
      </c>
      <c r="W1351" t="s">
        <v>63</v>
      </c>
      <c r="X1351">
        <v>0.40999999999999898</v>
      </c>
      <c r="Y1351" t="s">
        <v>44</v>
      </c>
      <c r="Z1351">
        <v>0.13666666666666599</v>
      </c>
      <c r="AA1351" t="s">
        <v>38</v>
      </c>
      <c r="AB1351" t="s">
        <v>39</v>
      </c>
    </row>
    <row r="1352" spans="1:28" x14ac:dyDescent="0.25">
      <c r="A1352" t="s">
        <v>2878</v>
      </c>
      <c r="B1352" s="1">
        <v>42798</v>
      </c>
      <c r="C1352" s="1">
        <v>42800</v>
      </c>
      <c r="D1352" t="s">
        <v>27</v>
      </c>
      <c r="E1352" t="s">
        <v>2879</v>
      </c>
      <c r="F1352" t="s">
        <v>99</v>
      </c>
      <c r="G1352" t="s">
        <v>100</v>
      </c>
      <c r="H1352" t="s">
        <v>93</v>
      </c>
      <c r="I1352" t="s">
        <v>94</v>
      </c>
      <c r="J1352" t="s">
        <v>86</v>
      </c>
      <c r="K1352" t="s">
        <v>61</v>
      </c>
      <c r="L1352" t="s">
        <v>87</v>
      </c>
      <c r="M1352">
        <v>103.5</v>
      </c>
      <c r="N1352">
        <v>5</v>
      </c>
      <c r="O1352">
        <f t="shared" si="42"/>
        <v>0.35714285714285715</v>
      </c>
      <c r="P1352">
        <v>0.6</v>
      </c>
      <c r="Q1352">
        <v>-77.625</v>
      </c>
      <c r="R1352">
        <v>2</v>
      </c>
      <c r="S1352">
        <v>2017</v>
      </c>
      <c r="T1352">
        <v>3</v>
      </c>
      <c r="U1352" t="str">
        <f t="shared" si="43"/>
        <v>Mar</v>
      </c>
      <c r="V1352">
        <v>20.7</v>
      </c>
      <c r="W1352" t="s">
        <v>63</v>
      </c>
      <c r="X1352">
        <v>-0.75</v>
      </c>
      <c r="Y1352" t="s">
        <v>53</v>
      </c>
      <c r="Z1352">
        <v>-0.15</v>
      </c>
      <c r="AA1352" t="s">
        <v>161</v>
      </c>
      <c r="AB1352" t="s">
        <v>430</v>
      </c>
    </row>
    <row r="1353" spans="1:28" x14ac:dyDescent="0.25">
      <c r="A1353" t="s">
        <v>2880</v>
      </c>
      <c r="B1353" s="1">
        <v>42947</v>
      </c>
      <c r="C1353" s="1">
        <v>42950</v>
      </c>
      <c r="D1353" t="s">
        <v>89</v>
      </c>
      <c r="E1353" t="s">
        <v>2881</v>
      </c>
      <c r="F1353" t="s">
        <v>29</v>
      </c>
      <c r="G1353" t="s">
        <v>295</v>
      </c>
      <c r="H1353" t="s">
        <v>58</v>
      </c>
      <c r="I1353" t="s">
        <v>59</v>
      </c>
      <c r="J1353" t="s">
        <v>1372</v>
      </c>
      <c r="K1353" t="s">
        <v>61</v>
      </c>
      <c r="L1353" t="s">
        <v>1373</v>
      </c>
      <c r="M1353">
        <v>36.96</v>
      </c>
      <c r="N1353">
        <v>7</v>
      </c>
      <c r="O1353">
        <f t="shared" si="42"/>
        <v>0.5</v>
      </c>
      <c r="P1353">
        <v>0</v>
      </c>
      <c r="Q1353">
        <v>11.457599999999999</v>
      </c>
      <c r="R1353">
        <v>3</v>
      </c>
      <c r="S1353">
        <v>2017</v>
      </c>
      <c r="T1353">
        <v>7</v>
      </c>
      <c r="U1353" t="str">
        <f t="shared" si="43"/>
        <v>Jul</v>
      </c>
      <c r="V1353">
        <v>5.28</v>
      </c>
      <c r="W1353" t="s">
        <v>63</v>
      </c>
      <c r="X1353">
        <v>0.31</v>
      </c>
      <c r="Y1353" t="s">
        <v>44</v>
      </c>
      <c r="Z1353">
        <v>4.4285714285714199E-2</v>
      </c>
      <c r="AA1353" t="s">
        <v>75</v>
      </c>
      <c r="AB1353" t="s">
        <v>76</v>
      </c>
    </row>
    <row r="1354" spans="1:28" x14ac:dyDescent="0.25">
      <c r="A1354" t="s">
        <v>2882</v>
      </c>
      <c r="B1354" s="1">
        <v>42869</v>
      </c>
      <c r="C1354" s="1">
        <v>42872</v>
      </c>
      <c r="D1354" t="s">
        <v>89</v>
      </c>
      <c r="E1354" t="s">
        <v>747</v>
      </c>
      <c r="F1354" t="s">
        <v>91</v>
      </c>
      <c r="G1354" t="s">
        <v>2263</v>
      </c>
      <c r="H1354" t="s">
        <v>919</v>
      </c>
      <c r="I1354" t="s">
        <v>72</v>
      </c>
      <c r="J1354" t="s">
        <v>2118</v>
      </c>
      <c r="K1354" t="s">
        <v>41</v>
      </c>
      <c r="L1354" t="s">
        <v>2119</v>
      </c>
      <c r="M1354">
        <v>261.95999999999998</v>
      </c>
      <c r="N1354">
        <v>2</v>
      </c>
      <c r="O1354">
        <f t="shared" si="42"/>
        <v>0.14285714285714285</v>
      </c>
      <c r="P1354">
        <v>0</v>
      </c>
      <c r="Q1354">
        <v>23.5764</v>
      </c>
      <c r="R1354">
        <v>3</v>
      </c>
      <c r="S1354">
        <v>2017</v>
      </c>
      <c r="T1354">
        <v>5</v>
      </c>
      <c r="U1354" t="str">
        <f t="shared" si="43"/>
        <v>May</v>
      </c>
      <c r="V1354">
        <v>130.97999999999999</v>
      </c>
      <c r="W1354" t="s">
        <v>36</v>
      </c>
      <c r="X1354">
        <v>0.09</v>
      </c>
      <c r="Y1354" t="s">
        <v>37</v>
      </c>
      <c r="Z1354">
        <v>4.4999999999999998E-2</v>
      </c>
      <c r="AA1354" t="s">
        <v>64</v>
      </c>
      <c r="AB1354" t="s">
        <v>154</v>
      </c>
    </row>
    <row r="1355" spans="1:28" x14ac:dyDescent="0.25">
      <c r="A1355" t="s">
        <v>2883</v>
      </c>
      <c r="B1355" s="1">
        <v>42635</v>
      </c>
      <c r="C1355" s="1">
        <v>42641</v>
      </c>
      <c r="D1355" t="s">
        <v>46</v>
      </c>
      <c r="E1355" t="s">
        <v>2324</v>
      </c>
      <c r="F1355" t="s">
        <v>99</v>
      </c>
      <c r="G1355" t="s">
        <v>738</v>
      </c>
      <c r="H1355" t="s">
        <v>31</v>
      </c>
      <c r="I1355" t="s">
        <v>32</v>
      </c>
      <c r="J1355" t="s">
        <v>1907</v>
      </c>
      <c r="K1355" t="s">
        <v>61</v>
      </c>
      <c r="L1355" t="s">
        <v>1908</v>
      </c>
      <c r="M1355">
        <v>13.28</v>
      </c>
      <c r="N1355">
        <v>2</v>
      </c>
      <c r="O1355">
        <f t="shared" si="42"/>
        <v>0.14285714285714285</v>
      </c>
      <c r="P1355">
        <v>0</v>
      </c>
      <c r="Q1355">
        <v>6.3743999999999996</v>
      </c>
      <c r="R1355">
        <v>6</v>
      </c>
      <c r="S1355">
        <v>2016</v>
      </c>
      <c r="T1355">
        <v>9</v>
      </c>
      <c r="U1355" t="str">
        <f t="shared" si="43"/>
        <v>Sep</v>
      </c>
      <c r="V1355">
        <v>6.64</v>
      </c>
      <c r="W1355" t="s">
        <v>63</v>
      </c>
      <c r="X1355">
        <v>0.48</v>
      </c>
      <c r="Y1355" t="s">
        <v>44</v>
      </c>
      <c r="Z1355">
        <v>0.24</v>
      </c>
      <c r="AA1355" t="s">
        <v>75</v>
      </c>
      <c r="AB1355" t="s">
        <v>210</v>
      </c>
    </row>
    <row r="1356" spans="1:28" x14ac:dyDescent="0.25">
      <c r="A1356" t="s">
        <v>2884</v>
      </c>
      <c r="B1356" s="1">
        <v>42706</v>
      </c>
      <c r="C1356" s="1">
        <v>42712</v>
      </c>
      <c r="D1356" t="s">
        <v>46</v>
      </c>
      <c r="E1356" t="s">
        <v>2811</v>
      </c>
      <c r="F1356" t="s">
        <v>99</v>
      </c>
      <c r="G1356" t="s">
        <v>1361</v>
      </c>
      <c r="H1356" t="s">
        <v>1362</v>
      </c>
      <c r="I1356" t="s">
        <v>72</v>
      </c>
      <c r="J1356" t="s">
        <v>483</v>
      </c>
      <c r="K1356" t="s">
        <v>61</v>
      </c>
      <c r="L1356" t="s">
        <v>2578</v>
      </c>
      <c r="M1356">
        <v>72.42</v>
      </c>
      <c r="N1356">
        <v>6</v>
      </c>
      <c r="O1356">
        <f t="shared" si="42"/>
        <v>0.42857142857142855</v>
      </c>
      <c r="P1356">
        <v>0</v>
      </c>
      <c r="Q1356">
        <v>23.898599999999998</v>
      </c>
      <c r="R1356">
        <v>6</v>
      </c>
      <c r="S1356">
        <v>2016</v>
      </c>
      <c r="T1356">
        <v>12</v>
      </c>
      <c r="U1356" t="str">
        <f t="shared" si="43"/>
        <v>Dec</v>
      </c>
      <c r="V1356">
        <v>12.07</v>
      </c>
      <c r="W1356" t="s">
        <v>63</v>
      </c>
      <c r="X1356">
        <v>0.32999999999999902</v>
      </c>
      <c r="Y1356" t="s">
        <v>44</v>
      </c>
      <c r="Z1356">
        <v>5.4999999999999903E-2</v>
      </c>
      <c r="AA1356" t="s">
        <v>38</v>
      </c>
      <c r="AB1356" t="s">
        <v>39</v>
      </c>
    </row>
    <row r="1357" spans="1:28" x14ac:dyDescent="0.25">
      <c r="A1357" t="s">
        <v>2885</v>
      </c>
      <c r="B1357" s="1">
        <v>41653</v>
      </c>
      <c r="C1357" s="1">
        <v>41654</v>
      </c>
      <c r="D1357" t="s">
        <v>89</v>
      </c>
      <c r="E1357" t="s">
        <v>2886</v>
      </c>
      <c r="F1357" t="s">
        <v>91</v>
      </c>
      <c r="G1357" t="s">
        <v>70</v>
      </c>
      <c r="H1357" t="s">
        <v>71</v>
      </c>
      <c r="I1357" t="s">
        <v>72</v>
      </c>
      <c r="J1357" t="s">
        <v>989</v>
      </c>
      <c r="K1357" t="s">
        <v>34</v>
      </c>
      <c r="L1357" t="s">
        <v>990</v>
      </c>
      <c r="M1357">
        <v>61.96</v>
      </c>
      <c r="N1357">
        <v>4</v>
      </c>
      <c r="O1357">
        <f t="shared" si="42"/>
        <v>0.2857142857142857</v>
      </c>
      <c r="P1357">
        <v>0.5</v>
      </c>
      <c r="Q1357">
        <v>-53.285600000000002</v>
      </c>
      <c r="R1357">
        <v>1</v>
      </c>
      <c r="S1357">
        <v>2014</v>
      </c>
      <c r="T1357">
        <v>1</v>
      </c>
      <c r="U1357" t="str">
        <f t="shared" si="43"/>
        <v>Jan</v>
      </c>
      <c r="V1357">
        <v>15.49</v>
      </c>
      <c r="W1357" t="s">
        <v>63</v>
      </c>
      <c r="X1357">
        <v>-0.86</v>
      </c>
      <c r="Y1357" t="s">
        <v>53</v>
      </c>
      <c r="Z1357">
        <v>-0.215</v>
      </c>
      <c r="AA1357" t="s">
        <v>161</v>
      </c>
      <c r="AB1357" t="s">
        <v>223</v>
      </c>
    </row>
    <row r="1358" spans="1:28" x14ac:dyDescent="0.25">
      <c r="A1358" t="s">
        <v>2887</v>
      </c>
      <c r="B1358" s="1">
        <v>42889</v>
      </c>
      <c r="C1358" s="1">
        <v>42896</v>
      </c>
      <c r="D1358" t="s">
        <v>46</v>
      </c>
      <c r="E1358" t="s">
        <v>2417</v>
      </c>
      <c r="F1358" t="s">
        <v>29</v>
      </c>
      <c r="G1358" t="s">
        <v>388</v>
      </c>
      <c r="H1358" t="s">
        <v>49</v>
      </c>
      <c r="I1358" t="s">
        <v>32</v>
      </c>
      <c r="J1358" t="s">
        <v>464</v>
      </c>
      <c r="K1358" t="s">
        <v>34</v>
      </c>
      <c r="L1358" t="s">
        <v>465</v>
      </c>
      <c r="M1358">
        <v>241.56800000000001</v>
      </c>
      <c r="N1358">
        <v>2</v>
      </c>
      <c r="O1358">
        <f t="shared" si="42"/>
        <v>0.14285714285714285</v>
      </c>
      <c r="P1358">
        <v>0.2</v>
      </c>
      <c r="Q1358">
        <v>0</v>
      </c>
      <c r="R1358">
        <v>7</v>
      </c>
      <c r="S1358">
        <v>2017</v>
      </c>
      <c r="T1358">
        <v>6</v>
      </c>
      <c r="U1358" t="str">
        <f t="shared" si="43"/>
        <v>Jun</v>
      </c>
      <c r="V1358">
        <v>120.78400000000001</v>
      </c>
      <c r="W1358" t="s">
        <v>36</v>
      </c>
      <c r="X1358">
        <v>0</v>
      </c>
      <c r="Y1358" t="s">
        <v>53</v>
      </c>
      <c r="Z1358">
        <v>0</v>
      </c>
      <c r="AA1358" t="s">
        <v>64</v>
      </c>
      <c r="AB1358" t="s">
        <v>154</v>
      </c>
    </row>
    <row r="1359" spans="1:28" x14ac:dyDescent="0.25">
      <c r="A1359" t="s">
        <v>2888</v>
      </c>
      <c r="B1359" s="1">
        <v>42889</v>
      </c>
      <c r="C1359" s="1">
        <v>42895</v>
      </c>
      <c r="D1359" t="s">
        <v>46</v>
      </c>
      <c r="E1359" t="s">
        <v>2889</v>
      </c>
      <c r="F1359" t="s">
        <v>91</v>
      </c>
      <c r="G1359" t="s">
        <v>165</v>
      </c>
      <c r="H1359" t="s">
        <v>117</v>
      </c>
      <c r="I1359" t="s">
        <v>72</v>
      </c>
      <c r="J1359" t="s">
        <v>908</v>
      </c>
      <c r="K1359" t="s">
        <v>51</v>
      </c>
      <c r="L1359" t="s">
        <v>909</v>
      </c>
      <c r="M1359">
        <v>384.76799999999997</v>
      </c>
      <c r="N1359">
        <v>2</v>
      </c>
      <c r="O1359">
        <f t="shared" si="42"/>
        <v>0.14285714285714285</v>
      </c>
      <c r="P1359">
        <v>0.4</v>
      </c>
      <c r="Q1359">
        <v>-115.43040000000001</v>
      </c>
      <c r="R1359">
        <v>6</v>
      </c>
      <c r="S1359">
        <v>2017</v>
      </c>
      <c r="T1359">
        <v>6</v>
      </c>
      <c r="U1359" t="str">
        <f t="shared" si="43"/>
        <v>Jun</v>
      </c>
      <c r="V1359">
        <v>192.38399999999999</v>
      </c>
      <c r="W1359" t="s">
        <v>36</v>
      </c>
      <c r="X1359">
        <v>-0.3</v>
      </c>
      <c r="Y1359" t="s">
        <v>53</v>
      </c>
      <c r="Z1359">
        <v>-0.15</v>
      </c>
      <c r="AA1359" t="s">
        <v>64</v>
      </c>
      <c r="AB1359" t="s">
        <v>154</v>
      </c>
    </row>
    <row r="1360" spans="1:28" x14ac:dyDescent="0.25">
      <c r="A1360" t="s">
        <v>2890</v>
      </c>
      <c r="B1360" s="1">
        <v>41897</v>
      </c>
      <c r="C1360" s="1">
        <v>41901</v>
      </c>
      <c r="D1360" t="s">
        <v>46</v>
      </c>
      <c r="E1360" t="s">
        <v>2434</v>
      </c>
      <c r="F1360" t="s">
        <v>91</v>
      </c>
      <c r="G1360" t="s">
        <v>70</v>
      </c>
      <c r="H1360" t="s">
        <v>71</v>
      </c>
      <c r="I1360" t="s">
        <v>72</v>
      </c>
      <c r="J1360" t="s">
        <v>649</v>
      </c>
      <c r="K1360" t="s">
        <v>61</v>
      </c>
      <c r="L1360" t="s">
        <v>650</v>
      </c>
      <c r="M1360">
        <v>103.93600000000001</v>
      </c>
      <c r="N1360">
        <v>4</v>
      </c>
      <c r="O1360">
        <f t="shared" si="42"/>
        <v>0.2857142857142857</v>
      </c>
      <c r="P1360">
        <v>0.2</v>
      </c>
      <c r="Q1360">
        <v>16.889600000000002</v>
      </c>
      <c r="R1360">
        <v>4</v>
      </c>
      <c r="S1360">
        <v>2014</v>
      </c>
      <c r="T1360">
        <v>9</v>
      </c>
      <c r="U1360" t="str">
        <f t="shared" si="43"/>
        <v>Sep</v>
      </c>
      <c r="V1360">
        <v>25.984000000000002</v>
      </c>
      <c r="W1360" t="s">
        <v>63</v>
      </c>
      <c r="X1360">
        <v>0.16250000000000001</v>
      </c>
      <c r="Y1360" t="s">
        <v>37</v>
      </c>
      <c r="Z1360">
        <v>4.0625000000000001E-2</v>
      </c>
      <c r="AA1360" t="s">
        <v>75</v>
      </c>
      <c r="AB1360" t="s">
        <v>199</v>
      </c>
    </row>
    <row r="1361" spans="1:28" x14ac:dyDescent="0.25">
      <c r="A1361" t="s">
        <v>2891</v>
      </c>
      <c r="B1361" s="1">
        <v>42694</v>
      </c>
      <c r="C1361" s="1">
        <v>42699</v>
      </c>
      <c r="D1361" t="s">
        <v>46</v>
      </c>
      <c r="E1361" t="s">
        <v>1274</v>
      </c>
      <c r="F1361" t="s">
        <v>91</v>
      </c>
      <c r="G1361" t="s">
        <v>2892</v>
      </c>
      <c r="H1361" t="s">
        <v>49</v>
      </c>
      <c r="I1361" t="s">
        <v>32</v>
      </c>
      <c r="J1361" t="s">
        <v>252</v>
      </c>
      <c r="K1361" t="s">
        <v>34</v>
      </c>
      <c r="L1361" t="s">
        <v>253</v>
      </c>
      <c r="M1361">
        <v>289.56799999999998</v>
      </c>
      <c r="N1361">
        <v>2</v>
      </c>
      <c r="O1361">
        <f t="shared" si="42"/>
        <v>0.14285714285714285</v>
      </c>
      <c r="P1361">
        <v>0.2</v>
      </c>
      <c r="Q1361">
        <v>10.8588</v>
      </c>
      <c r="R1361">
        <v>5</v>
      </c>
      <c r="S1361">
        <v>2016</v>
      </c>
      <c r="T1361">
        <v>11</v>
      </c>
      <c r="U1361" t="str">
        <f t="shared" si="43"/>
        <v>Nov</v>
      </c>
      <c r="V1361">
        <v>144.78399999999999</v>
      </c>
      <c r="W1361" t="s">
        <v>36</v>
      </c>
      <c r="X1361">
        <v>3.7499999999999999E-2</v>
      </c>
      <c r="Y1361" t="s">
        <v>37</v>
      </c>
      <c r="Z1361">
        <v>1.8749999999999999E-2</v>
      </c>
      <c r="AA1361" t="s">
        <v>38</v>
      </c>
      <c r="AB1361" t="s">
        <v>39</v>
      </c>
    </row>
    <row r="1362" spans="1:28" x14ac:dyDescent="0.25">
      <c r="A1362" t="s">
        <v>2893</v>
      </c>
      <c r="B1362" s="1">
        <v>42209</v>
      </c>
      <c r="C1362" s="1">
        <v>42213</v>
      </c>
      <c r="D1362" t="s">
        <v>46</v>
      </c>
      <c r="E1362" t="s">
        <v>2894</v>
      </c>
      <c r="F1362" t="s">
        <v>99</v>
      </c>
      <c r="G1362" t="s">
        <v>738</v>
      </c>
      <c r="H1362" t="s">
        <v>31</v>
      </c>
      <c r="I1362" t="s">
        <v>32</v>
      </c>
      <c r="J1362" t="s">
        <v>60</v>
      </c>
      <c r="K1362" t="s">
        <v>61</v>
      </c>
      <c r="L1362" t="s">
        <v>62</v>
      </c>
      <c r="M1362">
        <v>20.94</v>
      </c>
      <c r="N1362">
        <v>3</v>
      </c>
      <c r="O1362">
        <f t="shared" si="42"/>
        <v>0.21428571428571427</v>
      </c>
      <c r="P1362">
        <v>0</v>
      </c>
      <c r="Q1362">
        <v>6.0726000000000004</v>
      </c>
      <c r="R1362">
        <v>4</v>
      </c>
      <c r="S1362">
        <v>2015</v>
      </c>
      <c r="T1362">
        <v>7</v>
      </c>
      <c r="U1362" t="str">
        <f t="shared" si="43"/>
        <v>Jul</v>
      </c>
      <c r="V1362">
        <v>6.98</v>
      </c>
      <c r="W1362" t="s">
        <v>63</v>
      </c>
      <c r="X1362">
        <v>0.28999999999999998</v>
      </c>
      <c r="Y1362" t="s">
        <v>44</v>
      </c>
      <c r="Z1362">
        <v>9.6666666666666595E-2</v>
      </c>
      <c r="AA1362" t="s">
        <v>75</v>
      </c>
      <c r="AB1362" t="s">
        <v>81</v>
      </c>
    </row>
    <row r="1363" spans="1:28" x14ac:dyDescent="0.25">
      <c r="A1363" t="s">
        <v>2895</v>
      </c>
      <c r="B1363" s="1">
        <v>42652</v>
      </c>
      <c r="C1363" s="1">
        <v>42654</v>
      </c>
      <c r="D1363" t="s">
        <v>27</v>
      </c>
      <c r="E1363" t="s">
        <v>2896</v>
      </c>
      <c r="F1363" t="s">
        <v>91</v>
      </c>
      <c r="G1363" t="s">
        <v>70</v>
      </c>
      <c r="H1363" t="s">
        <v>71</v>
      </c>
      <c r="I1363" t="s">
        <v>72</v>
      </c>
      <c r="J1363" t="s">
        <v>618</v>
      </c>
      <c r="K1363" t="s">
        <v>61</v>
      </c>
      <c r="L1363" t="s">
        <v>619</v>
      </c>
      <c r="M1363">
        <v>332.83199999999999</v>
      </c>
      <c r="N1363">
        <v>4</v>
      </c>
      <c r="O1363">
        <f t="shared" si="42"/>
        <v>0.2857142857142857</v>
      </c>
      <c r="P1363">
        <v>0.2</v>
      </c>
      <c r="Q1363">
        <v>-24.962399999999999</v>
      </c>
      <c r="R1363">
        <v>2</v>
      </c>
      <c r="S1363">
        <v>2016</v>
      </c>
      <c r="T1363">
        <v>10</v>
      </c>
      <c r="U1363" t="str">
        <f t="shared" si="43"/>
        <v>Oct</v>
      </c>
      <c r="V1363">
        <v>83.207999999999998</v>
      </c>
      <c r="W1363" t="s">
        <v>63</v>
      </c>
      <c r="X1363">
        <v>-7.4999999999999997E-2</v>
      </c>
      <c r="Y1363" t="s">
        <v>53</v>
      </c>
      <c r="Z1363">
        <v>-1.8749999999999999E-2</v>
      </c>
      <c r="AA1363" t="s">
        <v>38</v>
      </c>
      <c r="AB1363" t="s">
        <v>39</v>
      </c>
    </row>
    <row r="1364" spans="1:28" x14ac:dyDescent="0.25">
      <c r="A1364" t="s">
        <v>2897</v>
      </c>
      <c r="B1364" s="1">
        <v>42993</v>
      </c>
      <c r="C1364" s="1">
        <v>42997</v>
      </c>
      <c r="D1364" t="s">
        <v>46</v>
      </c>
      <c r="E1364" t="s">
        <v>1375</v>
      </c>
      <c r="F1364" t="s">
        <v>29</v>
      </c>
      <c r="G1364" t="s">
        <v>295</v>
      </c>
      <c r="H1364" t="s">
        <v>58</v>
      </c>
      <c r="I1364" t="s">
        <v>59</v>
      </c>
      <c r="J1364" t="s">
        <v>1022</v>
      </c>
      <c r="K1364" t="s">
        <v>41</v>
      </c>
      <c r="L1364" t="s">
        <v>1023</v>
      </c>
      <c r="M1364">
        <v>218.352</v>
      </c>
      <c r="N1364">
        <v>3</v>
      </c>
      <c r="O1364">
        <f t="shared" si="42"/>
        <v>0.21428571428571427</v>
      </c>
      <c r="P1364">
        <v>0.2</v>
      </c>
      <c r="Q1364">
        <v>0</v>
      </c>
      <c r="R1364">
        <v>4</v>
      </c>
      <c r="S1364">
        <v>2017</v>
      </c>
      <c r="T1364">
        <v>9</v>
      </c>
      <c r="U1364" t="str">
        <f t="shared" si="43"/>
        <v>Sep</v>
      </c>
      <c r="V1364">
        <v>72.784000000000006</v>
      </c>
      <c r="W1364" t="s">
        <v>63</v>
      </c>
      <c r="X1364">
        <v>0</v>
      </c>
      <c r="Y1364" t="s">
        <v>53</v>
      </c>
      <c r="Z1364">
        <v>0</v>
      </c>
      <c r="AA1364" t="s">
        <v>75</v>
      </c>
      <c r="AB1364" t="s">
        <v>76</v>
      </c>
    </row>
    <row r="1365" spans="1:28" x14ac:dyDescent="0.25">
      <c r="A1365" t="s">
        <v>2897</v>
      </c>
      <c r="B1365" s="1">
        <v>42993</v>
      </c>
      <c r="C1365" s="1">
        <v>42997</v>
      </c>
      <c r="D1365" t="s">
        <v>46</v>
      </c>
      <c r="E1365" t="s">
        <v>1375</v>
      </c>
      <c r="F1365" t="s">
        <v>29</v>
      </c>
      <c r="G1365" t="s">
        <v>295</v>
      </c>
      <c r="H1365" t="s">
        <v>58</v>
      </c>
      <c r="I1365" t="s">
        <v>59</v>
      </c>
      <c r="J1365" t="s">
        <v>1157</v>
      </c>
      <c r="K1365" t="s">
        <v>61</v>
      </c>
      <c r="L1365" t="s">
        <v>1158</v>
      </c>
      <c r="M1365">
        <v>529.9</v>
      </c>
      <c r="N1365">
        <v>5</v>
      </c>
      <c r="O1365">
        <f t="shared" si="42"/>
        <v>0.35714285714285715</v>
      </c>
      <c r="P1365">
        <v>0</v>
      </c>
      <c r="Q1365">
        <v>105.98</v>
      </c>
      <c r="R1365">
        <v>4</v>
      </c>
      <c r="S1365">
        <v>2017</v>
      </c>
      <c r="T1365">
        <v>9</v>
      </c>
      <c r="U1365" t="str">
        <f t="shared" si="43"/>
        <v>Sep</v>
      </c>
      <c r="V1365">
        <v>105.979999999999</v>
      </c>
      <c r="W1365" t="s">
        <v>36</v>
      </c>
      <c r="X1365">
        <v>0.2</v>
      </c>
      <c r="Y1365" t="s">
        <v>37</v>
      </c>
      <c r="Z1365">
        <v>0.04</v>
      </c>
      <c r="AA1365" t="s">
        <v>75</v>
      </c>
      <c r="AB1365" t="s">
        <v>76</v>
      </c>
    </row>
    <row r="1366" spans="1:28" x14ac:dyDescent="0.25">
      <c r="A1366" t="s">
        <v>2898</v>
      </c>
      <c r="B1366" s="1">
        <v>42751</v>
      </c>
      <c r="C1366" s="1">
        <v>42753</v>
      </c>
      <c r="D1366" t="s">
        <v>27</v>
      </c>
      <c r="E1366" t="s">
        <v>2195</v>
      </c>
      <c r="F1366" t="s">
        <v>29</v>
      </c>
      <c r="G1366" t="s">
        <v>418</v>
      </c>
      <c r="H1366" t="s">
        <v>262</v>
      </c>
      <c r="I1366" t="s">
        <v>94</v>
      </c>
      <c r="J1366" t="s">
        <v>2485</v>
      </c>
      <c r="K1366" t="s">
        <v>41</v>
      </c>
      <c r="L1366" t="s">
        <v>2486</v>
      </c>
      <c r="M1366">
        <v>302.67</v>
      </c>
      <c r="N1366">
        <v>3</v>
      </c>
      <c r="O1366">
        <f t="shared" si="42"/>
        <v>0.21428571428571427</v>
      </c>
      <c r="P1366">
        <v>0</v>
      </c>
      <c r="Q1366">
        <v>72.640799999999999</v>
      </c>
      <c r="R1366">
        <v>2</v>
      </c>
      <c r="S1366">
        <v>2017</v>
      </c>
      <c r="T1366">
        <v>1</v>
      </c>
      <c r="U1366" t="str">
        <f t="shared" si="43"/>
        <v>Jan</v>
      </c>
      <c r="V1366">
        <v>100.89</v>
      </c>
      <c r="W1366" t="s">
        <v>36</v>
      </c>
      <c r="X1366">
        <v>0.24</v>
      </c>
      <c r="Y1366" t="s">
        <v>44</v>
      </c>
      <c r="Z1366">
        <v>0.08</v>
      </c>
      <c r="AA1366" t="s">
        <v>161</v>
      </c>
      <c r="AB1366" t="s">
        <v>430</v>
      </c>
    </row>
    <row r="1367" spans="1:28" x14ac:dyDescent="0.25">
      <c r="A1367" t="s">
        <v>2899</v>
      </c>
      <c r="B1367" s="1">
        <v>41960</v>
      </c>
      <c r="C1367" s="1">
        <v>41965</v>
      </c>
      <c r="D1367" t="s">
        <v>46</v>
      </c>
      <c r="E1367" t="s">
        <v>745</v>
      </c>
      <c r="F1367" t="s">
        <v>29</v>
      </c>
      <c r="G1367" t="s">
        <v>2430</v>
      </c>
      <c r="H1367" t="s">
        <v>117</v>
      </c>
      <c r="I1367" t="s">
        <v>72</v>
      </c>
      <c r="J1367" t="s">
        <v>1400</v>
      </c>
      <c r="K1367" t="s">
        <v>34</v>
      </c>
      <c r="L1367" t="s">
        <v>1401</v>
      </c>
      <c r="M1367">
        <v>4007.84</v>
      </c>
      <c r="N1367">
        <v>10</v>
      </c>
      <c r="O1367">
        <f t="shared" si="42"/>
        <v>0.7142857142857143</v>
      </c>
      <c r="P1367">
        <v>0.2</v>
      </c>
      <c r="Q1367">
        <v>-50.097999999999999</v>
      </c>
      <c r="R1367">
        <v>5</v>
      </c>
      <c r="S1367">
        <v>2014</v>
      </c>
      <c r="T1367">
        <v>11</v>
      </c>
      <c r="U1367" t="str">
        <f t="shared" si="43"/>
        <v>Nov</v>
      </c>
      <c r="V1367">
        <v>400.78399999999999</v>
      </c>
      <c r="W1367" t="s">
        <v>43</v>
      </c>
      <c r="X1367">
        <v>-1.24999999999999E-2</v>
      </c>
      <c r="Y1367" t="s">
        <v>53</v>
      </c>
      <c r="Z1367">
        <v>-1.2499999999999901E-3</v>
      </c>
      <c r="AA1367" t="s">
        <v>38</v>
      </c>
      <c r="AB1367" t="s">
        <v>147</v>
      </c>
    </row>
    <row r="1368" spans="1:28" x14ac:dyDescent="0.25">
      <c r="A1368" t="s">
        <v>2900</v>
      </c>
      <c r="B1368" s="1">
        <v>41932</v>
      </c>
      <c r="C1368" s="1">
        <v>41935</v>
      </c>
      <c r="D1368" t="s">
        <v>89</v>
      </c>
      <c r="E1368" t="s">
        <v>2700</v>
      </c>
      <c r="F1368" t="s">
        <v>91</v>
      </c>
      <c r="G1368" t="s">
        <v>2577</v>
      </c>
      <c r="H1368" t="s">
        <v>134</v>
      </c>
      <c r="I1368" t="s">
        <v>32</v>
      </c>
      <c r="J1368" t="s">
        <v>1035</v>
      </c>
      <c r="K1368" t="s">
        <v>51</v>
      </c>
      <c r="L1368" t="s">
        <v>1036</v>
      </c>
      <c r="M1368">
        <v>328.59</v>
      </c>
      <c r="N1368">
        <v>3</v>
      </c>
      <c r="O1368">
        <f t="shared" si="42"/>
        <v>0.21428571428571427</v>
      </c>
      <c r="P1368">
        <v>0.4</v>
      </c>
      <c r="Q1368">
        <v>-147.8655</v>
      </c>
      <c r="R1368">
        <v>3</v>
      </c>
      <c r="S1368">
        <v>2014</v>
      </c>
      <c r="T1368">
        <v>10</v>
      </c>
      <c r="U1368" t="str">
        <f t="shared" si="43"/>
        <v>Oct</v>
      </c>
      <c r="V1368">
        <v>109.52999999999901</v>
      </c>
      <c r="W1368" t="s">
        <v>36</v>
      </c>
      <c r="X1368">
        <v>-0.45</v>
      </c>
      <c r="Y1368" t="s">
        <v>53</v>
      </c>
      <c r="Z1368">
        <v>-0.15</v>
      </c>
      <c r="AA1368" t="s">
        <v>38</v>
      </c>
      <c r="AB1368" t="s">
        <v>147</v>
      </c>
    </row>
    <row r="1369" spans="1:28" x14ac:dyDescent="0.25">
      <c r="A1369" t="s">
        <v>2901</v>
      </c>
      <c r="B1369" s="1">
        <v>42302</v>
      </c>
      <c r="C1369" s="1">
        <v>42307</v>
      </c>
      <c r="D1369" t="s">
        <v>46</v>
      </c>
      <c r="E1369" t="s">
        <v>246</v>
      </c>
      <c r="F1369" t="s">
        <v>91</v>
      </c>
      <c r="G1369" t="s">
        <v>213</v>
      </c>
      <c r="H1369" t="s">
        <v>187</v>
      </c>
      <c r="I1369" t="s">
        <v>72</v>
      </c>
      <c r="J1369" t="s">
        <v>1559</v>
      </c>
      <c r="K1369" t="s">
        <v>41</v>
      </c>
      <c r="L1369" t="s">
        <v>1560</v>
      </c>
      <c r="M1369">
        <v>291.10000000000002</v>
      </c>
      <c r="N1369">
        <v>5</v>
      </c>
      <c r="O1369">
        <f t="shared" si="42"/>
        <v>0.35714285714285715</v>
      </c>
      <c r="P1369">
        <v>0</v>
      </c>
      <c r="Q1369">
        <v>75.686000000000007</v>
      </c>
      <c r="R1369">
        <v>5</v>
      </c>
      <c r="S1369">
        <v>2015</v>
      </c>
      <c r="T1369">
        <v>10</v>
      </c>
      <c r="U1369" t="str">
        <f t="shared" si="43"/>
        <v>Oct</v>
      </c>
      <c r="V1369">
        <v>58.22</v>
      </c>
      <c r="W1369" t="s">
        <v>63</v>
      </c>
      <c r="X1369">
        <v>0.26</v>
      </c>
      <c r="Y1369" t="s">
        <v>44</v>
      </c>
      <c r="Z1369">
        <v>5.1999999999999998E-2</v>
      </c>
      <c r="AA1369" t="s">
        <v>38</v>
      </c>
      <c r="AB1369" t="s">
        <v>54</v>
      </c>
    </row>
    <row r="1370" spans="1:28" x14ac:dyDescent="0.25">
      <c r="A1370" t="s">
        <v>2902</v>
      </c>
      <c r="B1370" s="1">
        <v>43055</v>
      </c>
      <c r="C1370" s="1">
        <v>43058</v>
      </c>
      <c r="D1370" t="s">
        <v>89</v>
      </c>
      <c r="E1370" t="s">
        <v>973</v>
      </c>
      <c r="F1370" t="s">
        <v>29</v>
      </c>
      <c r="G1370" t="s">
        <v>180</v>
      </c>
      <c r="H1370" t="s">
        <v>181</v>
      </c>
      <c r="I1370" t="s">
        <v>59</v>
      </c>
      <c r="J1370" t="s">
        <v>624</v>
      </c>
      <c r="K1370" t="s">
        <v>61</v>
      </c>
      <c r="L1370" t="s">
        <v>625</v>
      </c>
      <c r="M1370">
        <v>139.91999999999999</v>
      </c>
      <c r="N1370">
        <v>2</v>
      </c>
      <c r="O1370">
        <f t="shared" si="42"/>
        <v>0.14285714285714285</v>
      </c>
      <c r="P1370">
        <v>0</v>
      </c>
      <c r="Q1370">
        <v>23.7864</v>
      </c>
      <c r="R1370">
        <v>3</v>
      </c>
      <c r="S1370">
        <v>2017</v>
      </c>
      <c r="T1370">
        <v>11</v>
      </c>
      <c r="U1370" t="str">
        <f t="shared" si="43"/>
        <v>Nov</v>
      </c>
      <c r="V1370">
        <v>69.959999999999994</v>
      </c>
      <c r="W1370" t="s">
        <v>63</v>
      </c>
      <c r="X1370">
        <v>0.17</v>
      </c>
      <c r="Y1370" t="s">
        <v>37</v>
      </c>
      <c r="Z1370">
        <v>8.5000000000000006E-2</v>
      </c>
      <c r="AA1370" t="s">
        <v>38</v>
      </c>
      <c r="AB1370" t="s">
        <v>143</v>
      </c>
    </row>
    <row r="1371" spans="1:28" x14ac:dyDescent="0.25">
      <c r="A1371" t="s">
        <v>2903</v>
      </c>
      <c r="B1371" s="1">
        <v>41699</v>
      </c>
      <c r="C1371" s="1">
        <v>41703</v>
      </c>
      <c r="D1371" t="s">
        <v>46</v>
      </c>
      <c r="E1371" t="s">
        <v>2355</v>
      </c>
      <c r="F1371" t="s">
        <v>99</v>
      </c>
      <c r="G1371" t="s">
        <v>2904</v>
      </c>
      <c r="H1371" t="s">
        <v>128</v>
      </c>
      <c r="I1371" t="s">
        <v>94</v>
      </c>
      <c r="J1371" t="s">
        <v>152</v>
      </c>
      <c r="K1371" t="s">
        <v>41</v>
      </c>
      <c r="L1371" t="s">
        <v>153</v>
      </c>
      <c r="M1371">
        <v>634.11599999999999</v>
      </c>
      <c r="N1371">
        <v>6</v>
      </c>
      <c r="O1371">
        <f t="shared" si="42"/>
        <v>0.42857142857142855</v>
      </c>
      <c r="P1371">
        <v>0.3</v>
      </c>
      <c r="Q1371">
        <v>-172.1172</v>
      </c>
      <c r="R1371">
        <v>4</v>
      </c>
      <c r="S1371">
        <v>2014</v>
      </c>
      <c r="T1371">
        <v>3</v>
      </c>
      <c r="U1371" t="str">
        <f t="shared" si="43"/>
        <v>Mar</v>
      </c>
      <c r="V1371">
        <v>105.685999999999</v>
      </c>
      <c r="W1371" t="s">
        <v>36</v>
      </c>
      <c r="X1371">
        <v>-0.27142857142857102</v>
      </c>
      <c r="Y1371" t="s">
        <v>53</v>
      </c>
      <c r="Z1371">
        <v>-4.5238095238095202E-2</v>
      </c>
      <c r="AA1371" t="s">
        <v>161</v>
      </c>
      <c r="AB1371" t="s">
        <v>223</v>
      </c>
    </row>
    <row r="1372" spans="1:28" x14ac:dyDescent="0.25">
      <c r="A1372" t="s">
        <v>2905</v>
      </c>
      <c r="B1372" s="1">
        <v>42215</v>
      </c>
      <c r="C1372" s="1">
        <v>42217</v>
      </c>
      <c r="D1372" t="s">
        <v>89</v>
      </c>
      <c r="E1372" t="s">
        <v>2135</v>
      </c>
      <c r="F1372" t="s">
        <v>99</v>
      </c>
      <c r="G1372" t="s">
        <v>292</v>
      </c>
      <c r="H1372" t="s">
        <v>158</v>
      </c>
      <c r="I1372" t="s">
        <v>94</v>
      </c>
      <c r="J1372" t="s">
        <v>849</v>
      </c>
      <c r="K1372" t="s">
        <v>41</v>
      </c>
      <c r="L1372" t="s">
        <v>850</v>
      </c>
      <c r="M1372">
        <v>155.88</v>
      </c>
      <c r="N1372">
        <v>6</v>
      </c>
      <c r="O1372">
        <f t="shared" si="42"/>
        <v>0.42857142857142855</v>
      </c>
      <c r="P1372">
        <v>0</v>
      </c>
      <c r="Q1372">
        <v>38.97</v>
      </c>
      <c r="R1372">
        <v>2</v>
      </c>
      <c r="S1372">
        <v>2015</v>
      </c>
      <c r="T1372">
        <v>7</v>
      </c>
      <c r="U1372" t="str">
        <f t="shared" si="43"/>
        <v>Jul</v>
      </c>
      <c r="V1372">
        <v>25.98</v>
      </c>
      <c r="W1372" t="s">
        <v>63</v>
      </c>
      <c r="X1372">
        <v>0.25</v>
      </c>
      <c r="Y1372" t="s">
        <v>44</v>
      </c>
      <c r="Z1372">
        <v>4.1666666666666602E-2</v>
      </c>
      <c r="AA1372" t="s">
        <v>75</v>
      </c>
      <c r="AB1372" t="s">
        <v>81</v>
      </c>
    </row>
    <row r="1373" spans="1:28" x14ac:dyDescent="0.25">
      <c r="A1373" t="s">
        <v>2906</v>
      </c>
      <c r="B1373" s="1">
        <v>42309</v>
      </c>
      <c r="C1373" s="1">
        <v>42311</v>
      </c>
      <c r="D1373" t="s">
        <v>27</v>
      </c>
      <c r="E1373" t="s">
        <v>1854</v>
      </c>
      <c r="F1373" t="s">
        <v>29</v>
      </c>
      <c r="G1373" t="s">
        <v>165</v>
      </c>
      <c r="H1373" t="s">
        <v>117</v>
      </c>
      <c r="I1373" t="s">
        <v>72</v>
      </c>
      <c r="J1373" t="s">
        <v>1790</v>
      </c>
      <c r="K1373" t="s">
        <v>41</v>
      </c>
      <c r="L1373" t="s">
        <v>1791</v>
      </c>
      <c r="M1373">
        <v>327.56400000000002</v>
      </c>
      <c r="N1373">
        <v>4</v>
      </c>
      <c r="O1373">
        <f t="shared" si="42"/>
        <v>0.2857142857142857</v>
      </c>
      <c r="P1373">
        <v>0.1</v>
      </c>
      <c r="Q1373">
        <v>21.837599999999998</v>
      </c>
      <c r="R1373">
        <v>2</v>
      </c>
      <c r="S1373">
        <v>2015</v>
      </c>
      <c r="T1373">
        <v>11</v>
      </c>
      <c r="U1373" t="str">
        <f t="shared" si="43"/>
        <v>Nov</v>
      </c>
      <c r="V1373">
        <v>81.891000000000005</v>
      </c>
      <c r="W1373" t="s">
        <v>63</v>
      </c>
      <c r="X1373">
        <v>6.6666666666666596E-2</v>
      </c>
      <c r="Y1373" t="s">
        <v>37</v>
      </c>
      <c r="Z1373">
        <v>1.6666666666666601E-2</v>
      </c>
      <c r="AA1373" t="s">
        <v>38</v>
      </c>
      <c r="AB1373" t="s">
        <v>54</v>
      </c>
    </row>
    <row r="1374" spans="1:28" x14ac:dyDescent="0.25">
      <c r="A1374" t="s">
        <v>2907</v>
      </c>
      <c r="B1374" s="1">
        <v>42160</v>
      </c>
      <c r="C1374" s="1">
        <v>42165</v>
      </c>
      <c r="D1374" t="s">
        <v>46</v>
      </c>
      <c r="E1374" t="s">
        <v>1952</v>
      </c>
      <c r="F1374" t="s">
        <v>91</v>
      </c>
      <c r="G1374" t="s">
        <v>2430</v>
      </c>
      <c r="H1374" t="s">
        <v>117</v>
      </c>
      <c r="I1374" t="s">
        <v>72</v>
      </c>
      <c r="J1374" t="s">
        <v>543</v>
      </c>
      <c r="K1374" t="s">
        <v>41</v>
      </c>
      <c r="L1374" t="s">
        <v>544</v>
      </c>
      <c r="M1374">
        <v>1522.6379999999999</v>
      </c>
      <c r="N1374">
        <v>9</v>
      </c>
      <c r="O1374">
        <f t="shared" si="42"/>
        <v>0.6428571428571429</v>
      </c>
      <c r="P1374">
        <v>0.1</v>
      </c>
      <c r="Q1374">
        <v>169.18199999999999</v>
      </c>
      <c r="R1374">
        <v>5</v>
      </c>
      <c r="S1374">
        <v>2015</v>
      </c>
      <c r="T1374">
        <v>6</v>
      </c>
      <c r="U1374" t="str">
        <f t="shared" si="43"/>
        <v>Jun</v>
      </c>
      <c r="V1374">
        <v>169.18199999999999</v>
      </c>
      <c r="W1374" t="s">
        <v>36</v>
      </c>
      <c r="X1374">
        <v>0.11111111111111099</v>
      </c>
      <c r="Y1374" t="s">
        <v>37</v>
      </c>
      <c r="Z1374">
        <v>1.23456790123456E-2</v>
      </c>
      <c r="AA1374" t="s">
        <v>64</v>
      </c>
      <c r="AB1374" t="s">
        <v>111</v>
      </c>
    </row>
    <row r="1375" spans="1:28" x14ac:dyDescent="0.25">
      <c r="A1375" t="s">
        <v>2908</v>
      </c>
      <c r="B1375" s="1">
        <v>41766</v>
      </c>
      <c r="C1375" s="1">
        <v>41771</v>
      </c>
      <c r="D1375" t="s">
        <v>46</v>
      </c>
      <c r="E1375" t="s">
        <v>1365</v>
      </c>
      <c r="F1375" t="s">
        <v>29</v>
      </c>
      <c r="G1375" t="s">
        <v>413</v>
      </c>
      <c r="H1375" t="s">
        <v>383</v>
      </c>
      <c r="I1375" t="s">
        <v>72</v>
      </c>
      <c r="J1375" t="s">
        <v>2108</v>
      </c>
      <c r="K1375" t="s">
        <v>51</v>
      </c>
      <c r="L1375" t="s">
        <v>2109</v>
      </c>
      <c r="M1375">
        <v>194.25</v>
      </c>
      <c r="N1375">
        <v>2</v>
      </c>
      <c r="O1375">
        <f t="shared" si="42"/>
        <v>0.14285714285714285</v>
      </c>
      <c r="P1375">
        <v>0.3</v>
      </c>
      <c r="Q1375">
        <v>-38.85</v>
      </c>
      <c r="R1375">
        <v>5</v>
      </c>
      <c r="S1375">
        <v>2014</v>
      </c>
      <c r="T1375">
        <v>5</v>
      </c>
      <c r="U1375" t="str">
        <f t="shared" si="43"/>
        <v>May</v>
      </c>
      <c r="V1375">
        <v>97.125</v>
      </c>
      <c r="W1375" t="s">
        <v>63</v>
      </c>
      <c r="X1375">
        <v>-0.2</v>
      </c>
      <c r="Y1375" t="s">
        <v>53</v>
      </c>
      <c r="Z1375">
        <v>-0.1</v>
      </c>
      <c r="AA1375" t="s">
        <v>64</v>
      </c>
      <c r="AB1375" t="s">
        <v>65</v>
      </c>
    </row>
    <row r="1376" spans="1:28" x14ac:dyDescent="0.25">
      <c r="A1376" t="s">
        <v>2908</v>
      </c>
      <c r="B1376" s="1">
        <v>41766</v>
      </c>
      <c r="C1376" s="1">
        <v>41771</v>
      </c>
      <c r="D1376" t="s">
        <v>46</v>
      </c>
      <c r="E1376" t="s">
        <v>1365</v>
      </c>
      <c r="F1376" t="s">
        <v>29</v>
      </c>
      <c r="G1376" t="s">
        <v>413</v>
      </c>
      <c r="H1376" t="s">
        <v>383</v>
      </c>
      <c r="I1376" t="s">
        <v>72</v>
      </c>
      <c r="J1376" t="s">
        <v>698</v>
      </c>
      <c r="K1376" t="s">
        <v>41</v>
      </c>
      <c r="L1376" t="s">
        <v>699</v>
      </c>
      <c r="M1376">
        <v>872.32</v>
      </c>
      <c r="N1376">
        <v>4</v>
      </c>
      <c r="O1376">
        <f t="shared" si="42"/>
        <v>0.2857142857142857</v>
      </c>
      <c r="P1376">
        <v>0</v>
      </c>
      <c r="Q1376">
        <v>244.24959999999999</v>
      </c>
      <c r="R1376">
        <v>5</v>
      </c>
      <c r="S1376">
        <v>2014</v>
      </c>
      <c r="T1376">
        <v>5</v>
      </c>
      <c r="U1376" t="str">
        <f t="shared" si="43"/>
        <v>May</v>
      </c>
      <c r="V1376">
        <v>218.08</v>
      </c>
      <c r="W1376" t="s">
        <v>43</v>
      </c>
      <c r="X1376">
        <v>0.27999999999999903</v>
      </c>
      <c r="Y1376" t="s">
        <v>44</v>
      </c>
      <c r="Z1376">
        <v>6.9999999999999896E-2</v>
      </c>
      <c r="AA1376" t="s">
        <v>64</v>
      </c>
      <c r="AB1376" t="s">
        <v>65</v>
      </c>
    </row>
    <row r="1377" spans="1:28" x14ac:dyDescent="0.25">
      <c r="A1377" t="s">
        <v>2909</v>
      </c>
      <c r="B1377" s="1">
        <v>41747</v>
      </c>
      <c r="C1377" s="1">
        <v>41751</v>
      </c>
      <c r="D1377" t="s">
        <v>46</v>
      </c>
      <c r="E1377" t="s">
        <v>122</v>
      </c>
      <c r="F1377" t="s">
        <v>29</v>
      </c>
      <c r="G1377" t="s">
        <v>100</v>
      </c>
      <c r="H1377" t="s">
        <v>93</v>
      </c>
      <c r="I1377" t="s">
        <v>94</v>
      </c>
      <c r="J1377" t="s">
        <v>351</v>
      </c>
      <c r="K1377" t="s">
        <v>41</v>
      </c>
      <c r="L1377" t="s">
        <v>352</v>
      </c>
      <c r="M1377">
        <v>317.05799999999999</v>
      </c>
      <c r="N1377">
        <v>3</v>
      </c>
      <c r="O1377">
        <f t="shared" si="42"/>
        <v>0.21428571428571427</v>
      </c>
      <c r="P1377">
        <v>0.3</v>
      </c>
      <c r="Q1377">
        <v>-18.117599999999999</v>
      </c>
      <c r="R1377">
        <v>4</v>
      </c>
      <c r="S1377">
        <v>2014</v>
      </c>
      <c r="T1377">
        <v>4</v>
      </c>
      <c r="U1377" t="str">
        <f t="shared" si="43"/>
        <v>Apr</v>
      </c>
      <c r="V1377">
        <v>105.685999999999</v>
      </c>
      <c r="W1377" t="s">
        <v>36</v>
      </c>
      <c r="X1377">
        <v>-5.7142857142857099E-2</v>
      </c>
      <c r="Y1377" t="s">
        <v>53</v>
      </c>
      <c r="Z1377">
        <v>-1.9047619047619001E-2</v>
      </c>
      <c r="AA1377" t="s">
        <v>64</v>
      </c>
      <c r="AB1377" t="s">
        <v>65</v>
      </c>
    </row>
    <row r="1378" spans="1:28" x14ac:dyDescent="0.25">
      <c r="A1378" t="s">
        <v>2910</v>
      </c>
      <c r="B1378" s="1">
        <v>42797</v>
      </c>
      <c r="C1378" s="1">
        <v>42802</v>
      </c>
      <c r="D1378" t="s">
        <v>46</v>
      </c>
      <c r="E1378" t="s">
        <v>2107</v>
      </c>
      <c r="F1378" t="s">
        <v>29</v>
      </c>
      <c r="G1378" t="s">
        <v>57</v>
      </c>
      <c r="H1378" t="s">
        <v>58</v>
      </c>
      <c r="I1378" t="s">
        <v>59</v>
      </c>
      <c r="J1378" t="s">
        <v>118</v>
      </c>
      <c r="K1378" t="s">
        <v>41</v>
      </c>
      <c r="L1378" t="s">
        <v>119</v>
      </c>
      <c r="M1378">
        <v>170.352</v>
      </c>
      <c r="N1378">
        <v>3</v>
      </c>
      <c r="O1378">
        <f t="shared" si="42"/>
        <v>0.21428571428571427</v>
      </c>
      <c r="P1378">
        <v>0.2</v>
      </c>
      <c r="Q1378">
        <v>-17.0352</v>
      </c>
      <c r="R1378">
        <v>5</v>
      </c>
      <c r="S1378">
        <v>2017</v>
      </c>
      <c r="T1378">
        <v>3</v>
      </c>
      <c r="U1378" t="str">
        <f t="shared" si="43"/>
        <v>Mar</v>
      </c>
      <c r="V1378">
        <v>56.783999999999999</v>
      </c>
      <c r="W1378" t="s">
        <v>63</v>
      </c>
      <c r="X1378">
        <v>-9.9999999999999895E-2</v>
      </c>
      <c r="Y1378" t="s">
        <v>53</v>
      </c>
      <c r="Z1378">
        <v>-3.3333333333333298E-2</v>
      </c>
      <c r="AA1378" t="s">
        <v>161</v>
      </c>
      <c r="AB1378" t="s">
        <v>430</v>
      </c>
    </row>
    <row r="1379" spans="1:28" x14ac:dyDescent="0.25">
      <c r="A1379" t="s">
        <v>2911</v>
      </c>
      <c r="B1379" s="1">
        <v>42665</v>
      </c>
      <c r="C1379" s="1">
        <v>42665</v>
      </c>
      <c r="D1379" t="s">
        <v>377</v>
      </c>
      <c r="E1379" t="s">
        <v>1702</v>
      </c>
      <c r="F1379" t="s">
        <v>29</v>
      </c>
      <c r="G1379" t="s">
        <v>180</v>
      </c>
      <c r="H1379" t="s">
        <v>181</v>
      </c>
      <c r="I1379" t="s">
        <v>59</v>
      </c>
      <c r="J1379" t="s">
        <v>2912</v>
      </c>
      <c r="K1379" t="s">
        <v>61</v>
      </c>
      <c r="L1379" t="s">
        <v>2913</v>
      </c>
      <c r="M1379">
        <v>101.94</v>
      </c>
      <c r="N1379">
        <v>3</v>
      </c>
      <c r="O1379">
        <f t="shared" si="42"/>
        <v>0.21428571428571427</v>
      </c>
      <c r="P1379">
        <v>0</v>
      </c>
      <c r="Q1379">
        <v>30.582000000000001</v>
      </c>
      <c r="R1379">
        <v>0</v>
      </c>
      <c r="S1379">
        <v>2016</v>
      </c>
      <c r="T1379">
        <v>10</v>
      </c>
      <c r="U1379" t="str">
        <f t="shared" si="43"/>
        <v>Oct</v>
      </c>
      <c r="V1379">
        <v>33.979999999999997</v>
      </c>
      <c r="W1379" t="s">
        <v>63</v>
      </c>
      <c r="X1379">
        <v>0.3</v>
      </c>
      <c r="Y1379" t="s">
        <v>44</v>
      </c>
      <c r="Z1379">
        <v>9.9999999999999895E-2</v>
      </c>
      <c r="AA1379" t="s">
        <v>38</v>
      </c>
      <c r="AB1379" t="s">
        <v>39</v>
      </c>
    </row>
    <row r="1380" spans="1:28" x14ac:dyDescent="0.25">
      <c r="A1380" t="s">
        <v>2914</v>
      </c>
      <c r="B1380" s="1">
        <v>42937</v>
      </c>
      <c r="C1380" s="1">
        <v>42943</v>
      </c>
      <c r="D1380" t="s">
        <v>46</v>
      </c>
      <c r="E1380" t="s">
        <v>1358</v>
      </c>
      <c r="F1380" t="s">
        <v>29</v>
      </c>
      <c r="G1380" t="s">
        <v>2671</v>
      </c>
      <c r="H1380" t="s">
        <v>617</v>
      </c>
      <c r="I1380" t="s">
        <v>32</v>
      </c>
      <c r="J1380" t="s">
        <v>302</v>
      </c>
      <c r="K1380" t="s">
        <v>61</v>
      </c>
      <c r="L1380" t="s">
        <v>303</v>
      </c>
      <c r="M1380">
        <v>8.8000000000000007</v>
      </c>
      <c r="N1380">
        <v>5</v>
      </c>
      <c r="O1380">
        <f t="shared" si="42"/>
        <v>0.35714285714285715</v>
      </c>
      <c r="P1380">
        <v>0</v>
      </c>
      <c r="Q1380">
        <v>3.8719999999999999</v>
      </c>
      <c r="R1380">
        <v>6</v>
      </c>
      <c r="S1380">
        <v>2017</v>
      </c>
      <c r="T1380">
        <v>7</v>
      </c>
      <c r="U1380" t="str">
        <f t="shared" si="43"/>
        <v>Jul</v>
      </c>
      <c r="V1380">
        <v>1.76</v>
      </c>
      <c r="W1380" t="s">
        <v>63</v>
      </c>
      <c r="X1380">
        <v>0.439999999999999</v>
      </c>
      <c r="Y1380" t="s">
        <v>44</v>
      </c>
      <c r="Z1380">
        <v>8.7999999999999995E-2</v>
      </c>
      <c r="AA1380" t="s">
        <v>75</v>
      </c>
      <c r="AB1380" t="s">
        <v>76</v>
      </c>
    </row>
    <row r="1381" spans="1:28" x14ac:dyDescent="0.25">
      <c r="A1381" t="s">
        <v>2914</v>
      </c>
      <c r="B1381" s="1">
        <v>42937</v>
      </c>
      <c r="C1381" s="1">
        <v>42943</v>
      </c>
      <c r="D1381" t="s">
        <v>46</v>
      </c>
      <c r="E1381" t="s">
        <v>1358</v>
      </c>
      <c r="F1381" t="s">
        <v>29</v>
      </c>
      <c r="G1381" t="s">
        <v>2671</v>
      </c>
      <c r="H1381" t="s">
        <v>617</v>
      </c>
      <c r="I1381" t="s">
        <v>32</v>
      </c>
      <c r="J1381" t="s">
        <v>764</v>
      </c>
      <c r="K1381" t="s">
        <v>34</v>
      </c>
      <c r="L1381" t="s">
        <v>765</v>
      </c>
      <c r="M1381">
        <v>302.94</v>
      </c>
      <c r="N1381">
        <v>3</v>
      </c>
      <c r="O1381">
        <f t="shared" si="42"/>
        <v>0.21428571428571427</v>
      </c>
      <c r="P1381">
        <v>0</v>
      </c>
      <c r="Q1381">
        <v>69.676199999999994</v>
      </c>
      <c r="R1381">
        <v>6</v>
      </c>
      <c r="S1381">
        <v>2017</v>
      </c>
      <c r="T1381">
        <v>7</v>
      </c>
      <c r="U1381" t="str">
        <f t="shared" si="43"/>
        <v>Jul</v>
      </c>
      <c r="V1381">
        <v>100.98</v>
      </c>
      <c r="W1381" t="s">
        <v>36</v>
      </c>
      <c r="X1381">
        <v>0.22999999999999901</v>
      </c>
      <c r="Y1381" t="s">
        <v>44</v>
      </c>
      <c r="Z1381">
        <v>7.6666666666666605E-2</v>
      </c>
      <c r="AA1381" t="s">
        <v>75</v>
      </c>
      <c r="AB1381" t="s">
        <v>76</v>
      </c>
    </row>
    <row r="1382" spans="1:28" x14ac:dyDescent="0.25">
      <c r="A1382" t="s">
        <v>2915</v>
      </c>
      <c r="B1382" s="1">
        <v>41975</v>
      </c>
      <c r="C1382" s="1">
        <v>41980</v>
      </c>
      <c r="D1382" t="s">
        <v>46</v>
      </c>
      <c r="E1382" t="s">
        <v>2916</v>
      </c>
      <c r="F1382" t="s">
        <v>91</v>
      </c>
      <c r="G1382" t="s">
        <v>2071</v>
      </c>
      <c r="H1382" t="s">
        <v>919</v>
      </c>
      <c r="I1382" t="s">
        <v>72</v>
      </c>
      <c r="J1382" t="s">
        <v>561</v>
      </c>
      <c r="K1382" t="s">
        <v>61</v>
      </c>
      <c r="L1382" t="s">
        <v>562</v>
      </c>
      <c r="M1382">
        <v>60.72</v>
      </c>
      <c r="N1382">
        <v>3</v>
      </c>
      <c r="O1382">
        <f t="shared" si="42"/>
        <v>0.21428571428571427</v>
      </c>
      <c r="P1382">
        <v>0</v>
      </c>
      <c r="Q1382">
        <v>23.680800000000001</v>
      </c>
      <c r="R1382">
        <v>5</v>
      </c>
      <c r="S1382">
        <v>2014</v>
      </c>
      <c r="T1382">
        <v>12</v>
      </c>
      <c r="U1382" t="str">
        <f t="shared" si="43"/>
        <v>Dec</v>
      </c>
      <c r="V1382">
        <v>20.239999999999998</v>
      </c>
      <c r="W1382" t="s">
        <v>63</v>
      </c>
      <c r="X1382">
        <v>0.39</v>
      </c>
      <c r="Y1382" t="s">
        <v>44</v>
      </c>
      <c r="Z1382">
        <v>0.13</v>
      </c>
      <c r="AA1382" t="s">
        <v>38</v>
      </c>
      <c r="AB1382" t="s">
        <v>147</v>
      </c>
    </row>
    <row r="1383" spans="1:28" x14ac:dyDescent="0.25">
      <c r="A1383" t="s">
        <v>2915</v>
      </c>
      <c r="B1383" s="1">
        <v>41975</v>
      </c>
      <c r="C1383" s="1">
        <v>41980</v>
      </c>
      <c r="D1383" t="s">
        <v>46</v>
      </c>
      <c r="E1383" t="s">
        <v>2916</v>
      </c>
      <c r="F1383" t="s">
        <v>91</v>
      </c>
      <c r="G1383" t="s">
        <v>2071</v>
      </c>
      <c r="H1383" t="s">
        <v>919</v>
      </c>
      <c r="I1383" t="s">
        <v>72</v>
      </c>
      <c r="J1383" t="s">
        <v>1254</v>
      </c>
      <c r="K1383" t="s">
        <v>41</v>
      </c>
      <c r="L1383" t="s">
        <v>1255</v>
      </c>
      <c r="M1383">
        <v>239.84</v>
      </c>
      <c r="N1383">
        <v>8</v>
      </c>
      <c r="O1383">
        <f t="shared" si="42"/>
        <v>0.5714285714285714</v>
      </c>
      <c r="P1383">
        <v>0</v>
      </c>
      <c r="Q1383">
        <v>64.756799999999998</v>
      </c>
      <c r="R1383">
        <v>5</v>
      </c>
      <c r="S1383">
        <v>2014</v>
      </c>
      <c r="T1383">
        <v>12</v>
      </c>
      <c r="U1383" t="str">
        <f t="shared" si="43"/>
        <v>Dec</v>
      </c>
      <c r="V1383">
        <v>29.98</v>
      </c>
      <c r="W1383" t="s">
        <v>63</v>
      </c>
      <c r="X1383">
        <v>0.26999999999999902</v>
      </c>
      <c r="Y1383" t="s">
        <v>44</v>
      </c>
      <c r="Z1383">
        <v>3.3749999999999898E-2</v>
      </c>
      <c r="AA1383" t="s">
        <v>38</v>
      </c>
      <c r="AB1383" t="s">
        <v>147</v>
      </c>
    </row>
    <row r="1384" spans="1:28" x14ac:dyDescent="0.25">
      <c r="A1384" t="s">
        <v>2917</v>
      </c>
      <c r="B1384" s="1">
        <v>42516</v>
      </c>
      <c r="C1384" s="1">
        <v>42521</v>
      </c>
      <c r="D1384" t="s">
        <v>46</v>
      </c>
      <c r="E1384" t="s">
        <v>2401</v>
      </c>
      <c r="F1384" t="s">
        <v>29</v>
      </c>
      <c r="G1384" t="s">
        <v>724</v>
      </c>
      <c r="H1384" t="s">
        <v>58</v>
      </c>
      <c r="I1384" t="s">
        <v>59</v>
      </c>
      <c r="J1384" t="s">
        <v>267</v>
      </c>
      <c r="K1384" t="s">
        <v>41</v>
      </c>
      <c r="L1384" t="s">
        <v>268</v>
      </c>
      <c r="M1384">
        <v>484.70400000000001</v>
      </c>
      <c r="N1384">
        <v>6</v>
      </c>
      <c r="O1384">
        <f t="shared" si="42"/>
        <v>0.42857142857142855</v>
      </c>
      <c r="P1384">
        <v>0.2</v>
      </c>
      <c r="Q1384">
        <v>-84.8232</v>
      </c>
      <c r="R1384">
        <v>5</v>
      </c>
      <c r="S1384">
        <v>2016</v>
      </c>
      <c r="T1384">
        <v>5</v>
      </c>
      <c r="U1384" t="str">
        <f t="shared" si="43"/>
        <v>May</v>
      </c>
      <c r="V1384">
        <v>80.784000000000006</v>
      </c>
      <c r="W1384" t="s">
        <v>63</v>
      </c>
      <c r="X1384">
        <v>-0.17499999999999999</v>
      </c>
      <c r="Y1384" t="s">
        <v>53</v>
      </c>
      <c r="Z1384">
        <v>-2.9166666666666601E-2</v>
      </c>
      <c r="AA1384" t="s">
        <v>64</v>
      </c>
      <c r="AB1384" t="s">
        <v>120</v>
      </c>
    </row>
    <row r="1385" spans="1:28" x14ac:dyDescent="0.25">
      <c r="A1385" t="s">
        <v>2918</v>
      </c>
      <c r="B1385" s="1">
        <v>42115</v>
      </c>
      <c r="C1385" s="1">
        <v>42122</v>
      </c>
      <c r="D1385" t="s">
        <v>46</v>
      </c>
      <c r="E1385" t="s">
        <v>2706</v>
      </c>
      <c r="F1385" t="s">
        <v>29</v>
      </c>
      <c r="G1385" t="s">
        <v>738</v>
      </c>
      <c r="H1385" t="s">
        <v>31</v>
      </c>
      <c r="I1385" t="s">
        <v>32</v>
      </c>
      <c r="J1385" t="s">
        <v>318</v>
      </c>
      <c r="K1385" t="s">
        <v>41</v>
      </c>
      <c r="L1385" t="s">
        <v>319</v>
      </c>
      <c r="M1385">
        <v>191.96</v>
      </c>
      <c r="N1385">
        <v>2</v>
      </c>
      <c r="O1385">
        <f t="shared" si="42"/>
        <v>0.14285714285714285</v>
      </c>
      <c r="P1385">
        <v>0</v>
      </c>
      <c r="Q1385">
        <v>51.8292</v>
      </c>
      <c r="R1385">
        <v>7</v>
      </c>
      <c r="S1385">
        <v>2015</v>
      </c>
      <c r="T1385">
        <v>4</v>
      </c>
      <c r="U1385" t="str">
        <f t="shared" si="43"/>
        <v>Apr</v>
      </c>
      <c r="V1385">
        <v>95.98</v>
      </c>
      <c r="W1385" t="s">
        <v>63</v>
      </c>
      <c r="X1385">
        <v>0.26999999999999902</v>
      </c>
      <c r="Y1385" t="s">
        <v>44</v>
      </c>
      <c r="Z1385">
        <v>0.13499999999999901</v>
      </c>
      <c r="AA1385" t="s">
        <v>64</v>
      </c>
      <c r="AB1385" t="s">
        <v>111</v>
      </c>
    </row>
    <row r="1386" spans="1:28" x14ac:dyDescent="0.25">
      <c r="A1386" t="s">
        <v>2918</v>
      </c>
      <c r="B1386" s="1">
        <v>42115</v>
      </c>
      <c r="C1386" s="1">
        <v>42122</v>
      </c>
      <c r="D1386" t="s">
        <v>46</v>
      </c>
      <c r="E1386" t="s">
        <v>2706</v>
      </c>
      <c r="F1386" t="s">
        <v>29</v>
      </c>
      <c r="G1386" t="s">
        <v>738</v>
      </c>
      <c r="H1386" t="s">
        <v>31</v>
      </c>
      <c r="I1386" t="s">
        <v>32</v>
      </c>
      <c r="J1386" t="s">
        <v>624</v>
      </c>
      <c r="K1386" t="s">
        <v>61</v>
      </c>
      <c r="L1386" t="s">
        <v>625</v>
      </c>
      <c r="M1386">
        <v>209.88</v>
      </c>
      <c r="N1386">
        <v>3</v>
      </c>
      <c r="O1386">
        <f t="shared" si="42"/>
        <v>0.21428571428571427</v>
      </c>
      <c r="P1386">
        <v>0</v>
      </c>
      <c r="Q1386">
        <v>35.679600000000001</v>
      </c>
      <c r="R1386">
        <v>7</v>
      </c>
      <c r="S1386">
        <v>2015</v>
      </c>
      <c r="T1386">
        <v>4</v>
      </c>
      <c r="U1386" t="str">
        <f t="shared" si="43"/>
        <v>Apr</v>
      </c>
      <c r="V1386">
        <v>69.959999999999994</v>
      </c>
      <c r="W1386" t="s">
        <v>63</v>
      </c>
      <c r="X1386">
        <v>0.17</v>
      </c>
      <c r="Y1386" t="s">
        <v>37</v>
      </c>
      <c r="Z1386">
        <v>5.6666666666666601E-2</v>
      </c>
      <c r="AA1386" t="s">
        <v>64</v>
      </c>
      <c r="AB1386" t="s">
        <v>111</v>
      </c>
    </row>
    <row r="1387" spans="1:28" x14ac:dyDescent="0.25">
      <c r="A1387" t="s">
        <v>2919</v>
      </c>
      <c r="B1387" s="1">
        <v>42538</v>
      </c>
      <c r="C1387" s="1">
        <v>42540</v>
      </c>
      <c r="D1387" t="s">
        <v>89</v>
      </c>
      <c r="E1387" t="s">
        <v>2920</v>
      </c>
      <c r="F1387" t="s">
        <v>29</v>
      </c>
      <c r="G1387" t="s">
        <v>57</v>
      </c>
      <c r="H1387" t="s">
        <v>58</v>
      </c>
      <c r="I1387" t="s">
        <v>59</v>
      </c>
      <c r="J1387" t="s">
        <v>2153</v>
      </c>
      <c r="K1387" t="s">
        <v>34</v>
      </c>
      <c r="L1387" t="s">
        <v>2154</v>
      </c>
      <c r="M1387">
        <v>239.666</v>
      </c>
      <c r="N1387">
        <v>2</v>
      </c>
      <c r="O1387">
        <f t="shared" si="42"/>
        <v>0.14285714285714285</v>
      </c>
      <c r="P1387">
        <v>0.15</v>
      </c>
      <c r="Q1387">
        <v>14.098000000000001</v>
      </c>
      <c r="R1387">
        <v>2</v>
      </c>
      <c r="S1387">
        <v>2016</v>
      </c>
      <c r="T1387">
        <v>6</v>
      </c>
      <c r="U1387" t="str">
        <f t="shared" si="43"/>
        <v>Jun</v>
      </c>
      <c r="V1387">
        <v>119.833</v>
      </c>
      <c r="W1387" t="s">
        <v>36</v>
      </c>
      <c r="X1387">
        <v>5.8823529411764698E-2</v>
      </c>
      <c r="Y1387" t="s">
        <v>37</v>
      </c>
      <c r="Z1387">
        <v>2.94117647058823E-2</v>
      </c>
      <c r="AA1387" t="s">
        <v>64</v>
      </c>
      <c r="AB1387" t="s">
        <v>120</v>
      </c>
    </row>
    <row r="1388" spans="1:28" x14ac:dyDescent="0.25">
      <c r="A1388" t="s">
        <v>2921</v>
      </c>
      <c r="B1388" s="1">
        <v>42748</v>
      </c>
      <c r="C1388" s="1">
        <v>42753</v>
      </c>
      <c r="D1388" t="s">
        <v>27</v>
      </c>
      <c r="E1388" t="s">
        <v>1693</v>
      </c>
      <c r="F1388" t="s">
        <v>91</v>
      </c>
      <c r="G1388" t="s">
        <v>748</v>
      </c>
      <c r="H1388" t="s">
        <v>495</v>
      </c>
      <c r="I1388" t="s">
        <v>94</v>
      </c>
      <c r="J1388" t="s">
        <v>2036</v>
      </c>
      <c r="K1388" t="s">
        <v>34</v>
      </c>
      <c r="L1388" t="s">
        <v>2037</v>
      </c>
      <c r="M1388">
        <v>212.94</v>
      </c>
      <c r="N1388">
        <v>3</v>
      </c>
      <c r="O1388">
        <f t="shared" si="42"/>
        <v>0.21428571428571427</v>
      </c>
      <c r="P1388">
        <v>0</v>
      </c>
      <c r="Q1388">
        <v>53.234999999999999</v>
      </c>
      <c r="R1388">
        <v>5</v>
      </c>
      <c r="S1388">
        <v>2017</v>
      </c>
      <c r="T1388">
        <v>1</v>
      </c>
      <c r="U1388" t="str">
        <f t="shared" si="43"/>
        <v>Jan</v>
      </c>
      <c r="V1388">
        <v>70.98</v>
      </c>
      <c r="W1388" t="s">
        <v>63</v>
      </c>
      <c r="X1388">
        <v>0.25</v>
      </c>
      <c r="Y1388" t="s">
        <v>44</v>
      </c>
      <c r="Z1388">
        <v>8.3333333333333301E-2</v>
      </c>
      <c r="AA1388" t="s">
        <v>161</v>
      </c>
      <c r="AB1388" t="s">
        <v>430</v>
      </c>
    </row>
    <row r="1389" spans="1:28" x14ac:dyDescent="0.25">
      <c r="A1389" t="s">
        <v>2922</v>
      </c>
      <c r="B1389" s="1">
        <v>41888</v>
      </c>
      <c r="C1389" s="1">
        <v>41891</v>
      </c>
      <c r="D1389" t="s">
        <v>89</v>
      </c>
      <c r="E1389" t="s">
        <v>2923</v>
      </c>
      <c r="F1389" t="s">
        <v>91</v>
      </c>
      <c r="G1389" t="s">
        <v>295</v>
      </c>
      <c r="H1389" t="s">
        <v>58</v>
      </c>
      <c r="I1389" t="s">
        <v>59</v>
      </c>
      <c r="J1389" t="s">
        <v>60</v>
      </c>
      <c r="K1389" t="s">
        <v>61</v>
      </c>
      <c r="L1389" t="s">
        <v>62</v>
      </c>
      <c r="M1389">
        <v>41.88</v>
      </c>
      <c r="N1389">
        <v>6</v>
      </c>
      <c r="O1389">
        <f t="shared" si="42"/>
        <v>0.42857142857142855</v>
      </c>
      <c r="P1389">
        <v>0</v>
      </c>
      <c r="Q1389">
        <v>12.145200000000001</v>
      </c>
      <c r="R1389">
        <v>3</v>
      </c>
      <c r="S1389">
        <v>2014</v>
      </c>
      <c r="T1389">
        <v>9</v>
      </c>
      <c r="U1389" t="str">
        <f t="shared" si="43"/>
        <v>Sep</v>
      </c>
      <c r="V1389">
        <v>6.98</v>
      </c>
      <c r="W1389" t="s">
        <v>63</v>
      </c>
      <c r="X1389">
        <v>0.28999999999999998</v>
      </c>
      <c r="Y1389" t="s">
        <v>44</v>
      </c>
      <c r="Z1389">
        <v>4.8333333333333298E-2</v>
      </c>
      <c r="AA1389" t="s">
        <v>75</v>
      </c>
      <c r="AB1389" t="s">
        <v>199</v>
      </c>
    </row>
    <row r="1390" spans="1:28" x14ac:dyDescent="0.25">
      <c r="A1390" t="s">
        <v>2924</v>
      </c>
      <c r="B1390" s="1">
        <v>42023</v>
      </c>
      <c r="C1390" s="1">
        <v>42027</v>
      </c>
      <c r="D1390" t="s">
        <v>46</v>
      </c>
      <c r="E1390" t="s">
        <v>2925</v>
      </c>
      <c r="F1390" t="s">
        <v>29</v>
      </c>
      <c r="G1390" t="s">
        <v>2926</v>
      </c>
      <c r="H1390" t="s">
        <v>93</v>
      </c>
      <c r="I1390" t="s">
        <v>94</v>
      </c>
      <c r="J1390" t="s">
        <v>1348</v>
      </c>
      <c r="K1390" t="s">
        <v>51</v>
      </c>
      <c r="L1390" t="s">
        <v>1349</v>
      </c>
      <c r="M1390">
        <v>102.438</v>
      </c>
      <c r="N1390">
        <v>1</v>
      </c>
      <c r="O1390">
        <f t="shared" si="42"/>
        <v>7.1428571428571425E-2</v>
      </c>
      <c r="P1390">
        <v>0.3</v>
      </c>
      <c r="Q1390">
        <v>-13.1706</v>
      </c>
      <c r="R1390">
        <v>4</v>
      </c>
      <c r="S1390">
        <v>2015</v>
      </c>
      <c r="T1390">
        <v>1</v>
      </c>
      <c r="U1390" t="str">
        <f t="shared" si="43"/>
        <v>Jan</v>
      </c>
      <c r="V1390">
        <v>102.438</v>
      </c>
      <c r="W1390" t="s">
        <v>36</v>
      </c>
      <c r="X1390">
        <v>-0.128571428571428</v>
      </c>
      <c r="Y1390" t="s">
        <v>53</v>
      </c>
      <c r="Z1390">
        <v>-0.128571428571428</v>
      </c>
      <c r="AA1390" t="s">
        <v>161</v>
      </c>
      <c r="AB1390" t="s">
        <v>162</v>
      </c>
    </row>
    <row r="1391" spans="1:28" x14ac:dyDescent="0.25">
      <c r="A1391" t="s">
        <v>2924</v>
      </c>
      <c r="B1391" s="1">
        <v>42023</v>
      </c>
      <c r="C1391" s="1">
        <v>42027</v>
      </c>
      <c r="D1391" t="s">
        <v>46</v>
      </c>
      <c r="E1391" t="s">
        <v>2925</v>
      </c>
      <c r="F1391" t="s">
        <v>29</v>
      </c>
      <c r="G1391" t="s">
        <v>2926</v>
      </c>
      <c r="H1391" t="s">
        <v>93</v>
      </c>
      <c r="I1391" t="s">
        <v>94</v>
      </c>
      <c r="J1391" t="s">
        <v>1802</v>
      </c>
      <c r="K1391" t="s">
        <v>41</v>
      </c>
      <c r="L1391" t="s">
        <v>1803</v>
      </c>
      <c r="M1391">
        <v>199.304</v>
      </c>
      <c r="N1391">
        <v>4</v>
      </c>
      <c r="O1391">
        <f t="shared" si="42"/>
        <v>0.2857142857142857</v>
      </c>
      <c r="P1391">
        <v>0.3</v>
      </c>
      <c r="Q1391">
        <v>-8.5416000000000007</v>
      </c>
      <c r="R1391">
        <v>4</v>
      </c>
      <c r="S1391">
        <v>2015</v>
      </c>
      <c r="T1391">
        <v>1</v>
      </c>
      <c r="U1391" t="str">
        <f t="shared" si="43"/>
        <v>Jan</v>
      </c>
      <c r="V1391">
        <v>49.826000000000001</v>
      </c>
      <c r="W1391" t="s">
        <v>63</v>
      </c>
      <c r="X1391">
        <v>-4.2857142857142802E-2</v>
      </c>
      <c r="Y1391" t="s">
        <v>53</v>
      </c>
      <c r="Z1391">
        <v>-1.0714285714285701E-2</v>
      </c>
      <c r="AA1391" t="s">
        <v>161</v>
      </c>
      <c r="AB1391" t="s">
        <v>162</v>
      </c>
    </row>
    <row r="1392" spans="1:28" x14ac:dyDescent="0.25">
      <c r="A1392" t="s">
        <v>2927</v>
      </c>
      <c r="B1392" s="1">
        <v>42729</v>
      </c>
      <c r="C1392" s="1">
        <v>42734</v>
      </c>
      <c r="D1392" t="s">
        <v>46</v>
      </c>
      <c r="E1392" t="s">
        <v>1334</v>
      </c>
      <c r="F1392" t="s">
        <v>29</v>
      </c>
      <c r="G1392" t="s">
        <v>180</v>
      </c>
      <c r="H1392" t="s">
        <v>181</v>
      </c>
      <c r="I1392" t="s">
        <v>59</v>
      </c>
      <c r="J1392" t="s">
        <v>1092</v>
      </c>
      <c r="K1392" t="s">
        <v>41</v>
      </c>
      <c r="L1392" t="s">
        <v>1093</v>
      </c>
      <c r="M1392">
        <v>698.35199999999998</v>
      </c>
      <c r="N1392">
        <v>3</v>
      </c>
      <c r="O1392">
        <f t="shared" si="42"/>
        <v>0.21428571428571427</v>
      </c>
      <c r="P1392">
        <v>0.2</v>
      </c>
      <c r="Q1392">
        <v>52.376399999999997</v>
      </c>
      <c r="R1392">
        <v>5</v>
      </c>
      <c r="S1392">
        <v>2016</v>
      </c>
      <c r="T1392">
        <v>12</v>
      </c>
      <c r="U1392" t="str">
        <f t="shared" si="43"/>
        <v>Dec</v>
      </c>
      <c r="V1392">
        <v>232.78399999999999</v>
      </c>
      <c r="W1392" t="s">
        <v>43</v>
      </c>
      <c r="X1392">
        <v>7.4999999999999997E-2</v>
      </c>
      <c r="Y1392" t="s">
        <v>37</v>
      </c>
      <c r="Z1392">
        <v>2.4999999999999901E-2</v>
      </c>
      <c r="AA1392" t="s">
        <v>38</v>
      </c>
      <c r="AB1392" t="s">
        <v>39</v>
      </c>
    </row>
    <row r="1393" spans="1:28" x14ac:dyDescent="0.25">
      <c r="A1393" t="s">
        <v>2927</v>
      </c>
      <c r="B1393" s="1">
        <v>42729</v>
      </c>
      <c r="C1393" s="1">
        <v>42734</v>
      </c>
      <c r="D1393" t="s">
        <v>46</v>
      </c>
      <c r="E1393" t="s">
        <v>1334</v>
      </c>
      <c r="F1393" t="s">
        <v>29</v>
      </c>
      <c r="G1393" t="s">
        <v>180</v>
      </c>
      <c r="H1393" t="s">
        <v>181</v>
      </c>
      <c r="I1393" t="s">
        <v>59</v>
      </c>
      <c r="J1393" t="s">
        <v>1211</v>
      </c>
      <c r="K1393" t="s">
        <v>51</v>
      </c>
      <c r="L1393" t="s">
        <v>1212</v>
      </c>
      <c r="M1393">
        <v>1747.25</v>
      </c>
      <c r="N1393">
        <v>5</v>
      </c>
      <c r="O1393">
        <f t="shared" si="42"/>
        <v>0.35714285714285715</v>
      </c>
      <c r="P1393">
        <v>0</v>
      </c>
      <c r="Q1393">
        <v>629.01</v>
      </c>
      <c r="R1393">
        <v>5</v>
      </c>
      <c r="S1393">
        <v>2016</v>
      </c>
      <c r="T1393">
        <v>12</v>
      </c>
      <c r="U1393" t="str">
        <f t="shared" si="43"/>
        <v>Dec</v>
      </c>
      <c r="V1393">
        <v>349.45</v>
      </c>
      <c r="W1393" t="s">
        <v>43</v>
      </c>
      <c r="X1393">
        <v>0.36</v>
      </c>
      <c r="Y1393" t="s">
        <v>44</v>
      </c>
      <c r="Z1393">
        <v>7.1999999999999995E-2</v>
      </c>
      <c r="AA1393" t="s">
        <v>38</v>
      </c>
      <c r="AB1393" t="s">
        <v>39</v>
      </c>
    </row>
    <row r="1394" spans="1:28" x14ac:dyDescent="0.25">
      <c r="A1394" t="s">
        <v>2928</v>
      </c>
      <c r="B1394" s="1">
        <v>41943</v>
      </c>
      <c r="C1394" s="1">
        <v>41945</v>
      </c>
      <c r="D1394" t="s">
        <v>27</v>
      </c>
      <c r="E1394" t="s">
        <v>747</v>
      </c>
      <c r="F1394" t="s">
        <v>91</v>
      </c>
      <c r="G1394" t="s">
        <v>741</v>
      </c>
      <c r="H1394" t="s">
        <v>214</v>
      </c>
      <c r="I1394" t="s">
        <v>72</v>
      </c>
      <c r="J1394" t="s">
        <v>1382</v>
      </c>
      <c r="K1394" t="s">
        <v>51</v>
      </c>
      <c r="L1394" t="s">
        <v>1383</v>
      </c>
      <c r="M1394">
        <v>1421.664</v>
      </c>
      <c r="N1394">
        <v>8</v>
      </c>
      <c r="O1394">
        <f t="shared" si="42"/>
        <v>0.5714285714285714</v>
      </c>
      <c r="P1394">
        <v>0.4</v>
      </c>
      <c r="Q1394">
        <v>-734.52639999999997</v>
      </c>
      <c r="R1394">
        <v>2</v>
      </c>
      <c r="S1394">
        <v>2014</v>
      </c>
      <c r="T1394">
        <v>10</v>
      </c>
      <c r="U1394" t="str">
        <f t="shared" si="43"/>
        <v>Oct</v>
      </c>
      <c r="V1394">
        <v>177.708</v>
      </c>
      <c r="W1394" t="s">
        <v>36</v>
      </c>
      <c r="X1394">
        <v>-0.51666666666666605</v>
      </c>
      <c r="Y1394" t="s">
        <v>53</v>
      </c>
      <c r="Z1394">
        <v>-6.4583333333333298E-2</v>
      </c>
      <c r="AA1394" t="s">
        <v>38</v>
      </c>
      <c r="AB1394" t="s">
        <v>147</v>
      </c>
    </row>
    <row r="1395" spans="1:28" x14ac:dyDescent="0.25">
      <c r="A1395" t="s">
        <v>2929</v>
      </c>
      <c r="B1395" s="1">
        <v>42719</v>
      </c>
      <c r="C1395" s="1">
        <v>42725</v>
      </c>
      <c r="D1395" t="s">
        <v>46</v>
      </c>
      <c r="E1395" t="s">
        <v>1126</v>
      </c>
      <c r="F1395" t="s">
        <v>99</v>
      </c>
      <c r="G1395" t="s">
        <v>748</v>
      </c>
      <c r="H1395" t="s">
        <v>1258</v>
      </c>
      <c r="I1395" t="s">
        <v>59</v>
      </c>
      <c r="J1395" t="s">
        <v>276</v>
      </c>
      <c r="K1395" t="s">
        <v>51</v>
      </c>
      <c r="L1395" t="s">
        <v>277</v>
      </c>
      <c r="M1395">
        <v>564.19500000000005</v>
      </c>
      <c r="N1395">
        <v>3</v>
      </c>
      <c r="O1395">
        <f t="shared" si="42"/>
        <v>0.21428571428571427</v>
      </c>
      <c r="P1395">
        <v>0.5</v>
      </c>
      <c r="Q1395">
        <v>-304.6653</v>
      </c>
      <c r="R1395">
        <v>6</v>
      </c>
      <c r="S1395">
        <v>2016</v>
      </c>
      <c r="T1395">
        <v>12</v>
      </c>
      <c r="U1395" t="str">
        <f t="shared" si="43"/>
        <v>Dec</v>
      </c>
      <c r="V1395">
        <v>188.065</v>
      </c>
      <c r="W1395" t="s">
        <v>36</v>
      </c>
      <c r="X1395">
        <v>-0.53999999999999904</v>
      </c>
      <c r="Y1395" t="s">
        <v>53</v>
      </c>
      <c r="Z1395">
        <v>-0.17999999999999899</v>
      </c>
      <c r="AA1395" t="s">
        <v>38</v>
      </c>
      <c r="AB1395" t="s">
        <v>39</v>
      </c>
    </row>
    <row r="1396" spans="1:28" x14ac:dyDescent="0.25">
      <c r="A1396" t="s">
        <v>2930</v>
      </c>
      <c r="B1396" s="1">
        <v>42986</v>
      </c>
      <c r="C1396" s="1">
        <v>42989</v>
      </c>
      <c r="D1396" t="s">
        <v>89</v>
      </c>
      <c r="E1396" t="s">
        <v>1532</v>
      </c>
      <c r="F1396" t="s">
        <v>91</v>
      </c>
      <c r="G1396" t="s">
        <v>594</v>
      </c>
      <c r="H1396" t="s">
        <v>93</v>
      </c>
      <c r="I1396" t="s">
        <v>94</v>
      </c>
      <c r="J1396" t="s">
        <v>801</v>
      </c>
      <c r="K1396" t="s">
        <v>61</v>
      </c>
      <c r="L1396" t="s">
        <v>802</v>
      </c>
      <c r="M1396">
        <v>21.184000000000001</v>
      </c>
      <c r="N1396">
        <v>2</v>
      </c>
      <c r="O1396">
        <f t="shared" si="42"/>
        <v>0.14285714285714285</v>
      </c>
      <c r="P1396">
        <v>0.6</v>
      </c>
      <c r="Q1396">
        <v>-11.651199999999999</v>
      </c>
      <c r="R1396">
        <v>3</v>
      </c>
      <c r="S1396">
        <v>2017</v>
      </c>
      <c r="T1396">
        <v>9</v>
      </c>
      <c r="U1396" t="str">
        <f t="shared" si="43"/>
        <v>Sep</v>
      </c>
      <c r="V1396">
        <v>10.592000000000001</v>
      </c>
      <c r="W1396" t="s">
        <v>63</v>
      </c>
      <c r="X1396">
        <v>-0.54999999999999905</v>
      </c>
      <c r="Y1396" t="s">
        <v>53</v>
      </c>
      <c r="Z1396">
        <v>-0.27499999999999902</v>
      </c>
      <c r="AA1396" t="s">
        <v>75</v>
      </c>
      <c r="AB1396" t="s">
        <v>76</v>
      </c>
    </row>
    <row r="1397" spans="1:28" x14ac:dyDescent="0.25">
      <c r="A1397" t="s">
        <v>2930</v>
      </c>
      <c r="B1397" s="1">
        <v>42986</v>
      </c>
      <c r="C1397" s="1">
        <v>42989</v>
      </c>
      <c r="D1397" t="s">
        <v>89</v>
      </c>
      <c r="E1397" t="s">
        <v>1532</v>
      </c>
      <c r="F1397" t="s">
        <v>91</v>
      </c>
      <c r="G1397" t="s">
        <v>594</v>
      </c>
      <c r="H1397" t="s">
        <v>93</v>
      </c>
      <c r="I1397" t="s">
        <v>94</v>
      </c>
      <c r="J1397" t="s">
        <v>1992</v>
      </c>
      <c r="K1397" t="s">
        <v>41</v>
      </c>
      <c r="L1397" t="s">
        <v>1993</v>
      </c>
      <c r="M1397">
        <v>213.43</v>
      </c>
      <c r="N1397">
        <v>5</v>
      </c>
      <c r="O1397">
        <f t="shared" si="42"/>
        <v>0.35714285714285715</v>
      </c>
      <c r="P1397">
        <v>0.3</v>
      </c>
      <c r="Q1397">
        <v>-39.637</v>
      </c>
      <c r="R1397">
        <v>3</v>
      </c>
      <c r="S1397">
        <v>2017</v>
      </c>
      <c r="T1397">
        <v>9</v>
      </c>
      <c r="U1397" t="str">
        <f t="shared" si="43"/>
        <v>Sep</v>
      </c>
      <c r="V1397">
        <v>42.686</v>
      </c>
      <c r="W1397" t="s">
        <v>63</v>
      </c>
      <c r="X1397">
        <v>-0.185714285714285</v>
      </c>
      <c r="Y1397" t="s">
        <v>53</v>
      </c>
      <c r="Z1397">
        <v>-3.7142857142857102E-2</v>
      </c>
      <c r="AA1397" t="s">
        <v>75</v>
      </c>
      <c r="AB1397" t="s">
        <v>76</v>
      </c>
    </row>
    <row r="1398" spans="1:28" x14ac:dyDescent="0.25">
      <c r="A1398" t="s">
        <v>2931</v>
      </c>
      <c r="B1398" s="1">
        <v>42786</v>
      </c>
      <c r="C1398" s="1">
        <v>42793</v>
      </c>
      <c r="D1398" t="s">
        <v>46</v>
      </c>
      <c r="E1398" t="s">
        <v>1885</v>
      </c>
      <c r="F1398" t="s">
        <v>99</v>
      </c>
      <c r="G1398" t="s">
        <v>1673</v>
      </c>
      <c r="H1398" t="s">
        <v>456</v>
      </c>
      <c r="I1398" t="s">
        <v>59</v>
      </c>
      <c r="J1398" t="s">
        <v>640</v>
      </c>
      <c r="K1398" t="s">
        <v>61</v>
      </c>
      <c r="L1398" t="s">
        <v>641</v>
      </c>
      <c r="M1398">
        <v>68.703999999999994</v>
      </c>
      <c r="N1398">
        <v>2</v>
      </c>
      <c r="O1398">
        <f t="shared" si="42"/>
        <v>0.14285714285714285</v>
      </c>
      <c r="P1398">
        <v>0.2</v>
      </c>
      <c r="Q1398">
        <v>16.3172</v>
      </c>
      <c r="R1398">
        <v>7</v>
      </c>
      <c r="S1398">
        <v>2017</v>
      </c>
      <c r="T1398">
        <v>2</v>
      </c>
      <c r="U1398" t="str">
        <f t="shared" si="43"/>
        <v>Feb</v>
      </c>
      <c r="V1398">
        <v>34.351999999999997</v>
      </c>
      <c r="W1398" t="s">
        <v>63</v>
      </c>
      <c r="X1398">
        <v>0.23749999999999999</v>
      </c>
      <c r="Y1398" t="s">
        <v>44</v>
      </c>
      <c r="Z1398">
        <v>0.11874999999999999</v>
      </c>
      <c r="AA1398" t="s">
        <v>161</v>
      </c>
      <c r="AB1398" t="s">
        <v>430</v>
      </c>
    </row>
    <row r="1399" spans="1:28" x14ac:dyDescent="0.25">
      <c r="A1399" t="s">
        <v>2931</v>
      </c>
      <c r="B1399" s="1">
        <v>42786</v>
      </c>
      <c r="C1399" s="1">
        <v>42793</v>
      </c>
      <c r="D1399" t="s">
        <v>46</v>
      </c>
      <c r="E1399" t="s">
        <v>1885</v>
      </c>
      <c r="F1399" t="s">
        <v>99</v>
      </c>
      <c r="G1399" t="s">
        <v>1673</v>
      </c>
      <c r="H1399" t="s">
        <v>456</v>
      </c>
      <c r="I1399" t="s">
        <v>59</v>
      </c>
      <c r="J1399" t="s">
        <v>1055</v>
      </c>
      <c r="K1399" t="s">
        <v>51</v>
      </c>
      <c r="L1399" t="s">
        <v>897</v>
      </c>
      <c r="M1399">
        <v>386.91</v>
      </c>
      <c r="N1399">
        <v>9</v>
      </c>
      <c r="O1399">
        <f t="shared" si="42"/>
        <v>0.6428571428571429</v>
      </c>
      <c r="P1399">
        <v>0.5</v>
      </c>
      <c r="Q1399">
        <v>-185.71680000000001</v>
      </c>
      <c r="R1399">
        <v>7</v>
      </c>
      <c r="S1399">
        <v>2017</v>
      </c>
      <c r="T1399">
        <v>2</v>
      </c>
      <c r="U1399" t="str">
        <f t="shared" si="43"/>
        <v>Feb</v>
      </c>
      <c r="V1399">
        <v>42.99</v>
      </c>
      <c r="W1399" t="s">
        <v>63</v>
      </c>
      <c r="X1399">
        <v>-0.48</v>
      </c>
      <c r="Y1399" t="s">
        <v>53</v>
      </c>
      <c r="Z1399">
        <v>-5.3333333333333302E-2</v>
      </c>
      <c r="AA1399" t="s">
        <v>161</v>
      </c>
      <c r="AB1399" t="s">
        <v>430</v>
      </c>
    </row>
    <row r="1400" spans="1:28" x14ac:dyDescent="0.25">
      <c r="A1400" t="s">
        <v>2932</v>
      </c>
      <c r="B1400" s="1">
        <v>43034</v>
      </c>
      <c r="C1400" s="1">
        <v>43040</v>
      </c>
      <c r="D1400" t="s">
        <v>46</v>
      </c>
      <c r="E1400" t="s">
        <v>532</v>
      </c>
      <c r="F1400" t="s">
        <v>29</v>
      </c>
      <c r="G1400" t="s">
        <v>2933</v>
      </c>
      <c r="H1400" t="s">
        <v>617</v>
      </c>
      <c r="I1400" t="s">
        <v>32</v>
      </c>
      <c r="J1400" t="s">
        <v>772</v>
      </c>
      <c r="K1400" t="s">
        <v>51</v>
      </c>
      <c r="L1400" t="s">
        <v>773</v>
      </c>
      <c r="M1400">
        <v>356.85</v>
      </c>
      <c r="N1400">
        <v>5</v>
      </c>
      <c r="O1400">
        <f t="shared" si="42"/>
        <v>0.35714285714285715</v>
      </c>
      <c r="P1400">
        <v>0</v>
      </c>
      <c r="Q1400">
        <v>60.664499999999997</v>
      </c>
      <c r="R1400">
        <v>6</v>
      </c>
      <c r="S1400">
        <v>2017</v>
      </c>
      <c r="T1400">
        <v>10</v>
      </c>
      <c r="U1400" t="str">
        <f t="shared" si="43"/>
        <v>Oct</v>
      </c>
      <c r="V1400">
        <v>71.37</v>
      </c>
      <c r="W1400" t="s">
        <v>63</v>
      </c>
      <c r="X1400">
        <v>0.16999999999999901</v>
      </c>
      <c r="Y1400" t="s">
        <v>37</v>
      </c>
      <c r="Z1400">
        <v>3.3999999999999898E-2</v>
      </c>
      <c r="AA1400" t="s">
        <v>38</v>
      </c>
      <c r="AB1400" t="s">
        <v>143</v>
      </c>
    </row>
    <row r="1401" spans="1:28" x14ac:dyDescent="0.25">
      <c r="A1401" t="s">
        <v>2934</v>
      </c>
      <c r="B1401" s="1">
        <v>42867</v>
      </c>
      <c r="C1401" s="1">
        <v>42869</v>
      </c>
      <c r="D1401" t="s">
        <v>27</v>
      </c>
      <c r="E1401" t="s">
        <v>538</v>
      </c>
      <c r="F1401" t="s">
        <v>29</v>
      </c>
      <c r="G1401" t="s">
        <v>1084</v>
      </c>
      <c r="H1401" t="s">
        <v>324</v>
      </c>
      <c r="I1401" t="s">
        <v>72</v>
      </c>
      <c r="J1401" t="s">
        <v>2387</v>
      </c>
      <c r="K1401" t="s">
        <v>61</v>
      </c>
      <c r="L1401" t="s">
        <v>2388</v>
      </c>
      <c r="M1401">
        <v>42.85</v>
      </c>
      <c r="N1401">
        <v>5</v>
      </c>
      <c r="O1401">
        <f t="shared" si="42"/>
        <v>0.35714285714285715</v>
      </c>
      <c r="P1401">
        <v>0</v>
      </c>
      <c r="Q1401">
        <v>15.426</v>
      </c>
      <c r="R1401">
        <v>2</v>
      </c>
      <c r="S1401">
        <v>2017</v>
      </c>
      <c r="T1401">
        <v>5</v>
      </c>
      <c r="U1401" t="str">
        <f t="shared" si="43"/>
        <v>May</v>
      </c>
      <c r="V1401">
        <v>8.57</v>
      </c>
      <c r="W1401" t="s">
        <v>63</v>
      </c>
      <c r="X1401">
        <v>0.36</v>
      </c>
      <c r="Y1401" t="s">
        <v>44</v>
      </c>
      <c r="Z1401">
        <v>7.1999999999999995E-2</v>
      </c>
      <c r="AA1401" t="s">
        <v>64</v>
      </c>
      <c r="AB1401" t="s">
        <v>154</v>
      </c>
    </row>
    <row r="1402" spans="1:28" x14ac:dyDescent="0.25">
      <c r="A1402" t="s">
        <v>2935</v>
      </c>
      <c r="B1402" s="1">
        <v>42252</v>
      </c>
      <c r="C1402" s="1">
        <v>42259</v>
      </c>
      <c r="D1402" t="s">
        <v>46</v>
      </c>
      <c r="E1402" t="s">
        <v>2936</v>
      </c>
      <c r="F1402" t="s">
        <v>99</v>
      </c>
      <c r="G1402" t="s">
        <v>2937</v>
      </c>
      <c r="H1402" t="s">
        <v>617</v>
      </c>
      <c r="I1402" t="s">
        <v>32</v>
      </c>
      <c r="J1402" t="s">
        <v>2938</v>
      </c>
      <c r="K1402" t="s">
        <v>61</v>
      </c>
      <c r="L1402" t="s">
        <v>2939</v>
      </c>
      <c r="M1402">
        <v>67.959999999999994</v>
      </c>
      <c r="N1402">
        <v>4</v>
      </c>
      <c r="O1402">
        <f t="shared" si="42"/>
        <v>0.2857142857142857</v>
      </c>
      <c r="P1402">
        <v>0</v>
      </c>
      <c r="Q1402">
        <v>12.232799999999999</v>
      </c>
      <c r="R1402">
        <v>7</v>
      </c>
      <c r="S1402">
        <v>2015</v>
      </c>
      <c r="T1402">
        <v>9</v>
      </c>
      <c r="U1402" t="str">
        <f t="shared" si="43"/>
        <v>Sep</v>
      </c>
      <c r="V1402">
        <v>16.989999999999998</v>
      </c>
      <c r="W1402" t="s">
        <v>63</v>
      </c>
      <c r="X1402">
        <v>0.18</v>
      </c>
      <c r="Y1402" t="s">
        <v>37</v>
      </c>
      <c r="Z1402">
        <v>4.4999999999999998E-2</v>
      </c>
      <c r="AA1402" t="s">
        <v>75</v>
      </c>
      <c r="AB1402" t="s">
        <v>81</v>
      </c>
    </row>
    <row r="1403" spans="1:28" x14ac:dyDescent="0.25">
      <c r="A1403" t="s">
        <v>2940</v>
      </c>
      <c r="B1403" s="1">
        <v>41922</v>
      </c>
      <c r="C1403" s="1">
        <v>41926</v>
      </c>
      <c r="D1403" t="s">
        <v>46</v>
      </c>
      <c r="E1403" t="s">
        <v>1054</v>
      </c>
      <c r="F1403" t="s">
        <v>99</v>
      </c>
      <c r="G1403" t="s">
        <v>455</v>
      </c>
      <c r="H1403" t="s">
        <v>456</v>
      </c>
      <c r="I1403" t="s">
        <v>59</v>
      </c>
      <c r="J1403" t="s">
        <v>968</v>
      </c>
      <c r="K1403" t="s">
        <v>61</v>
      </c>
      <c r="L1403" t="s">
        <v>969</v>
      </c>
      <c r="M1403">
        <v>46.872</v>
      </c>
      <c r="N1403">
        <v>7</v>
      </c>
      <c r="O1403">
        <f t="shared" si="42"/>
        <v>0.5</v>
      </c>
      <c r="P1403">
        <v>0.2</v>
      </c>
      <c r="Q1403">
        <v>3.5154000000000001</v>
      </c>
      <c r="R1403">
        <v>4</v>
      </c>
      <c r="S1403">
        <v>2014</v>
      </c>
      <c r="T1403">
        <v>10</v>
      </c>
      <c r="U1403" t="str">
        <f t="shared" si="43"/>
        <v>Oct</v>
      </c>
      <c r="V1403">
        <v>6.6959999999999997</v>
      </c>
      <c r="W1403" t="s">
        <v>63</v>
      </c>
      <c r="X1403">
        <v>7.4999999999999997E-2</v>
      </c>
      <c r="Y1403" t="s">
        <v>37</v>
      </c>
      <c r="Z1403">
        <v>1.0714285714285701E-2</v>
      </c>
      <c r="AA1403" t="s">
        <v>38</v>
      </c>
      <c r="AB1403" t="s">
        <v>147</v>
      </c>
    </row>
    <row r="1404" spans="1:28" x14ac:dyDescent="0.25">
      <c r="A1404" t="s">
        <v>2941</v>
      </c>
      <c r="B1404" s="1">
        <v>41948</v>
      </c>
      <c r="C1404" s="1">
        <v>41953</v>
      </c>
      <c r="D1404" t="s">
        <v>46</v>
      </c>
      <c r="E1404" t="s">
        <v>2005</v>
      </c>
      <c r="F1404" t="s">
        <v>99</v>
      </c>
      <c r="G1404" t="s">
        <v>57</v>
      </c>
      <c r="H1404" t="s">
        <v>58</v>
      </c>
      <c r="I1404" t="s">
        <v>59</v>
      </c>
      <c r="J1404" t="s">
        <v>1989</v>
      </c>
      <c r="K1404" t="s">
        <v>61</v>
      </c>
      <c r="L1404" t="s">
        <v>1990</v>
      </c>
      <c r="M1404">
        <v>20.04</v>
      </c>
      <c r="N1404">
        <v>6</v>
      </c>
      <c r="O1404">
        <f t="shared" si="42"/>
        <v>0.42857142857142855</v>
      </c>
      <c r="P1404">
        <v>0</v>
      </c>
      <c r="Q1404">
        <v>8.8176000000000005</v>
      </c>
      <c r="R1404">
        <v>5</v>
      </c>
      <c r="S1404">
        <v>2014</v>
      </c>
      <c r="T1404">
        <v>11</v>
      </c>
      <c r="U1404" t="str">
        <f t="shared" si="43"/>
        <v>Nov</v>
      </c>
      <c r="V1404">
        <v>3.34</v>
      </c>
      <c r="W1404" t="s">
        <v>63</v>
      </c>
      <c r="X1404">
        <v>0.44</v>
      </c>
      <c r="Y1404" t="s">
        <v>44</v>
      </c>
      <c r="Z1404">
        <v>7.3333333333333306E-2</v>
      </c>
      <c r="AA1404" t="s">
        <v>38</v>
      </c>
      <c r="AB1404" t="s">
        <v>147</v>
      </c>
    </row>
    <row r="1405" spans="1:28" x14ac:dyDescent="0.25">
      <c r="A1405" t="s">
        <v>2942</v>
      </c>
      <c r="B1405" s="1">
        <v>42355</v>
      </c>
      <c r="C1405" s="1">
        <v>42360</v>
      </c>
      <c r="D1405" t="s">
        <v>46</v>
      </c>
      <c r="E1405" t="s">
        <v>1142</v>
      </c>
      <c r="F1405" t="s">
        <v>29</v>
      </c>
      <c r="G1405" t="s">
        <v>196</v>
      </c>
      <c r="H1405" t="s">
        <v>128</v>
      </c>
      <c r="I1405" t="s">
        <v>94</v>
      </c>
      <c r="J1405" t="s">
        <v>749</v>
      </c>
      <c r="K1405" t="s">
        <v>61</v>
      </c>
      <c r="L1405" t="s">
        <v>750</v>
      </c>
      <c r="M1405">
        <v>41.552</v>
      </c>
      <c r="N1405">
        <v>2</v>
      </c>
      <c r="O1405">
        <f t="shared" si="42"/>
        <v>0.14285714285714285</v>
      </c>
      <c r="P1405">
        <v>0.6</v>
      </c>
      <c r="Q1405">
        <v>-19.737200000000001</v>
      </c>
      <c r="R1405">
        <v>5</v>
      </c>
      <c r="S1405">
        <v>2015</v>
      </c>
      <c r="T1405">
        <v>12</v>
      </c>
      <c r="U1405" t="str">
        <f t="shared" si="43"/>
        <v>Dec</v>
      </c>
      <c r="V1405">
        <v>20.776</v>
      </c>
      <c r="W1405" t="s">
        <v>63</v>
      </c>
      <c r="X1405">
        <v>-0.47499999999999998</v>
      </c>
      <c r="Y1405" t="s">
        <v>53</v>
      </c>
      <c r="Z1405">
        <v>-0.23749999999999999</v>
      </c>
      <c r="AA1405" t="s">
        <v>38</v>
      </c>
      <c r="AB1405" t="s">
        <v>54</v>
      </c>
    </row>
    <row r="1406" spans="1:28" x14ac:dyDescent="0.25">
      <c r="A1406" t="s">
        <v>2943</v>
      </c>
      <c r="B1406" s="1">
        <v>42937</v>
      </c>
      <c r="C1406" s="1">
        <v>42941</v>
      </c>
      <c r="D1406" t="s">
        <v>46</v>
      </c>
      <c r="E1406" t="s">
        <v>1569</v>
      </c>
      <c r="F1406" t="s">
        <v>29</v>
      </c>
      <c r="G1406" t="s">
        <v>554</v>
      </c>
      <c r="H1406" t="s">
        <v>58</v>
      </c>
      <c r="I1406" t="s">
        <v>59</v>
      </c>
      <c r="J1406" t="s">
        <v>1271</v>
      </c>
      <c r="K1406" t="s">
        <v>41</v>
      </c>
      <c r="L1406" t="s">
        <v>1272</v>
      </c>
      <c r="M1406">
        <v>225.29599999999999</v>
      </c>
      <c r="N1406">
        <v>2</v>
      </c>
      <c r="O1406">
        <f t="shared" si="42"/>
        <v>0.14285714285714285</v>
      </c>
      <c r="P1406">
        <v>0.2</v>
      </c>
      <c r="Q1406">
        <v>22.529599999999999</v>
      </c>
      <c r="R1406">
        <v>4</v>
      </c>
      <c r="S1406">
        <v>2017</v>
      </c>
      <c r="T1406">
        <v>7</v>
      </c>
      <c r="U1406" t="str">
        <f t="shared" si="43"/>
        <v>Jul</v>
      </c>
      <c r="V1406">
        <v>112.648</v>
      </c>
      <c r="W1406" t="s">
        <v>36</v>
      </c>
      <c r="X1406">
        <v>9.9999999999999895E-2</v>
      </c>
      <c r="Y1406" t="s">
        <v>37</v>
      </c>
      <c r="Z1406">
        <v>4.9999999999999899E-2</v>
      </c>
      <c r="AA1406" t="s">
        <v>75</v>
      </c>
      <c r="AB1406" t="s">
        <v>76</v>
      </c>
    </row>
    <row r="1407" spans="1:28" x14ac:dyDescent="0.25">
      <c r="A1407" t="s">
        <v>2944</v>
      </c>
      <c r="B1407" s="1">
        <v>42144</v>
      </c>
      <c r="C1407" s="1">
        <v>42148</v>
      </c>
      <c r="D1407" t="s">
        <v>46</v>
      </c>
      <c r="E1407" t="s">
        <v>1139</v>
      </c>
      <c r="F1407" t="s">
        <v>29</v>
      </c>
      <c r="G1407" t="s">
        <v>2945</v>
      </c>
      <c r="H1407" t="s">
        <v>876</v>
      </c>
      <c r="I1407" t="s">
        <v>32</v>
      </c>
      <c r="J1407" t="s">
        <v>1275</v>
      </c>
      <c r="K1407" t="s">
        <v>61</v>
      </c>
      <c r="L1407" t="s">
        <v>1276</v>
      </c>
      <c r="M1407">
        <v>163.136</v>
      </c>
      <c r="N1407">
        <v>4</v>
      </c>
      <c r="O1407">
        <f t="shared" si="42"/>
        <v>0.2857142857142857</v>
      </c>
      <c r="P1407">
        <v>0.2</v>
      </c>
      <c r="Q1407">
        <v>20.391999999999999</v>
      </c>
      <c r="R1407">
        <v>4</v>
      </c>
      <c r="S1407">
        <v>2015</v>
      </c>
      <c r="T1407">
        <v>5</v>
      </c>
      <c r="U1407" t="str">
        <f t="shared" si="43"/>
        <v>May</v>
      </c>
      <c r="V1407">
        <v>40.783999999999999</v>
      </c>
      <c r="W1407" t="s">
        <v>63</v>
      </c>
      <c r="X1407">
        <v>0.125</v>
      </c>
      <c r="Y1407" t="s">
        <v>37</v>
      </c>
      <c r="Z1407">
        <v>3.125E-2</v>
      </c>
      <c r="AA1407" t="s">
        <v>64</v>
      </c>
      <c r="AB1407" t="s">
        <v>111</v>
      </c>
    </row>
    <row r="1408" spans="1:28" x14ac:dyDescent="0.25">
      <c r="A1408" t="s">
        <v>2946</v>
      </c>
      <c r="B1408" s="1">
        <v>42322</v>
      </c>
      <c r="C1408" s="1">
        <v>42327</v>
      </c>
      <c r="D1408" t="s">
        <v>46</v>
      </c>
      <c r="E1408" t="s">
        <v>2293</v>
      </c>
      <c r="F1408" t="s">
        <v>29</v>
      </c>
      <c r="G1408" t="s">
        <v>2947</v>
      </c>
      <c r="H1408" t="s">
        <v>1563</v>
      </c>
      <c r="I1408" t="s">
        <v>59</v>
      </c>
      <c r="J1408" t="s">
        <v>227</v>
      </c>
      <c r="K1408" t="s">
        <v>41</v>
      </c>
      <c r="L1408" t="s">
        <v>228</v>
      </c>
      <c r="M1408">
        <v>883.84</v>
      </c>
      <c r="N1408">
        <v>4</v>
      </c>
      <c r="O1408">
        <f t="shared" si="42"/>
        <v>0.2857142857142857</v>
      </c>
      <c r="P1408">
        <v>0.2</v>
      </c>
      <c r="Q1408">
        <v>99.432000000000002</v>
      </c>
      <c r="R1408">
        <v>5</v>
      </c>
      <c r="S1408">
        <v>2015</v>
      </c>
      <c r="T1408">
        <v>11</v>
      </c>
      <c r="U1408" t="str">
        <f t="shared" si="43"/>
        <v>Nov</v>
      </c>
      <c r="V1408">
        <v>220.96</v>
      </c>
      <c r="W1408" t="s">
        <v>43</v>
      </c>
      <c r="X1408">
        <v>0.1125</v>
      </c>
      <c r="Y1408" t="s">
        <v>37</v>
      </c>
      <c r="Z1408">
        <v>2.8125000000000001E-2</v>
      </c>
      <c r="AA1408" t="s">
        <v>38</v>
      </c>
      <c r="AB1408" t="s">
        <v>54</v>
      </c>
    </row>
    <row r="1409" spans="1:28" x14ac:dyDescent="0.25">
      <c r="A1409" t="s">
        <v>2946</v>
      </c>
      <c r="B1409" s="1">
        <v>42322</v>
      </c>
      <c r="C1409" s="1">
        <v>42327</v>
      </c>
      <c r="D1409" t="s">
        <v>46</v>
      </c>
      <c r="E1409" t="s">
        <v>2293</v>
      </c>
      <c r="F1409" t="s">
        <v>29</v>
      </c>
      <c r="G1409" t="s">
        <v>2947</v>
      </c>
      <c r="H1409" t="s">
        <v>1563</v>
      </c>
      <c r="I1409" t="s">
        <v>59</v>
      </c>
      <c r="J1409" t="s">
        <v>318</v>
      </c>
      <c r="K1409" t="s">
        <v>41</v>
      </c>
      <c r="L1409" t="s">
        <v>319</v>
      </c>
      <c r="M1409">
        <v>230.352</v>
      </c>
      <c r="N1409">
        <v>3</v>
      </c>
      <c r="O1409">
        <f t="shared" si="42"/>
        <v>0.21428571428571427</v>
      </c>
      <c r="P1409">
        <v>0.2</v>
      </c>
      <c r="Q1409">
        <v>20.155799999999999</v>
      </c>
      <c r="R1409">
        <v>5</v>
      </c>
      <c r="S1409">
        <v>2015</v>
      </c>
      <c r="T1409">
        <v>11</v>
      </c>
      <c r="U1409" t="str">
        <f t="shared" si="43"/>
        <v>Nov</v>
      </c>
      <c r="V1409">
        <v>76.784000000000006</v>
      </c>
      <c r="W1409" t="s">
        <v>63</v>
      </c>
      <c r="X1409">
        <v>8.7499999999999994E-2</v>
      </c>
      <c r="Y1409" t="s">
        <v>37</v>
      </c>
      <c r="Z1409">
        <v>2.9166666666666601E-2</v>
      </c>
      <c r="AA1409" t="s">
        <v>38</v>
      </c>
      <c r="AB1409" t="s">
        <v>54</v>
      </c>
    </row>
    <row r="1410" spans="1:28" x14ac:dyDescent="0.25">
      <c r="A1410" t="s">
        <v>2948</v>
      </c>
      <c r="B1410" s="1">
        <v>43083</v>
      </c>
      <c r="C1410" s="1">
        <v>43083</v>
      </c>
      <c r="D1410" t="s">
        <v>377</v>
      </c>
      <c r="E1410" t="s">
        <v>222</v>
      </c>
      <c r="F1410" t="s">
        <v>29</v>
      </c>
      <c r="G1410" t="s">
        <v>1814</v>
      </c>
      <c r="H1410" t="s">
        <v>128</v>
      </c>
      <c r="I1410" t="s">
        <v>94</v>
      </c>
      <c r="J1410" t="s">
        <v>1529</v>
      </c>
      <c r="K1410" t="s">
        <v>61</v>
      </c>
      <c r="L1410" t="s">
        <v>1530</v>
      </c>
      <c r="M1410">
        <v>266.35199999999998</v>
      </c>
      <c r="N1410">
        <v>6</v>
      </c>
      <c r="O1410">
        <f t="shared" si="42"/>
        <v>0.42857142857142855</v>
      </c>
      <c r="P1410">
        <v>0.6</v>
      </c>
      <c r="Q1410">
        <v>-292.98719999999997</v>
      </c>
      <c r="R1410">
        <v>0</v>
      </c>
      <c r="S1410">
        <v>2017</v>
      </c>
      <c r="T1410">
        <v>12</v>
      </c>
      <c r="U1410" t="str">
        <f t="shared" si="43"/>
        <v>Dec</v>
      </c>
      <c r="V1410">
        <v>44.391999999999904</v>
      </c>
      <c r="W1410" t="s">
        <v>63</v>
      </c>
      <c r="X1410">
        <v>-1.1000000000000001</v>
      </c>
      <c r="Y1410" t="s">
        <v>53</v>
      </c>
      <c r="Z1410">
        <v>-0.18333333333333299</v>
      </c>
      <c r="AA1410" t="s">
        <v>38</v>
      </c>
      <c r="AB1410" t="s">
        <v>143</v>
      </c>
    </row>
    <row r="1411" spans="1:28" x14ac:dyDescent="0.25">
      <c r="A1411" t="s">
        <v>2948</v>
      </c>
      <c r="B1411" s="1">
        <v>43083</v>
      </c>
      <c r="C1411" s="1">
        <v>43083</v>
      </c>
      <c r="D1411" t="s">
        <v>377</v>
      </c>
      <c r="E1411" t="s">
        <v>222</v>
      </c>
      <c r="F1411" t="s">
        <v>29</v>
      </c>
      <c r="G1411" t="s">
        <v>1814</v>
      </c>
      <c r="H1411" t="s">
        <v>128</v>
      </c>
      <c r="I1411" t="s">
        <v>94</v>
      </c>
      <c r="J1411" t="s">
        <v>316</v>
      </c>
      <c r="K1411" t="s">
        <v>61</v>
      </c>
      <c r="L1411" t="s">
        <v>317</v>
      </c>
      <c r="M1411">
        <v>56.328000000000003</v>
      </c>
      <c r="N1411">
        <v>3</v>
      </c>
      <c r="O1411">
        <f t="shared" ref="O1411:O1474" si="44">N1411/MAX($N$2:$N$2122)</f>
        <v>0.21428571428571427</v>
      </c>
      <c r="P1411">
        <v>0.6</v>
      </c>
      <c r="Q1411">
        <v>-26.755800000000001</v>
      </c>
      <c r="R1411">
        <v>0</v>
      </c>
      <c r="S1411">
        <v>2017</v>
      </c>
      <c r="T1411">
        <v>12</v>
      </c>
      <c r="U1411" t="str">
        <f t="shared" ref="U1411:U1474" si="45">TEXT(DATE(S1411, T1411, 1), "mmm")</f>
        <v>Dec</v>
      </c>
      <c r="V1411">
        <v>18.776</v>
      </c>
      <c r="W1411" t="s">
        <v>63</v>
      </c>
      <c r="X1411">
        <v>-0.47499999999999998</v>
      </c>
      <c r="Y1411" t="s">
        <v>53</v>
      </c>
      <c r="Z1411">
        <v>-0.15833333333333299</v>
      </c>
      <c r="AA1411" t="s">
        <v>38</v>
      </c>
      <c r="AB1411" t="s">
        <v>143</v>
      </c>
    </row>
    <row r="1412" spans="1:28" x14ac:dyDescent="0.25">
      <c r="A1412" t="s">
        <v>2949</v>
      </c>
      <c r="B1412" s="1">
        <v>42468</v>
      </c>
      <c r="C1412" s="1">
        <v>42475</v>
      </c>
      <c r="D1412" t="s">
        <v>46</v>
      </c>
      <c r="E1412" t="s">
        <v>643</v>
      </c>
      <c r="F1412" t="s">
        <v>99</v>
      </c>
      <c r="G1412" t="s">
        <v>2950</v>
      </c>
      <c r="H1412" t="s">
        <v>893</v>
      </c>
      <c r="I1412" t="s">
        <v>32</v>
      </c>
      <c r="J1412" t="s">
        <v>948</v>
      </c>
      <c r="K1412" t="s">
        <v>61</v>
      </c>
      <c r="L1412" t="s">
        <v>949</v>
      </c>
      <c r="M1412">
        <v>159.91999999999999</v>
      </c>
      <c r="N1412">
        <v>4</v>
      </c>
      <c r="O1412">
        <f t="shared" si="44"/>
        <v>0.2857142857142857</v>
      </c>
      <c r="P1412">
        <v>0</v>
      </c>
      <c r="Q1412">
        <v>31.984000000000002</v>
      </c>
      <c r="R1412">
        <v>7</v>
      </c>
      <c r="S1412">
        <v>2016</v>
      </c>
      <c r="T1412">
        <v>4</v>
      </c>
      <c r="U1412" t="str">
        <f t="shared" si="45"/>
        <v>Apr</v>
      </c>
      <c r="V1412">
        <v>39.979999999999997</v>
      </c>
      <c r="W1412" t="s">
        <v>63</v>
      </c>
      <c r="X1412">
        <v>0.2</v>
      </c>
      <c r="Y1412" t="s">
        <v>44</v>
      </c>
      <c r="Z1412">
        <v>0.05</v>
      </c>
      <c r="AA1412" t="s">
        <v>64</v>
      </c>
      <c r="AB1412" t="s">
        <v>120</v>
      </c>
    </row>
    <row r="1413" spans="1:28" x14ac:dyDescent="0.25">
      <c r="A1413" t="s">
        <v>2951</v>
      </c>
      <c r="B1413" s="1">
        <v>42678</v>
      </c>
      <c r="C1413" s="1">
        <v>42683</v>
      </c>
      <c r="D1413" t="s">
        <v>46</v>
      </c>
      <c r="E1413" t="s">
        <v>2078</v>
      </c>
      <c r="F1413" t="s">
        <v>91</v>
      </c>
      <c r="G1413" t="s">
        <v>852</v>
      </c>
      <c r="H1413" t="s">
        <v>49</v>
      </c>
      <c r="I1413" t="s">
        <v>32</v>
      </c>
      <c r="J1413" t="s">
        <v>1307</v>
      </c>
      <c r="K1413" t="s">
        <v>61</v>
      </c>
      <c r="L1413" t="s">
        <v>1308</v>
      </c>
      <c r="M1413">
        <v>50.496000000000002</v>
      </c>
      <c r="N1413">
        <v>6</v>
      </c>
      <c r="O1413">
        <f t="shared" si="44"/>
        <v>0.42857142857142855</v>
      </c>
      <c r="P1413">
        <v>0.2</v>
      </c>
      <c r="Q1413">
        <v>8.2056000000000004</v>
      </c>
      <c r="R1413">
        <v>5</v>
      </c>
      <c r="S1413">
        <v>2016</v>
      </c>
      <c r="T1413">
        <v>11</v>
      </c>
      <c r="U1413" t="str">
        <f t="shared" si="45"/>
        <v>Nov</v>
      </c>
      <c r="V1413">
        <v>8.4160000000000004</v>
      </c>
      <c r="W1413" t="s">
        <v>63</v>
      </c>
      <c r="X1413">
        <v>0.16250000000000001</v>
      </c>
      <c r="Y1413" t="s">
        <v>37</v>
      </c>
      <c r="Z1413">
        <v>2.70833333333333E-2</v>
      </c>
      <c r="AA1413" t="s">
        <v>38</v>
      </c>
      <c r="AB1413" t="s">
        <v>39</v>
      </c>
    </row>
    <row r="1414" spans="1:28" x14ac:dyDescent="0.25">
      <c r="A1414" t="s">
        <v>2952</v>
      </c>
      <c r="B1414" s="1">
        <v>42173</v>
      </c>
      <c r="C1414" s="1">
        <v>42175</v>
      </c>
      <c r="D1414" t="s">
        <v>89</v>
      </c>
      <c r="E1414" t="s">
        <v>683</v>
      </c>
      <c r="F1414" t="s">
        <v>91</v>
      </c>
      <c r="G1414" t="s">
        <v>1041</v>
      </c>
      <c r="H1414" t="s">
        <v>134</v>
      </c>
      <c r="I1414" t="s">
        <v>32</v>
      </c>
      <c r="J1414" t="s">
        <v>296</v>
      </c>
      <c r="K1414" t="s">
        <v>41</v>
      </c>
      <c r="L1414" t="s">
        <v>297</v>
      </c>
      <c r="M1414">
        <v>643.13599999999997</v>
      </c>
      <c r="N1414">
        <v>4</v>
      </c>
      <c r="O1414">
        <f t="shared" si="44"/>
        <v>0.2857142857142857</v>
      </c>
      <c r="P1414">
        <v>0.2</v>
      </c>
      <c r="Q1414">
        <v>56.2744</v>
      </c>
      <c r="R1414">
        <v>2</v>
      </c>
      <c r="S1414">
        <v>2015</v>
      </c>
      <c r="T1414">
        <v>6</v>
      </c>
      <c r="U1414" t="str">
        <f t="shared" si="45"/>
        <v>Jun</v>
      </c>
      <c r="V1414">
        <v>160.78399999999999</v>
      </c>
      <c r="W1414" t="s">
        <v>36</v>
      </c>
      <c r="X1414">
        <v>8.7499999999999994E-2</v>
      </c>
      <c r="Y1414" t="s">
        <v>37</v>
      </c>
      <c r="Z1414">
        <v>2.1874999999999999E-2</v>
      </c>
      <c r="AA1414" t="s">
        <v>64</v>
      </c>
      <c r="AB1414" t="s">
        <v>111</v>
      </c>
    </row>
    <row r="1415" spans="1:28" x14ac:dyDescent="0.25">
      <c r="A1415" t="s">
        <v>2953</v>
      </c>
      <c r="B1415" s="1">
        <v>41785</v>
      </c>
      <c r="C1415" s="1">
        <v>41790</v>
      </c>
      <c r="D1415" t="s">
        <v>46</v>
      </c>
      <c r="E1415" t="s">
        <v>1196</v>
      </c>
      <c r="F1415" t="s">
        <v>29</v>
      </c>
      <c r="G1415" t="s">
        <v>127</v>
      </c>
      <c r="H1415" t="s">
        <v>128</v>
      </c>
      <c r="I1415" t="s">
        <v>94</v>
      </c>
      <c r="J1415" t="s">
        <v>1326</v>
      </c>
      <c r="K1415" t="s">
        <v>41</v>
      </c>
      <c r="L1415" t="s">
        <v>1327</v>
      </c>
      <c r="M1415">
        <v>359.77199999999999</v>
      </c>
      <c r="N1415">
        <v>2</v>
      </c>
      <c r="O1415">
        <f t="shared" si="44"/>
        <v>0.14285714285714285</v>
      </c>
      <c r="P1415">
        <v>0.3</v>
      </c>
      <c r="Q1415">
        <v>-5.1395999999999997</v>
      </c>
      <c r="R1415">
        <v>5</v>
      </c>
      <c r="S1415">
        <v>2014</v>
      </c>
      <c r="T1415">
        <v>5</v>
      </c>
      <c r="U1415" t="str">
        <f t="shared" si="45"/>
        <v>May</v>
      </c>
      <c r="V1415">
        <v>179.886</v>
      </c>
      <c r="W1415" t="s">
        <v>36</v>
      </c>
      <c r="X1415">
        <v>-1.42857142857142E-2</v>
      </c>
      <c r="Y1415" t="s">
        <v>53</v>
      </c>
      <c r="Z1415">
        <v>-7.14285714285714E-3</v>
      </c>
      <c r="AA1415" t="s">
        <v>64</v>
      </c>
      <c r="AB1415" t="s">
        <v>65</v>
      </c>
    </row>
    <row r="1416" spans="1:28" x14ac:dyDescent="0.25">
      <c r="A1416" t="s">
        <v>2954</v>
      </c>
      <c r="B1416" s="1">
        <v>42922</v>
      </c>
      <c r="C1416" s="1">
        <v>42927</v>
      </c>
      <c r="D1416" t="s">
        <v>46</v>
      </c>
      <c r="E1416" t="s">
        <v>359</v>
      </c>
      <c r="F1416" t="s">
        <v>29</v>
      </c>
      <c r="G1416" t="s">
        <v>57</v>
      </c>
      <c r="H1416" t="s">
        <v>58</v>
      </c>
      <c r="I1416" t="s">
        <v>59</v>
      </c>
      <c r="J1416" t="s">
        <v>129</v>
      </c>
      <c r="K1416" t="s">
        <v>41</v>
      </c>
      <c r="L1416" t="s">
        <v>202</v>
      </c>
      <c r="M1416">
        <v>122.136</v>
      </c>
      <c r="N1416">
        <v>3</v>
      </c>
      <c r="O1416">
        <f t="shared" si="44"/>
        <v>0.21428571428571427</v>
      </c>
      <c r="P1416">
        <v>0.2</v>
      </c>
      <c r="Q1416">
        <v>-13.7403</v>
      </c>
      <c r="R1416">
        <v>5</v>
      </c>
      <c r="S1416">
        <v>2017</v>
      </c>
      <c r="T1416">
        <v>7</v>
      </c>
      <c r="U1416" t="str">
        <f t="shared" si="45"/>
        <v>Jul</v>
      </c>
      <c r="V1416">
        <v>40.711999999999897</v>
      </c>
      <c r="W1416" t="s">
        <v>63</v>
      </c>
      <c r="X1416">
        <v>-0.1125</v>
      </c>
      <c r="Y1416" t="s">
        <v>53</v>
      </c>
      <c r="Z1416">
        <v>-3.7499999999999999E-2</v>
      </c>
      <c r="AA1416" t="s">
        <v>75</v>
      </c>
      <c r="AB1416" t="s">
        <v>76</v>
      </c>
    </row>
    <row r="1417" spans="1:28" x14ac:dyDescent="0.25">
      <c r="A1417" t="s">
        <v>2955</v>
      </c>
      <c r="B1417" s="1">
        <v>42549</v>
      </c>
      <c r="C1417" s="1">
        <v>42551</v>
      </c>
      <c r="D1417" t="s">
        <v>27</v>
      </c>
      <c r="E1417" t="s">
        <v>1784</v>
      </c>
      <c r="F1417" t="s">
        <v>29</v>
      </c>
      <c r="G1417" t="s">
        <v>2956</v>
      </c>
      <c r="H1417" t="s">
        <v>324</v>
      </c>
      <c r="I1417" t="s">
        <v>72</v>
      </c>
      <c r="J1417" t="s">
        <v>1992</v>
      </c>
      <c r="K1417" t="s">
        <v>41</v>
      </c>
      <c r="L1417" t="s">
        <v>1993</v>
      </c>
      <c r="M1417">
        <v>121.96</v>
      </c>
      <c r="N1417">
        <v>2</v>
      </c>
      <c r="O1417">
        <f t="shared" si="44"/>
        <v>0.14285714285714285</v>
      </c>
      <c r="P1417">
        <v>0</v>
      </c>
      <c r="Q1417">
        <v>20.7332</v>
      </c>
      <c r="R1417">
        <v>2</v>
      </c>
      <c r="S1417">
        <v>2016</v>
      </c>
      <c r="T1417">
        <v>6</v>
      </c>
      <c r="U1417" t="str">
        <f t="shared" si="45"/>
        <v>Jun</v>
      </c>
      <c r="V1417">
        <v>60.98</v>
      </c>
      <c r="W1417" t="s">
        <v>63</v>
      </c>
      <c r="X1417">
        <v>0.17</v>
      </c>
      <c r="Y1417" t="s">
        <v>37</v>
      </c>
      <c r="Z1417">
        <v>8.5000000000000006E-2</v>
      </c>
      <c r="AA1417" t="s">
        <v>64</v>
      </c>
      <c r="AB1417" t="s">
        <v>120</v>
      </c>
    </row>
    <row r="1418" spans="1:28" x14ac:dyDescent="0.25">
      <c r="A1418" t="s">
        <v>2957</v>
      </c>
      <c r="B1418" s="1">
        <v>42993</v>
      </c>
      <c r="C1418" s="1">
        <v>42997</v>
      </c>
      <c r="D1418" t="s">
        <v>46</v>
      </c>
      <c r="E1418" t="s">
        <v>2958</v>
      </c>
      <c r="F1418" t="s">
        <v>91</v>
      </c>
      <c r="G1418" t="s">
        <v>1694</v>
      </c>
      <c r="H1418" t="s">
        <v>324</v>
      </c>
      <c r="I1418" t="s">
        <v>72</v>
      </c>
      <c r="J1418" t="s">
        <v>1810</v>
      </c>
      <c r="K1418" t="s">
        <v>61</v>
      </c>
      <c r="L1418" t="s">
        <v>1811</v>
      </c>
      <c r="M1418">
        <v>47.4</v>
      </c>
      <c r="N1418">
        <v>5</v>
      </c>
      <c r="O1418">
        <f t="shared" si="44"/>
        <v>0.35714285714285715</v>
      </c>
      <c r="P1418">
        <v>0</v>
      </c>
      <c r="Q1418">
        <v>18.96</v>
      </c>
      <c r="R1418">
        <v>4</v>
      </c>
      <c r="S1418">
        <v>2017</v>
      </c>
      <c r="T1418">
        <v>9</v>
      </c>
      <c r="U1418" t="str">
        <f t="shared" si="45"/>
        <v>Sep</v>
      </c>
      <c r="V1418">
        <v>9.48</v>
      </c>
      <c r="W1418" t="s">
        <v>63</v>
      </c>
      <c r="X1418">
        <v>0.4</v>
      </c>
      <c r="Y1418" t="s">
        <v>44</v>
      </c>
      <c r="Z1418">
        <v>0.08</v>
      </c>
      <c r="AA1418" t="s">
        <v>75</v>
      </c>
      <c r="AB1418" t="s">
        <v>76</v>
      </c>
    </row>
    <row r="1419" spans="1:28" x14ac:dyDescent="0.25">
      <c r="A1419" t="s">
        <v>2957</v>
      </c>
      <c r="B1419" s="1">
        <v>42993</v>
      </c>
      <c r="C1419" s="1">
        <v>42997</v>
      </c>
      <c r="D1419" t="s">
        <v>46</v>
      </c>
      <c r="E1419" t="s">
        <v>2958</v>
      </c>
      <c r="F1419" t="s">
        <v>91</v>
      </c>
      <c r="G1419" t="s">
        <v>1694</v>
      </c>
      <c r="H1419" t="s">
        <v>324</v>
      </c>
      <c r="I1419" t="s">
        <v>72</v>
      </c>
      <c r="J1419" t="s">
        <v>2114</v>
      </c>
      <c r="K1419" t="s">
        <v>41</v>
      </c>
      <c r="L1419" t="s">
        <v>2115</v>
      </c>
      <c r="M1419">
        <v>512.96</v>
      </c>
      <c r="N1419">
        <v>4</v>
      </c>
      <c r="O1419">
        <f t="shared" si="44"/>
        <v>0.2857142857142857</v>
      </c>
      <c r="P1419">
        <v>0</v>
      </c>
      <c r="Q1419">
        <v>143.62880000000001</v>
      </c>
      <c r="R1419">
        <v>4</v>
      </c>
      <c r="S1419">
        <v>2017</v>
      </c>
      <c r="T1419">
        <v>9</v>
      </c>
      <c r="U1419" t="str">
        <f t="shared" si="45"/>
        <v>Sep</v>
      </c>
      <c r="V1419">
        <v>128.24</v>
      </c>
      <c r="W1419" t="s">
        <v>36</v>
      </c>
      <c r="X1419">
        <v>0.28000000000000003</v>
      </c>
      <c r="Y1419" t="s">
        <v>44</v>
      </c>
      <c r="Z1419">
        <v>7.0000000000000007E-2</v>
      </c>
      <c r="AA1419" t="s">
        <v>75</v>
      </c>
      <c r="AB1419" t="s">
        <v>76</v>
      </c>
    </row>
    <row r="1420" spans="1:28" x14ac:dyDescent="0.25">
      <c r="A1420" t="s">
        <v>2959</v>
      </c>
      <c r="B1420" s="1">
        <v>42575</v>
      </c>
      <c r="C1420" s="1">
        <v>42577</v>
      </c>
      <c r="D1420" t="s">
        <v>27</v>
      </c>
      <c r="E1420" t="s">
        <v>2637</v>
      </c>
      <c r="F1420" t="s">
        <v>91</v>
      </c>
      <c r="G1420" t="s">
        <v>165</v>
      </c>
      <c r="H1420" t="s">
        <v>117</v>
      </c>
      <c r="I1420" t="s">
        <v>72</v>
      </c>
      <c r="J1420" t="s">
        <v>963</v>
      </c>
      <c r="K1420" t="s">
        <v>41</v>
      </c>
      <c r="L1420" t="s">
        <v>964</v>
      </c>
      <c r="M1420">
        <v>253.76400000000001</v>
      </c>
      <c r="N1420">
        <v>2</v>
      </c>
      <c r="O1420">
        <f t="shared" si="44"/>
        <v>0.14285714285714285</v>
      </c>
      <c r="P1420">
        <v>0.1</v>
      </c>
      <c r="Q1420">
        <v>31.015599999999999</v>
      </c>
      <c r="R1420">
        <v>2</v>
      </c>
      <c r="S1420">
        <v>2016</v>
      </c>
      <c r="T1420">
        <v>7</v>
      </c>
      <c r="U1420" t="str">
        <f t="shared" si="45"/>
        <v>Jul</v>
      </c>
      <c r="V1420">
        <v>126.88200000000001</v>
      </c>
      <c r="W1420" t="s">
        <v>36</v>
      </c>
      <c r="X1420">
        <v>0.122222222222222</v>
      </c>
      <c r="Y1420" t="s">
        <v>37</v>
      </c>
      <c r="Z1420">
        <v>6.1111111111111102E-2</v>
      </c>
      <c r="AA1420" t="s">
        <v>75</v>
      </c>
      <c r="AB1420" t="s">
        <v>210</v>
      </c>
    </row>
    <row r="1421" spans="1:28" x14ac:dyDescent="0.25">
      <c r="A1421" t="s">
        <v>2960</v>
      </c>
      <c r="B1421" s="1">
        <v>42845</v>
      </c>
      <c r="C1421" s="1">
        <v>42849</v>
      </c>
      <c r="D1421" t="s">
        <v>46</v>
      </c>
      <c r="E1421" t="s">
        <v>1935</v>
      </c>
      <c r="F1421" t="s">
        <v>29</v>
      </c>
      <c r="G1421" t="s">
        <v>127</v>
      </c>
      <c r="H1421" t="s">
        <v>128</v>
      </c>
      <c r="I1421" t="s">
        <v>94</v>
      </c>
      <c r="J1421" t="s">
        <v>351</v>
      </c>
      <c r="K1421" t="s">
        <v>41</v>
      </c>
      <c r="L1421" t="s">
        <v>352</v>
      </c>
      <c r="M1421">
        <v>317.05799999999999</v>
      </c>
      <c r="N1421">
        <v>3</v>
      </c>
      <c r="O1421">
        <f t="shared" si="44"/>
        <v>0.21428571428571427</v>
      </c>
      <c r="P1421">
        <v>0.3</v>
      </c>
      <c r="Q1421">
        <v>-18.117599999999999</v>
      </c>
      <c r="R1421">
        <v>4</v>
      </c>
      <c r="S1421">
        <v>2017</v>
      </c>
      <c r="T1421">
        <v>4</v>
      </c>
      <c r="U1421" t="str">
        <f t="shared" si="45"/>
        <v>Apr</v>
      </c>
      <c r="V1421">
        <v>105.685999999999</v>
      </c>
      <c r="W1421" t="s">
        <v>36</v>
      </c>
      <c r="X1421">
        <v>-5.7142857142857099E-2</v>
      </c>
      <c r="Y1421" t="s">
        <v>53</v>
      </c>
      <c r="Z1421">
        <v>-1.9047619047619001E-2</v>
      </c>
      <c r="AA1421" t="s">
        <v>64</v>
      </c>
      <c r="AB1421" t="s">
        <v>154</v>
      </c>
    </row>
    <row r="1422" spans="1:28" x14ac:dyDescent="0.25">
      <c r="A1422" t="s">
        <v>2960</v>
      </c>
      <c r="B1422" s="1">
        <v>42845</v>
      </c>
      <c r="C1422" s="1">
        <v>42849</v>
      </c>
      <c r="D1422" t="s">
        <v>46</v>
      </c>
      <c r="E1422" t="s">
        <v>1935</v>
      </c>
      <c r="F1422" t="s">
        <v>29</v>
      </c>
      <c r="G1422" t="s">
        <v>127</v>
      </c>
      <c r="H1422" t="s">
        <v>128</v>
      </c>
      <c r="I1422" t="s">
        <v>94</v>
      </c>
      <c r="J1422" t="s">
        <v>1123</v>
      </c>
      <c r="K1422" t="s">
        <v>61</v>
      </c>
      <c r="L1422" t="s">
        <v>1124</v>
      </c>
      <c r="M1422">
        <v>14.56</v>
      </c>
      <c r="N1422">
        <v>5</v>
      </c>
      <c r="O1422">
        <f t="shared" si="44"/>
        <v>0.35714285714285715</v>
      </c>
      <c r="P1422">
        <v>0.6</v>
      </c>
      <c r="Q1422">
        <v>-6.1879999999999997</v>
      </c>
      <c r="R1422">
        <v>4</v>
      </c>
      <c r="S1422">
        <v>2017</v>
      </c>
      <c r="T1422">
        <v>4</v>
      </c>
      <c r="U1422" t="str">
        <f t="shared" si="45"/>
        <v>Apr</v>
      </c>
      <c r="V1422">
        <v>2.9119999999999999</v>
      </c>
      <c r="W1422" t="s">
        <v>63</v>
      </c>
      <c r="X1422">
        <v>-0.42499999999999999</v>
      </c>
      <c r="Y1422" t="s">
        <v>53</v>
      </c>
      <c r="Z1422">
        <v>-8.4999999999999895E-2</v>
      </c>
      <c r="AA1422" t="s">
        <v>64</v>
      </c>
      <c r="AB1422" t="s">
        <v>154</v>
      </c>
    </row>
    <row r="1423" spans="1:28" x14ac:dyDescent="0.25">
      <c r="A1423" t="s">
        <v>2961</v>
      </c>
      <c r="B1423" s="1">
        <v>42616</v>
      </c>
      <c r="C1423" s="1">
        <v>42621</v>
      </c>
      <c r="D1423" t="s">
        <v>27</v>
      </c>
      <c r="E1423" t="s">
        <v>1675</v>
      </c>
      <c r="F1423" t="s">
        <v>29</v>
      </c>
      <c r="G1423" t="s">
        <v>2263</v>
      </c>
      <c r="H1423" t="s">
        <v>919</v>
      </c>
      <c r="I1423" t="s">
        <v>72</v>
      </c>
      <c r="J1423" t="s">
        <v>1224</v>
      </c>
      <c r="K1423" t="s">
        <v>34</v>
      </c>
      <c r="L1423" t="s">
        <v>1225</v>
      </c>
      <c r="M1423">
        <v>344.94</v>
      </c>
      <c r="N1423">
        <v>3</v>
      </c>
      <c r="O1423">
        <f t="shared" si="44"/>
        <v>0.21428571428571427</v>
      </c>
      <c r="P1423">
        <v>0</v>
      </c>
      <c r="Q1423">
        <v>31.044599999999999</v>
      </c>
      <c r="R1423">
        <v>5</v>
      </c>
      <c r="S1423">
        <v>2016</v>
      </c>
      <c r="T1423">
        <v>9</v>
      </c>
      <c r="U1423" t="str">
        <f t="shared" si="45"/>
        <v>Sep</v>
      </c>
      <c r="V1423">
        <v>114.98</v>
      </c>
      <c r="W1423" t="s">
        <v>36</v>
      </c>
      <c r="X1423">
        <v>0.09</v>
      </c>
      <c r="Y1423" t="s">
        <v>37</v>
      </c>
      <c r="Z1423">
        <v>0.03</v>
      </c>
      <c r="AA1423" t="s">
        <v>75</v>
      </c>
      <c r="AB1423" t="s">
        <v>210</v>
      </c>
    </row>
    <row r="1424" spans="1:28" x14ac:dyDescent="0.25">
      <c r="A1424" t="s">
        <v>2961</v>
      </c>
      <c r="B1424" s="1">
        <v>42616</v>
      </c>
      <c r="C1424" s="1">
        <v>42621</v>
      </c>
      <c r="D1424" t="s">
        <v>27</v>
      </c>
      <c r="E1424" t="s">
        <v>1675</v>
      </c>
      <c r="F1424" t="s">
        <v>29</v>
      </c>
      <c r="G1424" t="s">
        <v>2263</v>
      </c>
      <c r="H1424" t="s">
        <v>919</v>
      </c>
      <c r="I1424" t="s">
        <v>72</v>
      </c>
      <c r="J1424" t="s">
        <v>1418</v>
      </c>
      <c r="K1424" t="s">
        <v>61</v>
      </c>
      <c r="L1424" t="s">
        <v>1419</v>
      </c>
      <c r="M1424">
        <v>14.76</v>
      </c>
      <c r="N1424">
        <v>2</v>
      </c>
      <c r="O1424">
        <f t="shared" si="44"/>
        <v>0.14285714285714285</v>
      </c>
      <c r="P1424">
        <v>0</v>
      </c>
      <c r="Q1424">
        <v>4.2804000000000002</v>
      </c>
      <c r="R1424">
        <v>5</v>
      </c>
      <c r="S1424">
        <v>2016</v>
      </c>
      <c r="T1424">
        <v>9</v>
      </c>
      <c r="U1424" t="str">
        <f t="shared" si="45"/>
        <v>Sep</v>
      </c>
      <c r="V1424">
        <v>7.38</v>
      </c>
      <c r="W1424" t="s">
        <v>63</v>
      </c>
      <c r="X1424">
        <v>0.28999999999999998</v>
      </c>
      <c r="Y1424" t="s">
        <v>44</v>
      </c>
      <c r="Z1424">
        <v>0.14499999999999999</v>
      </c>
      <c r="AA1424" t="s">
        <v>75</v>
      </c>
      <c r="AB1424" t="s">
        <v>210</v>
      </c>
    </row>
    <row r="1425" spans="1:28" x14ac:dyDescent="0.25">
      <c r="A1425" t="s">
        <v>2962</v>
      </c>
      <c r="B1425" s="1">
        <v>42941</v>
      </c>
      <c r="C1425" s="1">
        <v>42944</v>
      </c>
      <c r="D1425" t="s">
        <v>27</v>
      </c>
      <c r="E1425" t="s">
        <v>2058</v>
      </c>
      <c r="F1425" t="s">
        <v>29</v>
      </c>
      <c r="G1425" t="s">
        <v>70</v>
      </c>
      <c r="H1425" t="s">
        <v>71</v>
      </c>
      <c r="I1425" t="s">
        <v>72</v>
      </c>
      <c r="J1425" t="s">
        <v>585</v>
      </c>
      <c r="K1425" t="s">
        <v>61</v>
      </c>
      <c r="L1425" t="s">
        <v>586</v>
      </c>
      <c r="M1425">
        <v>20.096</v>
      </c>
      <c r="N1425">
        <v>4</v>
      </c>
      <c r="O1425">
        <f t="shared" si="44"/>
        <v>0.2857142857142857</v>
      </c>
      <c r="P1425">
        <v>0.2</v>
      </c>
      <c r="Q1425">
        <v>3.0144000000000002</v>
      </c>
      <c r="R1425">
        <v>3</v>
      </c>
      <c r="S1425">
        <v>2017</v>
      </c>
      <c r="T1425">
        <v>7</v>
      </c>
      <c r="U1425" t="str">
        <f t="shared" si="45"/>
        <v>Jul</v>
      </c>
      <c r="V1425">
        <v>5.024</v>
      </c>
      <c r="W1425" t="s">
        <v>63</v>
      </c>
      <c r="X1425">
        <v>0.15</v>
      </c>
      <c r="Y1425" t="s">
        <v>37</v>
      </c>
      <c r="Z1425">
        <v>3.7499999999999999E-2</v>
      </c>
      <c r="AA1425" t="s">
        <v>75</v>
      </c>
      <c r="AB1425" t="s">
        <v>76</v>
      </c>
    </row>
    <row r="1426" spans="1:28" x14ac:dyDescent="0.25">
      <c r="A1426" t="s">
        <v>2962</v>
      </c>
      <c r="B1426" s="1">
        <v>42941</v>
      </c>
      <c r="C1426" s="1">
        <v>42944</v>
      </c>
      <c r="D1426" t="s">
        <v>27</v>
      </c>
      <c r="E1426" t="s">
        <v>2058</v>
      </c>
      <c r="F1426" t="s">
        <v>29</v>
      </c>
      <c r="G1426" t="s">
        <v>70</v>
      </c>
      <c r="H1426" t="s">
        <v>71</v>
      </c>
      <c r="I1426" t="s">
        <v>72</v>
      </c>
      <c r="J1426" t="s">
        <v>2611</v>
      </c>
      <c r="K1426" t="s">
        <v>51</v>
      </c>
      <c r="L1426" t="s">
        <v>2612</v>
      </c>
      <c r="M1426">
        <v>138.58799999999999</v>
      </c>
      <c r="N1426">
        <v>1</v>
      </c>
      <c r="O1426">
        <f t="shared" si="44"/>
        <v>7.1428571428571425E-2</v>
      </c>
      <c r="P1426">
        <v>0.4</v>
      </c>
      <c r="Q1426">
        <v>-34.646999999999998</v>
      </c>
      <c r="R1426">
        <v>3</v>
      </c>
      <c r="S1426">
        <v>2017</v>
      </c>
      <c r="T1426">
        <v>7</v>
      </c>
      <c r="U1426" t="str">
        <f t="shared" si="45"/>
        <v>Jul</v>
      </c>
      <c r="V1426">
        <v>138.58799999999999</v>
      </c>
      <c r="W1426" t="s">
        <v>36</v>
      </c>
      <c r="X1426">
        <v>-0.25</v>
      </c>
      <c r="Y1426" t="s">
        <v>53</v>
      </c>
      <c r="Z1426">
        <v>-0.25</v>
      </c>
      <c r="AA1426" t="s">
        <v>75</v>
      </c>
      <c r="AB1426" t="s">
        <v>76</v>
      </c>
    </row>
    <row r="1427" spans="1:28" x14ac:dyDescent="0.25">
      <c r="A1427" t="s">
        <v>2963</v>
      </c>
      <c r="B1427" s="1">
        <v>42260</v>
      </c>
      <c r="C1427" s="1">
        <v>42267</v>
      </c>
      <c r="D1427" t="s">
        <v>46</v>
      </c>
      <c r="E1427" t="s">
        <v>328</v>
      </c>
      <c r="F1427" t="s">
        <v>29</v>
      </c>
      <c r="G1427" t="s">
        <v>1756</v>
      </c>
      <c r="H1427" t="s">
        <v>577</v>
      </c>
      <c r="I1427" t="s">
        <v>32</v>
      </c>
      <c r="J1427" t="s">
        <v>838</v>
      </c>
      <c r="K1427" t="s">
        <v>61</v>
      </c>
      <c r="L1427" t="s">
        <v>839</v>
      </c>
      <c r="M1427">
        <v>129.93</v>
      </c>
      <c r="N1427">
        <v>3</v>
      </c>
      <c r="O1427">
        <f t="shared" si="44"/>
        <v>0.21428571428571427</v>
      </c>
      <c r="P1427">
        <v>0</v>
      </c>
      <c r="Q1427">
        <v>12.993</v>
      </c>
      <c r="R1427">
        <v>7</v>
      </c>
      <c r="S1427">
        <v>2015</v>
      </c>
      <c r="T1427">
        <v>9</v>
      </c>
      <c r="U1427" t="str">
        <f t="shared" si="45"/>
        <v>Sep</v>
      </c>
      <c r="V1427">
        <v>43.31</v>
      </c>
      <c r="W1427" t="s">
        <v>63</v>
      </c>
      <c r="X1427">
        <v>9.9999999999999895E-2</v>
      </c>
      <c r="Y1427" t="s">
        <v>37</v>
      </c>
      <c r="Z1427">
        <v>3.3333333333333298E-2</v>
      </c>
      <c r="AA1427" t="s">
        <v>75</v>
      </c>
      <c r="AB1427" t="s">
        <v>81</v>
      </c>
    </row>
    <row r="1428" spans="1:28" x14ac:dyDescent="0.25">
      <c r="A1428" t="s">
        <v>2964</v>
      </c>
      <c r="B1428" s="1">
        <v>42684</v>
      </c>
      <c r="C1428" s="1">
        <v>42689</v>
      </c>
      <c r="D1428" t="s">
        <v>46</v>
      </c>
      <c r="E1428" t="s">
        <v>1433</v>
      </c>
      <c r="F1428" t="s">
        <v>99</v>
      </c>
      <c r="G1428" t="s">
        <v>1525</v>
      </c>
      <c r="H1428" t="s">
        <v>58</v>
      </c>
      <c r="I1428" t="s">
        <v>59</v>
      </c>
      <c r="J1428" t="s">
        <v>2182</v>
      </c>
      <c r="K1428" t="s">
        <v>61</v>
      </c>
      <c r="L1428" t="s">
        <v>2183</v>
      </c>
      <c r="M1428">
        <v>9.98</v>
      </c>
      <c r="N1428">
        <v>1</v>
      </c>
      <c r="O1428">
        <f t="shared" si="44"/>
        <v>7.1428571428571425E-2</v>
      </c>
      <c r="P1428">
        <v>0</v>
      </c>
      <c r="Q1428">
        <v>2.7944</v>
      </c>
      <c r="R1428">
        <v>5</v>
      </c>
      <c r="S1428">
        <v>2016</v>
      </c>
      <c r="T1428">
        <v>11</v>
      </c>
      <c r="U1428" t="str">
        <f t="shared" si="45"/>
        <v>Nov</v>
      </c>
      <c r="V1428">
        <v>9.98</v>
      </c>
      <c r="W1428" t="s">
        <v>63</v>
      </c>
      <c r="X1428">
        <v>0.27999999999999903</v>
      </c>
      <c r="Y1428" t="s">
        <v>44</v>
      </c>
      <c r="Z1428">
        <v>0.27999999999999903</v>
      </c>
      <c r="AA1428" t="s">
        <v>38</v>
      </c>
      <c r="AB1428" t="s">
        <v>39</v>
      </c>
    </row>
    <row r="1429" spans="1:28" x14ac:dyDescent="0.25">
      <c r="A1429" t="s">
        <v>2965</v>
      </c>
      <c r="B1429" s="1">
        <v>42324</v>
      </c>
      <c r="C1429" s="1">
        <v>42328</v>
      </c>
      <c r="D1429" t="s">
        <v>46</v>
      </c>
      <c r="E1429" t="s">
        <v>499</v>
      </c>
      <c r="F1429" t="s">
        <v>91</v>
      </c>
      <c r="G1429" t="s">
        <v>127</v>
      </c>
      <c r="H1429" t="s">
        <v>128</v>
      </c>
      <c r="I1429" t="s">
        <v>94</v>
      </c>
      <c r="J1429" t="s">
        <v>2207</v>
      </c>
      <c r="K1429" t="s">
        <v>61</v>
      </c>
      <c r="L1429" t="s">
        <v>2208</v>
      </c>
      <c r="M1429">
        <v>34.503999999999998</v>
      </c>
      <c r="N1429">
        <v>2</v>
      </c>
      <c r="O1429">
        <f t="shared" si="44"/>
        <v>0.14285714285714285</v>
      </c>
      <c r="P1429">
        <v>0.6</v>
      </c>
      <c r="Q1429">
        <v>-15.5268</v>
      </c>
      <c r="R1429">
        <v>4</v>
      </c>
      <c r="S1429">
        <v>2015</v>
      </c>
      <c r="T1429">
        <v>11</v>
      </c>
      <c r="U1429" t="str">
        <f t="shared" si="45"/>
        <v>Nov</v>
      </c>
      <c r="V1429">
        <v>17.251999999999999</v>
      </c>
      <c r="W1429" t="s">
        <v>63</v>
      </c>
      <c r="X1429">
        <v>-0.45</v>
      </c>
      <c r="Y1429" t="s">
        <v>53</v>
      </c>
      <c r="Z1429">
        <v>-0.22500000000000001</v>
      </c>
      <c r="AA1429" t="s">
        <v>38</v>
      </c>
      <c r="AB1429" t="s">
        <v>54</v>
      </c>
    </row>
    <row r="1430" spans="1:28" x14ac:dyDescent="0.25">
      <c r="A1430" t="s">
        <v>2966</v>
      </c>
      <c r="B1430" s="1">
        <v>42241</v>
      </c>
      <c r="C1430" s="1">
        <v>42241</v>
      </c>
      <c r="D1430" t="s">
        <v>377</v>
      </c>
      <c r="E1430" t="s">
        <v>1142</v>
      </c>
      <c r="F1430" t="s">
        <v>29</v>
      </c>
      <c r="G1430" t="s">
        <v>100</v>
      </c>
      <c r="H1430" t="s">
        <v>93</v>
      </c>
      <c r="I1430" t="s">
        <v>94</v>
      </c>
      <c r="J1430" t="s">
        <v>1080</v>
      </c>
      <c r="K1430" t="s">
        <v>61</v>
      </c>
      <c r="L1430" t="s">
        <v>1452</v>
      </c>
      <c r="M1430">
        <v>20.103999999999999</v>
      </c>
      <c r="N1430">
        <v>2</v>
      </c>
      <c r="O1430">
        <f t="shared" si="44"/>
        <v>0.14285714285714285</v>
      </c>
      <c r="P1430">
        <v>0.6</v>
      </c>
      <c r="Q1430">
        <v>-16.585799999999999</v>
      </c>
      <c r="R1430">
        <v>0</v>
      </c>
      <c r="S1430">
        <v>2015</v>
      </c>
      <c r="T1430">
        <v>8</v>
      </c>
      <c r="U1430" t="str">
        <f t="shared" si="45"/>
        <v>Aug</v>
      </c>
      <c r="V1430">
        <v>10.052</v>
      </c>
      <c r="W1430" t="s">
        <v>63</v>
      </c>
      <c r="X1430">
        <v>-0.82499999999999996</v>
      </c>
      <c r="Y1430" t="s">
        <v>53</v>
      </c>
      <c r="Z1430">
        <v>-0.41249999999999998</v>
      </c>
      <c r="AA1430" t="s">
        <v>75</v>
      </c>
      <c r="AB1430" t="s">
        <v>81</v>
      </c>
    </row>
    <row r="1431" spans="1:28" x14ac:dyDescent="0.25">
      <c r="A1431" t="s">
        <v>2966</v>
      </c>
      <c r="B1431" s="1">
        <v>42241</v>
      </c>
      <c r="C1431" s="1">
        <v>42241</v>
      </c>
      <c r="D1431" t="s">
        <v>377</v>
      </c>
      <c r="E1431" t="s">
        <v>1142</v>
      </c>
      <c r="F1431" t="s">
        <v>29</v>
      </c>
      <c r="G1431" t="s">
        <v>100</v>
      </c>
      <c r="H1431" t="s">
        <v>93</v>
      </c>
      <c r="I1431" t="s">
        <v>94</v>
      </c>
      <c r="J1431" t="s">
        <v>2967</v>
      </c>
      <c r="K1431" t="s">
        <v>61</v>
      </c>
      <c r="L1431" t="s">
        <v>2968</v>
      </c>
      <c r="M1431">
        <v>7.88</v>
      </c>
      <c r="N1431">
        <v>5</v>
      </c>
      <c r="O1431">
        <f t="shared" si="44"/>
        <v>0.35714285714285715</v>
      </c>
      <c r="P1431">
        <v>0.6</v>
      </c>
      <c r="Q1431">
        <v>-3.94</v>
      </c>
      <c r="R1431">
        <v>0</v>
      </c>
      <c r="S1431">
        <v>2015</v>
      </c>
      <c r="T1431">
        <v>8</v>
      </c>
      <c r="U1431" t="str">
        <f t="shared" si="45"/>
        <v>Aug</v>
      </c>
      <c r="V1431">
        <v>1.5760000000000001</v>
      </c>
      <c r="W1431" t="s">
        <v>63</v>
      </c>
      <c r="X1431">
        <v>-0.5</v>
      </c>
      <c r="Y1431" t="s">
        <v>53</v>
      </c>
      <c r="Z1431">
        <v>-0.1</v>
      </c>
      <c r="AA1431" t="s">
        <v>75</v>
      </c>
      <c r="AB1431" t="s">
        <v>81</v>
      </c>
    </row>
    <row r="1432" spans="1:28" x14ac:dyDescent="0.25">
      <c r="A1432" t="s">
        <v>2969</v>
      </c>
      <c r="B1432" s="1">
        <v>42729</v>
      </c>
      <c r="C1432" s="1">
        <v>42736</v>
      </c>
      <c r="D1432" t="s">
        <v>46</v>
      </c>
      <c r="E1432" t="s">
        <v>1344</v>
      </c>
      <c r="F1432" t="s">
        <v>91</v>
      </c>
      <c r="G1432" t="s">
        <v>455</v>
      </c>
      <c r="H1432" t="s">
        <v>456</v>
      </c>
      <c r="I1432" t="s">
        <v>59</v>
      </c>
      <c r="J1432" t="s">
        <v>286</v>
      </c>
      <c r="K1432" t="s">
        <v>51</v>
      </c>
      <c r="L1432" t="s">
        <v>287</v>
      </c>
      <c r="M1432">
        <v>35.445</v>
      </c>
      <c r="N1432">
        <v>1</v>
      </c>
      <c r="O1432">
        <f t="shared" si="44"/>
        <v>7.1428571428571425E-2</v>
      </c>
      <c r="P1432">
        <v>0.5</v>
      </c>
      <c r="Q1432">
        <v>-24.102599999999999</v>
      </c>
      <c r="R1432">
        <v>7</v>
      </c>
      <c r="S1432">
        <v>2016</v>
      </c>
      <c r="T1432">
        <v>12</v>
      </c>
      <c r="U1432" t="str">
        <f t="shared" si="45"/>
        <v>Dec</v>
      </c>
      <c r="V1432">
        <v>35.445</v>
      </c>
      <c r="W1432" t="s">
        <v>63</v>
      </c>
      <c r="X1432">
        <v>-0.67999999999999905</v>
      </c>
      <c r="Y1432" t="s">
        <v>53</v>
      </c>
      <c r="Z1432">
        <v>-0.67999999999999905</v>
      </c>
      <c r="AA1432" t="s">
        <v>38</v>
      </c>
      <c r="AB1432" t="s">
        <v>39</v>
      </c>
    </row>
    <row r="1433" spans="1:28" x14ac:dyDescent="0.25">
      <c r="A1433" t="s">
        <v>2969</v>
      </c>
      <c r="B1433" s="1">
        <v>42729</v>
      </c>
      <c r="C1433" s="1">
        <v>42736</v>
      </c>
      <c r="D1433" t="s">
        <v>46</v>
      </c>
      <c r="E1433" t="s">
        <v>1344</v>
      </c>
      <c r="F1433" t="s">
        <v>91</v>
      </c>
      <c r="G1433" t="s">
        <v>455</v>
      </c>
      <c r="H1433" t="s">
        <v>456</v>
      </c>
      <c r="I1433" t="s">
        <v>59</v>
      </c>
      <c r="J1433" t="s">
        <v>1254</v>
      </c>
      <c r="K1433" t="s">
        <v>41</v>
      </c>
      <c r="L1433" t="s">
        <v>1255</v>
      </c>
      <c r="M1433">
        <v>47.968000000000004</v>
      </c>
      <c r="N1433">
        <v>2</v>
      </c>
      <c r="O1433">
        <f t="shared" si="44"/>
        <v>0.14285714285714285</v>
      </c>
      <c r="P1433">
        <v>0.2</v>
      </c>
      <c r="Q1433">
        <v>4.1971999999999996</v>
      </c>
      <c r="R1433">
        <v>7</v>
      </c>
      <c r="S1433">
        <v>2016</v>
      </c>
      <c r="T1433">
        <v>12</v>
      </c>
      <c r="U1433" t="str">
        <f t="shared" si="45"/>
        <v>Dec</v>
      </c>
      <c r="V1433">
        <v>23.984000000000002</v>
      </c>
      <c r="W1433" t="s">
        <v>63</v>
      </c>
      <c r="X1433">
        <v>8.7499999999999897E-2</v>
      </c>
      <c r="Y1433" t="s">
        <v>37</v>
      </c>
      <c r="Z1433">
        <v>4.37499999999999E-2</v>
      </c>
      <c r="AA1433" t="s">
        <v>38</v>
      </c>
      <c r="AB1433" t="s">
        <v>39</v>
      </c>
    </row>
    <row r="1434" spans="1:28" x14ac:dyDescent="0.25">
      <c r="A1434" t="s">
        <v>2970</v>
      </c>
      <c r="B1434" s="1">
        <v>42094</v>
      </c>
      <c r="C1434" s="1">
        <v>42099</v>
      </c>
      <c r="D1434" t="s">
        <v>46</v>
      </c>
      <c r="E1434" t="s">
        <v>442</v>
      </c>
      <c r="F1434" t="s">
        <v>91</v>
      </c>
      <c r="G1434" t="s">
        <v>100</v>
      </c>
      <c r="H1434" t="s">
        <v>93</v>
      </c>
      <c r="I1434" t="s">
        <v>94</v>
      </c>
      <c r="J1434" t="s">
        <v>2174</v>
      </c>
      <c r="K1434" t="s">
        <v>61</v>
      </c>
      <c r="L1434" t="s">
        <v>2175</v>
      </c>
      <c r="M1434">
        <v>22.38</v>
      </c>
      <c r="N1434">
        <v>3</v>
      </c>
      <c r="O1434">
        <f t="shared" si="44"/>
        <v>0.21428571428571427</v>
      </c>
      <c r="P1434">
        <v>0.6</v>
      </c>
      <c r="Q1434">
        <v>-7.8330000000000002</v>
      </c>
      <c r="R1434">
        <v>5</v>
      </c>
      <c r="S1434">
        <v>2015</v>
      </c>
      <c r="T1434">
        <v>3</v>
      </c>
      <c r="U1434" t="str">
        <f t="shared" si="45"/>
        <v>Mar</v>
      </c>
      <c r="V1434">
        <v>7.46</v>
      </c>
      <c r="W1434" t="s">
        <v>63</v>
      </c>
      <c r="X1434">
        <v>-0.35</v>
      </c>
      <c r="Y1434" t="s">
        <v>53</v>
      </c>
      <c r="Z1434">
        <v>-0.116666666666666</v>
      </c>
      <c r="AA1434" t="s">
        <v>161</v>
      </c>
      <c r="AB1434" t="s">
        <v>162</v>
      </c>
    </row>
    <row r="1435" spans="1:28" x14ac:dyDescent="0.25">
      <c r="A1435" t="s">
        <v>2971</v>
      </c>
      <c r="B1435" s="1">
        <v>42992</v>
      </c>
      <c r="C1435" s="1">
        <v>42993</v>
      </c>
      <c r="D1435" t="s">
        <v>89</v>
      </c>
      <c r="E1435" t="s">
        <v>2972</v>
      </c>
      <c r="F1435" t="s">
        <v>29</v>
      </c>
      <c r="G1435" t="s">
        <v>70</v>
      </c>
      <c r="H1435" t="s">
        <v>71</v>
      </c>
      <c r="I1435" t="s">
        <v>72</v>
      </c>
      <c r="J1435" t="s">
        <v>435</v>
      </c>
      <c r="K1435" t="s">
        <v>41</v>
      </c>
      <c r="L1435" t="s">
        <v>436</v>
      </c>
      <c r="M1435">
        <v>113.372</v>
      </c>
      <c r="N1435">
        <v>2</v>
      </c>
      <c r="O1435">
        <f t="shared" si="44"/>
        <v>0.14285714285714285</v>
      </c>
      <c r="P1435">
        <v>0.3</v>
      </c>
      <c r="Q1435">
        <v>-29.152799999999999</v>
      </c>
      <c r="R1435">
        <v>1</v>
      </c>
      <c r="S1435">
        <v>2017</v>
      </c>
      <c r="T1435">
        <v>9</v>
      </c>
      <c r="U1435" t="str">
        <f t="shared" si="45"/>
        <v>Sep</v>
      </c>
      <c r="V1435">
        <v>56.686</v>
      </c>
      <c r="W1435" t="s">
        <v>63</v>
      </c>
      <c r="X1435">
        <v>-0.25714285714285701</v>
      </c>
      <c r="Y1435" t="s">
        <v>53</v>
      </c>
      <c r="Z1435">
        <v>-0.128571428571428</v>
      </c>
      <c r="AA1435" t="s">
        <v>75</v>
      </c>
      <c r="AB1435" t="s">
        <v>76</v>
      </c>
    </row>
    <row r="1436" spans="1:28" x14ac:dyDescent="0.25">
      <c r="A1436" t="s">
        <v>2971</v>
      </c>
      <c r="B1436" s="1">
        <v>42992</v>
      </c>
      <c r="C1436" s="1">
        <v>42993</v>
      </c>
      <c r="D1436" t="s">
        <v>89</v>
      </c>
      <c r="E1436" t="s">
        <v>2972</v>
      </c>
      <c r="F1436" t="s">
        <v>29</v>
      </c>
      <c r="G1436" t="s">
        <v>70</v>
      </c>
      <c r="H1436" t="s">
        <v>71</v>
      </c>
      <c r="I1436" t="s">
        <v>72</v>
      </c>
      <c r="J1436" t="s">
        <v>2973</v>
      </c>
      <c r="K1436" t="s">
        <v>61</v>
      </c>
      <c r="L1436" t="s">
        <v>2974</v>
      </c>
      <c r="M1436">
        <v>127.93600000000001</v>
      </c>
      <c r="N1436">
        <v>8</v>
      </c>
      <c r="O1436">
        <f t="shared" si="44"/>
        <v>0.5714285714285714</v>
      </c>
      <c r="P1436">
        <v>0.2</v>
      </c>
      <c r="Q1436">
        <v>4.7976000000000001</v>
      </c>
      <c r="R1436">
        <v>1</v>
      </c>
      <c r="S1436">
        <v>2017</v>
      </c>
      <c r="T1436">
        <v>9</v>
      </c>
      <c r="U1436" t="str">
        <f t="shared" si="45"/>
        <v>Sep</v>
      </c>
      <c r="V1436">
        <v>15.992000000000001</v>
      </c>
      <c r="W1436" t="s">
        <v>63</v>
      </c>
      <c r="X1436">
        <v>3.7499999999999999E-2</v>
      </c>
      <c r="Y1436" t="s">
        <v>37</v>
      </c>
      <c r="Z1436">
        <v>4.6874999999999998E-3</v>
      </c>
      <c r="AA1436" t="s">
        <v>75</v>
      </c>
      <c r="AB1436" t="s">
        <v>76</v>
      </c>
    </row>
    <row r="1437" spans="1:28" x14ac:dyDescent="0.25">
      <c r="A1437" t="s">
        <v>2975</v>
      </c>
      <c r="B1437" s="1">
        <v>41807</v>
      </c>
      <c r="C1437" s="1">
        <v>41811</v>
      </c>
      <c r="D1437" t="s">
        <v>46</v>
      </c>
      <c r="E1437" t="s">
        <v>1119</v>
      </c>
      <c r="F1437" t="s">
        <v>29</v>
      </c>
      <c r="G1437" t="s">
        <v>180</v>
      </c>
      <c r="H1437" t="s">
        <v>181</v>
      </c>
      <c r="I1437" t="s">
        <v>59</v>
      </c>
      <c r="J1437" t="s">
        <v>1133</v>
      </c>
      <c r="K1437" t="s">
        <v>61</v>
      </c>
      <c r="L1437" t="s">
        <v>375</v>
      </c>
      <c r="M1437">
        <v>6.24</v>
      </c>
      <c r="N1437">
        <v>3</v>
      </c>
      <c r="O1437">
        <f t="shared" si="44"/>
        <v>0.21428571428571427</v>
      </c>
      <c r="P1437">
        <v>0</v>
      </c>
      <c r="Q1437">
        <v>2.6208</v>
      </c>
      <c r="R1437">
        <v>4</v>
      </c>
      <c r="S1437">
        <v>2014</v>
      </c>
      <c r="T1437">
        <v>6</v>
      </c>
      <c r="U1437" t="str">
        <f t="shared" si="45"/>
        <v>Jun</v>
      </c>
      <c r="V1437">
        <v>2.08</v>
      </c>
      <c r="W1437" t="s">
        <v>63</v>
      </c>
      <c r="X1437">
        <v>0.42</v>
      </c>
      <c r="Y1437" t="s">
        <v>44</v>
      </c>
      <c r="Z1437">
        <v>0.13999999999999899</v>
      </c>
      <c r="AA1437" t="s">
        <v>64</v>
      </c>
      <c r="AB1437" t="s">
        <v>65</v>
      </c>
    </row>
    <row r="1438" spans="1:28" x14ac:dyDescent="0.25">
      <c r="A1438" t="s">
        <v>2976</v>
      </c>
      <c r="B1438" s="1">
        <v>43097</v>
      </c>
      <c r="C1438" s="1">
        <v>43101</v>
      </c>
      <c r="D1438" t="s">
        <v>46</v>
      </c>
      <c r="E1438" t="s">
        <v>2828</v>
      </c>
      <c r="F1438" t="s">
        <v>91</v>
      </c>
      <c r="G1438" t="s">
        <v>1147</v>
      </c>
      <c r="H1438" t="s">
        <v>128</v>
      </c>
      <c r="I1438" t="s">
        <v>94</v>
      </c>
      <c r="J1438" t="s">
        <v>1907</v>
      </c>
      <c r="K1438" t="s">
        <v>61</v>
      </c>
      <c r="L1438" t="s">
        <v>1908</v>
      </c>
      <c r="M1438">
        <v>7.968</v>
      </c>
      <c r="N1438">
        <v>3</v>
      </c>
      <c r="O1438">
        <f t="shared" si="44"/>
        <v>0.21428571428571427</v>
      </c>
      <c r="P1438">
        <v>0.6</v>
      </c>
      <c r="Q1438">
        <v>-2.3904000000000001</v>
      </c>
      <c r="R1438">
        <v>4</v>
      </c>
      <c r="S1438">
        <v>2017</v>
      </c>
      <c r="T1438">
        <v>12</v>
      </c>
      <c r="U1438" t="str">
        <f t="shared" si="45"/>
        <v>Dec</v>
      </c>
      <c r="V1438">
        <v>2.6560000000000001</v>
      </c>
      <c r="W1438" t="s">
        <v>63</v>
      </c>
      <c r="X1438">
        <v>-0.3</v>
      </c>
      <c r="Y1438" t="s">
        <v>53</v>
      </c>
      <c r="Z1438">
        <v>-9.9999999999999895E-2</v>
      </c>
      <c r="AA1438" t="s">
        <v>38</v>
      </c>
      <c r="AB1438" t="s">
        <v>143</v>
      </c>
    </row>
    <row r="1439" spans="1:28" x14ac:dyDescent="0.25">
      <c r="A1439" t="s">
        <v>2976</v>
      </c>
      <c r="B1439" s="1">
        <v>43097</v>
      </c>
      <c r="C1439" s="1">
        <v>43101</v>
      </c>
      <c r="D1439" t="s">
        <v>46</v>
      </c>
      <c r="E1439" t="s">
        <v>2828</v>
      </c>
      <c r="F1439" t="s">
        <v>91</v>
      </c>
      <c r="G1439" t="s">
        <v>1147</v>
      </c>
      <c r="H1439" t="s">
        <v>128</v>
      </c>
      <c r="I1439" t="s">
        <v>94</v>
      </c>
      <c r="J1439" t="s">
        <v>234</v>
      </c>
      <c r="K1439" t="s">
        <v>41</v>
      </c>
      <c r="L1439" t="s">
        <v>235</v>
      </c>
      <c r="M1439">
        <v>113.372</v>
      </c>
      <c r="N1439">
        <v>2</v>
      </c>
      <c r="O1439">
        <f t="shared" si="44"/>
        <v>0.14285714285714285</v>
      </c>
      <c r="P1439">
        <v>0.3</v>
      </c>
      <c r="Q1439">
        <v>-3.2391999999999999</v>
      </c>
      <c r="R1439">
        <v>4</v>
      </c>
      <c r="S1439">
        <v>2017</v>
      </c>
      <c r="T1439">
        <v>12</v>
      </c>
      <c r="U1439" t="str">
        <f t="shared" si="45"/>
        <v>Dec</v>
      </c>
      <c r="V1439">
        <v>56.686</v>
      </c>
      <c r="W1439" t="s">
        <v>63</v>
      </c>
      <c r="X1439">
        <v>-2.8571428571428501E-2</v>
      </c>
      <c r="Y1439" t="s">
        <v>53</v>
      </c>
      <c r="Z1439">
        <v>-1.42857142857142E-2</v>
      </c>
      <c r="AA1439" t="s">
        <v>38</v>
      </c>
      <c r="AB1439" t="s">
        <v>143</v>
      </c>
    </row>
    <row r="1440" spans="1:28" x14ac:dyDescent="0.25">
      <c r="A1440" t="s">
        <v>2976</v>
      </c>
      <c r="B1440" s="1">
        <v>43097</v>
      </c>
      <c r="C1440" s="1">
        <v>43101</v>
      </c>
      <c r="D1440" t="s">
        <v>46</v>
      </c>
      <c r="E1440" t="s">
        <v>2828</v>
      </c>
      <c r="F1440" t="s">
        <v>91</v>
      </c>
      <c r="G1440" t="s">
        <v>1147</v>
      </c>
      <c r="H1440" t="s">
        <v>128</v>
      </c>
      <c r="I1440" t="s">
        <v>94</v>
      </c>
      <c r="J1440" t="s">
        <v>393</v>
      </c>
      <c r="K1440" t="s">
        <v>61</v>
      </c>
      <c r="L1440" t="s">
        <v>394</v>
      </c>
      <c r="M1440">
        <v>2.96</v>
      </c>
      <c r="N1440">
        <v>2</v>
      </c>
      <c r="O1440">
        <f t="shared" si="44"/>
        <v>0.14285714285714285</v>
      </c>
      <c r="P1440">
        <v>0.6</v>
      </c>
      <c r="Q1440">
        <v>-1.4059999999999999</v>
      </c>
      <c r="R1440">
        <v>4</v>
      </c>
      <c r="S1440">
        <v>2017</v>
      </c>
      <c r="T1440">
        <v>12</v>
      </c>
      <c r="U1440" t="str">
        <f t="shared" si="45"/>
        <v>Dec</v>
      </c>
      <c r="V1440">
        <v>1.48</v>
      </c>
      <c r="W1440" t="s">
        <v>63</v>
      </c>
      <c r="X1440">
        <v>-0.47499999999999998</v>
      </c>
      <c r="Y1440" t="s">
        <v>53</v>
      </c>
      <c r="Z1440">
        <v>-0.23749999999999999</v>
      </c>
      <c r="AA1440" t="s">
        <v>38</v>
      </c>
      <c r="AB1440" t="s">
        <v>143</v>
      </c>
    </row>
    <row r="1441" spans="1:28" x14ac:dyDescent="0.25">
      <c r="A1441" t="s">
        <v>2977</v>
      </c>
      <c r="B1441" s="1">
        <v>42210</v>
      </c>
      <c r="C1441" s="1">
        <v>42214</v>
      </c>
      <c r="D1441" t="s">
        <v>46</v>
      </c>
      <c r="E1441" t="s">
        <v>2819</v>
      </c>
      <c r="F1441" t="s">
        <v>91</v>
      </c>
      <c r="G1441" t="s">
        <v>1339</v>
      </c>
      <c r="H1441" t="s">
        <v>1068</v>
      </c>
      <c r="I1441" t="s">
        <v>32</v>
      </c>
      <c r="J1441" t="s">
        <v>399</v>
      </c>
      <c r="K1441" t="s">
        <v>51</v>
      </c>
      <c r="L1441" t="s">
        <v>400</v>
      </c>
      <c r="M1441">
        <v>358.58</v>
      </c>
      <c r="N1441">
        <v>2</v>
      </c>
      <c r="O1441">
        <f t="shared" si="44"/>
        <v>0.14285714285714285</v>
      </c>
      <c r="P1441">
        <v>0</v>
      </c>
      <c r="Q1441">
        <v>39.443800000000003</v>
      </c>
      <c r="R1441">
        <v>4</v>
      </c>
      <c r="S1441">
        <v>2015</v>
      </c>
      <c r="T1441">
        <v>7</v>
      </c>
      <c r="U1441" t="str">
        <f t="shared" si="45"/>
        <v>Jul</v>
      </c>
      <c r="V1441">
        <v>179.29</v>
      </c>
      <c r="W1441" t="s">
        <v>36</v>
      </c>
      <c r="X1441">
        <v>0.11</v>
      </c>
      <c r="Y1441" t="s">
        <v>37</v>
      </c>
      <c r="Z1441">
        <v>5.5E-2</v>
      </c>
      <c r="AA1441" t="s">
        <v>75</v>
      </c>
      <c r="AB1441" t="s">
        <v>81</v>
      </c>
    </row>
    <row r="1442" spans="1:28" x14ac:dyDescent="0.25">
      <c r="A1442" t="s">
        <v>2978</v>
      </c>
      <c r="B1442" s="1">
        <v>42621</v>
      </c>
      <c r="C1442" s="1">
        <v>42621</v>
      </c>
      <c r="D1442" t="s">
        <v>377</v>
      </c>
      <c r="E1442" t="s">
        <v>723</v>
      </c>
      <c r="F1442" t="s">
        <v>29</v>
      </c>
      <c r="G1442" t="s">
        <v>724</v>
      </c>
      <c r="H1442" t="s">
        <v>58</v>
      </c>
      <c r="I1442" t="s">
        <v>59</v>
      </c>
      <c r="J1442" t="s">
        <v>1035</v>
      </c>
      <c r="K1442" t="s">
        <v>51</v>
      </c>
      <c r="L1442" t="s">
        <v>1036</v>
      </c>
      <c r="M1442">
        <v>146.04</v>
      </c>
      <c r="N1442">
        <v>1</v>
      </c>
      <c r="O1442">
        <f t="shared" si="44"/>
        <v>7.1428571428571425E-2</v>
      </c>
      <c r="P1442">
        <v>0.2</v>
      </c>
      <c r="Q1442">
        <v>-12.778499999999999</v>
      </c>
      <c r="R1442">
        <v>0</v>
      </c>
      <c r="S1442">
        <v>2016</v>
      </c>
      <c r="T1442">
        <v>9</v>
      </c>
      <c r="U1442" t="str">
        <f t="shared" si="45"/>
        <v>Sep</v>
      </c>
      <c r="V1442">
        <v>146.04</v>
      </c>
      <c r="W1442" t="s">
        <v>36</v>
      </c>
      <c r="X1442">
        <v>-8.7499999999999994E-2</v>
      </c>
      <c r="Y1442" t="s">
        <v>53</v>
      </c>
      <c r="Z1442">
        <v>-8.7499999999999994E-2</v>
      </c>
      <c r="AA1442" t="s">
        <v>75</v>
      </c>
      <c r="AB1442" t="s">
        <v>210</v>
      </c>
    </row>
    <row r="1443" spans="1:28" x14ac:dyDescent="0.25">
      <c r="A1443" t="s">
        <v>2979</v>
      </c>
      <c r="B1443" s="1">
        <v>43023</v>
      </c>
      <c r="C1443" s="1">
        <v>43028</v>
      </c>
      <c r="D1443" t="s">
        <v>46</v>
      </c>
      <c r="E1443" t="s">
        <v>2231</v>
      </c>
      <c r="F1443" t="s">
        <v>91</v>
      </c>
      <c r="G1443" t="s">
        <v>2980</v>
      </c>
      <c r="H1443" t="s">
        <v>58</v>
      </c>
      <c r="I1443" t="s">
        <v>59</v>
      </c>
      <c r="J1443" t="s">
        <v>257</v>
      </c>
      <c r="K1443" t="s">
        <v>61</v>
      </c>
      <c r="L1443" t="s">
        <v>258</v>
      </c>
      <c r="M1443">
        <v>22.72</v>
      </c>
      <c r="N1443">
        <v>1</v>
      </c>
      <c r="O1443">
        <f t="shared" si="44"/>
        <v>7.1428571428571425E-2</v>
      </c>
      <c r="P1443">
        <v>0</v>
      </c>
      <c r="Q1443">
        <v>9.3152000000000008</v>
      </c>
      <c r="R1443">
        <v>5</v>
      </c>
      <c r="S1443">
        <v>2017</v>
      </c>
      <c r="T1443">
        <v>10</v>
      </c>
      <c r="U1443" t="str">
        <f t="shared" si="45"/>
        <v>Oct</v>
      </c>
      <c r="V1443">
        <v>22.72</v>
      </c>
      <c r="W1443" t="s">
        <v>63</v>
      </c>
      <c r="X1443">
        <v>0.41</v>
      </c>
      <c r="Y1443" t="s">
        <v>44</v>
      </c>
      <c r="Z1443">
        <v>0.41</v>
      </c>
      <c r="AA1443" t="s">
        <v>38</v>
      </c>
      <c r="AB1443" t="s">
        <v>143</v>
      </c>
    </row>
    <row r="1444" spans="1:28" x14ac:dyDescent="0.25">
      <c r="A1444" t="s">
        <v>2981</v>
      </c>
      <c r="B1444" s="1">
        <v>42625</v>
      </c>
      <c r="C1444" s="1">
        <v>42630</v>
      </c>
      <c r="D1444" t="s">
        <v>46</v>
      </c>
      <c r="E1444" t="s">
        <v>674</v>
      </c>
      <c r="F1444" t="s">
        <v>91</v>
      </c>
      <c r="G1444" t="s">
        <v>748</v>
      </c>
      <c r="H1444" t="s">
        <v>617</v>
      </c>
      <c r="I1444" t="s">
        <v>32</v>
      </c>
      <c r="J1444" t="s">
        <v>2982</v>
      </c>
      <c r="K1444" t="s">
        <v>41</v>
      </c>
      <c r="L1444" t="s">
        <v>2983</v>
      </c>
      <c r="M1444">
        <v>1059.1199999999999</v>
      </c>
      <c r="N1444">
        <v>4</v>
      </c>
      <c r="O1444">
        <f t="shared" si="44"/>
        <v>0.2857142857142857</v>
      </c>
      <c r="P1444">
        <v>0</v>
      </c>
      <c r="Q1444">
        <v>307.14479999999998</v>
      </c>
      <c r="R1444">
        <v>5</v>
      </c>
      <c r="S1444">
        <v>2016</v>
      </c>
      <c r="T1444">
        <v>9</v>
      </c>
      <c r="U1444" t="str">
        <f t="shared" si="45"/>
        <v>Sep</v>
      </c>
      <c r="V1444">
        <v>264.77999999999997</v>
      </c>
      <c r="W1444" t="s">
        <v>43</v>
      </c>
      <c r="X1444">
        <v>0.28999999999999998</v>
      </c>
      <c r="Y1444" t="s">
        <v>44</v>
      </c>
      <c r="Z1444">
        <v>7.2499999999999995E-2</v>
      </c>
      <c r="AA1444" t="s">
        <v>75</v>
      </c>
      <c r="AB1444" t="s">
        <v>210</v>
      </c>
    </row>
    <row r="1445" spans="1:28" x14ac:dyDescent="0.25">
      <c r="A1445" t="s">
        <v>2984</v>
      </c>
      <c r="B1445" s="1">
        <v>41826</v>
      </c>
      <c r="C1445" s="1">
        <v>41832</v>
      </c>
      <c r="D1445" t="s">
        <v>46</v>
      </c>
      <c r="E1445" t="s">
        <v>1503</v>
      </c>
      <c r="F1445" t="s">
        <v>99</v>
      </c>
      <c r="G1445" t="s">
        <v>2985</v>
      </c>
      <c r="H1445" t="s">
        <v>58</v>
      </c>
      <c r="I1445" t="s">
        <v>59</v>
      </c>
      <c r="J1445" t="s">
        <v>1314</v>
      </c>
      <c r="K1445" t="s">
        <v>41</v>
      </c>
      <c r="L1445" t="s">
        <v>1315</v>
      </c>
      <c r="M1445">
        <v>478.48</v>
      </c>
      <c r="N1445">
        <v>2</v>
      </c>
      <c r="O1445">
        <f t="shared" si="44"/>
        <v>0.14285714285714285</v>
      </c>
      <c r="P1445">
        <v>0.2</v>
      </c>
      <c r="Q1445">
        <v>47.847999999999999</v>
      </c>
      <c r="R1445">
        <v>6</v>
      </c>
      <c r="S1445">
        <v>2014</v>
      </c>
      <c r="T1445">
        <v>7</v>
      </c>
      <c r="U1445" t="str">
        <f t="shared" si="45"/>
        <v>Jul</v>
      </c>
      <c r="V1445">
        <v>239.24</v>
      </c>
      <c r="W1445" t="s">
        <v>43</v>
      </c>
      <c r="X1445">
        <v>9.9999999999999895E-2</v>
      </c>
      <c r="Y1445" t="s">
        <v>37</v>
      </c>
      <c r="Z1445">
        <v>4.9999999999999899E-2</v>
      </c>
      <c r="AA1445" t="s">
        <v>75</v>
      </c>
      <c r="AB1445" t="s">
        <v>199</v>
      </c>
    </row>
    <row r="1446" spans="1:28" x14ac:dyDescent="0.25">
      <c r="A1446" t="s">
        <v>2986</v>
      </c>
      <c r="B1446" s="1">
        <v>41749</v>
      </c>
      <c r="C1446" s="1">
        <v>41754</v>
      </c>
      <c r="D1446" t="s">
        <v>46</v>
      </c>
      <c r="E1446" t="s">
        <v>1297</v>
      </c>
      <c r="F1446" t="s">
        <v>29</v>
      </c>
      <c r="G1446" t="s">
        <v>57</v>
      </c>
      <c r="H1446" t="s">
        <v>58</v>
      </c>
      <c r="I1446" t="s">
        <v>59</v>
      </c>
      <c r="J1446" t="s">
        <v>1749</v>
      </c>
      <c r="K1446" t="s">
        <v>61</v>
      </c>
      <c r="L1446" t="s">
        <v>1750</v>
      </c>
      <c r="M1446">
        <v>59.92</v>
      </c>
      <c r="N1446">
        <v>4</v>
      </c>
      <c r="O1446">
        <f t="shared" si="44"/>
        <v>0.2857142857142857</v>
      </c>
      <c r="P1446">
        <v>0</v>
      </c>
      <c r="Q1446">
        <v>27.563199999999998</v>
      </c>
      <c r="R1446">
        <v>5</v>
      </c>
      <c r="S1446">
        <v>2014</v>
      </c>
      <c r="T1446">
        <v>4</v>
      </c>
      <c r="U1446" t="str">
        <f t="shared" si="45"/>
        <v>Apr</v>
      </c>
      <c r="V1446">
        <v>14.98</v>
      </c>
      <c r="W1446" t="s">
        <v>63</v>
      </c>
      <c r="X1446">
        <v>0.45999999999999902</v>
      </c>
      <c r="Y1446" t="s">
        <v>44</v>
      </c>
      <c r="Z1446">
        <v>0.11499999999999901</v>
      </c>
      <c r="AA1446" t="s">
        <v>64</v>
      </c>
      <c r="AB1446" t="s">
        <v>65</v>
      </c>
    </row>
    <row r="1447" spans="1:28" x14ac:dyDescent="0.25">
      <c r="A1447" t="s">
        <v>2987</v>
      </c>
      <c r="B1447" s="1">
        <v>42377</v>
      </c>
      <c r="C1447" s="1">
        <v>42381</v>
      </c>
      <c r="D1447" t="s">
        <v>46</v>
      </c>
      <c r="E1447" t="s">
        <v>2212</v>
      </c>
      <c r="F1447" t="s">
        <v>91</v>
      </c>
      <c r="G1447" t="s">
        <v>219</v>
      </c>
      <c r="H1447" t="s">
        <v>220</v>
      </c>
      <c r="I1447" t="s">
        <v>94</v>
      </c>
      <c r="J1447" t="s">
        <v>101</v>
      </c>
      <c r="K1447" t="s">
        <v>34</v>
      </c>
      <c r="L1447" t="s">
        <v>102</v>
      </c>
      <c r="M1447">
        <v>1565.88</v>
      </c>
      <c r="N1447">
        <v>6</v>
      </c>
      <c r="O1447">
        <f t="shared" si="44"/>
        <v>0.42857142857142855</v>
      </c>
      <c r="P1447">
        <v>0</v>
      </c>
      <c r="Q1447">
        <v>407.12880000000001</v>
      </c>
      <c r="R1447">
        <v>4</v>
      </c>
      <c r="S1447">
        <v>2016</v>
      </c>
      <c r="T1447">
        <v>1</v>
      </c>
      <c r="U1447" t="str">
        <f t="shared" si="45"/>
        <v>Jan</v>
      </c>
      <c r="V1447">
        <v>260.98</v>
      </c>
      <c r="W1447" t="s">
        <v>43</v>
      </c>
      <c r="X1447">
        <v>0.26</v>
      </c>
      <c r="Y1447" t="s">
        <v>44</v>
      </c>
      <c r="Z1447">
        <v>4.33333333333333E-2</v>
      </c>
      <c r="AA1447" t="s">
        <v>161</v>
      </c>
      <c r="AB1447" t="s">
        <v>480</v>
      </c>
    </row>
    <row r="1448" spans="1:28" x14ac:dyDescent="0.25">
      <c r="A1448" t="s">
        <v>2988</v>
      </c>
      <c r="B1448" s="1">
        <v>42842</v>
      </c>
      <c r="C1448" s="1">
        <v>42847</v>
      </c>
      <c r="D1448" t="s">
        <v>46</v>
      </c>
      <c r="E1448" t="s">
        <v>2972</v>
      </c>
      <c r="F1448" t="s">
        <v>29</v>
      </c>
      <c r="G1448" t="s">
        <v>57</v>
      </c>
      <c r="H1448" t="s">
        <v>58</v>
      </c>
      <c r="I1448" t="s">
        <v>59</v>
      </c>
      <c r="J1448" t="s">
        <v>1340</v>
      </c>
      <c r="K1448" t="s">
        <v>41</v>
      </c>
      <c r="L1448" t="s">
        <v>1341</v>
      </c>
      <c r="M1448">
        <v>218.352</v>
      </c>
      <c r="N1448">
        <v>3</v>
      </c>
      <c r="O1448">
        <f t="shared" si="44"/>
        <v>0.21428571428571427</v>
      </c>
      <c r="P1448">
        <v>0.2</v>
      </c>
      <c r="Q1448">
        <v>-19.105799999999999</v>
      </c>
      <c r="R1448">
        <v>5</v>
      </c>
      <c r="S1448">
        <v>2017</v>
      </c>
      <c r="T1448">
        <v>4</v>
      </c>
      <c r="U1448" t="str">
        <f t="shared" si="45"/>
        <v>Apr</v>
      </c>
      <c r="V1448">
        <v>72.784000000000006</v>
      </c>
      <c r="W1448" t="s">
        <v>63</v>
      </c>
      <c r="X1448">
        <v>-8.7499999999999994E-2</v>
      </c>
      <c r="Y1448" t="s">
        <v>53</v>
      </c>
      <c r="Z1448">
        <v>-2.9166666666666601E-2</v>
      </c>
      <c r="AA1448" t="s">
        <v>64</v>
      </c>
      <c r="AB1448" t="s">
        <v>154</v>
      </c>
    </row>
    <row r="1449" spans="1:28" x14ac:dyDescent="0.25">
      <c r="A1449" t="s">
        <v>2989</v>
      </c>
      <c r="B1449" s="1">
        <v>42603</v>
      </c>
      <c r="C1449" s="1">
        <v>42610</v>
      </c>
      <c r="D1449" t="s">
        <v>46</v>
      </c>
      <c r="E1449" t="s">
        <v>2990</v>
      </c>
      <c r="F1449" t="s">
        <v>91</v>
      </c>
      <c r="G1449" t="s">
        <v>57</v>
      </c>
      <c r="H1449" t="s">
        <v>58</v>
      </c>
      <c r="I1449" t="s">
        <v>59</v>
      </c>
      <c r="J1449" t="s">
        <v>1640</v>
      </c>
      <c r="K1449" t="s">
        <v>51</v>
      </c>
      <c r="L1449" t="s">
        <v>1641</v>
      </c>
      <c r="M1449">
        <v>2887.056</v>
      </c>
      <c r="N1449">
        <v>9</v>
      </c>
      <c r="O1449">
        <f t="shared" si="44"/>
        <v>0.6428571428571429</v>
      </c>
      <c r="P1449">
        <v>0.2</v>
      </c>
      <c r="Q1449">
        <v>180.441</v>
      </c>
      <c r="R1449">
        <v>7</v>
      </c>
      <c r="S1449">
        <v>2016</v>
      </c>
      <c r="T1449">
        <v>8</v>
      </c>
      <c r="U1449" t="str">
        <f t="shared" si="45"/>
        <v>Aug</v>
      </c>
      <c r="V1449">
        <v>320.78399999999999</v>
      </c>
      <c r="W1449" t="s">
        <v>43</v>
      </c>
      <c r="X1449">
        <v>6.25E-2</v>
      </c>
      <c r="Y1449" t="s">
        <v>37</v>
      </c>
      <c r="Z1449">
        <v>6.9444444444444397E-3</v>
      </c>
      <c r="AA1449" t="s">
        <v>75</v>
      </c>
      <c r="AB1449" t="s">
        <v>210</v>
      </c>
    </row>
    <row r="1450" spans="1:28" x14ac:dyDescent="0.25">
      <c r="A1450" t="s">
        <v>2991</v>
      </c>
      <c r="B1450" s="1">
        <v>42618</v>
      </c>
      <c r="C1450" s="1">
        <v>42623</v>
      </c>
      <c r="D1450" t="s">
        <v>46</v>
      </c>
      <c r="E1450" t="s">
        <v>1177</v>
      </c>
      <c r="F1450" t="s">
        <v>29</v>
      </c>
      <c r="G1450" t="s">
        <v>1741</v>
      </c>
      <c r="H1450" t="s">
        <v>617</v>
      </c>
      <c r="I1450" t="s">
        <v>32</v>
      </c>
      <c r="J1450" t="s">
        <v>1422</v>
      </c>
      <c r="K1450" t="s">
        <v>51</v>
      </c>
      <c r="L1450" t="s">
        <v>1423</v>
      </c>
      <c r="M1450">
        <v>1652.94</v>
      </c>
      <c r="N1450">
        <v>3</v>
      </c>
      <c r="O1450">
        <f t="shared" si="44"/>
        <v>0.21428571428571427</v>
      </c>
      <c r="P1450">
        <v>0</v>
      </c>
      <c r="Q1450">
        <v>314.05860000000001</v>
      </c>
      <c r="R1450">
        <v>5</v>
      </c>
      <c r="S1450">
        <v>2016</v>
      </c>
      <c r="T1450">
        <v>9</v>
      </c>
      <c r="U1450" t="str">
        <f t="shared" si="45"/>
        <v>Sep</v>
      </c>
      <c r="V1450">
        <v>550.98</v>
      </c>
      <c r="W1450" t="s">
        <v>43</v>
      </c>
      <c r="X1450">
        <v>0.19</v>
      </c>
      <c r="Y1450" t="s">
        <v>37</v>
      </c>
      <c r="Z1450">
        <v>6.3333333333333297E-2</v>
      </c>
      <c r="AA1450" t="s">
        <v>75</v>
      </c>
      <c r="AB1450" t="s">
        <v>210</v>
      </c>
    </row>
    <row r="1451" spans="1:28" x14ac:dyDescent="0.25">
      <c r="A1451" t="s">
        <v>2992</v>
      </c>
      <c r="B1451" s="1">
        <v>42292</v>
      </c>
      <c r="C1451" s="1">
        <v>42292</v>
      </c>
      <c r="D1451" t="s">
        <v>377</v>
      </c>
      <c r="E1451" t="s">
        <v>28</v>
      </c>
      <c r="F1451" t="s">
        <v>29</v>
      </c>
      <c r="G1451" t="s">
        <v>1434</v>
      </c>
      <c r="H1451" t="s">
        <v>93</v>
      </c>
      <c r="I1451" t="s">
        <v>94</v>
      </c>
      <c r="J1451" t="s">
        <v>915</v>
      </c>
      <c r="K1451" t="s">
        <v>61</v>
      </c>
      <c r="L1451" t="s">
        <v>916</v>
      </c>
      <c r="M1451">
        <v>131.376</v>
      </c>
      <c r="N1451">
        <v>6</v>
      </c>
      <c r="O1451">
        <f t="shared" si="44"/>
        <v>0.42857142857142855</v>
      </c>
      <c r="P1451">
        <v>0.6</v>
      </c>
      <c r="Q1451">
        <v>-95.247600000000006</v>
      </c>
      <c r="R1451">
        <v>0</v>
      </c>
      <c r="S1451">
        <v>2015</v>
      </c>
      <c r="T1451">
        <v>10</v>
      </c>
      <c r="U1451" t="str">
        <f t="shared" si="45"/>
        <v>Oct</v>
      </c>
      <c r="V1451">
        <v>21.896000000000001</v>
      </c>
      <c r="W1451" t="s">
        <v>63</v>
      </c>
      <c r="X1451">
        <v>-0.72499999999999998</v>
      </c>
      <c r="Y1451" t="s">
        <v>53</v>
      </c>
      <c r="Z1451">
        <v>-0.120833333333333</v>
      </c>
      <c r="AA1451" t="s">
        <v>38</v>
      </c>
      <c r="AB1451" t="s">
        <v>54</v>
      </c>
    </row>
    <row r="1452" spans="1:28" x14ac:dyDescent="0.25">
      <c r="A1452" t="s">
        <v>2993</v>
      </c>
      <c r="B1452" s="1">
        <v>42339</v>
      </c>
      <c r="C1452" s="1">
        <v>42343</v>
      </c>
      <c r="D1452" t="s">
        <v>27</v>
      </c>
      <c r="E1452" t="s">
        <v>2936</v>
      </c>
      <c r="F1452" t="s">
        <v>99</v>
      </c>
      <c r="G1452" t="s">
        <v>180</v>
      </c>
      <c r="H1452" t="s">
        <v>181</v>
      </c>
      <c r="I1452" t="s">
        <v>59</v>
      </c>
      <c r="J1452" t="s">
        <v>490</v>
      </c>
      <c r="K1452" t="s">
        <v>41</v>
      </c>
      <c r="L1452" t="s">
        <v>491</v>
      </c>
      <c r="M1452">
        <v>2003.92</v>
      </c>
      <c r="N1452">
        <v>5</v>
      </c>
      <c r="O1452">
        <f t="shared" si="44"/>
        <v>0.35714285714285715</v>
      </c>
      <c r="P1452">
        <v>0.2</v>
      </c>
      <c r="Q1452">
        <v>125.245</v>
      </c>
      <c r="R1452">
        <v>4</v>
      </c>
      <c r="S1452">
        <v>2015</v>
      </c>
      <c r="T1452">
        <v>12</v>
      </c>
      <c r="U1452" t="str">
        <f t="shared" si="45"/>
        <v>Dec</v>
      </c>
      <c r="V1452">
        <v>400.78399999999999</v>
      </c>
      <c r="W1452" t="s">
        <v>43</v>
      </c>
      <c r="X1452">
        <v>6.25E-2</v>
      </c>
      <c r="Y1452" t="s">
        <v>37</v>
      </c>
      <c r="Z1452">
        <v>1.2500000000000001E-2</v>
      </c>
      <c r="AA1452" t="s">
        <v>38</v>
      </c>
      <c r="AB1452" t="s">
        <v>54</v>
      </c>
    </row>
    <row r="1453" spans="1:28" x14ac:dyDescent="0.25">
      <c r="A1453" t="s">
        <v>2993</v>
      </c>
      <c r="B1453" s="1">
        <v>42339</v>
      </c>
      <c r="C1453" s="1">
        <v>42343</v>
      </c>
      <c r="D1453" t="s">
        <v>27</v>
      </c>
      <c r="E1453" t="s">
        <v>2936</v>
      </c>
      <c r="F1453" t="s">
        <v>99</v>
      </c>
      <c r="G1453" t="s">
        <v>180</v>
      </c>
      <c r="H1453" t="s">
        <v>181</v>
      </c>
      <c r="I1453" t="s">
        <v>59</v>
      </c>
      <c r="J1453" t="s">
        <v>274</v>
      </c>
      <c r="K1453" t="s">
        <v>51</v>
      </c>
      <c r="L1453" t="s">
        <v>275</v>
      </c>
      <c r="M1453">
        <v>1913.4</v>
      </c>
      <c r="N1453">
        <v>9</v>
      </c>
      <c r="O1453">
        <f t="shared" si="44"/>
        <v>0.6428571428571429</v>
      </c>
      <c r="P1453">
        <v>0</v>
      </c>
      <c r="Q1453">
        <v>401.81400000000002</v>
      </c>
      <c r="R1453">
        <v>4</v>
      </c>
      <c r="S1453">
        <v>2015</v>
      </c>
      <c r="T1453">
        <v>12</v>
      </c>
      <c r="U1453" t="str">
        <f t="shared" si="45"/>
        <v>Dec</v>
      </c>
      <c r="V1453">
        <v>212.6</v>
      </c>
      <c r="W1453" t="s">
        <v>43</v>
      </c>
      <c r="X1453">
        <v>0.21</v>
      </c>
      <c r="Y1453" t="s">
        <v>44</v>
      </c>
      <c r="Z1453">
        <v>2.33333333333333E-2</v>
      </c>
      <c r="AA1453" t="s">
        <v>38</v>
      </c>
      <c r="AB1453" t="s">
        <v>54</v>
      </c>
    </row>
    <row r="1454" spans="1:28" x14ac:dyDescent="0.25">
      <c r="A1454" t="s">
        <v>2994</v>
      </c>
      <c r="B1454" s="1">
        <v>42155</v>
      </c>
      <c r="C1454" s="1">
        <v>42159</v>
      </c>
      <c r="D1454" t="s">
        <v>46</v>
      </c>
      <c r="E1454" t="s">
        <v>523</v>
      </c>
      <c r="F1454" t="s">
        <v>29</v>
      </c>
      <c r="G1454" t="s">
        <v>157</v>
      </c>
      <c r="H1454" t="s">
        <v>158</v>
      </c>
      <c r="I1454" t="s">
        <v>94</v>
      </c>
      <c r="J1454" t="s">
        <v>1866</v>
      </c>
      <c r="K1454" t="s">
        <v>41</v>
      </c>
      <c r="L1454" t="s">
        <v>1867</v>
      </c>
      <c r="M1454">
        <v>2567.84</v>
      </c>
      <c r="N1454">
        <v>8</v>
      </c>
      <c r="O1454">
        <f t="shared" si="44"/>
        <v>0.5714285714285714</v>
      </c>
      <c r="P1454">
        <v>0</v>
      </c>
      <c r="Q1454">
        <v>770.35199999999998</v>
      </c>
      <c r="R1454">
        <v>4</v>
      </c>
      <c r="S1454">
        <v>2015</v>
      </c>
      <c r="T1454">
        <v>5</v>
      </c>
      <c r="U1454" t="str">
        <f t="shared" si="45"/>
        <v>May</v>
      </c>
      <c r="V1454">
        <v>320.98</v>
      </c>
      <c r="W1454" t="s">
        <v>43</v>
      </c>
      <c r="X1454">
        <v>0.3</v>
      </c>
      <c r="Y1454" t="s">
        <v>44</v>
      </c>
      <c r="Z1454">
        <v>3.7499999999999999E-2</v>
      </c>
      <c r="AA1454" t="s">
        <v>64</v>
      </c>
      <c r="AB1454" t="s">
        <v>111</v>
      </c>
    </row>
    <row r="1455" spans="1:28" x14ac:dyDescent="0.25">
      <c r="A1455" t="s">
        <v>2995</v>
      </c>
      <c r="B1455" s="1">
        <v>42996</v>
      </c>
      <c r="C1455" s="1">
        <v>43000</v>
      </c>
      <c r="D1455" t="s">
        <v>46</v>
      </c>
      <c r="E1455" t="s">
        <v>1716</v>
      </c>
      <c r="F1455" t="s">
        <v>91</v>
      </c>
      <c r="G1455" t="s">
        <v>310</v>
      </c>
      <c r="H1455" t="s">
        <v>577</v>
      </c>
      <c r="I1455" t="s">
        <v>32</v>
      </c>
      <c r="J1455" t="s">
        <v>1958</v>
      </c>
      <c r="K1455" t="s">
        <v>61</v>
      </c>
      <c r="L1455" t="s">
        <v>1959</v>
      </c>
      <c r="M1455">
        <v>20.32</v>
      </c>
      <c r="N1455">
        <v>4</v>
      </c>
      <c r="O1455">
        <f t="shared" si="44"/>
        <v>0.2857142857142857</v>
      </c>
      <c r="P1455">
        <v>0</v>
      </c>
      <c r="Q1455">
        <v>6.9088000000000003</v>
      </c>
      <c r="R1455">
        <v>4</v>
      </c>
      <c r="S1455">
        <v>2017</v>
      </c>
      <c r="T1455">
        <v>9</v>
      </c>
      <c r="U1455" t="str">
        <f t="shared" si="45"/>
        <v>Sep</v>
      </c>
      <c r="V1455">
        <v>5.08</v>
      </c>
      <c r="W1455" t="s">
        <v>63</v>
      </c>
      <c r="X1455">
        <v>0.34</v>
      </c>
      <c r="Y1455" t="s">
        <v>44</v>
      </c>
      <c r="Z1455">
        <v>8.5000000000000006E-2</v>
      </c>
      <c r="AA1455" t="s">
        <v>75</v>
      </c>
      <c r="AB1455" t="s">
        <v>76</v>
      </c>
    </row>
    <row r="1456" spans="1:28" x14ac:dyDescent="0.25">
      <c r="A1456" t="s">
        <v>2996</v>
      </c>
      <c r="B1456" s="1">
        <v>42148</v>
      </c>
      <c r="C1456" s="1">
        <v>42150</v>
      </c>
      <c r="D1456" t="s">
        <v>27</v>
      </c>
      <c r="E1456" t="s">
        <v>2341</v>
      </c>
      <c r="F1456" t="s">
        <v>29</v>
      </c>
      <c r="G1456" t="s">
        <v>2997</v>
      </c>
      <c r="H1456" t="s">
        <v>128</v>
      </c>
      <c r="I1456" t="s">
        <v>94</v>
      </c>
      <c r="J1456" t="s">
        <v>869</v>
      </c>
      <c r="K1456" t="s">
        <v>41</v>
      </c>
      <c r="L1456" t="s">
        <v>870</v>
      </c>
      <c r="M1456">
        <v>602.65099999999995</v>
      </c>
      <c r="N1456">
        <v>7</v>
      </c>
      <c r="O1456">
        <f t="shared" si="44"/>
        <v>0.5</v>
      </c>
      <c r="P1456">
        <v>0.3</v>
      </c>
      <c r="Q1456">
        <v>-163.57669999999999</v>
      </c>
      <c r="R1456">
        <v>2</v>
      </c>
      <c r="S1456">
        <v>2015</v>
      </c>
      <c r="T1456">
        <v>5</v>
      </c>
      <c r="U1456" t="str">
        <f t="shared" si="45"/>
        <v>May</v>
      </c>
      <c r="V1456">
        <v>86.092999999999904</v>
      </c>
      <c r="W1456" t="s">
        <v>63</v>
      </c>
      <c r="X1456">
        <v>-0.27142857142857102</v>
      </c>
      <c r="Y1456" t="s">
        <v>53</v>
      </c>
      <c r="Z1456">
        <v>-3.8775510204081598E-2</v>
      </c>
      <c r="AA1456" t="s">
        <v>64</v>
      </c>
      <c r="AB1456" t="s">
        <v>111</v>
      </c>
    </row>
    <row r="1457" spans="1:28" x14ac:dyDescent="0.25">
      <c r="A1457" t="s">
        <v>2998</v>
      </c>
      <c r="B1457" s="1">
        <v>43079</v>
      </c>
      <c r="C1457" s="1">
        <v>43084</v>
      </c>
      <c r="D1457" t="s">
        <v>46</v>
      </c>
      <c r="E1457" t="s">
        <v>218</v>
      </c>
      <c r="F1457" t="s">
        <v>91</v>
      </c>
      <c r="G1457" t="s">
        <v>2999</v>
      </c>
      <c r="H1457" t="s">
        <v>151</v>
      </c>
      <c r="I1457" t="s">
        <v>32</v>
      </c>
      <c r="J1457" t="s">
        <v>1418</v>
      </c>
      <c r="K1457" t="s">
        <v>61</v>
      </c>
      <c r="L1457" t="s">
        <v>1419</v>
      </c>
      <c r="M1457">
        <v>14.76</v>
      </c>
      <c r="N1457">
        <v>2</v>
      </c>
      <c r="O1457">
        <f t="shared" si="44"/>
        <v>0.14285714285714285</v>
      </c>
      <c r="P1457">
        <v>0</v>
      </c>
      <c r="Q1457">
        <v>4.2804000000000002</v>
      </c>
      <c r="R1457">
        <v>5</v>
      </c>
      <c r="S1457">
        <v>2017</v>
      </c>
      <c r="T1457">
        <v>12</v>
      </c>
      <c r="U1457" t="str">
        <f t="shared" si="45"/>
        <v>Dec</v>
      </c>
      <c r="V1457">
        <v>7.38</v>
      </c>
      <c r="W1457" t="s">
        <v>63</v>
      </c>
      <c r="X1457">
        <v>0.28999999999999998</v>
      </c>
      <c r="Y1457" t="s">
        <v>44</v>
      </c>
      <c r="Z1457">
        <v>0.14499999999999999</v>
      </c>
      <c r="AA1457" t="s">
        <v>38</v>
      </c>
      <c r="AB1457" t="s">
        <v>143</v>
      </c>
    </row>
    <row r="1458" spans="1:28" x14ac:dyDescent="0.25">
      <c r="A1458" t="s">
        <v>3000</v>
      </c>
      <c r="B1458" s="1">
        <v>42945</v>
      </c>
      <c r="C1458" s="1">
        <v>42949</v>
      </c>
      <c r="D1458" t="s">
        <v>46</v>
      </c>
      <c r="E1458" t="s">
        <v>818</v>
      </c>
      <c r="F1458" t="s">
        <v>29</v>
      </c>
      <c r="G1458" t="s">
        <v>180</v>
      </c>
      <c r="H1458" t="s">
        <v>181</v>
      </c>
      <c r="I1458" t="s">
        <v>59</v>
      </c>
      <c r="J1458" t="s">
        <v>311</v>
      </c>
      <c r="K1458" t="s">
        <v>34</v>
      </c>
      <c r="L1458" t="s">
        <v>312</v>
      </c>
      <c r="M1458">
        <v>115.96</v>
      </c>
      <c r="N1458">
        <v>2</v>
      </c>
      <c r="O1458">
        <f t="shared" si="44"/>
        <v>0.14285714285714285</v>
      </c>
      <c r="P1458">
        <v>0</v>
      </c>
      <c r="Q1458">
        <v>25.511199999999999</v>
      </c>
      <c r="R1458">
        <v>4</v>
      </c>
      <c r="S1458">
        <v>2017</v>
      </c>
      <c r="T1458">
        <v>7</v>
      </c>
      <c r="U1458" t="str">
        <f t="shared" si="45"/>
        <v>Jul</v>
      </c>
      <c r="V1458">
        <v>57.98</v>
      </c>
      <c r="W1458" t="s">
        <v>63</v>
      </c>
      <c r="X1458">
        <v>0.22</v>
      </c>
      <c r="Y1458" t="s">
        <v>44</v>
      </c>
      <c r="Z1458">
        <v>0.11</v>
      </c>
      <c r="AA1458" t="s">
        <v>75</v>
      </c>
      <c r="AB1458" t="s">
        <v>76</v>
      </c>
    </row>
    <row r="1459" spans="1:28" x14ac:dyDescent="0.25">
      <c r="A1459" t="s">
        <v>3001</v>
      </c>
      <c r="B1459" s="1">
        <v>41989</v>
      </c>
      <c r="C1459" s="1">
        <v>41994</v>
      </c>
      <c r="D1459" t="s">
        <v>46</v>
      </c>
      <c r="E1459" t="s">
        <v>2273</v>
      </c>
      <c r="F1459" t="s">
        <v>91</v>
      </c>
      <c r="G1459" t="s">
        <v>1525</v>
      </c>
      <c r="H1459" t="s">
        <v>58</v>
      </c>
      <c r="I1459" t="s">
        <v>59</v>
      </c>
      <c r="J1459" t="s">
        <v>1233</v>
      </c>
      <c r="K1459" t="s">
        <v>41</v>
      </c>
      <c r="L1459" t="s">
        <v>1234</v>
      </c>
      <c r="M1459">
        <v>1403.92</v>
      </c>
      <c r="N1459">
        <v>5</v>
      </c>
      <c r="O1459">
        <f t="shared" si="44"/>
        <v>0.35714285714285715</v>
      </c>
      <c r="P1459">
        <v>0.2</v>
      </c>
      <c r="Q1459">
        <v>70.195999999999998</v>
      </c>
      <c r="R1459">
        <v>5</v>
      </c>
      <c r="S1459">
        <v>2014</v>
      </c>
      <c r="T1459">
        <v>12</v>
      </c>
      <c r="U1459" t="str">
        <f t="shared" si="45"/>
        <v>Dec</v>
      </c>
      <c r="V1459">
        <v>280.78399999999999</v>
      </c>
      <c r="W1459" t="s">
        <v>43</v>
      </c>
      <c r="X1459">
        <v>4.9999999999999899E-2</v>
      </c>
      <c r="Y1459" t="s">
        <v>37</v>
      </c>
      <c r="Z1459">
        <v>9.9999999999999898E-3</v>
      </c>
      <c r="AA1459" t="s">
        <v>38</v>
      </c>
      <c r="AB1459" t="s">
        <v>147</v>
      </c>
    </row>
    <row r="1460" spans="1:28" x14ac:dyDescent="0.25">
      <c r="A1460" t="s">
        <v>3002</v>
      </c>
      <c r="B1460" s="1">
        <v>42338</v>
      </c>
      <c r="C1460" s="1">
        <v>42342</v>
      </c>
      <c r="D1460" t="s">
        <v>46</v>
      </c>
      <c r="E1460" t="s">
        <v>1249</v>
      </c>
      <c r="F1460" t="s">
        <v>29</v>
      </c>
      <c r="G1460" t="s">
        <v>165</v>
      </c>
      <c r="H1460" t="s">
        <v>117</v>
      </c>
      <c r="I1460" t="s">
        <v>72</v>
      </c>
      <c r="J1460" t="s">
        <v>2036</v>
      </c>
      <c r="K1460" t="s">
        <v>34</v>
      </c>
      <c r="L1460" t="s">
        <v>2037</v>
      </c>
      <c r="M1460">
        <v>681.40800000000002</v>
      </c>
      <c r="N1460">
        <v>12</v>
      </c>
      <c r="O1460">
        <f t="shared" si="44"/>
        <v>0.8571428571428571</v>
      </c>
      <c r="P1460">
        <v>0.2</v>
      </c>
      <c r="Q1460">
        <v>42.588000000000001</v>
      </c>
      <c r="R1460">
        <v>4</v>
      </c>
      <c r="S1460">
        <v>2015</v>
      </c>
      <c r="T1460">
        <v>11</v>
      </c>
      <c r="U1460" t="str">
        <f t="shared" si="45"/>
        <v>Nov</v>
      </c>
      <c r="V1460">
        <v>56.783999999999999</v>
      </c>
      <c r="W1460" t="s">
        <v>63</v>
      </c>
      <c r="X1460">
        <v>6.25E-2</v>
      </c>
      <c r="Y1460" t="s">
        <v>37</v>
      </c>
      <c r="Z1460">
        <v>5.2083333333333296E-3</v>
      </c>
      <c r="AA1460" t="s">
        <v>38</v>
      </c>
      <c r="AB1460" t="s">
        <v>54</v>
      </c>
    </row>
    <row r="1461" spans="1:28" x14ac:dyDescent="0.25">
      <c r="A1461" t="s">
        <v>3003</v>
      </c>
      <c r="B1461" s="1">
        <v>41834</v>
      </c>
      <c r="C1461" s="1">
        <v>41838</v>
      </c>
      <c r="D1461" t="s">
        <v>46</v>
      </c>
      <c r="E1461" t="s">
        <v>3004</v>
      </c>
      <c r="F1461" t="s">
        <v>29</v>
      </c>
      <c r="G1461" t="s">
        <v>70</v>
      </c>
      <c r="H1461" t="s">
        <v>71</v>
      </c>
      <c r="I1461" t="s">
        <v>72</v>
      </c>
      <c r="J1461" t="s">
        <v>2973</v>
      </c>
      <c r="K1461" t="s">
        <v>61</v>
      </c>
      <c r="L1461" t="s">
        <v>2974</v>
      </c>
      <c r="M1461">
        <v>31.984000000000002</v>
      </c>
      <c r="N1461">
        <v>2</v>
      </c>
      <c r="O1461">
        <f t="shared" si="44"/>
        <v>0.14285714285714285</v>
      </c>
      <c r="P1461">
        <v>0.2</v>
      </c>
      <c r="Q1461">
        <v>1.1994</v>
      </c>
      <c r="R1461">
        <v>4</v>
      </c>
      <c r="S1461">
        <v>2014</v>
      </c>
      <c r="T1461">
        <v>7</v>
      </c>
      <c r="U1461" t="str">
        <f t="shared" si="45"/>
        <v>Jul</v>
      </c>
      <c r="V1461">
        <v>15.992000000000001</v>
      </c>
      <c r="W1461" t="s">
        <v>63</v>
      </c>
      <c r="X1461">
        <v>3.7499999999999999E-2</v>
      </c>
      <c r="Y1461" t="s">
        <v>37</v>
      </c>
      <c r="Z1461">
        <v>1.8749999999999999E-2</v>
      </c>
      <c r="AA1461" t="s">
        <v>75</v>
      </c>
      <c r="AB1461" t="s">
        <v>199</v>
      </c>
    </row>
    <row r="1462" spans="1:28" x14ac:dyDescent="0.25">
      <c r="A1462" t="s">
        <v>3005</v>
      </c>
      <c r="B1462" s="1">
        <v>42615</v>
      </c>
      <c r="C1462" s="1">
        <v>42617</v>
      </c>
      <c r="D1462" t="s">
        <v>89</v>
      </c>
      <c r="E1462" t="s">
        <v>2607</v>
      </c>
      <c r="F1462" t="s">
        <v>99</v>
      </c>
      <c r="G1462" t="s">
        <v>127</v>
      </c>
      <c r="H1462" t="s">
        <v>128</v>
      </c>
      <c r="I1462" t="s">
        <v>94</v>
      </c>
      <c r="J1462" t="s">
        <v>3006</v>
      </c>
      <c r="K1462" t="s">
        <v>61</v>
      </c>
      <c r="L1462" t="s">
        <v>3007</v>
      </c>
      <c r="M1462">
        <v>84.272000000000006</v>
      </c>
      <c r="N1462">
        <v>2</v>
      </c>
      <c r="O1462">
        <f t="shared" si="44"/>
        <v>0.14285714285714285</v>
      </c>
      <c r="P1462">
        <v>0.6</v>
      </c>
      <c r="Q1462">
        <v>-75.844800000000006</v>
      </c>
      <c r="R1462">
        <v>2</v>
      </c>
      <c r="S1462">
        <v>2016</v>
      </c>
      <c r="T1462">
        <v>9</v>
      </c>
      <c r="U1462" t="str">
        <f t="shared" si="45"/>
        <v>Sep</v>
      </c>
      <c r="V1462">
        <v>42.136000000000003</v>
      </c>
      <c r="W1462" t="s">
        <v>63</v>
      </c>
      <c r="X1462">
        <v>-0.9</v>
      </c>
      <c r="Y1462" t="s">
        <v>53</v>
      </c>
      <c r="Z1462">
        <v>-0.45</v>
      </c>
      <c r="AA1462" t="s">
        <v>75</v>
      </c>
      <c r="AB1462" t="s">
        <v>210</v>
      </c>
    </row>
    <row r="1463" spans="1:28" x14ac:dyDescent="0.25">
      <c r="A1463" t="s">
        <v>3008</v>
      </c>
      <c r="B1463" s="1">
        <v>42643</v>
      </c>
      <c r="C1463" s="1">
        <v>42647</v>
      </c>
      <c r="D1463" t="s">
        <v>46</v>
      </c>
      <c r="E1463" t="s">
        <v>951</v>
      </c>
      <c r="F1463" t="s">
        <v>29</v>
      </c>
      <c r="G1463" t="s">
        <v>165</v>
      </c>
      <c r="H1463" t="s">
        <v>117</v>
      </c>
      <c r="I1463" t="s">
        <v>72</v>
      </c>
      <c r="J1463" t="s">
        <v>1355</v>
      </c>
      <c r="K1463" t="s">
        <v>34</v>
      </c>
      <c r="L1463" t="s">
        <v>1356</v>
      </c>
      <c r="M1463">
        <v>523.91999999999996</v>
      </c>
      <c r="N1463">
        <v>5</v>
      </c>
      <c r="O1463">
        <f t="shared" si="44"/>
        <v>0.35714285714285715</v>
      </c>
      <c r="P1463">
        <v>0.2</v>
      </c>
      <c r="Q1463">
        <v>-26.196000000000002</v>
      </c>
      <c r="R1463">
        <v>4</v>
      </c>
      <c r="S1463">
        <v>2016</v>
      </c>
      <c r="T1463">
        <v>9</v>
      </c>
      <c r="U1463" t="str">
        <f t="shared" si="45"/>
        <v>Sep</v>
      </c>
      <c r="V1463">
        <v>104.783999999999</v>
      </c>
      <c r="W1463" t="s">
        <v>36</v>
      </c>
      <c r="X1463">
        <v>-0.05</v>
      </c>
      <c r="Y1463" t="s">
        <v>53</v>
      </c>
      <c r="Z1463">
        <v>-0.01</v>
      </c>
      <c r="AA1463" t="s">
        <v>75</v>
      </c>
      <c r="AB1463" t="s">
        <v>210</v>
      </c>
    </row>
    <row r="1464" spans="1:28" x14ac:dyDescent="0.25">
      <c r="A1464" t="s">
        <v>3009</v>
      </c>
      <c r="B1464" s="1">
        <v>42119</v>
      </c>
      <c r="C1464" s="1">
        <v>42123</v>
      </c>
      <c r="D1464" t="s">
        <v>46</v>
      </c>
      <c r="E1464" t="s">
        <v>720</v>
      </c>
      <c r="F1464" t="s">
        <v>29</v>
      </c>
      <c r="G1464" t="s">
        <v>170</v>
      </c>
      <c r="H1464" t="s">
        <v>128</v>
      </c>
      <c r="I1464" t="s">
        <v>94</v>
      </c>
      <c r="J1464" t="s">
        <v>1992</v>
      </c>
      <c r="K1464" t="s">
        <v>41</v>
      </c>
      <c r="L1464" t="s">
        <v>1993</v>
      </c>
      <c r="M1464">
        <v>128.05799999999999</v>
      </c>
      <c r="N1464">
        <v>3</v>
      </c>
      <c r="O1464">
        <f t="shared" si="44"/>
        <v>0.21428571428571427</v>
      </c>
      <c r="P1464">
        <v>0.3</v>
      </c>
      <c r="Q1464">
        <v>-23.7822</v>
      </c>
      <c r="R1464">
        <v>4</v>
      </c>
      <c r="S1464">
        <v>2015</v>
      </c>
      <c r="T1464">
        <v>4</v>
      </c>
      <c r="U1464" t="str">
        <f t="shared" si="45"/>
        <v>Apr</v>
      </c>
      <c r="V1464">
        <v>42.686</v>
      </c>
      <c r="W1464" t="s">
        <v>63</v>
      </c>
      <c r="X1464">
        <v>-0.185714285714285</v>
      </c>
      <c r="Y1464" t="s">
        <v>53</v>
      </c>
      <c r="Z1464">
        <v>-6.19047619047619E-2</v>
      </c>
      <c r="AA1464" t="s">
        <v>64</v>
      </c>
      <c r="AB1464" t="s">
        <v>111</v>
      </c>
    </row>
    <row r="1465" spans="1:28" x14ac:dyDescent="0.25">
      <c r="A1465" t="s">
        <v>3010</v>
      </c>
      <c r="B1465" s="1">
        <v>43058</v>
      </c>
      <c r="C1465" s="1">
        <v>43058</v>
      </c>
      <c r="D1465" t="s">
        <v>377</v>
      </c>
      <c r="E1465" t="s">
        <v>1605</v>
      </c>
      <c r="F1465" t="s">
        <v>99</v>
      </c>
      <c r="G1465" t="s">
        <v>165</v>
      </c>
      <c r="H1465" t="s">
        <v>117</v>
      </c>
      <c r="I1465" t="s">
        <v>72</v>
      </c>
      <c r="J1465" t="s">
        <v>1047</v>
      </c>
      <c r="K1465" t="s">
        <v>51</v>
      </c>
      <c r="L1465" t="s">
        <v>1048</v>
      </c>
      <c r="M1465">
        <v>79.974000000000004</v>
      </c>
      <c r="N1465">
        <v>3</v>
      </c>
      <c r="O1465">
        <f t="shared" si="44"/>
        <v>0.21428571428571427</v>
      </c>
      <c r="P1465">
        <v>0.4</v>
      </c>
      <c r="Q1465">
        <v>-29.323799999999999</v>
      </c>
      <c r="R1465">
        <v>0</v>
      </c>
      <c r="S1465">
        <v>2017</v>
      </c>
      <c r="T1465">
        <v>11</v>
      </c>
      <c r="U1465" t="str">
        <f t="shared" si="45"/>
        <v>Nov</v>
      </c>
      <c r="V1465">
        <v>26.658000000000001</v>
      </c>
      <c r="W1465" t="s">
        <v>63</v>
      </c>
      <c r="X1465">
        <v>-0.36666666666666597</v>
      </c>
      <c r="Y1465" t="s">
        <v>53</v>
      </c>
      <c r="Z1465">
        <v>-0.122222222222222</v>
      </c>
      <c r="AA1465" t="s">
        <v>38</v>
      </c>
      <c r="AB1465" t="s">
        <v>143</v>
      </c>
    </row>
    <row r="1466" spans="1:28" x14ac:dyDescent="0.25">
      <c r="A1466" t="s">
        <v>3011</v>
      </c>
      <c r="B1466" s="1">
        <v>42565</v>
      </c>
      <c r="C1466" s="1">
        <v>42570</v>
      </c>
      <c r="D1466" t="s">
        <v>46</v>
      </c>
      <c r="E1466" t="s">
        <v>3012</v>
      </c>
      <c r="F1466" t="s">
        <v>29</v>
      </c>
      <c r="G1466" t="s">
        <v>310</v>
      </c>
      <c r="H1466" t="s">
        <v>577</v>
      </c>
      <c r="I1466" t="s">
        <v>32</v>
      </c>
      <c r="J1466" t="s">
        <v>86</v>
      </c>
      <c r="K1466" t="s">
        <v>61</v>
      </c>
      <c r="L1466" t="s">
        <v>87</v>
      </c>
      <c r="M1466">
        <v>51.75</v>
      </c>
      <c r="N1466">
        <v>1</v>
      </c>
      <c r="O1466">
        <f t="shared" si="44"/>
        <v>7.1428571428571425E-2</v>
      </c>
      <c r="P1466">
        <v>0</v>
      </c>
      <c r="Q1466">
        <v>15.525</v>
      </c>
      <c r="R1466">
        <v>5</v>
      </c>
      <c r="S1466">
        <v>2016</v>
      </c>
      <c r="T1466">
        <v>7</v>
      </c>
      <c r="U1466" t="str">
        <f t="shared" si="45"/>
        <v>Jul</v>
      </c>
      <c r="V1466">
        <v>51.75</v>
      </c>
      <c r="W1466" t="s">
        <v>63</v>
      </c>
      <c r="X1466">
        <v>0.3</v>
      </c>
      <c r="Y1466" t="s">
        <v>44</v>
      </c>
      <c r="Z1466">
        <v>0.3</v>
      </c>
      <c r="AA1466" t="s">
        <v>75</v>
      </c>
      <c r="AB1466" t="s">
        <v>210</v>
      </c>
    </row>
    <row r="1467" spans="1:28" x14ac:dyDescent="0.25">
      <c r="A1467" t="s">
        <v>3013</v>
      </c>
      <c r="B1467" s="1">
        <v>42379</v>
      </c>
      <c r="C1467" s="1">
        <v>42382</v>
      </c>
      <c r="D1467" t="s">
        <v>27</v>
      </c>
      <c r="E1467" t="s">
        <v>1846</v>
      </c>
      <c r="F1467" t="s">
        <v>29</v>
      </c>
      <c r="G1467" t="s">
        <v>3014</v>
      </c>
      <c r="H1467" t="s">
        <v>181</v>
      </c>
      <c r="I1467" t="s">
        <v>59</v>
      </c>
      <c r="J1467" t="s">
        <v>563</v>
      </c>
      <c r="K1467" t="s">
        <v>61</v>
      </c>
      <c r="L1467" t="s">
        <v>564</v>
      </c>
      <c r="M1467">
        <v>24.85</v>
      </c>
      <c r="N1467">
        <v>5</v>
      </c>
      <c r="O1467">
        <f t="shared" si="44"/>
        <v>0.35714285714285715</v>
      </c>
      <c r="P1467">
        <v>0</v>
      </c>
      <c r="Q1467">
        <v>7.7035</v>
      </c>
      <c r="R1467">
        <v>3</v>
      </c>
      <c r="S1467">
        <v>2016</v>
      </c>
      <c r="T1467">
        <v>1</v>
      </c>
      <c r="U1467" t="str">
        <f t="shared" si="45"/>
        <v>Jan</v>
      </c>
      <c r="V1467">
        <v>4.97</v>
      </c>
      <c r="W1467" t="s">
        <v>63</v>
      </c>
      <c r="X1467">
        <v>0.31</v>
      </c>
      <c r="Y1467" t="s">
        <v>44</v>
      </c>
      <c r="Z1467">
        <v>6.2E-2</v>
      </c>
      <c r="AA1467" t="s">
        <v>161</v>
      </c>
      <c r="AB1467" t="s">
        <v>480</v>
      </c>
    </row>
    <row r="1468" spans="1:28" x14ac:dyDescent="0.25">
      <c r="A1468" t="s">
        <v>3015</v>
      </c>
      <c r="B1468" s="1">
        <v>42183</v>
      </c>
      <c r="C1468" s="1">
        <v>42187</v>
      </c>
      <c r="D1468" t="s">
        <v>46</v>
      </c>
      <c r="E1468" t="s">
        <v>3016</v>
      </c>
      <c r="F1468" t="s">
        <v>91</v>
      </c>
      <c r="G1468" t="s">
        <v>1673</v>
      </c>
      <c r="H1468" t="s">
        <v>456</v>
      </c>
      <c r="I1468" t="s">
        <v>59</v>
      </c>
      <c r="J1468" t="s">
        <v>676</v>
      </c>
      <c r="K1468" t="s">
        <v>61</v>
      </c>
      <c r="L1468" t="s">
        <v>677</v>
      </c>
      <c r="M1468">
        <v>621.76</v>
      </c>
      <c r="N1468">
        <v>4</v>
      </c>
      <c r="O1468">
        <f t="shared" si="44"/>
        <v>0.2857142857142857</v>
      </c>
      <c r="P1468">
        <v>0.2</v>
      </c>
      <c r="Q1468">
        <v>46.631999999999998</v>
      </c>
      <c r="R1468">
        <v>4</v>
      </c>
      <c r="S1468">
        <v>2015</v>
      </c>
      <c r="T1468">
        <v>6</v>
      </c>
      <c r="U1468" t="str">
        <f t="shared" si="45"/>
        <v>Jun</v>
      </c>
      <c r="V1468">
        <v>155.44</v>
      </c>
      <c r="W1468" t="s">
        <v>36</v>
      </c>
      <c r="X1468">
        <v>7.4999999999999997E-2</v>
      </c>
      <c r="Y1468" t="s">
        <v>37</v>
      </c>
      <c r="Z1468">
        <v>1.8749999999999999E-2</v>
      </c>
      <c r="AA1468" t="s">
        <v>64</v>
      </c>
      <c r="AB1468" t="s">
        <v>111</v>
      </c>
    </row>
    <row r="1469" spans="1:28" x14ac:dyDescent="0.25">
      <c r="A1469" t="s">
        <v>3017</v>
      </c>
      <c r="B1469" s="1">
        <v>42316</v>
      </c>
      <c r="C1469" s="1">
        <v>42321</v>
      </c>
      <c r="D1469" t="s">
        <v>27</v>
      </c>
      <c r="E1469" t="s">
        <v>2027</v>
      </c>
      <c r="F1469" t="s">
        <v>29</v>
      </c>
      <c r="G1469" t="s">
        <v>2345</v>
      </c>
      <c r="H1469" t="s">
        <v>617</v>
      </c>
      <c r="I1469" t="s">
        <v>32</v>
      </c>
      <c r="J1469" t="s">
        <v>1482</v>
      </c>
      <c r="K1469" t="s">
        <v>61</v>
      </c>
      <c r="L1469" t="s">
        <v>1483</v>
      </c>
      <c r="M1469">
        <v>186.54</v>
      </c>
      <c r="N1469">
        <v>3</v>
      </c>
      <c r="O1469">
        <f t="shared" si="44"/>
        <v>0.21428571428571427</v>
      </c>
      <c r="P1469">
        <v>0</v>
      </c>
      <c r="Q1469">
        <v>41.038800000000002</v>
      </c>
      <c r="R1469">
        <v>5</v>
      </c>
      <c r="S1469">
        <v>2015</v>
      </c>
      <c r="T1469">
        <v>11</v>
      </c>
      <c r="U1469" t="str">
        <f t="shared" si="45"/>
        <v>Nov</v>
      </c>
      <c r="V1469">
        <v>62.18</v>
      </c>
      <c r="W1469" t="s">
        <v>63</v>
      </c>
      <c r="X1469">
        <v>0.22</v>
      </c>
      <c r="Y1469" t="s">
        <v>44</v>
      </c>
      <c r="Z1469">
        <v>7.3333333333333306E-2</v>
      </c>
      <c r="AA1469" t="s">
        <v>38</v>
      </c>
      <c r="AB1469" t="s">
        <v>54</v>
      </c>
    </row>
    <row r="1470" spans="1:28" x14ac:dyDescent="0.25">
      <c r="A1470" t="s">
        <v>3018</v>
      </c>
      <c r="B1470" s="1">
        <v>42093</v>
      </c>
      <c r="C1470" s="1">
        <v>42097</v>
      </c>
      <c r="D1470" t="s">
        <v>46</v>
      </c>
      <c r="E1470" t="s">
        <v>1736</v>
      </c>
      <c r="F1470" t="s">
        <v>99</v>
      </c>
      <c r="G1470" t="s">
        <v>3019</v>
      </c>
      <c r="H1470" t="s">
        <v>128</v>
      </c>
      <c r="I1470" t="s">
        <v>94</v>
      </c>
      <c r="J1470" t="s">
        <v>2118</v>
      </c>
      <c r="K1470" t="s">
        <v>41</v>
      </c>
      <c r="L1470" t="s">
        <v>2119</v>
      </c>
      <c r="M1470">
        <v>366.74400000000003</v>
      </c>
      <c r="N1470">
        <v>4</v>
      </c>
      <c r="O1470">
        <f t="shared" si="44"/>
        <v>0.2857142857142857</v>
      </c>
      <c r="P1470">
        <v>0.3</v>
      </c>
      <c r="Q1470">
        <v>-110.0232</v>
      </c>
      <c r="R1470">
        <v>4</v>
      </c>
      <c r="S1470">
        <v>2015</v>
      </c>
      <c r="T1470">
        <v>3</v>
      </c>
      <c r="U1470" t="str">
        <f t="shared" si="45"/>
        <v>Mar</v>
      </c>
      <c r="V1470">
        <v>91.686000000000007</v>
      </c>
      <c r="W1470" t="s">
        <v>63</v>
      </c>
      <c r="X1470">
        <v>-0.3</v>
      </c>
      <c r="Y1470" t="s">
        <v>53</v>
      </c>
      <c r="Z1470">
        <v>-7.4999999999999997E-2</v>
      </c>
      <c r="AA1470" t="s">
        <v>161</v>
      </c>
      <c r="AB1470" t="s">
        <v>162</v>
      </c>
    </row>
    <row r="1471" spans="1:28" x14ac:dyDescent="0.25">
      <c r="A1471" t="s">
        <v>3020</v>
      </c>
      <c r="B1471" s="1">
        <v>41870</v>
      </c>
      <c r="C1471" s="1">
        <v>41872</v>
      </c>
      <c r="D1471" t="s">
        <v>27</v>
      </c>
      <c r="E1471" t="s">
        <v>1933</v>
      </c>
      <c r="F1471" t="s">
        <v>91</v>
      </c>
      <c r="G1471" t="s">
        <v>57</v>
      </c>
      <c r="H1471" t="s">
        <v>58</v>
      </c>
      <c r="I1471" t="s">
        <v>59</v>
      </c>
      <c r="J1471" t="s">
        <v>520</v>
      </c>
      <c r="K1471" t="s">
        <v>61</v>
      </c>
      <c r="L1471" t="s">
        <v>521</v>
      </c>
      <c r="M1471">
        <v>289.24</v>
      </c>
      <c r="N1471">
        <v>7</v>
      </c>
      <c r="O1471">
        <f t="shared" si="44"/>
        <v>0.5</v>
      </c>
      <c r="P1471">
        <v>0</v>
      </c>
      <c r="Q1471">
        <v>26.031600000000001</v>
      </c>
      <c r="R1471">
        <v>2</v>
      </c>
      <c r="S1471">
        <v>2014</v>
      </c>
      <c r="T1471">
        <v>8</v>
      </c>
      <c r="U1471" t="str">
        <f t="shared" si="45"/>
        <v>Aug</v>
      </c>
      <c r="V1471">
        <v>41.32</v>
      </c>
      <c r="W1471" t="s">
        <v>63</v>
      </c>
      <c r="X1471">
        <v>0.09</v>
      </c>
      <c r="Y1471" t="s">
        <v>37</v>
      </c>
      <c r="Z1471">
        <v>1.28571428571428E-2</v>
      </c>
      <c r="AA1471" t="s">
        <v>75</v>
      </c>
      <c r="AB1471" t="s">
        <v>199</v>
      </c>
    </row>
    <row r="1472" spans="1:28" x14ac:dyDescent="0.25">
      <c r="A1472" t="s">
        <v>3021</v>
      </c>
      <c r="B1472" s="1">
        <v>42309</v>
      </c>
      <c r="C1472" s="1">
        <v>42313</v>
      </c>
      <c r="D1472" t="s">
        <v>46</v>
      </c>
      <c r="E1472" t="s">
        <v>2363</v>
      </c>
      <c r="F1472" t="s">
        <v>29</v>
      </c>
      <c r="G1472" t="s">
        <v>165</v>
      </c>
      <c r="H1472" t="s">
        <v>117</v>
      </c>
      <c r="I1472" t="s">
        <v>72</v>
      </c>
      <c r="J1472" t="s">
        <v>2655</v>
      </c>
      <c r="K1472" t="s">
        <v>41</v>
      </c>
      <c r="L1472" t="s">
        <v>2656</v>
      </c>
      <c r="M1472">
        <v>205.16399999999999</v>
      </c>
      <c r="N1472">
        <v>2</v>
      </c>
      <c r="O1472">
        <f t="shared" si="44"/>
        <v>0.14285714285714285</v>
      </c>
      <c r="P1472">
        <v>0.1</v>
      </c>
      <c r="Q1472">
        <v>13.6776</v>
      </c>
      <c r="R1472">
        <v>4</v>
      </c>
      <c r="S1472">
        <v>2015</v>
      </c>
      <c r="T1472">
        <v>11</v>
      </c>
      <c r="U1472" t="str">
        <f t="shared" si="45"/>
        <v>Nov</v>
      </c>
      <c r="V1472">
        <v>102.58199999999999</v>
      </c>
      <c r="W1472" t="s">
        <v>36</v>
      </c>
      <c r="X1472">
        <v>6.6666666666666596E-2</v>
      </c>
      <c r="Y1472" t="s">
        <v>37</v>
      </c>
      <c r="Z1472">
        <v>3.3333333333333298E-2</v>
      </c>
      <c r="AA1472" t="s">
        <v>38</v>
      </c>
      <c r="AB1472" t="s">
        <v>54</v>
      </c>
    </row>
    <row r="1473" spans="1:28" x14ac:dyDescent="0.25">
      <c r="A1473" t="s">
        <v>3022</v>
      </c>
      <c r="B1473" s="1">
        <v>41988</v>
      </c>
      <c r="C1473" s="1">
        <v>41994</v>
      </c>
      <c r="D1473" t="s">
        <v>46</v>
      </c>
      <c r="E1473" t="s">
        <v>2150</v>
      </c>
      <c r="F1473" t="s">
        <v>91</v>
      </c>
      <c r="G1473" t="s">
        <v>127</v>
      </c>
      <c r="H1473" t="s">
        <v>128</v>
      </c>
      <c r="I1473" t="s">
        <v>94</v>
      </c>
      <c r="J1473" t="s">
        <v>1758</v>
      </c>
      <c r="K1473" t="s">
        <v>61</v>
      </c>
      <c r="L1473" t="s">
        <v>1759</v>
      </c>
      <c r="M1473">
        <v>8.5440000000000005</v>
      </c>
      <c r="N1473">
        <v>2</v>
      </c>
      <c r="O1473">
        <f t="shared" si="44"/>
        <v>0.14285714285714285</v>
      </c>
      <c r="P1473">
        <v>0.6</v>
      </c>
      <c r="Q1473">
        <v>-7.476</v>
      </c>
      <c r="R1473">
        <v>6</v>
      </c>
      <c r="S1473">
        <v>2014</v>
      </c>
      <c r="T1473">
        <v>12</v>
      </c>
      <c r="U1473" t="str">
        <f t="shared" si="45"/>
        <v>Dec</v>
      </c>
      <c r="V1473">
        <v>4.2720000000000002</v>
      </c>
      <c r="W1473" t="s">
        <v>63</v>
      </c>
      <c r="X1473">
        <v>-0.875</v>
      </c>
      <c r="Y1473" t="s">
        <v>53</v>
      </c>
      <c r="Z1473">
        <v>-0.4375</v>
      </c>
      <c r="AA1473" t="s">
        <v>38</v>
      </c>
      <c r="AB1473" t="s">
        <v>147</v>
      </c>
    </row>
    <row r="1474" spans="1:28" x14ac:dyDescent="0.25">
      <c r="A1474" t="s">
        <v>3023</v>
      </c>
      <c r="B1474" s="1">
        <v>42237</v>
      </c>
      <c r="C1474" s="1">
        <v>42241</v>
      </c>
      <c r="D1474" t="s">
        <v>46</v>
      </c>
      <c r="E1474" t="s">
        <v>2889</v>
      </c>
      <c r="F1474" t="s">
        <v>91</v>
      </c>
      <c r="G1474" t="s">
        <v>748</v>
      </c>
      <c r="H1474" t="s">
        <v>214</v>
      </c>
      <c r="I1474" t="s">
        <v>72</v>
      </c>
      <c r="J1474" t="s">
        <v>503</v>
      </c>
      <c r="K1474" t="s">
        <v>41</v>
      </c>
      <c r="L1474" t="s">
        <v>504</v>
      </c>
      <c r="M1474">
        <v>598.45799999999997</v>
      </c>
      <c r="N1474">
        <v>3</v>
      </c>
      <c r="O1474">
        <f t="shared" si="44"/>
        <v>0.21428571428571427</v>
      </c>
      <c r="P1474">
        <v>0.3</v>
      </c>
      <c r="Q1474">
        <v>-42.747</v>
      </c>
      <c r="R1474">
        <v>4</v>
      </c>
      <c r="S1474">
        <v>2015</v>
      </c>
      <c r="T1474">
        <v>8</v>
      </c>
      <c r="U1474" t="str">
        <f t="shared" si="45"/>
        <v>Aug</v>
      </c>
      <c r="V1474">
        <v>199.48599999999999</v>
      </c>
      <c r="W1474" t="s">
        <v>36</v>
      </c>
      <c r="X1474">
        <v>-7.1428571428571397E-2</v>
      </c>
      <c r="Y1474" t="s">
        <v>53</v>
      </c>
      <c r="Z1474">
        <v>-2.3809523809523801E-2</v>
      </c>
      <c r="AA1474" t="s">
        <v>75</v>
      </c>
      <c r="AB1474" t="s">
        <v>81</v>
      </c>
    </row>
    <row r="1475" spans="1:28" x14ac:dyDescent="0.25">
      <c r="A1475" t="s">
        <v>3023</v>
      </c>
      <c r="B1475" s="1">
        <v>42237</v>
      </c>
      <c r="C1475" s="1">
        <v>42241</v>
      </c>
      <c r="D1475" t="s">
        <v>46</v>
      </c>
      <c r="E1475" t="s">
        <v>2889</v>
      </c>
      <c r="F1475" t="s">
        <v>91</v>
      </c>
      <c r="G1475" t="s">
        <v>748</v>
      </c>
      <c r="H1475" t="s">
        <v>214</v>
      </c>
      <c r="I1475" t="s">
        <v>72</v>
      </c>
      <c r="J1475" t="s">
        <v>1962</v>
      </c>
      <c r="K1475" t="s">
        <v>61</v>
      </c>
      <c r="L1475" t="s">
        <v>1963</v>
      </c>
      <c r="M1475">
        <v>25.984000000000002</v>
      </c>
      <c r="N1475">
        <v>1</v>
      </c>
      <c r="O1475">
        <f t="shared" ref="O1475:O1538" si="46">N1475/MAX($N$2:$N$2122)</f>
        <v>7.1428571428571425E-2</v>
      </c>
      <c r="P1475">
        <v>0.2</v>
      </c>
      <c r="Q1475">
        <v>-3.8976000000000002</v>
      </c>
      <c r="R1475">
        <v>4</v>
      </c>
      <c r="S1475">
        <v>2015</v>
      </c>
      <c r="T1475">
        <v>8</v>
      </c>
      <c r="U1475" t="str">
        <f t="shared" ref="U1475:U1538" si="47">TEXT(DATE(S1475, T1475, 1), "mmm")</f>
        <v>Aug</v>
      </c>
      <c r="V1475">
        <v>25.984000000000002</v>
      </c>
      <c r="W1475" t="s">
        <v>63</v>
      </c>
      <c r="X1475">
        <v>-0.15</v>
      </c>
      <c r="Y1475" t="s">
        <v>53</v>
      </c>
      <c r="Z1475">
        <v>-0.15</v>
      </c>
      <c r="AA1475" t="s">
        <v>75</v>
      </c>
      <c r="AB1475" t="s">
        <v>81</v>
      </c>
    </row>
    <row r="1476" spans="1:28" x14ac:dyDescent="0.25">
      <c r="A1476" t="s">
        <v>3024</v>
      </c>
      <c r="B1476" s="1">
        <v>43078</v>
      </c>
      <c r="C1476" s="1">
        <v>43080</v>
      </c>
      <c r="D1476" t="s">
        <v>27</v>
      </c>
      <c r="E1476" t="s">
        <v>1889</v>
      </c>
      <c r="F1476" t="s">
        <v>99</v>
      </c>
      <c r="G1476" t="s">
        <v>3025</v>
      </c>
      <c r="H1476" t="s">
        <v>58</v>
      </c>
      <c r="I1476" t="s">
        <v>59</v>
      </c>
      <c r="J1476" t="s">
        <v>734</v>
      </c>
      <c r="K1476" t="s">
        <v>34</v>
      </c>
      <c r="L1476" t="s">
        <v>735</v>
      </c>
      <c r="M1476">
        <v>148.25700000000001</v>
      </c>
      <c r="N1476">
        <v>3</v>
      </c>
      <c r="O1476">
        <f t="shared" si="46"/>
        <v>0.21428571428571427</v>
      </c>
      <c r="P1476">
        <v>0.15</v>
      </c>
      <c r="Q1476">
        <v>15.697800000000001</v>
      </c>
      <c r="R1476">
        <v>2</v>
      </c>
      <c r="S1476">
        <v>2017</v>
      </c>
      <c r="T1476">
        <v>12</v>
      </c>
      <c r="U1476" t="str">
        <f t="shared" si="47"/>
        <v>Dec</v>
      </c>
      <c r="V1476">
        <v>49.418999999999997</v>
      </c>
      <c r="W1476" t="s">
        <v>63</v>
      </c>
      <c r="X1476">
        <v>0.105882352941176</v>
      </c>
      <c r="Y1476" t="s">
        <v>37</v>
      </c>
      <c r="Z1476">
        <v>3.5294117647058802E-2</v>
      </c>
      <c r="AA1476" t="s">
        <v>38</v>
      </c>
      <c r="AB1476" t="s">
        <v>143</v>
      </c>
    </row>
    <row r="1477" spans="1:28" x14ac:dyDescent="0.25">
      <c r="A1477" t="s">
        <v>3026</v>
      </c>
      <c r="B1477" s="1">
        <v>41874</v>
      </c>
      <c r="C1477" s="1">
        <v>41878</v>
      </c>
      <c r="D1477" t="s">
        <v>46</v>
      </c>
      <c r="E1477" t="s">
        <v>899</v>
      </c>
      <c r="F1477" t="s">
        <v>29</v>
      </c>
      <c r="G1477" t="s">
        <v>242</v>
      </c>
      <c r="H1477" t="s">
        <v>171</v>
      </c>
      <c r="I1477" t="s">
        <v>59</v>
      </c>
      <c r="J1477" t="s">
        <v>302</v>
      </c>
      <c r="K1477" t="s">
        <v>61</v>
      </c>
      <c r="L1477" t="s">
        <v>303</v>
      </c>
      <c r="M1477">
        <v>4.2240000000000002</v>
      </c>
      <c r="N1477">
        <v>3</v>
      </c>
      <c r="O1477">
        <f t="shared" si="46"/>
        <v>0.21428571428571427</v>
      </c>
      <c r="P1477">
        <v>0.2</v>
      </c>
      <c r="Q1477">
        <v>1.2672000000000001</v>
      </c>
      <c r="R1477">
        <v>4</v>
      </c>
      <c r="S1477">
        <v>2014</v>
      </c>
      <c r="T1477">
        <v>8</v>
      </c>
      <c r="U1477" t="str">
        <f t="shared" si="47"/>
        <v>Aug</v>
      </c>
      <c r="V1477">
        <v>1.4079999999999999</v>
      </c>
      <c r="W1477" t="s">
        <v>63</v>
      </c>
      <c r="X1477">
        <v>0.3</v>
      </c>
      <c r="Y1477" t="s">
        <v>44</v>
      </c>
      <c r="Z1477">
        <v>9.9999999999999895E-2</v>
      </c>
      <c r="AA1477" t="s">
        <v>75</v>
      </c>
      <c r="AB1477" t="s">
        <v>199</v>
      </c>
    </row>
    <row r="1478" spans="1:28" x14ac:dyDescent="0.25">
      <c r="A1478" t="s">
        <v>3027</v>
      </c>
      <c r="B1478" s="1">
        <v>42685</v>
      </c>
      <c r="C1478" s="1">
        <v>42690</v>
      </c>
      <c r="D1478" t="s">
        <v>46</v>
      </c>
      <c r="E1478" t="s">
        <v>1952</v>
      </c>
      <c r="F1478" t="s">
        <v>91</v>
      </c>
      <c r="G1478" t="s">
        <v>165</v>
      </c>
      <c r="H1478" t="s">
        <v>117</v>
      </c>
      <c r="I1478" t="s">
        <v>72</v>
      </c>
      <c r="J1478" t="s">
        <v>1340</v>
      </c>
      <c r="K1478" t="s">
        <v>41</v>
      </c>
      <c r="L1478" t="s">
        <v>1341</v>
      </c>
      <c r="M1478">
        <v>245.64599999999999</v>
      </c>
      <c r="N1478">
        <v>3</v>
      </c>
      <c r="O1478">
        <f t="shared" si="46"/>
        <v>0.21428571428571427</v>
      </c>
      <c r="P1478">
        <v>0.1</v>
      </c>
      <c r="Q1478">
        <v>8.1882000000000001</v>
      </c>
      <c r="R1478">
        <v>5</v>
      </c>
      <c r="S1478">
        <v>2016</v>
      </c>
      <c r="T1478">
        <v>11</v>
      </c>
      <c r="U1478" t="str">
        <f t="shared" si="47"/>
        <v>Nov</v>
      </c>
      <c r="V1478">
        <v>81.881999999999906</v>
      </c>
      <c r="W1478" t="s">
        <v>63</v>
      </c>
      <c r="X1478">
        <v>3.3333333333333298E-2</v>
      </c>
      <c r="Y1478" t="s">
        <v>37</v>
      </c>
      <c r="Z1478">
        <v>1.1111111111111099E-2</v>
      </c>
      <c r="AA1478" t="s">
        <v>38</v>
      </c>
      <c r="AB1478" t="s">
        <v>39</v>
      </c>
    </row>
    <row r="1479" spans="1:28" x14ac:dyDescent="0.25">
      <c r="A1479" t="s">
        <v>3028</v>
      </c>
      <c r="B1479" s="1">
        <v>43048</v>
      </c>
      <c r="C1479" s="1">
        <v>43052</v>
      </c>
      <c r="D1479" t="s">
        <v>46</v>
      </c>
      <c r="E1479" t="s">
        <v>1900</v>
      </c>
      <c r="F1479" t="s">
        <v>91</v>
      </c>
      <c r="G1479" t="s">
        <v>554</v>
      </c>
      <c r="H1479" t="s">
        <v>58</v>
      </c>
      <c r="I1479" t="s">
        <v>59</v>
      </c>
      <c r="J1479" t="s">
        <v>698</v>
      </c>
      <c r="K1479" t="s">
        <v>41</v>
      </c>
      <c r="L1479" t="s">
        <v>699</v>
      </c>
      <c r="M1479">
        <v>523.39200000000005</v>
      </c>
      <c r="N1479">
        <v>3</v>
      </c>
      <c r="O1479">
        <f t="shared" si="46"/>
        <v>0.21428571428571427</v>
      </c>
      <c r="P1479">
        <v>0.2</v>
      </c>
      <c r="Q1479">
        <v>52.339199999999998</v>
      </c>
      <c r="R1479">
        <v>4</v>
      </c>
      <c r="S1479">
        <v>2017</v>
      </c>
      <c r="T1479">
        <v>11</v>
      </c>
      <c r="U1479" t="str">
        <f t="shared" si="47"/>
        <v>Nov</v>
      </c>
      <c r="V1479">
        <v>174.464</v>
      </c>
      <c r="W1479" t="s">
        <v>36</v>
      </c>
      <c r="X1479">
        <v>9.9999999999999895E-2</v>
      </c>
      <c r="Y1479" t="s">
        <v>37</v>
      </c>
      <c r="Z1479">
        <v>3.3333333333333298E-2</v>
      </c>
      <c r="AA1479" t="s">
        <v>38</v>
      </c>
      <c r="AB1479" t="s">
        <v>143</v>
      </c>
    </row>
    <row r="1480" spans="1:28" x14ac:dyDescent="0.25">
      <c r="A1480" t="s">
        <v>3029</v>
      </c>
      <c r="B1480" s="1">
        <v>43086</v>
      </c>
      <c r="C1480" s="1">
        <v>43092</v>
      </c>
      <c r="D1480" t="s">
        <v>46</v>
      </c>
      <c r="E1480" t="s">
        <v>3030</v>
      </c>
      <c r="F1480" t="s">
        <v>29</v>
      </c>
      <c r="G1480" t="s">
        <v>165</v>
      </c>
      <c r="H1480" t="s">
        <v>117</v>
      </c>
      <c r="I1480" t="s">
        <v>72</v>
      </c>
      <c r="J1480" t="s">
        <v>1482</v>
      </c>
      <c r="K1480" t="s">
        <v>61</v>
      </c>
      <c r="L1480" t="s">
        <v>1483</v>
      </c>
      <c r="M1480">
        <v>124.36</v>
      </c>
      <c r="N1480">
        <v>2</v>
      </c>
      <c r="O1480">
        <f t="shared" si="46"/>
        <v>0.14285714285714285</v>
      </c>
      <c r="P1480">
        <v>0</v>
      </c>
      <c r="Q1480">
        <v>27.359200000000001</v>
      </c>
      <c r="R1480">
        <v>6</v>
      </c>
      <c r="S1480">
        <v>2017</v>
      </c>
      <c r="T1480">
        <v>12</v>
      </c>
      <c r="U1480" t="str">
        <f t="shared" si="47"/>
        <v>Dec</v>
      </c>
      <c r="V1480">
        <v>62.18</v>
      </c>
      <c r="W1480" t="s">
        <v>63</v>
      </c>
      <c r="X1480">
        <v>0.22</v>
      </c>
      <c r="Y1480" t="s">
        <v>44</v>
      </c>
      <c r="Z1480">
        <v>0.11</v>
      </c>
      <c r="AA1480" t="s">
        <v>38</v>
      </c>
      <c r="AB1480" t="s">
        <v>143</v>
      </c>
    </row>
    <row r="1481" spans="1:28" x14ac:dyDescent="0.25">
      <c r="A1481" t="s">
        <v>3031</v>
      </c>
      <c r="B1481" s="1">
        <v>42934</v>
      </c>
      <c r="C1481" s="1">
        <v>42939</v>
      </c>
      <c r="D1481" t="s">
        <v>46</v>
      </c>
      <c r="E1481" t="s">
        <v>636</v>
      </c>
      <c r="F1481" t="s">
        <v>29</v>
      </c>
      <c r="G1481" t="s">
        <v>70</v>
      </c>
      <c r="H1481" t="s">
        <v>71</v>
      </c>
      <c r="I1481" t="s">
        <v>72</v>
      </c>
      <c r="J1481" t="s">
        <v>515</v>
      </c>
      <c r="K1481" t="s">
        <v>41</v>
      </c>
      <c r="L1481" t="s">
        <v>516</v>
      </c>
      <c r="M1481">
        <v>198.744</v>
      </c>
      <c r="N1481">
        <v>4</v>
      </c>
      <c r="O1481">
        <f t="shared" si="46"/>
        <v>0.2857142857142857</v>
      </c>
      <c r="P1481">
        <v>0.3</v>
      </c>
      <c r="Q1481">
        <v>-14.196</v>
      </c>
      <c r="R1481">
        <v>5</v>
      </c>
      <c r="S1481">
        <v>2017</v>
      </c>
      <c r="T1481">
        <v>7</v>
      </c>
      <c r="U1481" t="str">
        <f t="shared" si="47"/>
        <v>Jul</v>
      </c>
      <c r="V1481">
        <v>49.686</v>
      </c>
      <c r="W1481" t="s">
        <v>63</v>
      </c>
      <c r="X1481">
        <v>-7.1428571428571397E-2</v>
      </c>
      <c r="Y1481" t="s">
        <v>53</v>
      </c>
      <c r="Z1481">
        <v>-1.7857142857142801E-2</v>
      </c>
      <c r="AA1481" t="s">
        <v>75</v>
      </c>
      <c r="AB1481" t="s">
        <v>76</v>
      </c>
    </row>
    <row r="1482" spans="1:28" x14ac:dyDescent="0.25">
      <c r="A1482" t="s">
        <v>3032</v>
      </c>
      <c r="B1482" s="1">
        <v>41737</v>
      </c>
      <c r="C1482" s="1">
        <v>41741</v>
      </c>
      <c r="D1482" t="s">
        <v>46</v>
      </c>
      <c r="E1482" t="s">
        <v>350</v>
      </c>
      <c r="F1482" t="s">
        <v>99</v>
      </c>
      <c r="G1482" t="s">
        <v>446</v>
      </c>
      <c r="H1482" t="s">
        <v>58</v>
      </c>
      <c r="I1482" t="s">
        <v>59</v>
      </c>
      <c r="J1482" t="s">
        <v>263</v>
      </c>
      <c r="K1482" t="s">
        <v>51</v>
      </c>
      <c r="L1482" t="s">
        <v>264</v>
      </c>
      <c r="M1482">
        <v>99.591999999999999</v>
      </c>
      <c r="N1482">
        <v>1</v>
      </c>
      <c r="O1482">
        <f t="shared" si="46"/>
        <v>7.1428571428571425E-2</v>
      </c>
      <c r="P1482">
        <v>0.2</v>
      </c>
      <c r="Q1482">
        <v>2.4897999999999998</v>
      </c>
      <c r="R1482">
        <v>4</v>
      </c>
      <c r="S1482">
        <v>2014</v>
      </c>
      <c r="T1482">
        <v>4</v>
      </c>
      <c r="U1482" t="str">
        <f t="shared" si="47"/>
        <v>Apr</v>
      </c>
      <c r="V1482">
        <v>99.591999999999999</v>
      </c>
      <c r="W1482" t="s">
        <v>63</v>
      </c>
      <c r="X1482">
        <v>2.4999999999999901E-2</v>
      </c>
      <c r="Y1482" t="s">
        <v>37</v>
      </c>
      <c r="Z1482">
        <v>2.4999999999999901E-2</v>
      </c>
      <c r="AA1482" t="s">
        <v>64</v>
      </c>
      <c r="AB1482" t="s">
        <v>65</v>
      </c>
    </row>
    <row r="1483" spans="1:28" x14ac:dyDescent="0.25">
      <c r="A1483" t="s">
        <v>3033</v>
      </c>
      <c r="B1483" s="1">
        <v>42715</v>
      </c>
      <c r="C1483" s="1">
        <v>42715</v>
      </c>
      <c r="D1483" t="s">
        <v>377</v>
      </c>
      <c r="E1483" t="s">
        <v>1428</v>
      </c>
      <c r="F1483" t="s">
        <v>29</v>
      </c>
      <c r="G1483" t="s">
        <v>2511</v>
      </c>
      <c r="H1483" t="s">
        <v>58</v>
      </c>
      <c r="I1483" t="s">
        <v>59</v>
      </c>
      <c r="J1483" t="s">
        <v>1340</v>
      </c>
      <c r="K1483" t="s">
        <v>41</v>
      </c>
      <c r="L1483" t="s">
        <v>1341</v>
      </c>
      <c r="M1483">
        <v>363.92</v>
      </c>
      <c r="N1483">
        <v>5</v>
      </c>
      <c r="O1483">
        <f t="shared" si="46"/>
        <v>0.35714285714285715</v>
      </c>
      <c r="P1483">
        <v>0.2</v>
      </c>
      <c r="Q1483">
        <v>-31.843</v>
      </c>
      <c r="R1483">
        <v>0</v>
      </c>
      <c r="S1483">
        <v>2016</v>
      </c>
      <c r="T1483">
        <v>12</v>
      </c>
      <c r="U1483" t="str">
        <f t="shared" si="47"/>
        <v>Dec</v>
      </c>
      <c r="V1483">
        <v>72.784000000000006</v>
      </c>
      <c r="W1483" t="s">
        <v>63</v>
      </c>
      <c r="X1483">
        <v>-8.7499999999999994E-2</v>
      </c>
      <c r="Y1483" t="s">
        <v>53</v>
      </c>
      <c r="Z1483">
        <v>-1.7499999999999901E-2</v>
      </c>
      <c r="AA1483" t="s">
        <v>38</v>
      </c>
      <c r="AB1483" t="s">
        <v>39</v>
      </c>
    </row>
    <row r="1484" spans="1:28" x14ac:dyDescent="0.25">
      <c r="A1484" t="s">
        <v>3033</v>
      </c>
      <c r="B1484" s="1">
        <v>42715</v>
      </c>
      <c r="C1484" s="1">
        <v>42715</v>
      </c>
      <c r="D1484" t="s">
        <v>377</v>
      </c>
      <c r="E1484" t="s">
        <v>1428</v>
      </c>
      <c r="F1484" t="s">
        <v>29</v>
      </c>
      <c r="G1484" t="s">
        <v>2511</v>
      </c>
      <c r="H1484" t="s">
        <v>58</v>
      </c>
      <c r="I1484" t="s">
        <v>59</v>
      </c>
      <c r="J1484" t="s">
        <v>957</v>
      </c>
      <c r="K1484" t="s">
        <v>51</v>
      </c>
      <c r="L1484" t="s">
        <v>958</v>
      </c>
      <c r="M1484">
        <v>892.13599999999997</v>
      </c>
      <c r="N1484">
        <v>7</v>
      </c>
      <c r="O1484">
        <f t="shared" si="46"/>
        <v>0.5</v>
      </c>
      <c r="P1484">
        <v>0.2</v>
      </c>
      <c r="Q1484">
        <v>111.517</v>
      </c>
      <c r="R1484">
        <v>0</v>
      </c>
      <c r="S1484">
        <v>2016</v>
      </c>
      <c r="T1484">
        <v>12</v>
      </c>
      <c r="U1484" t="str">
        <f t="shared" si="47"/>
        <v>Dec</v>
      </c>
      <c r="V1484">
        <v>127.44799999999999</v>
      </c>
      <c r="W1484" t="s">
        <v>36</v>
      </c>
      <c r="X1484">
        <v>0.125</v>
      </c>
      <c r="Y1484" t="s">
        <v>37</v>
      </c>
      <c r="Z1484">
        <v>1.7857142857142801E-2</v>
      </c>
      <c r="AA1484" t="s">
        <v>38</v>
      </c>
      <c r="AB1484" t="s">
        <v>39</v>
      </c>
    </row>
    <row r="1485" spans="1:28" x14ac:dyDescent="0.25">
      <c r="A1485" t="s">
        <v>3034</v>
      </c>
      <c r="B1485" s="1">
        <v>42615</v>
      </c>
      <c r="C1485" s="1">
        <v>42619</v>
      </c>
      <c r="D1485" t="s">
        <v>46</v>
      </c>
      <c r="E1485" t="s">
        <v>1334</v>
      </c>
      <c r="F1485" t="s">
        <v>29</v>
      </c>
      <c r="G1485" t="s">
        <v>1267</v>
      </c>
      <c r="H1485" t="s">
        <v>876</v>
      </c>
      <c r="I1485" t="s">
        <v>32</v>
      </c>
      <c r="J1485" t="s">
        <v>182</v>
      </c>
      <c r="K1485" t="s">
        <v>51</v>
      </c>
      <c r="L1485" t="s">
        <v>183</v>
      </c>
      <c r="M1485">
        <v>472.51799999999997</v>
      </c>
      <c r="N1485">
        <v>3</v>
      </c>
      <c r="O1485">
        <f t="shared" si="46"/>
        <v>0.21428571428571427</v>
      </c>
      <c r="P1485">
        <v>0.4</v>
      </c>
      <c r="Q1485">
        <v>-149.63069999999999</v>
      </c>
      <c r="R1485">
        <v>4</v>
      </c>
      <c r="S1485">
        <v>2016</v>
      </c>
      <c r="T1485">
        <v>9</v>
      </c>
      <c r="U1485" t="str">
        <f t="shared" si="47"/>
        <v>Sep</v>
      </c>
      <c r="V1485">
        <v>157.506</v>
      </c>
      <c r="W1485" t="s">
        <v>36</v>
      </c>
      <c r="X1485">
        <v>-0.31666666666666599</v>
      </c>
      <c r="Y1485" t="s">
        <v>53</v>
      </c>
      <c r="Z1485">
        <v>-0.105555555555555</v>
      </c>
      <c r="AA1485" t="s">
        <v>75</v>
      </c>
      <c r="AB1485" t="s">
        <v>210</v>
      </c>
    </row>
    <row r="1486" spans="1:28" x14ac:dyDescent="0.25">
      <c r="A1486" t="s">
        <v>3035</v>
      </c>
      <c r="B1486" s="1">
        <v>42905</v>
      </c>
      <c r="C1486" s="1">
        <v>42907</v>
      </c>
      <c r="D1486" t="s">
        <v>27</v>
      </c>
      <c r="E1486" t="s">
        <v>1269</v>
      </c>
      <c r="F1486" t="s">
        <v>91</v>
      </c>
      <c r="G1486" t="s">
        <v>213</v>
      </c>
      <c r="H1486" t="s">
        <v>214</v>
      </c>
      <c r="I1486" t="s">
        <v>72</v>
      </c>
      <c r="J1486" t="s">
        <v>372</v>
      </c>
      <c r="K1486" t="s">
        <v>41</v>
      </c>
      <c r="L1486" t="s">
        <v>373</v>
      </c>
      <c r="M1486">
        <v>760.11599999999999</v>
      </c>
      <c r="N1486">
        <v>6</v>
      </c>
      <c r="O1486">
        <f t="shared" si="46"/>
        <v>0.42857142857142855</v>
      </c>
      <c r="P1486">
        <v>0.3</v>
      </c>
      <c r="Q1486">
        <v>-43.435200000000002</v>
      </c>
      <c r="R1486">
        <v>2</v>
      </c>
      <c r="S1486">
        <v>2017</v>
      </c>
      <c r="T1486">
        <v>6</v>
      </c>
      <c r="U1486" t="str">
        <f t="shared" si="47"/>
        <v>Jun</v>
      </c>
      <c r="V1486">
        <v>126.685999999999</v>
      </c>
      <c r="W1486" t="s">
        <v>36</v>
      </c>
      <c r="X1486">
        <v>-5.7142857142857099E-2</v>
      </c>
      <c r="Y1486" t="s">
        <v>53</v>
      </c>
      <c r="Z1486">
        <v>-9.5238095238095195E-3</v>
      </c>
      <c r="AA1486" t="s">
        <v>64</v>
      </c>
      <c r="AB1486" t="s">
        <v>154</v>
      </c>
    </row>
    <row r="1487" spans="1:28" x14ac:dyDescent="0.25">
      <c r="A1487" t="s">
        <v>3035</v>
      </c>
      <c r="B1487" s="1">
        <v>42905</v>
      </c>
      <c r="C1487" s="1">
        <v>42907</v>
      </c>
      <c r="D1487" t="s">
        <v>27</v>
      </c>
      <c r="E1487" t="s">
        <v>1269</v>
      </c>
      <c r="F1487" t="s">
        <v>91</v>
      </c>
      <c r="G1487" t="s">
        <v>213</v>
      </c>
      <c r="H1487" t="s">
        <v>214</v>
      </c>
      <c r="I1487" t="s">
        <v>72</v>
      </c>
      <c r="J1487" t="s">
        <v>1615</v>
      </c>
      <c r="K1487" t="s">
        <v>61</v>
      </c>
      <c r="L1487" t="s">
        <v>1616</v>
      </c>
      <c r="M1487">
        <v>38.783999999999999</v>
      </c>
      <c r="N1487">
        <v>3</v>
      </c>
      <c r="O1487">
        <f t="shared" si="46"/>
        <v>0.21428571428571427</v>
      </c>
      <c r="P1487">
        <v>0.2</v>
      </c>
      <c r="Q1487">
        <v>7.2720000000000002</v>
      </c>
      <c r="R1487">
        <v>2</v>
      </c>
      <c r="S1487">
        <v>2017</v>
      </c>
      <c r="T1487">
        <v>6</v>
      </c>
      <c r="U1487" t="str">
        <f t="shared" si="47"/>
        <v>Jun</v>
      </c>
      <c r="V1487">
        <v>12.9279999999999</v>
      </c>
      <c r="W1487" t="s">
        <v>63</v>
      </c>
      <c r="X1487">
        <v>0.1875</v>
      </c>
      <c r="Y1487" t="s">
        <v>37</v>
      </c>
      <c r="Z1487">
        <v>6.25E-2</v>
      </c>
      <c r="AA1487" t="s">
        <v>64</v>
      </c>
      <c r="AB1487" t="s">
        <v>154</v>
      </c>
    </row>
    <row r="1488" spans="1:28" x14ac:dyDescent="0.25">
      <c r="A1488" t="s">
        <v>3036</v>
      </c>
      <c r="B1488" s="1">
        <v>42495</v>
      </c>
      <c r="C1488" s="1">
        <v>42496</v>
      </c>
      <c r="D1488" t="s">
        <v>89</v>
      </c>
      <c r="E1488" t="s">
        <v>798</v>
      </c>
      <c r="F1488" t="s">
        <v>91</v>
      </c>
      <c r="G1488" t="s">
        <v>30</v>
      </c>
      <c r="H1488" t="s">
        <v>1117</v>
      </c>
      <c r="I1488" t="s">
        <v>59</v>
      </c>
      <c r="J1488" t="s">
        <v>2319</v>
      </c>
      <c r="K1488" t="s">
        <v>51</v>
      </c>
      <c r="L1488" t="s">
        <v>2320</v>
      </c>
      <c r="M1488">
        <v>1685.88</v>
      </c>
      <c r="N1488">
        <v>6</v>
      </c>
      <c r="O1488">
        <f t="shared" si="46"/>
        <v>0.42857142857142855</v>
      </c>
      <c r="P1488">
        <v>0</v>
      </c>
      <c r="Q1488">
        <v>320.31720000000001</v>
      </c>
      <c r="R1488">
        <v>1</v>
      </c>
      <c r="S1488">
        <v>2016</v>
      </c>
      <c r="T1488">
        <v>5</v>
      </c>
      <c r="U1488" t="str">
        <f t="shared" si="47"/>
        <v>May</v>
      </c>
      <c r="V1488">
        <v>280.98</v>
      </c>
      <c r="W1488" t="s">
        <v>43</v>
      </c>
      <c r="X1488">
        <v>0.19</v>
      </c>
      <c r="Y1488" t="s">
        <v>37</v>
      </c>
      <c r="Z1488">
        <v>3.16666666666666E-2</v>
      </c>
      <c r="AA1488" t="s">
        <v>64</v>
      </c>
      <c r="AB1488" t="s">
        <v>120</v>
      </c>
    </row>
    <row r="1489" spans="1:28" x14ac:dyDescent="0.25">
      <c r="A1489" t="s">
        <v>3037</v>
      </c>
      <c r="B1489" s="1">
        <v>43070</v>
      </c>
      <c r="C1489" s="1">
        <v>43077</v>
      </c>
      <c r="D1489" t="s">
        <v>46</v>
      </c>
      <c r="E1489" t="s">
        <v>47</v>
      </c>
      <c r="F1489" t="s">
        <v>29</v>
      </c>
      <c r="G1489" t="s">
        <v>180</v>
      </c>
      <c r="H1489" t="s">
        <v>181</v>
      </c>
      <c r="I1489" t="s">
        <v>59</v>
      </c>
      <c r="J1489" t="s">
        <v>1984</v>
      </c>
      <c r="K1489" t="s">
        <v>34</v>
      </c>
      <c r="L1489" t="s">
        <v>1985</v>
      </c>
      <c r="M1489">
        <v>141.96</v>
      </c>
      <c r="N1489">
        <v>2</v>
      </c>
      <c r="O1489">
        <f t="shared" si="46"/>
        <v>0.14285714285714285</v>
      </c>
      <c r="P1489">
        <v>0</v>
      </c>
      <c r="Q1489">
        <v>41.168399999999998</v>
      </c>
      <c r="R1489">
        <v>7</v>
      </c>
      <c r="S1489">
        <v>2017</v>
      </c>
      <c r="T1489">
        <v>12</v>
      </c>
      <c r="U1489" t="str">
        <f t="shared" si="47"/>
        <v>Dec</v>
      </c>
      <c r="V1489">
        <v>70.98</v>
      </c>
      <c r="W1489" t="s">
        <v>63</v>
      </c>
      <c r="X1489">
        <v>0.28999999999999998</v>
      </c>
      <c r="Y1489" t="s">
        <v>44</v>
      </c>
      <c r="Z1489">
        <v>0.14499999999999999</v>
      </c>
      <c r="AA1489" t="s">
        <v>38</v>
      </c>
      <c r="AB1489" t="s">
        <v>143</v>
      </c>
    </row>
    <row r="1490" spans="1:28" x14ac:dyDescent="0.25">
      <c r="A1490" t="s">
        <v>3038</v>
      </c>
      <c r="B1490" s="1">
        <v>42225</v>
      </c>
      <c r="C1490" s="1">
        <v>42232</v>
      </c>
      <c r="D1490" t="s">
        <v>46</v>
      </c>
      <c r="E1490" t="s">
        <v>2434</v>
      </c>
      <c r="F1490" t="s">
        <v>91</v>
      </c>
      <c r="G1490" t="s">
        <v>165</v>
      </c>
      <c r="H1490" t="s">
        <v>117</v>
      </c>
      <c r="I1490" t="s">
        <v>72</v>
      </c>
      <c r="J1490" t="s">
        <v>1989</v>
      </c>
      <c r="K1490" t="s">
        <v>61</v>
      </c>
      <c r="L1490" t="s">
        <v>1990</v>
      </c>
      <c r="M1490">
        <v>10.02</v>
      </c>
      <c r="N1490">
        <v>3</v>
      </c>
      <c r="O1490">
        <f t="shared" si="46"/>
        <v>0.21428571428571427</v>
      </c>
      <c r="P1490">
        <v>0</v>
      </c>
      <c r="Q1490">
        <v>4.4088000000000003</v>
      </c>
      <c r="R1490">
        <v>7</v>
      </c>
      <c r="S1490">
        <v>2015</v>
      </c>
      <c r="T1490">
        <v>8</v>
      </c>
      <c r="U1490" t="str">
        <f t="shared" si="47"/>
        <v>Aug</v>
      </c>
      <c r="V1490">
        <v>3.34</v>
      </c>
      <c r="W1490" t="s">
        <v>63</v>
      </c>
      <c r="X1490">
        <v>0.44</v>
      </c>
      <c r="Y1490" t="s">
        <v>44</v>
      </c>
      <c r="Z1490">
        <v>0.146666666666666</v>
      </c>
      <c r="AA1490" t="s">
        <v>75</v>
      </c>
      <c r="AB1490" t="s">
        <v>81</v>
      </c>
    </row>
    <row r="1491" spans="1:28" x14ac:dyDescent="0.25">
      <c r="A1491" t="s">
        <v>3039</v>
      </c>
      <c r="B1491" s="1">
        <v>42688</v>
      </c>
      <c r="C1491" s="1">
        <v>42694</v>
      </c>
      <c r="D1491" t="s">
        <v>46</v>
      </c>
      <c r="E1491" t="s">
        <v>1780</v>
      </c>
      <c r="F1491" t="s">
        <v>29</v>
      </c>
      <c r="G1491" t="s">
        <v>213</v>
      </c>
      <c r="H1491" t="s">
        <v>187</v>
      </c>
      <c r="I1491" t="s">
        <v>72</v>
      </c>
      <c r="J1491" t="s">
        <v>1836</v>
      </c>
      <c r="K1491" t="s">
        <v>61</v>
      </c>
      <c r="L1491" t="s">
        <v>1837</v>
      </c>
      <c r="M1491">
        <v>19.920000000000002</v>
      </c>
      <c r="N1491">
        <v>4</v>
      </c>
      <c r="O1491">
        <f t="shared" si="46"/>
        <v>0.2857142857142857</v>
      </c>
      <c r="P1491">
        <v>0</v>
      </c>
      <c r="Q1491">
        <v>6.5735999999999999</v>
      </c>
      <c r="R1491">
        <v>6</v>
      </c>
      <c r="S1491">
        <v>2016</v>
      </c>
      <c r="T1491">
        <v>11</v>
      </c>
      <c r="U1491" t="str">
        <f t="shared" si="47"/>
        <v>Nov</v>
      </c>
      <c r="V1491">
        <v>4.9800000000000004</v>
      </c>
      <c r="W1491" t="s">
        <v>63</v>
      </c>
      <c r="X1491">
        <v>0.32999999999999902</v>
      </c>
      <c r="Y1491" t="s">
        <v>44</v>
      </c>
      <c r="Z1491">
        <v>8.2499999999999907E-2</v>
      </c>
      <c r="AA1491" t="s">
        <v>38</v>
      </c>
      <c r="AB1491" t="s">
        <v>39</v>
      </c>
    </row>
    <row r="1492" spans="1:28" x14ac:dyDescent="0.25">
      <c r="A1492" t="s">
        <v>3040</v>
      </c>
      <c r="B1492" s="1">
        <v>43065</v>
      </c>
      <c r="C1492" s="1">
        <v>43070</v>
      </c>
      <c r="D1492" t="s">
        <v>46</v>
      </c>
      <c r="E1492" t="s">
        <v>2879</v>
      </c>
      <c r="F1492" t="s">
        <v>99</v>
      </c>
      <c r="G1492" t="s">
        <v>551</v>
      </c>
      <c r="H1492" t="s">
        <v>108</v>
      </c>
      <c r="I1492" t="s">
        <v>94</v>
      </c>
      <c r="J1492" t="s">
        <v>1055</v>
      </c>
      <c r="K1492" t="s">
        <v>51</v>
      </c>
      <c r="L1492" t="s">
        <v>897</v>
      </c>
      <c r="M1492">
        <v>257.94</v>
      </c>
      <c r="N1492">
        <v>3</v>
      </c>
      <c r="O1492">
        <f t="shared" si="46"/>
        <v>0.21428571428571427</v>
      </c>
      <c r="P1492">
        <v>0</v>
      </c>
      <c r="Q1492">
        <v>67.064400000000006</v>
      </c>
      <c r="R1492">
        <v>5</v>
      </c>
      <c r="S1492">
        <v>2017</v>
      </c>
      <c r="T1492">
        <v>11</v>
      </c>
      <c r="U1492" t="str">
        <f t="shared" si="47"/>
        <v>Nov</v>
      </c>
      <c r="V1492">
        <v>85.98</v>
      </c>
      <c r="W1492" t="s">
        <v>63</v>
      </c>
      <c r="X1492">
        <v>0.26</v>
      </c>
      <c r="Y1492" t="s">
        <v>44</v>
      </c>
      <c r="Z1492">
        <v>8.66666666666666E-2</v>
      </c>
      <c r="AA1492" t="s">
        <v>38</v>
      </c>
      <c r="AB1492" t="s">
        <v>143</v>
      </c>
    </row>
    <row r="1493" spans="1:28" x14ac:dyDescent="0.25">
      <c r="A1493" t="s">
        <v>3040</v>
      </c>
      <c r="B1493" s="1">
        <v>43065</v>
      </c>
      <c r="C1493" s="1">
        <v>43070</v>
      </c>
      <c r="D1493" t="s">
        <v>46</v>
      </c>
      <c r="E1493" t="s">
        <v>2879</v>
      </c>
      <c r="F1493" t="s">
        <v>99</v>
      </c>
      <c r="G1493" t="s">
        <v>551</v>
      </c>
      <c r="H1493" t="s">
        <v>108</v>
      </c>
      <c r="I1493" t="s">
        <v>94</v>
      </c>
      <c r="J1493" t="s">
        <v>1080</v>
      </c>
      <c r="K1493" t="s">
        <v>61</v>
      </c>
      <c r="L1493" t="s">
        <v>1081</v>
      </c>
      <c r="M1493">
        <v>27.46</v>
      </c>
      <c r="N1493">
        <v>2</v>
      </c>
      <c r="O1493">
        <f t="shared" si="46"/>
        <v>0.14285714285714285</v>
      </c>
      <c r="P1493">
        <v>0</v>
      </c>
      <c r="Q1493">
        <v>9.8856000000000002</v>
      </c>
      <c r="R1493">
        <v>5</v>
      </c>
      <c r="S1493">
        <v>2017</v>
      </c>
      <c r="T1493">
        <v>11</v>
      </c>
      <c r="U1493" t="str">
        <f t="shared" si="47"/>
        <v>Nov</v>
      </c>
      <c r="V1493">
        <v>13.73</v>
      </c>
      <c r="W1493" t="s">
        <v>63</v>
      </c>
      <c r="X1493">
        <v>0.36</v>
      </c>
      <c r="Y1493" t="s">
        <v>44</v>
      </c>
      <c r="Z1493">
        <v>0.18</v>
      </c>
      <c r="AA1493" t="s">
        <v>38</v>
      </c>
      <c r="AB1493" t="s">
        <v>143</v>
      </c>
    </row>
    <row r="1494" spans="1:28" x14ac:dyDescent="0.25">
      <c r="A1494" t="s">
        <v>3040</v>
      </c>
      <c r="B1494" s="1">
        <v>43065</v>
      </c>
      <c r="C1494" s="1">
        <v>43070</v>
      </c>
      <c r="D1494" t="s">
        <v>46</v>
      </c>
      <c r="E1494" t="s">
        <v>2879</v>
      </c>
      <c r="F1494" t="s">
        <v>99</v>
      </c>
      <c r="G1494" t="s">
        <v>551</v>
      </c>
      <c r="H1494" t="s">
        <v>108</v>
      </c>
      <c r="I1494" t="s">
        <v>94</v>
      </c>
      <c r="J1494" t="s">
        <v>227</v>
      </c>
      <c r="K1494" t="s">
        <v>41</v>
      </c>
      <c r="L1494" t="s">
        <v>228</v>
      </c>
      <c r="M1494">
        <v>828.6</v>
      </c>
      <c r="N1494">
        <v>3</v>
      </c>
      <c r="O1494">
        <f t="shared" si="46"/>
        <v>0.21428571428571427</v>
      </c>
      <c r="P1494">
        <v>0</v>
      </c>
      <c r="Q1494">
        <v>240.29400000000001</v>
      </c>
      <c r="R1494">
        <v>5</v>
      </c>
      <c r="S1494">
        <v>2017</v>
      </c>
      <c r="T1494">
        <v>11</v>
      </c>
      <c r="U1494" t="str">
        <f t="shared" si="47"/>
        <v>Nov</v>
      </c>
      <c r="V1494">
        <v>276.2</v>
      </c>
      <c r="W1494" t="s">
        <v>43</v>
      </c>
      <c r="X1494">
        <v>0.28999999999999998</v>
      </c>
      <c r="Y1494" t="s">
        <v>44</v>
      </c>
      <c r="Z1494">
        <v>9.6666666666666595E-2</v>
      </c>
      <c r="AA1494" t="s">
        <v>38</v>
      </c>
      <c r="AB1494" t="s">
        <v>143</v>
      </c>
    </row>
    <row r="1495" spans="1:28" x14ac:dyDescent="0.25">
      <c r="A1495" t="s">
        <v>3041</v>
      </c>
      <c r="B1495" s="1">
        <v>42328</v>
      </c>
      <c r="C1495" s="1">
        <v>42335</v>
      </c>
      <c r="D1495" t="s">
        <v>46</v>
      </c>
      <c r="E1495" t="s">
        <v>2684</v>
      </c>
      <c r="F1495" t="s">
        <v>29</v>
      </c>
      <c r="G1495" t="s">
        <v>852</v>
      </c>
      <c r="H1495" t="s">
        <v>49</v>
      </c>
      <c r="I1495" t="s">
        <v>32</v>
      </c>
      <c r="J1495" t="s">
        <v>474</v>
      </c>
      <c r="K1495" t="s">
        <v>34</v>
      </c>
      <c r="L1495" t="s">
        <v>475</v>
      </c>
      <c r="M1495">
        <v>290.35199999999998</v>
      </c>
      <c r="N1495">
        <v>3</v>
      </c>
      <c r="O1495">
        <f t="shared" si="46"/>
        <v>0.21428571428571427</v>
      </c>
      <c r="P1495">
        <v>0.2</v>
      </c>
      <c r="Q1495">
        <v>-36.293999999999997</v>
      </c>
      <c r="R1495">
        <v>7</v>
      </c>
      <c r="S1495">
        <v>2015</v>
      </c>
      <c r="T1495">
        <v>11</v>
      </c>
      <c r="U1495" t="str">
        <f t="shared" si="47"/>
        <v>Nov</v>
      </c>
      <c r="V1495">
        <v>96.783999999999907</v>
      </c>
      <c r="W1495" t="s">
        <v>63</v>
      </c>
      <c r="X1495">
        <v>-0.125</v>
      </c>
      <c r="Y1495" t="s">
        <v>53</v>
      </c>
      <c r="Z1495">
        <v>-4.1666666666666602E-2</v>
      </c>
      <c r="AA1495" t="s">
        <v>38</v>
      </c>
      <c r="AB1495" t="s">
        <v>54</v>
      </c>
    </row>
    <row r="1496" spans="1:28" x14ac:dyDescent="0.25">
      <c r="A1496" t="s">
        <v>3042</v>
      </c>
      <c r="B1496" s="1">
        <v>42985</v>
      </c>
      <c r="C1496" s="1">
        <v>42985</v>
      </c>
      <c r="D1496" t="s">
        <v>377</v>
      </c>
      <c r="E1496" t="s">
        <v>2674</v>
      </c>
      <c r="F1496" t="s">
        <v>29</v>
      </c>
      <c r="G1496" t="s">
        <v>3043</v>
      </c>
      <c r="H1496" t="s">
        <v>495</v>
      </c>
      <c r="I1496" t="s">
        <v>94</v>
      </c>
      <c r="J1496" t="s">
        <v>1411</v>
      </c>
      <c r="K1496" t="s">
        <v>61</v>
      </c>
      <c r="L1496" t="s">
        <v>1412</v>
      </c>
      <c r="M1496">
        <v>135.30000000000001</v>
      </c>
      <c r="N1496">
        <v>5</v>
      </c>
      <c r="O1496">
        <f t="shared" si="46"/>
        <v>0.35714285714285715</v>
      </c>
      <c r="P1496">
        <v>0</v>
      </c>
      <c r="Q1496">
        <v>37.884</v>
      </c>
      <c r="R1496">
        <v>0</v>
      </c>
      <c r="S1496">
        <v>2017</v>
      </c>
      <c r="T1496">
        <v>9</v>
      </c>
      <c r="U1496" t="str">
        <f t="shared" si="47"/>
        <v>Sep</v>
      </c>
      <c r="V1496">
        <v>27.06</v>
      </c>
      <c r="W1496" t="s">
        <v>63</v>
      </c>
      <c r="X1496">
        <v>0.27999999999999903</v>
      </c>
      <c r="Y1496" t="s">
        <v>44</v>
      </c>
      <c r="Z1496">
        <v>5.5999999999999897E-2</v>
      </c>
      <c r="AA1496" t="s">
        <v>75</v>
      </c>
      <c r="AB1496" t="s">
        <v>76</v>
      </c>
    </row>
    <row r="1497" spans="1:28" x14ac:dyDescent="0.25">
      <c r="A1497" t="s">
        <v>3044</v>
      </c>
      <c r="B1497" s="1">
        <v>41967</v>
      </c>
      <c r="C1497" s="1">
        <v>41972</v>
      </c>
      <c r="D1497" t="s">
        <v>46</v>
      </c>
      <c r="E1497" t="s">
        <v>755</v>
      </c>
      <c r="F1497" t="s">
        <v>99</v>
      </c>
      <c r="G1497" t="s">
        <v>2933</v>
      </c>
      <c r="H1497" t="s">
        <v>617</v>
      </c>
      <c r="I1497" t="s">
        <v>32</v>
      </c>
      <c r="J1497" t="s">
        <v>1633</v>
      </c>
      <c r="K1497" t="s">
        <v>61</v>
      </c>
      <c r="L1497" t="s">
        <v>1634</v>
      </c>
      <c r="M1497">
        <v>111.15</v>
      </c>
      <c r="N1497">
        <v>5</v>
      </c>
      <c r="O1497">
        <f t="shared" si="46"/>
        <v>0.35714285714285715</v>
      </c>
      <c r="P1497">
        <v>0</v>
      </c>
      <c r="Q1497">
        <v>48.905999999999999</v>
      </c>
      <c r="R1497">
        <v>5</v>
      </c>
      <c r="S1497">
        <v>2014</v>
      </c>
      <c r="T1497">
        <v>11</v>
      </c>
      <c r="U1497" t="str">
        <f t="shared" si="47"/>
        <v>Nov</v>
      </c>
      <c r="V1497">
        <v>22.23</v>
      </c>
      <c r="W1497" t="s">
        <v>63</v>
      </c>
      <c r="X1497">
        <v>0.439999999999999</v>
      </c>
      <c r="Y1497" t="s">
        <v>44</v>
      </c>
      <c r="Z1497">
        <v>8.7999999999999995E-2</v>
      </c>
      <c r="AA1497" t="s">
        <v>38</v>
      </c>
      <c r="AB1497" t="s">
        <v>147</v>
      </c>
    </row>
    <row r="1498" spans="1:28" x14ac:dyDescent="0.25">
      <c r="A1498" t="s">
        <v>3045</v>
      </c>
      <c r="B1498" s="1">
        <v>42805</v>
      </c>
      <c r="C1498" s="1">
        <v>42810</v>
      </c>
      <c r="D1498" t="s">
        <v>46</v>
      </c>
      <c r="E1498" t="s">
        <v>2599</v>
      </c>
      <c r="F1498" t="s">
        <v>99</v>
      </c>
      <c r="G1498" t="s">
        <v>70</v>
      </c>
      <c r="H1498" t="s">
        <v>71</v>
      </c>
      <c r="I1498" t="s">
        <v>72</v>
      </c>
      <c r="J1498" t="s">
        <v>896</v>
      </c>
      <c r="K1498" t="s">
        <v>51</v>
      </c>
      <c r="L1498" t="s">
        <v>897</v>
      </c>
      <c r="M1498">
        <v>154.76400000000001</v>
      </c>
      <c r="N1498">
        <v>3</v>
      </c>
      <c r="O1498">
        <f t="shared" si="46"/>
        <v>0.21428571428571427</v>
      </c>
      <c r="P1498">
        <v>0.4</v>
      </c>
      <c r="Q1498">
        <v>-46.429200000000002</v>
      </c>
      <c r="R1498">
        <v>5</v>
      </c>
      <c r="S1498">
        <v>2017</v>
      </c>
      <c r="T1498">
        <v>3</v>
      </c>
      <c r="U1498" t="str">
        <f t="shared" si="47"/>
        <v>Mar</v>
      </c>
      <c r="V1498">
        <v>51.588000000000001</v>
      </c>
      <c r="W1498" t="s">
        <v>63</v>
      </c>
      <c r="X1498">
        <v>-0.3</v>
      </c>
      <c r="Y1498" t="s">
        <v>53</v>
      </c>
      <c r="Z1498">
        <v>-9.9999999999999895E-2</v>
      </c>
      <c r="AA1498" t="s">
        <v>161</v>
      </c>
      <c r="AB1498" t="s">
        <v>430</v>
      </c>
    </row>
    <row r="1499" spans="1:28" x14ac:dyDescent="0.25">
      <c r="A1499" t="s">
        <v>3046</v>
      </c>
      <c r="B1499" s="1">
        <v>43091</v>
      </c>
      <c r="C1499" s="1">
        <v>43095</v>
      </c>
      <c r="D1499" t="s">
        <v>46</v>
      </c>
      <c r="E1499" t="s">
        <v>2542</v>
      </c>
      <c r="F1499" t="s">
        <v>99</v>
      </c>
      <c r="G1499" t="s">
        <v>3047</v>
      </c>
      <c r="H1499" t="s">
        <v>1068</v>
      </c>
      <c r="I1499" t="s">
        <v>32</v>
      </c>
      <c r="J1499" t="s">
        <v>515</v>
      </c>
      <c r="K1499" t="s">
        <v>41</v>
      </c>
      <c r="L1499" t="s">
        <v>516</v>
      </c>
      <c r="M1499">
        <v>141.96</v>
      </c>
      <c r="N1499">
        <v>2</v>
      </c>
      <c r="O1499">
        <f t="shared" si="46"/>
        <v>0.14285714285714285</v>
      </c>
      <c r="P1499">
        <v>0</v>
      </c>
      <c r="Q1499">
        <v>35.49</v>
      </c>
      <c r="R1499">
        <v>4</v>
      </c>
      <c r="S1499">
        <v>2017</v>
      </c>
      <c r="T1499">
        <v>12</v>
      </c>
      <c r="U1499" t="str">
        <f t="shared" si="47"/>
        <v>Dec</v>
      </c>
      <c r="V1499">
        <v>70.98</v>
      </c>
      <c r="W1499" t="s">
        <v>63</v>
      </c>
      <c r="X1499">
        <v>0.25</v>
      </c>
      <c r="Y1499" t="s">
        <v>44</v>
      </c>
      <c r="Z1499">
        <v>0.125</v>
      </c>
      <c r="AA1499" t="s">
        <v>38</v>
      </c>
      <c r="AB1499" t="s">
        <v>143</v>
      </c>
    </row>
    <row r="1500" spans="1:28" x14ac:dyDescent="0.25">
      <c r="A1500" t="s">
        <v>3048</v>
      </c>
      <c r="B1500" s="1">
        <v>43091</v>
      </c>
      <c r="C1500" s="1">
        <v>43094</v>
      </c>
      <c r="D1500" t="s">
        <v>27</v>
      </c>
      <c r="E1500" t="s">
        <v>3049</v>
      </c>
      <c r="F1500" t="s">
        <v>29</v>
      </c>
      <c r="G1500" t="s">
        <v>778</v>
      </c>
      <c r="H1500" t="s">
        <v>456</v>
      </c>
      <c r="I1500" t="s">
        <v>59</v>
      </c>
      <c r="J1500" t="s">
        <v>1035</v>
      </c>
      <c r="K1500" t="s">
        <v>51</v>
      </c>
      <c r="L1500" t="s">
        <v>1036</v>
      </c>
      <c r="M1500">
        <v>182.55</v>
      </c>
      <c r="N1500">
        <v>2</v>
      </c>
      <c r="O1500">
        <f t="shared" si="46"/>
        <v>0.14285714285714285</v>
      </c>
      <c r="P1500">
        <v>0.5</v>
      </c>
      <c r="Q1500">
        <v>-135.08699999999999</v>
      </c>
      <c r="R1500">
        <v>3</v>
      </c>
      <c r="S1500">
        <v>2017</v>
      </c>
      <c r="T1500">
        <v>12</v>
      </c>
      <c r="U1500" t="str">
        <f t="shared" si="47"/>
        <v>Dec</v>
      </c>
      <c r="V1500">
        <v>91.275000000000006</v>
      </c>
      <c r="W1500" t="s">
        <v>63</v>
      </c>
      <c r="X1500">
        <v>-0.73999999999999899</v>
      </c>
      <c r="Y1500" t="s">
        <v>53</v>
      </c>
      <c r="Z1500">
        <v>-0.369999999999999</v>
      </c>
      <c r="AA1500" t="s">
        <v>38</v>
      </c>
      <c r="AB1500" t="s">
        <v>143</v>
      </c>
    </row>
    <row r="1501" spans="1:28" x14ac:dyDescent="0.25">
      <c r="A1501" t="s">
        <v>3050</v>
      </c>
      <c r="B1501" s="1">
        <v>42363</v>
      </c>
      <c r="C1501" s="1">
        <v>42365</v>
      </c>
      <c r="D1501" t="s">
        <v>27</v>
      </c>
      <c r="E1501" t="s">
        <v>2224</v>
      </c>
      <c r="F1501" t="s">
        <v>29</v>
      </c>
      <c r="G1501" t="s">
        <v>310</v>
      </c>
      <c r="H1501" t="s">
        <v>577</v>
      </c>
      <c r="I1501" t="s">
        <v>32</v>
      </c>
      <c r="J1501" t="s">
        <v>2716</v>
      </c>
      <c r="K1501" t="s">
        <v>61</v>
      </c>
      <c r="L1501" t="s">
        <v>2717</v>
      </c>
      <c r="M1501">
        <v>275.88</v>
      </c>
      <c r="N1501">
        <v>6</v>
      </c>
      <c r="O1501">
        <f t="shared" si="46"/>
        <v>0.42857142857142855</v>
      </c>
      <c r="P1501">
        <v>0</v>
      </c>
      <c r="Q1501">
        <v>46.8996</v>
      </c>
      <c r="R1501">
        <v>2</v>
      </c>
      <c r="S1501">
        <v>2015</v>
      </c>
      <c r="T1501">
        <v>12</v>
      </c>
      <c r="U1501" t="str">
        <f t="shared" si="47"/>
        <v>Dec</v>
      </c>
      <c r="V1501">
        <v>45.98</v>
      </c>
      <c r="W1501" t="s">
        <v>63</v>
      </c>
      <c r="X1501">
        <v>0.17</v>
      </c>
      <c r="Y1501" t="s">
        <v>37</v>
      </c>
      <c r="Z1501">
        <v>2.8333333333333301E-2</v>
      </c>
      <c r="AA1501" t="s">
        <v>38</v>
      </c>
      <c r="AB1501" t="s">
        <v>54</v>
      </c>
    </row>
    <row r="1502" spans="1:28" x14ac:dyDescent="0.25">
      <c r="A1502" t="s">
        <v>3051</v>
      </c>
      <c r="B1502" s="1">
        <v>41842</v>
      </c>
      <c r="C1502" s="1">
        <v>41844</v>
      </c>
      <c r="D1502" t="s">
        <v>27</v>
      </c>
      <c r="E1502" t="s">
        <v>615</v>
      </c>
      <c r="F1502" t="s">
        <v>29</v>
      </c>
      <c r="G1502" t="s">
        <v>295</v>
      </c>
      <c r="H1502" t="s">
        <v>58</v>
      </c>
      <c r="I1502" t="s">
        <v>59</v>
      </c>
      <c r="J1502" t="s">
        <v>1314</v>
      </c>
      <c r="K1502" t="s">
        <v>41</v>
      </c>
      <c r="L1502" t="s">
        <v>1315</v>
      </c>
      <c r="M1502">
        <v>717.72</v>
      </c>
      <c r="N1502">
        <v>3</v>
      </c>
      <c r="O1502">
        <f t="shared" si="46"/>
        <v>0.21428571428571427</v>
      </c>
      <c r="P1502">
        <v>0.2</v>
      </c>
      <c r="Q1502">
        <v>71.772000000000006</v>
      </c>
      <c r="R1502">
        <v>2</v>
      </c>
      <c r="S1502">
        <v>2014</v>
      </c>
      <c r="T1502">
        <v>7</v>
      </c>
      <c r="U1502" t="str">
        <f t="shared" si="47"/>
        <v>Jul</v>
      </c>
      <c r="V1502">
        <v>239.24</v>
      </c>
      <c r="W1502" t="s">
        <v>43</v>
      </c>
      <c r="X1502">
        <v>0.1</v>
      </c>
      <c r="Y1502" t="s">
        <v>37</v>
      </c>
      <c r="Z1502">
        <v>3.3333333333333298E-2</v>
      </c>
      <c r="AA1502" t="s">
        <v>75</v>
      </c>
      <c r="AB1502" t="s">
        <v>199</v>
      </c>
    </row>
    <row r="1503" spans="1:28" x14ac:dyDescent="0.25">
      <c r="A1503" t="s">
        <v>3051</v>
      </c>
      <c r="B1503" s="1">
        <v>41842</v>
      </c>
      <c r="C1503" s="1">
        <v>41844</v>
      </c>
      <c r="D1503" t="s">
        <v>27</v>
      </c>
      <c r="E1503" t="s">
        <v>615</v>
      </c>
      <c r="F1503" t="s">
        <v>29</v>
      </c>
      <c r="G1503" t="s">
        <v>295</v>
      </c>
      <c r="H1503" t="s">
        <v>58</v>
      </c>
      <c r="I1503" t="s">
        <v>59</v>
      </c>
      <c r="J1503" t="s">
        <v>1299</v>
      </c>
      <c r="K1503" t="s">
        <v>51</v>
      </c>
      <c r="L1503" t="s">
        <v>1300</v>
      </c>
      <c r="M1503">
        <v>170.352</v>
      </c>
      <c r="N1503">
        <v>3</v>
      </c>
      <c r="O1503">
        <f t="shared" si="46"/>
        <v>0.21428571428571427</v>
      </c>
      <c r="P1503">
        <v>0.2</v>
      </c>
      <c r="Q1503">
        <v>19.1646</v>
      </c>
      <c r="R1503">
        <v>2</v>
      </c>
      <c r="S1503">
        <v>2014</v>
      </c>
      <c r="T1503">
        <v>7</v>
      </c>
      <c r="U1503" t="str">
        <f t="shared" si="47"/>
        <v>Jul</v>
      </c>
      <c r="V1503">
        <v>56.783999999999999</v>
      </c>
      <c r="W1503" t="s">
        <v>63</v>
      </c>
      <c r="X1503">
        <v>0.1125</v>
      </c>
      <c r="Y1503" t="s">
        <v>37</v>
      </c>
      <c r="Z1503">
        <v>3.7499999999999999E-2</v>
      </c>
      <c r="AA1503" t="s">
        <v>75</v>
      </c>
      <c r="AB1503" t="s">
        <v>199</v>
      </c>
    </row>
    <row r="1504" spans="1:28" x14ac:dyDescent="0.25">
      <c r="A1504" t="s">
        <v>3052</v>
      </c>
      <c r="B1504" s="1">
        <v>43016</v>
      </c>
      <c r="C1504" s="1">
        <v>43022</v>
      </c>
      <c r="D1504" t="s">
        <v>46</v>
      </c>
      <c r="E1504" t="s">
        <v>712</v>
      </c>
      <c r="F1504" t="s">
        <v>29</v>
      </c>
      <c r="G1504" t="s">
        <v>165</v>
      </c>
      <c r="H1504" t="s">
        <v>117</v>
      </c>
      <c r="I1504" t="s">
        <v>72</v>
      </c>
      <c r="J1504" t="s">
        <v>435</v>
      </c>
      <c r="K1504" t="s">
        <v>41</v>
      </c>
      <c r="L1504" t="s">
        <v>436</v>
      </c>
      <c r="M1504">
        <v>145.76400000000001</v>
      </c>
      <c r="N1504">
        <v>2</v>
      </c>
      <c r="O1504">
        <f t="shared" si="46"/>
        <v>0.14285714285714285</v>
      </c>
      <c r="P1504">
        <v>0.1</v>
      </c>
      <c r="Q1504">
        <v>3.2391999999999999</v>
      </c>
      <c r="R1504">
        <v>6</v>
      </c>
      <c r="S1504">
        <v>2017</v>
      </c>
      <c r="T1504">
        <v>10</v>
      </c>
      <c r="U1504" t="str">
        <f t="shared" si="47"/>
        <v>Oct</v>
      </c>
      <c r="V1504">
        <v>72.882000000000005</v>
      </c>
      <c r="W1504" t="s">
        <v>63</v>
      </c>
      <c r="X1504">
        <v>2.2222222222222199E-2</v>
      </c>
      <c r="Y1504" t="s">
        <v>37</v>
      </c>
      <c r="Z1504">
        <v>1.1111111111111099E-2</v>
      </c>
      <c r="AA1504" t="s">
        <v>38</v>
      </c>
      <c r="AB1504" t="s">
        <v>143</v>
      </c>
    </row>
    <row r="1505" spans="1:28" x14ac:dyDescent="0.25">
      <c r="A1505" t="s">
        <v>3053</v>
      </c>
      <c r="B1505" s="1">
        <v>42846</v>
      </c>
      <c r="C1505" s="1">
        <v>42848</v>
      </c>
      <c r="D1505" t="s">
        <v>89</v>
      </c>
      <c r="E1505" t="s">
        <v>2179</v>
      </c>
      <c r="F1505" t="s">
        <v>29</v>
      </c>
      <c r="G1505" t="s">
        <v>2263</v>
      </c>
      <c r="H1505" t="s">
        <v>919</v>
      </c>
      <c r="I1505" t="s">
        <v>72</v>
      </c>
      <c r="J1505" t="s">
        <v>103</v>
      </c>
      <c r="K1505" t="s">
        <v>41</v>
      </c>
      <c r="L1505" t="s">
        <v>104</v>
      </c>
      <c r="M1505">
        <v>908.82</v>
      </c>
      <c r="N1505">
        <v>9</v>
      </c>
      <c r="O1505">
        <f t="shared" si="46"/>
        <v>0.6428571428571429</v>
      </c>
      <c r="P1505">
        <v>0</v>
      </c>
      <c r="Q1505">
        <v>227.20500000000001</v>
      </c>
      <c r="R1505">
        <v>2</v>
      </c>
      <c r="S1505">
        <v>2017</v>
      </c>
      <c r="T1505">
        <v>4</v>
      </c>
      <c r="U1505" t="str">
        <f t="shared" si="47"/>
        <v>Apr</v>
      </c>
      <c r="V1505">
        <v>100.98</v>
      </c>
      <c r="W1505" t="s">
        <v>36</v>
      </c>
      <c r="X1505">
        <v>0.25</v>
      </c>
      <c r="Y1505" t="s">
        <v>44</v>
      </c>
      <c r="Z1505">
        <v>2.77777777777777E-2</v>
      </c>
      <c r="AA1505" t="s">
        <v>64</v>
      </c>
      <c r="AB1505" t="s">
        <v>154</v>
      </c>
    </row>
    <row r="1506" spans="1:28" x14ac:dyDescent="0.25">
      <c r="A1506" t="s">
        <v>3054</v>
      </c>
      <c r="B1506" s="1">
        <v>42964</v>
      </c>
      <c r="C1506" s="1">
        <v>42971</v>
      </c>
      <c r="D1506" t="s">
        <v>46</v>
      </c>
      <c r="E1506" t="s">
        <v>2177</v>
      </c>
      <c r="F1506" t="s">
        <v>99</v>
      </c>
      <c r="G1506" t="s">
        <v>100</v>
      </c>
      <c r="H1506" t="s">
        <v>93</v>
      </c>
      <c r="I1506" t="s">
        <v>94</v>
      </c>
      <c r="J1506" t="s">
        <v>1652</v>
      </c>
      <c r="K1506" t="s">
        <v>41</v>
      </c>
      <c r="L1506" t="s">
        <v>1653</v>
      </c>
      <c r="M1506">
        <v>74.591999999999999</v>
      </c>
      <c r="N1506">
        <v>4</v>
      </c>
      <c r="O1506">
        <f t="shared" si="46"/>
        <v>0.2857142857142857</v>
      </c>
      <c r="P1506">
        <v>0.3</v>
      </c>
      <c r="Q1506">
        <v>-2.1312000000000002</v>
      </c>
      <c r="R1506">
        <v>7</v>
      </c>
      <c r="S1506">
        <v>2017</v>
      </c>
      <c r="T1506">
        <v>8</v>
      </c>
      <c r="U1506" t="str">
        <f t="shared" si="47"/>
        <v>Aug</v>
      </c>
      <c r="V1506">
        <v>18.648</v>
      </c>
      <c r="W1506" t="s">
        <v>63</v>
      </c>
      <c r="X1506">
        <v>-2.8571428571428501E-2</v>
      </c>
      <c r="Y1506" t="s">
        <v>53</v>
      </c>
      <c r="Z1506">
        <v>-7.14285714285714E-3</v>
      </c>
      <c r="AA1506" t="s">
        <v>75</v>
      </c>
      <c r="AB1506" t="s">
        <v>76</v>
      </c>
    </row>
    <row r="1507" spans="1:28" x14ac:dyDescent="0.25">
      <c r="A1507" t="s">
        <v>3054</v>
      </c>
      <c r="B1507" s="1">
        <v>42964</v>
      </c>
      <c r="C1507" s="1">
        <v>42971</v>
      </c>
      <c r="D1507" t="s">
        <v>46</v>
      </c>
      <c r="E1507" t="s">
        <v>2177</v>
      </c>
      <c r="F1507" t="s">
        <v>99</v>
      </c>
      <c r="G1507" t="s">
        <v>100</v>
      </c>
      <c r="H1507" t="s">
        <v>93</v>
      </c>
      <c r="I1507" t="s">
        <v>94</v>
      </c>
      <c r="J1507" t="s">
        <v>1873</v>
      </c>
      <c r="K1507" t="s">
        <v>61</v>
      </c>
      <c r="L1507" t="s">
        <v>1874</v>
      </c>
      <c r="M1507">
        <v>16.783999999999999</v>
      </c>
      <c r="N1507">
        <v>2</v>
      </c>
      <c r="O1507">
        <f t="shared" si="46"/>
        <v>0.14285714285714285</v>
      </c>
      <c r="P1507">
        <v>0.6</v>
      </c>
      <c r="Q1507">
        <v>-22.238800000000001</v>
      </c>
      <c r="R1507">
        <v>7</v>
      </c>
      <c r="S1507">
        <v>2017</v>
      </c>
      <c r="T1507">
        <v>8</v>
      </c>
      <c r="U1507" t="str">
        <f t="shared" si="47"/>
        <v>Aug</v>
      </c>
      <c r="V1507">
        <v>8.3919999999999995</v>
      </c>
      <c r="W1507" t="s">
        <v>63</v>
      </c>
      <c r="X1507">
        <v>-1.325</v>
      </c>
      <c r="Y1507" t="s">
        <v>53</v>
      </c>
      <c r="Z1507">
        <v>-0.66249999999999998</v>
      </c>
      <c r="AA1507" t="s">
        <v>75</v>
      </c>
      <c r="AB1507" t="s">
        <v>76</v>
      </c>
    </row>
    <row r="1508" spans="1:28" x14ac:dyDescent="0.25">
      <c r="A1508" t="s">
        <v>3055</v>
      </c>
      <c r="B1508" s="1">
        <v>42686</v>
      </c>
      <c r="C1508" s="1">
        <v>42689</v>
      </c>
      <c r="D1508" t="s">
        <v>89</v>
      </c>
      <c r="E1508" t="s">
        <v>291</v>
      </c>
      <c r="F1508" t="s">
        <v>99</v>
      </c>
      <c r="G1508" t="s">
        <v>554</v>
      </c>
      <c r="H1508" t="s">
        <v>58</v>
      </c>
      <c r="I1508" t="s">
        <v>59</v>
      </c>
      <c r="J1508" t="s">
        <v>2319</v>
      </c>
      <c r="K1508" t="s">
        <v>51</v>
      </c>
      <c r="L1508" t="s">
        <v>2320</v>
      </c>
      <c r="M1508">
        <v>674.35199999999998</v>
      </c>
      <c r="N1508">
        <v>3</v>
      </c>
      <c r="O1508">
        <f t="shared" si="46"/>
        <v>0.21428571428571427</v>
      </c>
      <c r="P1508">
        <v>0.2</v>
      </c>
      <c r="Q1508">
        <v>-8.4293999999999993</v>
      </c>
      <c r="R1508">
        <v>3</v>
      </c>
      <c r="S1508">
        <v>2016</v>
      </c>
      <c r="T1508">
        <v>11</v>
      </c>
      <c r="U1508" t="str">
        <f t="shared" si="47"/>
        <v>Nov</v>
      </c>
      <c r="V1508">
        <v>224.78399999999999</v>
      </c>
      <c r="W1508" t="s">
        <v>43</v>
      </c>
      <c r="X1508">
        <v>-1.24999999999999E-2</v>
      </c>
      <c r="Y1508" t="s">
        <v>53</v>
      </c>
      <c r="Z1508">
        <v>-4.1666666666666597E-3</v>
      </c>
      <c r="AA1508" t="s">
        <v>38</v>
      </c>
      <c r="AB1508" t="s">
        <v>39</v>
      </c>
    </row>
    <row r="1509" spans="1:28" x14ac:dyDescent="0.25">
      <c r="A1509" t="s">
        <v>3056</v>
      </c>
      <c r="B1509" s="1">
        <v>42687</v>
      </c>
      <c r="C1509" s="1">
        <v>42691</v>
      </c>
      <c r="D1509" t="s">
        <v>46</v>
      </c>
      <c r="E1509" t="s">
        <v>2727</v>
      </c>
      <c r="F1509" t="s">
        <v>99</v>
      </c>
      <c r="G1509" t="s">
        <v>180</v>
      </c>
      <c r="H1509" t="s">
        <v>181</v>
      </c>
      <c r="I1509" t="s">
        <v>59</v>
      </c>
      <c r="J1509" t="s">
        <v>86</v>
      </c>
      <c r="K1509" t="s">
        <v>61</v>
      </c>
      <c r="L1509" t="s">
        <v>1535</v>
      </c>
      <c r="M1509">
        <v>19.54</v>
      </c>
      <c r="N1509">
        <v>2</v>
      </c>
      <c r="O1509">
        <f t="shared" si="46"/>
        <v>0.14285714285714285</v>
      </c>
      <c r="P1509">
        <v>0</v>
      </c>
      <c r="Q1509">
        <v>7.2298</v>
      </c>
      <c r="R1509">
        <v>4</v>
      </c>
      <c r="S1509">
        <v>2016</v>
      </c>
      <c r="T1509">
        <v>11</v>
      </c>
      <c r="U1509" t="str">
        <f t="shared" si="47"/>
        <v>Nov</v>
      </c>
      <c r="V1509">
        <v>9.77</v>
      </c>
      <c r="W1509" t="s">
        <v>63</v>
      </c>
      <c r="X1509">
        <v>0.37</v>
      </c>
      <c r="Y1509" t="s">
        <v>44</v>
      </c>
      <c r="Z1509">
        <v>0.185</v>
      </c>
      <c r="AA1509" t="s">
        <v>38</v>
      </c>
      <c r="AB1509" t="s">
        <v>39</v>
      </c>
    </row>
    <row r="1510" spans="1:28" x14ac:dyDescent="0.25">
      <c r="A1510" t="s">
        <v>3057</v>
      </c>
      <c r="B1510" s="1">
        <v>42701</v>
      </c>
      <c r="C1510" s="1">
        <v>42707</v>
      </c>
      <c r="D1510" t="s">
        <v>46</v>
      </c>
      <c r="E1510" t="s">
        <v>1675</v>
      </c>
      <c r="F1510" t="s">
        <v>29</v>
      </c>
      <c r="G1510" t="s">
        <v>48</v>
      </c>
      <c r="H1510" t="s">
        <v>49</v>
      </c>
      <c r="I1510" t="s">
        <v>32</v>
      </c>
      <c r="J1510" t="s">
        <v>1055</v>
      </c>
      <c r="K1510" t="s">
        <v>51</v>
      </c>
      <c r="L1510" t="s">
        <v>897</v>
      </c>
      <c r="M1510">
        <v>331.02300000000002</v>
      </c>
      <c r="N1510">
        <v>7</v>
      </c>
      <c r="O1510">
        <f t="shared" si="46"/>
        <v>0.5</v>
      </c>
      <c r="P1510">
        <v>0.45</v>
      </c>
      <c r="Q1510">
        <v>-114.35339999999999</v>
      </c>
      <c r="R1510">
        <v>6</v>
      </c>
      <c r="S1510">
        <v>2016</v>
      </c>
      <c r="T1510">
        <v>11</v>
      </c>
      <c r="U1510" t="str">
        <f t="shared" si="47"/>
        <v>Nov</v>
      </c>
      <c r="V1510">
        <v>47.289000000000001</v>
      </c>
      <c r="W1510" t="s">
        <v>63</v>
      </c>
      <c r="X1510">
        <v>-0.34545454545454501</v>
      </c>
      <c r="Y1510" t="s">
        <v>53</v>
      </c>
      <c r="Z1510">
        <v>-4.9350649350649298E-2</v>
      </c>
      <c r="AA1510" t="s">
        <v>38</v>
      </c>
      <c r="AB1510" t="s">
        <v>39</v>
      </c>
    </row>
    <row r="1511" spans="1:28" x14ac:dyDescent="0.25">
      <c r="A1511" t="s">
        <v>3058</v>
      </c>
      <c r="B1511" s="1">
        <v>42671</v>
      </c>
      <c r="C1511" s="1">
        <v>42671</v>
      </c>
      <c r="D1511" t="s">
        <v>377</v>
      </c>
      <c r="E1511" t="s">
        <v>3059</v>
      </c>
      <c r="F1511" t="s">
        <v>91</v>
      </c>
      <c r="G1511" t="s">
        <v>760</v>
      </c>
      <c r="H1511" t="s">
        <v>117</v>
      </c>
      <c r="I1511" t="s">
        <v>72</v>
      </c>
      <c r="J1511" t="s">
        <v>3060</v>
      </c>
      <c r="K1511" t="s">
        <v>61</v>
      </c>
      <c r="L1511" t="s">
        <v>3061</v>
      </c>
      <c r="M1511">
        <v>756.8</v>
      </c>
      <c r="N1511">
        <v>5</v>
      </c>
      <c r="O1511">
        <f t="shared" si="46"/>
        <v>0.35714285714285715</v>
      </c>
      <c r="P1511">
        <v>0</v>
      </c>
      <c r="Q1511">
        <v>75.680000000000007</v>
      </c>
      <c r="R1511">
        <v>0</v>
      </c>
      <c r="S1511">
        <v>2016</v>
      </c>
      <c r="T1511">
        <v>10</v>
      </c>
      <c r="U1511" t="str">
        <f t="shared" si="47"/>
        <v>Oct</v>
      </c>
      <c r="V1511">
        <v>151.35999999999899</v>
      </c>
      <c r="W1511" t="s">
        <v>36</v>
      </c>
      <c r="X1511">
        <v>0.1</v>
      </c>
      <c r="Y1511" t="s">
        <v>37</v>
      </c>
      <c r="Z1511">
        <v>0.02</v>
      </c>
      <c r="AA1511" t="s">
        <v>38</v>
      </c>
      <c r="AB1511" t="s">
        <v>39</v>
      </c>
    </row>
    <row r="1512" spans="1:28" x14ac:dyDescent="0.25">
      <c r="A1512" t="s">
        <v>3062</v>
      </c>
      <c r="B1512" s="1">
        <v>42002</v>
      </c>
      <c r="C1512" s="1">
        <v>42006</v>
      </c>
      <c r="D1512" t="s">
        <v>46</v>
      </c>
      <c r="E1512" t="s">
        <v>2382</v>
      </c>
      <c r="F1512" t="s">
        <v>99</v>
      </c>
      <c r="G1512" t="s">
        <v>3043</v>
      </c>
      <c r="H1512" t="s">
        <v>128</v>
      </c>
      <c r="I1512" t="s">
        <v>94</v>
      </c>
      <c r="J1512" t="s">
        <v>2366</v>
      </c>
      <c r="K1512" t="s">
        <v>61</v>
      </c>
      <c r="L1512" t="s">
        <v>2367</v>
      </c>
      <c r="M1512">
        <v>8.7360000000000007</v>
      </c>
      <c r="N1512">
        <v>3</v>
      </c>
      <c r="O1512">
        <f t="shared" si="46"/>
        <v>0.21428571428571427</v>
      </c>
      <c r="P1512">
        <v>0.6</v>
      </c>
      <c r="Q1512">
        <v>-4.8048000000000002</v>
      </c>
      <c r="R1512">
        <v>4</v>
      </c>
      <c r="S1512">
        <v>2014</v>
      </c>
      <c r="T1512">
        <v>12</v>
      </c>
      <c r="U1512" t="str">
        <f t="shared" si="47"/>
        <v>Dec</v>
      </c>
      <c r="V1512">
        <v>2.9119999999999999</v>
      </c>
      <c r="W1512" t="s">
        <v>63</v>
      </c>
      <c r="X1512">
        <v>-0.54999999999999905</v>
      </c>
      <c r="Y1512" t="s">
        <v>53</v>
      </c>
      <c r="Z1512">
        <v>-0.18333333333333299</v>
      </c>
      <c r="AA1512" t="s">
        <v>38</v>
      </c>
      <c r="AB1512" t="s">
        <v>147</v>
      </c>
    </row>
    <row r="1513" spans="1:28" x14ac:dyDescent="0.25">
      <c r="A1513" t="s">
        <v>3063</v>
      </c>
      <c r="B1513" s="1">
        <v>43010</v>
      </c>
      <c r="C1513" s="1">
        <v>43014</v>
      </c>
      <c r="D1513" t="s">
        <v>46</v>
      </c>
      <c r="E1513" t="s">
        <v>1011</v>
      </c>
      <c r="F1513" t="s">
        <v>29</v>
      </c>
      <c r="G1513" t="s">
        <v>295</v>
      </c>
      <c r="H1513" t="s">
        <v>58</v>
      </c>
      <c r="I1513" t="s">
        <v>59</v>
      </c>
      <c r="J1513" t="s">
        <v>761</v>
      </c>
      <c r="K1513" t="s">
        <v>61</v>
      </c>
      <c r="L1513" t="s">
        <v>762</v>
      </c>
      <c r="M1513">
        <v>17.46</v>
      </c>
      <c r="N1513">
        <v>2</v>
      </c>
      <c r="O1513">
        <f t="shared" si="46"/>
        <v>0.14285714285714285</v>
      </c>
      <c r="P1513">
        <v>0</v>
      </c>
      <c r="Q1513">
        <v>5.9363999999999999</v>
      </c>
      <c r="R1513">
        <v>4</v>
      </c>
      <c r="S1513">
        <v>2017</v>
      </c>
      <c r="T1513">
        <v>10</v>
      </c>
      <c r="U1513" t="str">
        <f t="shared" si="47"/>
        <v>Oct</v>
      </c>
      <c r="V1513">
        <v>8.73</v>
      </c>
      <c r="W1513" t="s">
        <v>63</v>
      </c>
      <c r="X1513">
        <v>0.33999999999999903</v>
      </c>
      <c r="Y1513" t="s">
        <v>44</v>
      </c>
      <c r="Z1513">
        <v>0.16999999999999901</v>
      </c>
      <c r="AA1513" t="s">
        <v>38</v>
      </c>
      <c r="AB1513" t="s">
        <v>143</v>
      </c>
    </row>
    <row r="1514" spans="1:28" x14ac:dyDescent="0.25">
      <c r="A1514" t="s">
        <v>3064</v>
      </c>
      <c r="B1514" s="1">
        <v>42565</v>
      </c>
      <c r="C1514" s="1">
        <v>42569</v>
      </c>
      <c r="D1514" t="s">
        <v>46</v>
      </c>
      <c r="E1514" t="s">
        <v>2172</v>
      </c>
      <c r="F1514" t="s">
        <v>29</v>
      </c>
      <c r="G1514" t="s">
        <v>295</v>
      </c>
      <c r="H1514" t="s">
        <v>58</v>
      </c>
      <c r="I1514" t="s">
        <v>59</v>
      </c>
      <c r="J1514" t="s">
        <v>485</v>
      </c>
      <c r="K1514" t="s">
        <v>61</v>
      </c>
      <c r="L1514" t="s">
        <v>486</v>
      </c>
      <c r="M1514">
        <v>30.8</v>
      </c>
      <c r="N1514">
        <v>4</v>
      </c>
      <c r="O1514">
        <f t="shared" si="46"/>
        <v>0.2857142857142857</v>
      </c>
      <c r="P1514">
        <v>0</v>
      </c>
      <c r="Q1514">
        <v>10.164</v>
      </c>
      <c r="R1514">
        <v>4</v>
      </c>
      <c r="S1514">
        <v>2016</v>
      </c>
      <c r="T1514">
        <v>7</v>
      </c>
      <c r="U1514" t="str">
        <f t="shared" si="47"/>
        <v>Jul</v>
      </c>
      <c r="V1514">
        <v>7.7</v>
      </c>
      <c r="W1514" t="s">
        <v>63</v>
      </c>
      <c r="X1514">
        <v>0.32999999999999902</v>
      </c>
      <c r="Y1514" t="s">
        <v>44</v>
      </c>
      <c r="Z1514">
        <v>8.2499999999999907E-2</v>
      </c>
      <c r="AA1514" t="s">
        <v>75</v>
      </c>
      <c r="AB1514" t="s">
        <v>210</v>
      </c>
    </row>
    <row r="1515" spans="1:28" x14ac:dyDescent="0.25">
      <c r="A1515" t="s">
        <v>3065</v>
      </c>
      <c r="B1515" s="1">
        <v>42437</v>
      </c>
      <c r="C1515" s="1">
        <v>42441</v>
      </c>
      <c r="D1515" t="s">
        <v>46</v>
      </c>
      <c r="E1515" t="s">
        <v>1826</v>
      </c>
      <c r="F1515" t="s">
        <v>29</v>
      </c>
      <c r="G1515" t="s">
        <v>165</v>
      </c>
      <c r="H1515" t="s">
        <v>117</v>
      </c>
      <c r="I1515" t="s">
        <v>72</v>
      </c>
      <c r="J1515" t="s">
        <v>425</v>
      </c>
      <c r="K1515" t="s">
        <v>61</v>
      </c>
      <c r="L1515" t="s">
        <v>426</v>
      </c>
      <c r="M1515">
        <v>113.6</v>
      </c>
      <c r="N1515">
        <v>8</v>
      </c>
      <c r="O1515">
        <f t="shared" si="46"/>
        <v>0.5714285714285714</v>
      </c>
      <c r="P1515">
        <v>0</v>
      </c>
      <c r="Q1515">
        <v>44.304000000000002</v>
      </c>
      <c r="R1515">
        <v>4</v>
      </c>
      <c r="S1515">
        <v>2016</v>
      </c>
      <c r="T1515">
        <v>3</v>
      </c>
      <c r="U1515" t="str">
        <f t="shared" si="47"/>
        <v>Mar</v>
      </c>
      <c r="V1515">
        <v>14.2</v>
      </c>
      <c r="W1515" t="s">
        <v>63</v>
      </c>
      <c r="X1515">
        <v>0.39</v>
      </c>
      <c r="Y1515" t="s">
        <v>44</v>
      </c>
      <c r="Z1515">
        <v>4.8750000000000002E-2</v>
      </c>
      <c r="AA1515" t="s">
        <v>161</v>
      </c>
      <c r="AB1515" t="s">
        <v>480</v>
      </c>
    </row>
    <row r="1516" spans="1:28" x14ac:dyDescent="0.25">
      <c r="A1516" t="s">
        <v>3066</v>
      </c>
      <c r="B1516" s="1">
        <v>42728</v>
      </c>
      <c r="C1516" s="1">
        <v>42734</v>
      </c>
      <c r="D1516" t="s">
        <v>46</v>
      </c>
      <c r="E1516" t="s">
        <v>3067</v>
      </c>
      <c r="F1516" t="s">
        <v>29</v>
      </c>
      <c r="G1516" t="s">
        <v>1237</v>
      </c>
      <c r="H1516" t="s">
        <v>58</v>
      </c>
      <c r="I1516" t="s">
        <v>59</v>
      </c>
      <c r="J1516" t="s">
        <v>1772</v>
      </c>
      <c r="K1516" t="s">
        <v>61</v>
      </c>
      <c r="L1516" t="s">
        <v>1773</v>
      </c>
      <c r="M1516">
        <v>43.96</v>
      </c>
      <c r="N1516">
        <v>7</v>
      </c>
      <c r="O1516">
        <f t="shared" si="46"/>
        <v>0.5</v>
      </c>
      <c r="P1516">
        <v>0</v>
      </c>
      <c r="Q1516">
        <v>18.463200000000001</v>
      </c>
      <c r="R1516">
        <v>6</v>
      </c>
      <c r="S1516">
        <v>2016</v>
      </c>
      <c r="T1516">
        <v>12</v>
      </c>
      <c r="U1516" t="str">
        <f t="shared" si="47"/>
        <v>Dec</v>
      </c>
      <c r="V1516">
        <v>6.28</v>
      </c>
      <c r="W1516" t="s">
        <v>63</v>
      </c>
      <c r="X1516">
        <v>0.42</v>
      </c>
      <c r="Y1516" t="s">
        <v>44</v>
      </c>
      <c r="Z1516">
        <v>0.06</v>
      </c>
      <c r="AA1516" t="s">
        <v>38</v>
      </c>
      <c r="AB1516" t="s">
        <v>39</v>
      </c>
    </row>
    <row r="1517" spans="1:28" x14ac:dyDescent="0.25">
      <c r="A1517" t="s">
        <v>3068</v>
      </c>
      <c r="B1517" s="1">
        <v>42848</v>
      </c>
      <c r="C1517" s="1">
        <v>42850</v>
      </c>
      <c r="D1517" t="s">
        <v>27</v>
      </c>
      <c r="E1517" t="s">
        <v>2144</v>
      </c>
      <c r="F1517" t="s">
        <v>29</v>
      </c>
      <c r="G1517" t="s">
        <v>997</v>
      </c>
      <c r="H1517" t="s">
        <v>58</v>
      </c>
      <c r="I1517" t="s">
        <v>59</v>
      </c>
      <c r="J1517" t="s">
        <v>1810</v>
      </c>
      <c r="K1517" t="s">
        <v>61</v>
      </c>
      <c r="L1517" t="s">
        <v>1811</v>
      </c>
      <c r="M1517">
        <v>66.36</v>
      </c>
      <c r="N1517">
        <v>7</v>
      </c>
      <c r="O1517">
        <f t="shared" si="46"/>
        <v>0.5</v>
      </c>
      <c r="P1517">
        <v>0</v>
      </c>
      <c r="Q1517">
        <v>26.544</v>
      </c>
      <c r="R1517">
        <v>2</v>
      </c>
      <c r="S1517">
        <v>2017</v>
      </c>
      <c r="T1517">
        <v>4</v>
      </c>
      <c r="U1517" t="str">
        <f t="shared" si="47"/>
        <v>Apr</v>
      </c>
      <c r="V1517">
        <v>9.48</v>
      </c>
      <c r="W1517" t="s">
        <v>63</v>
      </c>
      <c r="X1517">
        <v>0.4</v>
      </c>
      <c r="Y1517" t="s">
        <v>44</v>
      </c>
      <c r="Z1517">
        <v>5.7142857142857099E-2</v>
      </c>
      <c r="AA1517" t="s">
        <v>64</v>
      </c>
      <c r="AB1517" t="s">
        <v>154</v>
      </c>
    </row>
    <row r="1518" spans="1:28" x14ac:dyDescent="0.25">
      <c r="A1518" t="s">
        <v>3068</v>
      </c>
      <c r="B1518" s="1">
        <v>42848</v>
      </c>
      <c r="C1518" s="1">
        <v>42850</v>
      </c>
      <c r="D1518" t="s">
        <v>27</v>
      </c>
      <c r="E1518" t="s">
        <v>2144</v>
      </c>
      <c r="F1518" t="s">
        <v>29</v>
      </c>
      <c r="G1518" t="s">
        <v>997</v>
      </c>
      <c r="H1518" t="s">
        <v>58</v>
      </c>
      <c r="I1518" t="s">
        <v>59</v>
      </c>
      <c r="J1518" t="s">
        <v>483</v>
      </c>
      <c r="K1518" t="s">
        <v>61</v>
      </c>
      <c r="L1518" t="s">
        <v>2578</v>
      </c>
      <c r="M1518">
        <v>24.14</v>
      </c>
      <c r="N1518">
        <v>2</v>
      </c>
      <c r="O1518">
        <f t="shared" si="46"/>
        <v>0.14285714285714285</v>
      </c>
      <c r="P1518">
        <v>0</v>
      </c>
      <c r="Q1518">
        <v>7.9661999999999997</v>
      </c>
      <c r="R1518">
        <v>2</v>
      </c>
      <c r="S1518">
        <v>2017</v>
      </c>
      <c r="T1518">
        <v>4</v>
      </c>
      <c r="U1518" t="str">
        <f t="shared" si="47"/>
        <v>Apr</v>
      </c>
      <c r="V1518">
        <v>12.07</v>
      </c>
      <c r="W1518" t="s">
        <v>63</v>
      </c>
      <c r="X1518">
        <v>0.32999999999999902</v>
      </c>
      <c r="Y1518" t="s">
        <v>44</v>
      </c>
      <c r="Z1518">
        <v>0.16499999999999901</v>
      </c>
      <c r="AA1518" t="s">
        <v>64</v>
      </c>
      <c r="AB1518" t="s">
        <v>154</v>
      </c>
    </row>
    <row r="1519" spans="1:28" x14ac:dyDescent="0.25">
      <c r="A1519" t="s">
        <v>3069</v>
      </c>
      <c r="B1519" s="1">
        <v>42964</v>
      </c>
      <c r="C1519" s="1">
        <v>42969</v>
      </c>
      <c r="D1519" t="s">
        <v>27</v>
      </c>
      <c r="E1519" t="s">
        <v>1887</v>
      </c>
      <c r="F1519" t="s">
        <v>29</v>
      </c>
      <c r="G1519" t="s">
        <v>70</v>
      </c>
      <c r="H1519" t="s">
        <v>71</v>
      </c>
      <c r="I1519" t="s">
        <v>72</v>
      </c>
      <c r="J1519" t="s">
        <v>524</v>
      </c>
      <c r="K1519" t="s">
        <v>41</v>
      </c>
      <c r="L1519" t="s">
        <v>525</v>
      </c>
      <c r="M1519">
        <v>4416.174</v>
      </c>
      <c r="N1519">
        <v>9</v>
      </c>
      <c r="O1519">
        <f t="shared" si="46"/>
        <v>0.6428571428571429</v>
      </c>
      <c r="P1519">
        <v>0.3</v>
      </c>
      <c r="Q1519">
        <v>-630.88199999999995</v>
      </c>
      <c r="R1519">
        <v>5</v>
      </c>
      <c r="S1519">
        <v>2017</v>
      </c>
      <c r="T1519">
        <v>8</v>
      </c>
      <c r="U1519" t="str">
        <f t="shared" si="47"/>
        <v>Aug</v>
      </c>
      <c r="V1519">
        <v>490.68599999999998</v>
      </c>
      <c r="W1519" t="s">
        <v>43</v>
      </c>
      <c r="X1519">
        <v>-0.14285714285714199</v>
      </c>
      <c r="Y1519" t="s">
        <v>53</v>
      </c>
      <c r="Z1519">
        <v>-1.5873015873015799E-2</v>
      </c>
      <c r="AA1519" t="s">
        <v>75</v>
      </c>
      <c r="AB1519" t="s">
        <v>76</v>
      </c>
    </row>
    <row r="1520" spans="1:28" x14ac:dyDescent="0.25">
      <c r="A1520" t="s">
        <v>3070</v>
      </c>
      <c r="B1520" s="1">
        <v>41701</v>
      </c>
      <c r="C1520" s="1">
        <v>41706</v>
      </c>
      <c r="D1520" t="s">
        <v>46</v>
      </c>
      <c r="E1520" t="s">
        <v>3071</v>
      </c>
      <c r="F1520" t="s">
        <v>91</v>
      </c>
      <c r="G1520" t="s">
        <v>310</v>
      </c>
      <c r="H1520" t="s">
        <v>214</v>
      </c>
      <c r="I1520" t="s">
        <v>72</v>
      </c>
      <c r="J1520" t="s">
        <v>401</v>
      </c>
      <c r="K1520" t="s">
        <v>34</v>
      </c>
      <c r="L1520" t="s">
        <v>402</v>
      </c>
      <c r="M1520">
        <v>302.45</v>
      </c>
      <c r="N1520">
        <v>5</v>
      </c>
      <c r="O1520">
        <f t="shared" si="46"/>
        <v>0.35714285714285715</v>
      </c>
      <c r="P1520">
        <v>0.5</v>
      </c>
      <c r="Q1520">
        <v>-199.61699999999999</v>
      </c>
      <c r="R1520">
        <v>5</v>
      </c>
      <c r="S1520">
        <v>2014</v>
      </c>
      <c r="T1520">
        <v>3</v>
      </c>
      <c r="U1520" t="str">
        <f t="shared" si="47"/>
        <v>Mar</v>
      </c>
      <c r="V1520">
        <v>60.489999999999903</v>
      </c>
      <c r="W1520" t="s">
        <v>63</v>
      </c>
      <c r="X1520">
        <v>-0.66</v>
      </c>
      <c r="Y1520" t="s">
        <v>53</v>
      </c>
      <c r="Z1520">
        <v>-0.13200000000000001</v>
      </c>
      <c r="AA1520" t="s">
        <v>161</v>
      </c>
      <c r="AB1520" t="s">
        <v>223</v>
      </c>
    </row>
    <row r="1521" spans="1:28" x14ac:dyDescent="0.25">
      <c r="A1521" t="s">
        <v>3072</v>
      </c>
      <c r="B1521" s="1">
        <v>42520</v>
      </c>
      <c r="C1521" s="1">
        <v>42525</v>
      </c>
      <c r="D1521" t="s">
        <v>46</v>
      </c>
      <c r="E1521" t="s">
        <v>1801</v>
      </c>
      <c r="F1521" t="s">
        <v>99</v>
      </c>
      <c r="G1521" t="s">
        <v>3073</v>
      </c>
      <c r="H1521" t="s">
        <v>220</v>
      </c>
      <c r="I1521" t="s">
        <v>94</v>
      </c>
      <c r="J1521" t="s">
        <v>1322</v>
      </c>
      <c r="K1521" t="s">
        <v>61</v>
      </c>
      <c r="L1521" t="s">
        <v>1323</v>
      </c>
      <c r="M1521">
        <v>47.4</v>
      </c>
      <c r="N1521">
        <v>5</v>
      </c>
      <c r="O1521">
        <f t="shared" si="46"/>
        <v>0.35714285714285715</v>
      </c>
      <c r="P1521">
        <v>0</v>
      </c>
      <c r="Q1521">
        <v>21.33</v>
      </c>
      <c r="R1521">
        <v>5</v>
      </c>
      <c r="S1521">
        <v>2016</v>
      </c>
      <c r="T1521">
        <v>5</v>
      </c>
      <c r="U1521" t="str">
        <f t="shared" si="47"/>
        <v>May</v>
      </c>
      <c r="V1521">
        <v>9.48</v>
      </c>
      <c r="W1521" t="s">
        <v>63</v>
      </c>
      <c r="X1521">
        <v>0.44999999999999901</v>
      </c>
      <c r="Y1521" t="s">
        <v>44</v>
      </c>
      <c r="Z1521">
        <v>0.09</v>
      </c>
      <c r="AA1521" t="s">
        <v>64</v>
      </c>
      <c r="AB1521" t="s">
        <v>120</v>
      </c>
    </row>
    <row r="1522" spans="1:28" x14ac:dyDescent="0.25">
      <c r="A1522" t="s">
        <v>3074</v>
      </c>
      <c r="B1522" s="1">
        <v>41966</v>
      </c>
      <c r="C1522" s="1">
        <v>41969</v>
      </c>
      <c r="D1522" t="s">
        <v>27</v>
      </c>
      <c r="E1522" t="s">
        <v>1091</v>
      </c>
      <c r="F1522" t="s">
        <v>91</v>
      </c>
      <c r="G1522" t="s">
        <v>100</v>
      </c>
      <c r="H1522" t="s">
        <v>93</v>
      </c>
      <c r="I1522" t="s">
        <v>94</v>
      </c>
      <c r="J1522" t="s">
        <v>981</v>
      </c>
      <c r="K1522" t="s">
        <v>41</v>
      </c>
      <c r="L1522" t="s">
        <v>982</v>
      </c>
      <c r="M1522">
        <v>155.37200000000001</v>
      </c>
      <c r="N1522">
        <v>2</v>
      </c>
      <c r="O1522">
        <f t="shared" si="46"/>
        <v>0.14285714285714285</v>
      </c>
      <c r="P1522">
        <v>0.3</v>
      </c>
      <c r="Q1522">
        <v>-35.513599999999997</v>
      </c>
      <c r="R1522">
        <v>3</v>
      </c>
      <c r="S1522">
        <v>2014</v>
      </c>
      <c r="T1522">
        <v>11</v>
      </c>
      <c r="U1522" t="str">
        <f t="shared" si="47"/>
        <v>Nov</v>
      </c>
      <c r="V1522">
        <v>77.686000000000007</v>
      </c>
      <c r="W1522" t="s">
        <v>63</v>
      </c>
      <c r="X1522">
        <v>-0.22857142857142801</v>
      </c>
      <c r="Y1522" t="s">
        <v>53</v>
      </c>
      <c r="Z1522">
        <v>-0.114285714285714</v>
      </c>
      <c r="AA1522" t="s">
        <v>38</v>
      </c>
      <c r="AB1522" t="s">
        <v>147</v>
      </c>
    </row>
    <row r="1523" spans="1:28" x14ac:dyDescent="0.25">
      <c r="A1523" t="s">
        <v>3075</v>
      </c>
      <c r="B1523" s="1">
        <v>42383</v>
      </c>
      <c r="C1523" s="1">
        <v>42389</v>
      </c>
      <c r="D1523" t="s">
        <v>46</v>
      </c>
      <c r="E1523" t="s">
        <v>396</v>
      </c>
      <c r="F1523" t="s">
        <v>29</v>
      </c>
      <c r="G1523" t="s">
        <v>446</v>
      </c>
      <c r="H1523" t="s">
        <v>876</v>
      </c>
      <c r="I1523" t="s">
        <v>32</v>
      </c>
      <c r="J1523" t="s">
        <v>3076</v>
      </c>
      <c r="K1523" t="s">
        <v>61</v>
      </c>
      <c r="L1523" t="s">
        <v>3077</v>
      </c>
      <c r="M1523">
        <v>315.77600000000001</v>
      </c>
      <c r="N1523">
        <v>8</v>
      </c>
      <c r="O1523">
        <f t="shared" si="46"/>
        <v>0.5714285714285714</v>
      </c>
      <c r="P1523">
        <v>0.2</v>
      </c>
      <c r="Q1523">
        <v>31.5776</v>
      </c>
      <c r="R1523">
        <v>6</v>
      </c>
      <c r="S1523">
        <v>2016</v>
      </c>
      <c r="T1523">
        <v>1</v>
      </c>
      <c r="U1523" t="str">
        <f t="shared" si="47"/>
        <v>Jan</v>
      </c>
      <c r="V1523">
        <v>39.472000000000001</v>
      </c>
      <c r="W1523" t="s">
        <v>63</v>
      </c>
      <c r="X1523">
        <v>9.9999999999999895E-2</v>
      </c>
      <c r="Y1523" t="s">
        <v>37</v>
      </c>
      <c r="Z1523">
        <v>1.24999999999999E-2</v>
      </c>
      <c r="AA1523" t="s">
        <v>161</v>
      </c>
      <c r="AB1523" t="s">
        <v>480</v>
      </c>
    </row>
    <row r="1524" spans="1:28" x14ac:dyDescent="0.25">
      <c r="A1524" t="s">
        <v>3078</v>
      </c>
      <c r="B1524" s="1">
        <v>42629</v>
      </c>
      <c r="C1524" s="1">
        <v>42635</v>
      </c>
      <c r="D1524" t="s">
        <v>46</v>
      </c>
      <c r="E1524" t="s">
        <v>2051</v>
      </c>
      <c r="F1524" t="s">
        <v>91</v>
      </c>
      <c r="G1524" t="s">
        <v>1237</v>
      </c>
      <c r="H1524" t="s">
        <v>58</v>
      </c>
      <c r="I1524" t="s">
        <v>59</v>
      </c>
      <c r="J1524" t="s">
        <v>1284</v>
      </c>
      <c r="K1524" t="s">
        <v>34</v>
      </c>
      <c r="L1524" t="s">
        <v>1285</v>
      </c>
      <c r="M1524">
        <v>273.666</v>
      </c>
      <c r="N1524">
        <v>2</v>
      </c>
      <c r="O1524">
        <f t="shared" si="46"/>
        <v>0.14285714285714285</v>
      </c>
      <c r="P1524">
        <v>0.15</v>
      </c>
      <c r="Q1524">
        <v>-12.878399999999999</v>
      </c>
      <c r="R1524">
        <v>6</v>
      </c>
      <c r="S1524">
        <v>2016</v>
      </c>
      <c r="T1524">
        <v>9</v>
      </c>
      <c r="U1524" t="str">
        <f t="shared" si="47"/>
        <v>Sep</v>
      </c>
      <c r="V1524">
        <v>136.833</v>
      </c>
      <c r="W1524" t="s">
        <v>36</v>
      </c>
      <c r="X1524">
        <v>-4.7058823529411702E-2</v>
      </c>
      <c r="Y1524" t="s">
        <v>53</v>
      </c>
      <c r="Z1524">
        <v>-2.3529411764705799E-2</v>
      </c>
      <c r="AA1524" t="s">
        <v>75</v>
      </c>
      <c r="AB1524" t="s">
        <v>210</v>
      </c>
    </row>
    <row r="1525" spans="1:28" x14ac:dyDescent="0.25">
      <c r="A1525" t="s">
        <v>3079</v>
      </c>
      <c r="B1525" s="1">
        <v>42321</v>
      </c>
      <c r="C1525" s="1">
        <v>42325</v>
      </c>
      <c r="D1525" t="s">
        <v>46</v>
      </c>
      <c r="E1525" t="s">
        <v>3080</v>
      </c>
      <c r="F1525" t="s">
        <v>99</v>
      </c>
      <c r="G1525" t="s">
        <v>3081</v>
      </c>
      <c r="H1525" t="s">
        <v>3082</v>
      </c>
      <c r="I1525" t="s">
        <v>59</v>
      </c>
      <c r="J1525" t="s">
        <v>713</v>
      </c>
      <c r="K1525" t="s">
        <v>61</v>
      </c>
      <c r="L1525" t="s">
        <v>714</v>
      </c>
      <c r="M1525">
        <v>63.98</v>
      </c>
      <c r="N1525">
        <v>7</v>
      </c>
      <c r="O1525">
        <f t="shared" si="46"/>
        <v>0.5</v>
      </c>
      <c r="P1525">
        <v>0</v>
      </c>
      <c r="Q1525">
        <v>21.7532</v>
      </c>
      <c r="R1525">
        <v>4</v>
      </c>
      <c r="S1525">
        <v>2015</v>
      </c>
      <c r="T1525">
        <v>11</v>
      </c>
      <c r="U1525" t="str">
        <f t="shared" si="47"/>
        <v>Nov</v>
      </c>
      <c r="V1525">
        <v>9.1399999999999899</v>
      </c>
      <c r="W1525" t="s">
        <v>63</v>
      </c>
      <c r="X1525">
        <v>0.34</v>
      </c>
      <c r="Y1525" t="s">
        <v>44</v>
      </c>
      <c r="Z1525">
        <v>4.8571428571428502E-2</v>
      </c>
      <c r="AA1525" t="s">
        <v>38</v>
      </c>
      <c r="AB1525" t="s">
        <v>54</v>
      </c>
    </row>
    <row r="1526" spans="1:28" x14ac:dyDescent="0.25">
      <c r="A1526" t="s">
        <v>3083</v>
      </c>
      <c r="B1526" s="1">
        <v>42987</v>
      </c>
      <c r="C1526" s="1">
        <v>42991</v>
      </c>
      <c r="D1526" t="s">
        <v>46</v>
      </c>
      <c r="E1526" t="s">
        <v>986</v>
      </c>
      <c r="F1526" t="s">
        <v>29</v>
      </c>
      <c r="G1526" t="s">
        <v>597</v>
      </c>
      <c r="H1526" t="s">
        <v>214</v>
      </c>
      <c r="I1526" t="s">
        <v>72</v>
      </c>
      <c r="J1526" t="s">
        <v>520</v>
      </c>
      <c r="K1526" t="s">
        <v>61</v>
      </c>
      <c r="L1526" t="s">
        <v>521</v>
      </c>
      <c r="M1526">
        <v>66.111999999999995</v>
      </c>
      <c r="N1526">
        <v>2</v>
      </c>
      <c r="O1526">
        <f t="shared" si="46"/>
        <v>0.14285714285714285</v>
      </c>
      <c r="P1526">
        <v>0.2</v>
      </c>
      <c r="Q1526">
        <v>-9.0904000000000007</v>
      </c>
      <c r="R1526">
        <v>4</v>
      </c>
      <c r="S1526">
        <v>2017</v>
      </c>
      <c r="T1526">
        <v>9</v>
      </c>
      <c r="U1526" t="str">
        <f t="shared" si="47"/>
        <v>Sep</v>
      </c>
      <c r="V1526">
        <v>33.055999999999997</v>
      </c>
      <c r="W1526" t="s">
        <v>63</v>
      </c>
      <c r="X1526">
        <v>-0.13750000000000001</v>
      </c>
      <c r="Y1526" t="s">
        <v>53</v>
      </c>
      <c r="Z1526">
        <v>-6.8750000000000006E-2</v>
      </c>
      <c r="AA1526" t="s">
        <v>75</v>
      </c>
      <c r="AB1526" t="s">
        <v>76</v>
      </c>
    </row>
    <row r="1527" spans="1:28" x14ac:dyDescent="0.25">
      <c r="A1527" t="s">
        <v>3084</v>
      </c>
      <c r="B1527" s="1">
        <v>42541</v>
      </c>
      <c r="C1527" s="1">
        <v>42546</v>
      </c>
      <c r="D1527" t="s">
        <v>46</v>
      </c>
      <c r="E1527" t="s">
        <v>2267</v>
      </c>
      <c r="F1527" t="s">
        <v>91</v>
      </c>
      <c r="G1527" t="s">
        <v>2484</v>
      </c>
      <c r="H1527" t="s">
        <v>1263</v>
      </c>
      <c r="I1527" t="s">
        <v>94</v>
      </c>
      <c r="J1527" t="s">
        <v>1096</v>
      </c>
      <c r="K1527" t="s">
        <v>61</v>
      </c>
      <c r="L1527" t="s">
        <v>1664</v>
      </c>
      <c r="M1527">
        <v>57.69</v>
      </c>
      <c r="N1527">
        <v>3</v>
      </c>
      <c r="O1527">
        <f t="shared" si="46"/>
        <v>0.21428571428571427</v>
      </c>
      <c r="P1527">
        <v>0</v>
      </c>
      <c r="Q1527">
        <v>23.652899999999999</v>
      </c>
      <c r="R1527">
        <v>5</v>
      </c>
      <c r="S1527">
        <v>2016</v>
      </c>
      <c r="T1527">
        <v>6</v>
      </c>
      <c r="U1527" t="str">
        <f t="shared" si="47"/>
        <v>Jun</v>
      </c>
      <c r="V1527">
        <v>19.23</v>
      </c>
      <c r="W1527" t="s">
        <v>63</v>
      </c>
      <c r="X1527">
        <v>0.41</v>
      </c>
      <c r="Y1527" t="s">
        <v>44</v>
      </c>
      <c r="Z1527">
        <v>0.13666666666666599</v>
      </c>
      <c r="AA1527" t="s">
        <v>64</v>
      </c>
      <c r="AB1527" t="s">
        <v>120</v>
      </c>
    </row>
    <row r="1528" spans="1:28" x14ac:dyDescent="0.25">
      <c r="A1528" t="s">
        <v>3085</v>
      </c>
      <c r="B1528" s="1">
        <v>42392</v>
      </c>
      <c r="C1528" s="1">
        <v>42398</v>
      </c>
      <c r="D1528" t="s">
        <v>46</v>
      </c>
      <c r="E1528" t="s">
        <v>3086</v>
      </c>
      <c r="F1528" t="s">
        <v>29</v>
      </c>
      <c r="G1528" t="s">
        <v>57</v>
      </c>
      <c r="H1528" t="s">
        <v>58</v>
      </c>
      <c r="I1528" t="s">
        <v>59</v>
      </c>
      <c r="J1528" t="s">
        <v>2387</v>
      </c>
      <c r="K1528" t="s">
        <v>61</v>
      </c>
      <c r="L1528" t="s">
        <v>2388</v>
      </c>
      <c r="M1528">
        <v>59.99</v>
      </c>
      <c r="N1528">
        <v>7</v>
      </c>
      <c r="O1528">
        <f t="shared" si="46"/>
        <v>0.5</v>
      </c>
      <c r="P1528">
        <v>0</v>
      </c>
      <c r="Q1528">
        <v>21.596399999999999</v>
      </c>
      <c r="R1528">
        <v>6</v>
      </c>
      <c r="S1528">
        <v>2016</v>
      </c>
      <c r="T1528">
        <v>1</v>
      </c>
      <c r="U1528" t="str">
        <f t="shared" si="47"/>
        <v>Jan</v>
      </c>
      <c r="V1528">
        <v>8.57</v>
      </c>
      <c r="W1528" t="s">
        <v>63</v>
      </c>
      <c r="X1528">
        <v>0.36</v>
      </c>
      <c r="Y1528" t="s">
        <v>44</v>
      </c>
      <c r="Z1528">
        <v>5.14285714285714E-2</v>
      </c>
      <c r="AA1528" t="s">
        <v>161</v>
      </c>
      <c r="AB1528" t="s">
        <v>480</v>
      </c>
    </row>
    <row r="1529" spans="1:28" x14ac:dyDescent="0.25">
      <c r="A1529" t="s">
        <v>3087</v>
      </c>
      <c r="B1529" s="1">
        <v>42150</v>
      </c>
      <c r="C1529" s="1">
        <v>42155</v>
      </c>
      <c r="D1529" t="s">
        <v>46</v>
      </c>
      <c r="E1529" t="s">
        <v>1929</v>
      </c>
      <c r="F1529" t="s">
        <v>29</v>
      </c>
      <c r="G1529" t="s">
        <v>3088</v>
      </c>
      <c r="H1529" t="s">
        <v>181</v>
      </c>
      <c r="I1529" t="s">
        <v>59</v>
      </c>
      <c r="J1529" t="s">
        <v>561</v>
      </c>
      <c r="K1529" t="s">
        <v>61</v>
      </c>
      <c r="L1529" t="s">
        <v>562</v>
      </c>
      <c r="M1529">
        <v>20.239999999999998</v>
      </c>
      <c r="N1529">
        <v>1</v>
      </c>
      <c r="O1529">
        <f t="shared" si="46"/>
        <v>7.1428571428571425E-2</v>
      </c>
      <c r="P1529">
        <v>0</v>
      </c>
      <c r="Q1529">
        <v>7.8936000000000002</v>
      </c>
      <c r="R1529">
        <v>5</v>
      </c>
      <c r="S1529">
        <v>2015</v>
      </c>
      <c r="T1529">
        <v>5</v>
      </c>
      <c r="U1529" t="str">
        <f t="shared" si="47"/>
        <v>May</v>
      </c>
      <c r="V1529">
        <v>20.239999999999998</v>
      </c>
      <c r="W1529" t="s">
        <v>63</v>
      </c>
      <c r="X1529">
        <v>0.39</v>
      </c>
      <c r="Y1529" t="s">
        <v>44</v>
      </c>
      <c r="Z1529">
        <v>0.39</v>
      </c>
      <c r="AA1529" t="s">
        <v>64</v>
      </c>
      <c r="AB1529" t="s">
        <v>111</v>
      </c>
    </row>
    <row r="1530" spans="1:28" x14ac:dyDescent="0.25">
      <c r="A1530" t="s">
        <v>3089</v>
      </c>
      <c r="B1530" s="1">
        <v>41961</v>
      </c>
      <c r="C1530" s="1">
        <v>41964</v>
      </c>
      <c r="D1530" t="s">
        <v>89</v>
      </c>
      <c r="E1530" t="s">
        <v>2336</v>
      </c>
      <c r="F1530" t="s">
        <v>29</v>
      </c>
      <c r="G1530" t="s">
        <v>3090</v>
      </c>
      <c r="H1530" t="s">
        <v>128</v>
      </c>
      <c r="I1530" t="s">
        <v>94</v>
      </c>
      <c r="J1530" t="s">
        <v>329</v>
      </c>
      <c r="K1530" t="s">
        <v>51</v>
      </c>
      <c r="L1530" t="s">
        <v>330</v>
      </c>
      <c r="M1530">
        <v>292.10000000000002</v>
      </c>
      <c r="N1530">
        <v>4</v>
      </c>
      <c r="O1530">
        <f t="shared" si="46"/>
        <v>0.2857142857142857</v>
      </c>
      <c r="P1530">
        <v>0.5</v>
      </c>
      <c r="Q1530">
        <v>-175.26</v>
      </c>
      <c r="R1530">
        <v>3</v>
      </c>
      <c r="S1530">
        <v>2014</v>
      </c>
      <c r="T1530">
        <v>11</v>
      </c>
      <c r="U1530" t="str">
        <f t="shared" si="47"/>
        <v>Nov</v>
      </c>
      <c r="V1530">
        <v>73.025000000000006</v>
      </c>
      <c r="W1530" t="s">
        <v>63</v>
      </c>
      <c r="X1530">
        <v>-0.59999999999999898</v>
      </c>
      <c r="Y1530" t="s">
        <v>53</v>
      </c>
      <c r="Z1530">
        <v>-0.149999999999999</v>
      </c>
      <c r="AA1530" t="s">
        <v>38</v>
      </c>
      <c r="AB1530" t="s">
        <v>147</v>
      </c>
    </row>
    <row r="1531" spans="1:28" x14ac:dyDescent="0.25">
      <c r="A1531" t="s">
        <v>3089</v>
      </c>
      <c r="B1531" s="1">
        <v>41961</v>
      </c>
      <c r="C1531" s="1">
        <v>41964</v>
      </c>
      <c r="D1531" t="s">
        <v>89</v>
      </c>
      <c r="E1531" t="s">
        <v>2336</v>
      </c>
      <c r="F1531" t="s">
        <v>29</v>
      </c>
      <c r="G1531" t="s">
        <v>3090</v>
      </c>
      <c r="H1531" t="s">
        <v>128</v>
      </c>
      <c r="I1531" t="s">
        <v>94</v>
      </c>
      <c r="J1531" t="s">
        <v>1758</v>
      </c>
      <c r="K1531" t="s">
        <v>61</v>
      </c>
      <c r="L1531" t="s">
        <v>1759</v>
      </c>
      <c r="M1531">
        <v>8.5440000000000005</v>
      </c>
      <c r="N1531">
        <v>2</v>
      </c>
      <c r="O1531">
        <f t="shared" si="46"/>
        <v>0.14285714285714285</v>
      </c>
      <c r="P1531">
        <v>0.6</v>
      </c>
      <c r="Q1531">
        <v>-7.476</v>
      </c>
      <c r="R1531">
        <v>3</v>
      </c>
      <c r="S1531">
        <v>2014</v>
      </c>
      <c r="T1531">
        <v>11</v>
      </c>
      <c r="U1531" t="str">
        <f t="shared" si="47"/>
        <v>Nov</v>
      </c>
      <c r="V1531">
        <v>4.2720000000000002</v>
      </c>
      <c r="W1531" t="s">
        <v>63</v>
      </c>
      <c r="X1531">
        <v>-0.875</v>
      </c>
      <c r="Y1531" t="s">
        <v>53</v>
      </c>
      <c r="Z1531">
        <v>-0.4375</v>
      </c>
      <c r="AA1531" t="s">
        <v>38</v>
      </c>
      <c r="AB1531" t="s">
        <v>147</v>
      </c>
    </row>
    <row r="1532" spans="1:28" x14ac:dyDescent="0.25">
      <c r="A1532" t="s">
        <v>3089</v>
      </c>
      <c r="B1532" s="1">
        <v>41961</v>
      </c>
      <c r="C1532" s="1">
        <v>41964</v>
      </c>
      <c r="D1532" t="s">
        <v>89</v>
      </c>
      <c r="E1532" t="s">
        <v>2336</v>
      </c>
      <c r="F1532" t="s">
        <v>29</v>
      </c>
      <c r="G1532" t="s">
        <v>3090</v>
      </c>
      <c r="H1532" t="s">
        <v>128</v>
      </c>
      <c r="I1532" t="s">
        <v>94</v>
      </c>
      <c r="J1532" t="s">
        <v>2315</v>
      </c>
      <c r="K1532" t="s">
        <v>34</v>
      </c>
      <c r="L1532" t="s">
        <v>2316</v>
      </c>
      <c r="M1532">
        <v>424.11599999999999</v>
      </c>
      <c r="N1532">
        <v>6</v>
      </c>
      <c r="O1532">
        <f t="shared" si="46"/>
        <v>0.42857142857142855</v>
      </c>
      <c r="P1532">
        <v>0.3</v>
      </c>
      <c r="Q1532">
        <v>-30.294</v>
      </c>
      <c r="R1532">
        <v>3</v>
      </c>
      <c r="S1532">
        <v>2014</v>
      </c>
      <c r="T1532">
        <v>11</v>
      </c>
      <c r="U1532" t="str">
        <f t="shared" si="47"/>
        <v>Nov</v>
      </c>
      <c r="V1532">
        <v>70.685999999999893</v>
      </c>
      <c r="W1532" t="s">
        <v>63</v>
      </c>
      <c r="X1532">
        <v>-7.1428571428571397E-2</v>
      </c>
      <c r="Y1532" t="s">
        <v>53</v>
      </c>
      <c r="Z1532">
        <v>-1.1904761904761901E-2</v>
      </c>
      <c r="AA1532" t="s">
        <v>38</v>
      </c>
      <c r="AB1532" t="s">
        <v>147</v>
      </c>
    </row>
    <row r="1533" spans="1:28" x14ac:dyDescent="0.25">
      <c r="A1533" t="s">
        <v>3091</v>
      </c>
      <c r="B1533" s="1">
        <v>42982</v>
      </c>
      <c r="C1533" s="1">
        <v>42986</v>
      </c>
      <c r="D1533" t="s">
        <v>46</v>
      </c>
      <c r="E1533" t="s">
        <v>3092</v>
      </c>
      <c r="F1533" t="s">
        <v>29</v>
      </c>
      <c r="G1533" t="s">
        <v>945</v>
      </c>
      <c r="H1533" t="s">
        <v>49</v>
      </c>
      <c r="I1533" t="s">
        <v>32</v>
      </c>
      <c r="J1533" t="s">
        <v>231</v>
      </c>
      <c r="K1533" t="s">
        <v>41</v>
      </c>
      <c r="L1533" t="s">
        <v>232</v>
      </c>
      <c r="M1533">
        <v>97.183999999999997</v>
      </c>
      <c r="N1533">
        <v>2</v>
      </c>
      <c r="O1533">
        <f t="shared" si="46"/>
        <v>0.14285714285714285</v>
      </c>
      <c r="P1533">
        <v>0.2</v>
      </c>
      <c r="Q1533">
        <v>6.0739999999999998</v>
      </c>
      <c r="R1533">
        <v>4</v>
      </c>
      <c r="S1533">
        <v>2017</v>
      </c>
      <c r="T1533">
        <v>9</v>
      </c>
      <c r="U1533" t="str">
        <f t="shared" si="47"/>
        <v>Sep</v>
      </c>
      <c r="V1533">
        <v>48.591999999999999</v>
      </c>
      <c r="W1533" t="s">
        <v>63</v>
      </c>
      <c r="X1533">
        <v>6.25E-2</v>
      </c>
      <c r="Y1533" t="s">
        <v>37</v>
      </c>
      <c r="Z1533">
        <v>3.125E-2</v>
      </c>
      <c r="AA1533" t="s">
        <v>75</v>
      </c>
      <c r="AB1533" t="s">
        <v>76</v>
      </c>
    </row>
    <row r="1534" spans="1:28" x14ac:dyDescent="0.25">
      <c r="A1534" t="s">
        <v>3093</v>
      </c>
      <c r="B1534" s="1">
        <v>41727</v>
      </c>
      <c r="C1534" s="1">
        <v>41731</v>
      </c>
      <c r="D1534" t="s">
        <v>46</v>
      </c>
      <c r="E1534" t="s">
        <v>2235</v>
      </c>
      <c r="F1534" t="s">
        <v>29</v>
      </c>
      <c r="G1534" t="s">
        <v>2035</v>
      </c>
      <c r="H1534" t="s">
        <v>93</v>
      </c>
      <c r="I1534" t="s">
        <v>94</v>
      </c>
      <c r="J1534" t="s">
        <v>457</v>
      </c>
      <c r="K1534" t="s">
        <v>51</v>
      </c>
      <c r="L1534" t="s">
        <v>458</v>
      </c>
      <c r="M1534">
        <v>890.84100000000001</v>
      </c>
      <c r="N1534">
        <v>3</v>
      </c>
      <c r="O1534">
        <f t="shared" si="46"/>
        <v>0.21428571428571427</v>
      </c>
      <c r="P1534">
        <v>0.3</v>
      </c>
      <c r="Q1534">
        <v>-152.71559999999999</v>
      </c>
      <c r="R1534">
        <v>4</v>
      </c>
      <c r="S1534">
        <v>2014</v>
      </c>
      <c r="T1534">
        <v>3</v>
      </c>
      <c r="U1534" t="str">
        <f t="shared" si="47"/>
        <v>Mar</v>
      </c>
      <c r="V1534">
        <v>296.947</v>
      </c>
      <c r="W1534" t="s">
        <v>43</v>
      </c>
      <c r="X1534">
        <v>-0.17142857142857101</v>
      </c>
      <c r="Y1534" t="s">
        <v>53</v>
      </c>
      <c r="Z1534">
        <v>-5.7142857142857099E-2</v>
      </c>
      <c r="AA1534" t="s">
        <v>161</v>
      </c>
      <c r="AB1534" t="s">
        <v>223</v>
      </c>
    </row>
    <row r="1535" spans="1:28" x14ac:dyDescent="0.25">
      <c r="A1535" t="s">
        <v>3094</v>
      </c>
      <c r="B1535" s="1">
        <v>42679</v>
      </c>
      <c r="C1535" s="1">
        <v>42681</v>
      </c>
      <c r="D1535" t="s">
        <v>27</v>
      </c>
      <c r="E1535" t="s">
        <v>294</v>
      </c>
      <c r="F1535" t="s">
        <v>29</v>
      </c>
      <c r="G1535" t="s">
        <v>1237</v>
      </c>
      <c r="H1535" t="s">
        <v>58</v>
      </c>
      <c r="I1535" t="s">
        <v>59</v>
      </c>
      <c r="J1535" t="s">
        <v>1802</v>
      </c>
      <c r="K1535" t="s">
        <v>41</v>
      </c>
      <c r="L1535" t="s">
        <v>1803</v>
      </c>
      <c r="M1535">
        <v>113.88800000000001</v>
      </c>
      <c r="N1535">
        <v>2</v>
      </c>
      <c r="O1535">
        <f t="shared" si="46"/>
        <v>0.14285714285714285</v>
      </c>
      <c r="P1535">
        <v>0.2</v>
      </c>
      <c r="Q1535">
        <v>9.9651999999999994</v>
      </c>
      <c r="R1535">
        <v>2</v>
      </c>
      <c r="S1535">
        <v>2016</v>
      </c>
      <c r="T1535">
        <v>11</v>
      </c>
      <c r="U1535" t="str">
        <f t="shared" si="47"/>
        <v>Nov</v>
      </c>
      <c r="V1535">
        <v>56.944000000000003</v>
      </c>
      <c r="W1535" t="s">
        <v>63</v>
      </c>
      <c r="X1535">
        <v>8.7499999999999994E-2</v>
      </c>
      <c r="Y1535" t="s">
        <v>37</v>
      </c>
      <c r="Z1535">
        <v>4.3749999999999997E-2</v>
      </c>
      <c r="AA1535" t="s">
        <v>38</v>
      </c>
      <c r="AB1535" t="s">
        <v>39</v>
      </c>
    </row>
    <row r="1536" spans="1:28" x14ac:dyDescent="0.25">
      <c r="A1536" t="s">
        <v>3095</v>
      </c>
      <c r="B1536" s="1">
        <v>42659</v>
      </c>
      <c r="C1536" s="1">
        <v>42663</v>
      </c>
      <c r="D1536" t="s">
        <v>46</v>
      </c>
      <c r="E1536" t="s">
        <v>670</v>
      </c>
      <c r="F1536" t="s">
        <v>91</v>
      </c>
      <c r="G1536" t="s">
        <v>165</v>
      </c>
      <c r="H1536" t="s">
        <v>117</v>
      </c>
      <c r="I1536" t="s">
        <v>72</v>
      </c>
      <c r="J1536" t="s">
        <v>66</v>
      </c>
      <c r="K1536" t="s">
        <v>51</v>
      </c>
      <c r="L1536" t="s">
        <v>67</v>
      </c>
      <c r="M1536">
        <v>142.18199999999999</v>
      </c>
      <c r="N1536">
        <v>1</v>
      </c>
      <c r="O1536">
        <f t="shared" si="46"/>
        <v>7.1428571428571425E-2</v>
      </c>
      <c r="P1536">
        <v>0.4</v>
      </c>
      <c r="Q1536">
        <v>-37.915199999999999</v>
      </c>
      <c r="R1536">
        <v>4</v>
      </c>
      <c r="S1536">
        <v>2016</v>
      </c>
      <c r="T1536">
        <v>10</v>
      </c>
      <c r="U1536" t="str">
        <f t="shared" si="47"/>
        <v>Oct</v>
      </c>
      <c r="V1536">
        <v>142.18199999999999</v>
      </c>
      <c r="W1536" t="s">
        <v>36</v>
      </c>
      <c r="X1536">
        <v>-0.266666666666666</v>
      </c>
      <c r="Y1536" t="s">
        <v>53</v>
      </c>
      <c r="Z1536">
        <v>-0.266666666666666</v>
      </c>
      <c r="AA1536" t="s">
        <v>38</v>
      </c>
      <c r="AB1536" t="s">
        <v>39</v>
      </c>
    </row>
    <row r="1537" spans="1:28" x14ac:dyDescent="0.25">
      <c r="A1537" t="s">
        <v>3096</v>
      </c>
      <c r="B1537" s="1">
        <v>43065</v>
      </c>
      <c r="C1537" s="1">
        <v>43068</v>
      </c>
      <c r="D1537" t="s">
        <v>27</v>
      </c>
      <c r="E1537" t="s">
        <v>3097</v>
      </c>
      <c r="F1537" t="s">
        <v>29</v>
      </c>
      <c r="G1537" t="s">
        <v>165</v>
      </c>
      <c r="H1537" t="s">
        <v>117</v>
      </c>
      <c r="I1537" t="s">
        <v>72</v>
      </c>
      <c r="J1537" t="s">
        <v>1411</v>
      </c>
      <c r="K1537" t="s">
        <v>61</v>
      </c>
      <c r="L1537" t="s">
        <v>1412</v>
      </c>
      <c r="M1537">
        <v>135.30000000000001</v>
      </c>
      <c r="N1537">
        <v>5</v>
      </c>
      <c r="O1537">
        <f t="shared" si="46"/>
        <v>0.35714285714285715</v>
      </c>
      <c r="P1537">
        <v>0</v>
      </c>
      <c r="Q1537">
        <v>37.884</v>
      </c>
      <c r="R1537">
        <v>3</v>
      </c>
      <c r="S1537">
        <v>2017</v>
      </c>
      <c r="T1537">
        <v>11</v>
      </c>
      <c r="U1537" t="str">
        <f t="shared" si="47"/>
        <v>Nov</v>
      </c>
      <c r="V1537">
        <v>27.06</v>
      </c>
      <c r="W1537" t="s">
        <v>63</v>
      </c>
      <c r="X1537">
        <v>0.27999999999999903</v>
      </c>
      <c r="Y1537" t="s">
        <v>44</v>
      </c>
      <c r="Z1537">
        <v>5.5999999999999897E-2</v>
      </c>
      <c r="AA1537" t="s">
        <v>38</v>
      </c>
      <c r="AB1537" t="s">
        <v>143</v>
      </c>
    </row>
    <row r="1538" spans="1:28" x14ac:dyDescent="0.25">
      <c r="A1538" t="s">
        <v>3098</v>
      </c>
      <c r="B1538" s="1">
        <v>43074</v>
      </c>
      <c r="C1538" s="1">
        <v>43077</v>
      </c>
      <c r="D1538" t="s">
        <v>89</v>
      </c>
      <c r="E1538" t="s">
        <v>546</v>
      </c>
      <c r="F1538" t="s">
        <v>29</v>
      </c>
      <c r="G1538" t="s">
        <v>165</v>
      </c>
      <c r="H1538" t="s">
        <v>117</v>
      </c>
      <c r="I1538" t="s">
        <v>72</v>
      </c>
      <c r="J1538" t="s">
        <v>176</v>
      </c>
      <c r="K1538" t="s">
        <v>61</v>
      </c>
      <c r="L1538" t="s">
        <v>177</v>
      </c>
      <c r="M1538">
        <v>41.96</v>
      </c>
      <c r="N1538">
        <v>2</v>
      </c>
      <c r="O1538">
        <f t="shared" si="46"/>
        <v>0.14285714285714285</v>
      </c>
      <c r="P1538">
        <v>0</v>
      </c>
      <c r="Q1538">
        <v>10.909599999999999</v>
      </c>
      <c r="R1538">
        <v>3</v>
      </c>
      <c r="S1538">
        <v>2017</v>
      </c>
      <c r="T1538">
        <v>12</v>
      </c>
      <c r="U1538" t="str">
        <f t="shared" si="47"/>
        <v>Dec</v>
      </c>
      <c r="V1538">
        <v>20.98</v>
      </c>
      <c r="W1538" t="s">
        <v>63</v>
      </c>
      <c r="X1538">
        <v>0.25999999999999901</v>
      </c>
      <c r="Y1538" t="s">
        <v>44</v>
      </c>
      <c r="Z1538">
        <v>0.12999999999999901</v>
      </c>
      <c r="AA1538" t="s">
        <v>38</v>
      </c>
      <c r="AB1538" t="s">
        <v>143</v>
      </c>
    </row>
    <row r="1539" spans="1:28" x14ac:dyDescent="0.25">
      <c r="A1539" t="s">
        <v>3099</v>
      </c>
      <c r="B1539" s="1">
        <v>41716</v>
      </c>
      <c r="C1539" s="1">
        <v>41722</v>
      </c>
      <c r="D1539" t="s">
        <v>46</v>
      </c>
      <c r="E1539" t="s">
        <v>767</v>
      </c>
      <c r="F1539" t="s">
        <v>99</v>
      </c>
      <c r="G1539" t="s">
        <v>3100</v>
      </c>
      <c r="H1539" t="s">
        <v>58</v>
      </c>
      <c r="I1539" t="s">
        <v>59</v>
      </c>
      <c r="J1539" t="s">
        <v>1472</v>
      </c>
      <c r="K1539" t="s">
        <v>61</v>
      </c>
      <c r="L1539" t="s">
        <v>1473</v>
      </c>
      <c r="M1539">
        <v>111</v>
      </c>
      <c r="N1539">
        <v>2</v>
      </c>
      <c r="O1539">
        <f t="shared" ref="O1539:O1602" si="48">N1539/MAX($N$2:$N$2122)</f>
        <v>0.14285714285714285</v>
      </c>
      <c r="P1539">
        <v>0</v>
      </c>
      <c r="Q1539">
        <v>14.43</v>
      </c>
      <c r="R1539">
        <v>6</v>
      </c>
      <c r="S1539">
        <v>2014</v>
      </c>
      <c r="T1539">
        <v>3</v>
      </c>
      <c r="U1539" t="str">
        <f t="shared" ref="U1539:U1602" si="49">TEXT(DATE(S1539, T1539, 1), "mmm")</f>
        <v>Mar</v>
      </c>
      <c r="V1539">
        <v>55.5</v>
      </c>
      <c r="W1539" t="s">
        <v>63</v>
      </c>
      <c r="X1539">
        <v>0.13</v>
      </c>
      <c r="Y1539" t="s">
        <v>37</v>
      </c>
      <c r="Z1539">
        <v>6.5000000000000002E-2</v>
      </c>
      <c r="AA1539" t="s">
        <v>161</v>
      </c>
      <c r="AB1539" t="s">
        <v>223</v>
      </c>
    </row>
    <row r="1540" spans="1:28" x14ac:dyDescent="0.25">
      <c r="A1540" t="s">
        <v>3101</v>
      </c>
      <c r="B1540" s="1">
        <v>42686</v>
      </c>
      <c r="C1540" s="1">
        <v>42687</v>
      </c>
      <c r="D1540" t="s">
        <v>89</v>
      </c>
      <c r="E1540" t="s">
        <v>3102</v>
      </c>
      <c r="F1540" t="s">
        <v>91</v>
      </c>
      <c r="G1540" t="s">
        <v>127</v>
      </c>
      <c r="H1540" t="s">
        <v>128</v>
      </c>
      <c r="I1540" t="s">
        <v>94</v>
      </c>
      <c r="J1540" t="s">
        <v>1322</v>
      </c>
      <c r="K1540" t="s">
        <v>61</v>
      </c>
      <c r="L1540" t="s">
        <v>1323</v>
      </c>
      <c r="M1540">
        <v>22.751999999999999</v>
      </c>
      <c r="N1540">
        <v>6</v>
      </c>
      <c r="O1540">
        <f t="shared" si="48"/>
        <v>0.42857142857142855</v>
      </c>
      <c r="P1540">
        <v>0.6</v>
      </c>
      <c r="Q1540">
        <v>-8.532</v>
      </c>
      <c r="R1540">
        <v>1</v>
      </c>
      <c r="S1540">
        <v>2016</v>
      </c>
      <c r="T1540">
        <v>11</v>
      </c>
      <c r="U1540" t="str">
        <f t="shared" si="49"/>
        <v>Nov</v>
      </c>
      <c r="V1540">
        <v>3.7919999999999998</v>
      </c>
      <c r="W1540" t="s">
        <v>63</v>
      </c>
      <c r="X1540">
        <v>-0.375</v>
      </c>
      <c r="Y1540" t="s">
        <v>53</v>
      </c>
      <c r="Z1540">
        <v>-6.25E-2</v>
      </c>
      <c r="AA1540" t="s">
        <v>38</v>
      </c>
      <c r="AB1540" t="s">
        <v>39</v>
      </c>
    </row>
    <row r="1541" spans="1:28" x14ac:dyDescent="0.25">
      <c r="A1541" t="s">
        <v>3103</v>
      </c>
      <c r="B1541" s="1">
        <v>42105</v>
      </c>
      <c r="C1541" s="1">
        <v>42111</v>
      </c>
      <c r="D1541" t="s">
        <v>46</v>
      </c>
      <c r="E1541" t="s">
        <v>1961</v>
      </c>
      <c r="F1541" t="s">
        <v>29</v>
      </c>
      <c r="G1541" t="s">
        <v>273</v>
      </c>
      <c r="H1541" t="s">
        <v>49</v>
      </c>
      <c r="I1541" t="s">
        <v>32</v>
      </c>
      <c r="J1541" t="s">
        <v>496</v>
      </c>
      <c r="K1541" t="s">
        <v>61</v>
      </c>
      <c r="L1541" t="s">
        <v>497</v>
      </c>
      <c r="M1541">
        <v>67.36</v>
      </c>
      <c r="N1541">
        <v>2</v>
      </c>
      <c r="O1541">
        <f t="shared" si="48"/>
        <v>0.14285714285714285</v>
      </c>
      <c r="P1541">
        <v>0.2</v>
      </c>
      <c r="Q1541">
        <v>10.103999999999999</v>
      </c>
      <c r="R1541">
        <v>6</v>
      </c>
      <c r="S1541">
        <v>2015</v>
      </c>
      <c r="T1541">
        <v>4</v>
      </c>
      <c r="U1541" t="str">
        <f t="shared" si="49"/>
        <v>Apr</v>
      </c>
      <c r="V1541">
        <v>33.68</v>
      </c>
      <c r="W1541" t="s">
        <v>63</v>
      </c>
      <c r="X1541">
        <v>0.15</v>
      </c>
      <c r="Y1541" t="s">
        <v>37</v>
      </c>
      <c r="Z1541">
        <v>7.4999999999999997E-2</v>
      </c>
      <c r="AA1541" t="s">
        <v>64</v>
      </c>
      <c r="AB1541" t="s">
        <v>111</v>
      </c>
    </row>
    <row r="1542" spans="1:28" x14ac:dyDescent="0.25">
      <c r="A1542" t="s">
        <v>3103</v>
      </c>
      <c r="B1542" s="1">
        <v>42105</v>
      </c>
      <c r="C1542" s="1">
        <v>42111</v>
      </c>
      <c r="D1542" t="s">
        <v>46</v>
      </c>
      <c r="E1542" t="s">
        <v>1961</v>
      </c>
      <c r="F1542" t="s">
        <v>29</v>
      </c>
      <c r="G1542" t="s">
        <v>273</v>
      </c>
      <c r="H1542" t="s">
        <v>49</v>
      </c>
      <c r="I1542" t="s">
        <v>32</v>
      </c>
      <c r="J1542" t="s">
        <v>257</v>
      </c>
      <c r="K1542" t="s">
        <v>61</v>
      </c>
      <c r="L1542" t="s">
        <v>258</v>
      </c>
      <c r="M1542">
        <v>54.527999999999999</v>
      </c>
      <c r="N1542">
        <v>3</v>
      </c>
      <c r="O1542">
        <f t="shared" si="48"/>
        <v>0.21428571428571427</v>
      </c>
      <c r="P1542">
        <v>0.2</v>
      </c>
      <c r="Q1542">
        <v>14.313599999999999</v>
      </c>
      <c r="R1542">
        <v>6</v>
      </c>
      <c r="S1542">
        <v>2015</v>
      </c>
      <c r="T1542">
        <v>4</v>
      </c>
      <c r="U1542" t="str">
        <f t="shared" si="49"/>
        <v>Apr</v>
      </c>
      <c r="V1542">
        <v>18.175999999999998</v>
      </c>
      <c r="W1542" t="s">
        <v>63</v>
      </c>
      <c r="X1542">
        <v>0.26250000000000001</v>
      </c>
      <c r="Y1542" t="s">
        <v>44</v>
      </c>
      <c r="Z1542">
        <v>8.7499999999999994E-2</v>
      </c>
      <c r="AA1542" t="s">
        <v>64</v>
      </c>
      <c r="AB1542" t="s">
        <v>111</v>
      </c>
    </row>
    <row r="1543" spans="1:28" x14ac:dyDescent="0.25">
      <c r="A1543" t="s">
        <v>3104</v>
      </c>
      <c r="B1543" s="1">
        <v>42363</v>
      </c>
      <c r="C1543" s="1">
        <v>42368</v>
      </c>
      <c r="D1543" t="s">
        <v>46</v>
      </c>
      <c r="E1543" t="s">
        <v>1491</v>
      </c>
      <c r="F1543" t="s">
        <v>29</v>
      </c>
      <c r="G1543" t="s">
        <v>165</v>
      </c>
      <c r="H1543" t="s">
        <v>117</v>
      </c>
      <c r="I1543" t="s">
        <v>72</v>
      </c>
      <c r="J1543" t="s">
        <v>238</v>
      </c>
      <c r="K1543" t="s">
        <v>34</v>
      </c>
      <c r="L1543" t="s">
        <v>239</v>
      </c>
      <c r="M1543">
        <v>449.56799999999998</v>
      </c>
      <c r="N1543">
        <v>2</v>
      </c>
      <c r="O1543">
        <f t="shared" si="48"/>
        <v>0.14285714285714285</v>
      </c>
      <c r="P1543">
        <v>0.2</v>
      </c>
      <c r="Q1543">
        <v>56.195999999999998</v>
      </c>
      <c r="R1543">
        <v>5</v>
      </c>
      <c r="S1543">
        <v>2015</v>
      </c>
      <c r="T1543">
        <v>12</v>
      </c>
      <c r="U1543" t="str">
        <f t="shared" si="49"/>
        <v>Dec</v>
      </c>
      <c r="V1543">
        <v>224.78399999999999</v>
      </c>
      <c r="W1543" t="s">
        <v>43</v>
      </c>
      <c r="X1543">
        <v>0.125</v>
      </c>
      <c r="Y1543" t="s">
        <v>37</v>
      </c>
      <c r="Z1543">
        <v>6.25E-2</v>
      </c>
      <c r="AA1543" t="s">
        <v>38</v>
      </c>
      <c r="AB1543" t="s">
        <v>54</v>
      </c>
    </row>
    <row r="1544" spans="1:28" x14ac:dyDescent="0.25">
      <c r="A1544" t="s">
        <v>3105</v>
      </c>
      <c r="B1544" s="1">
        <v>41993</v>
      </c>
      <c r="C1544" s="1">
        <v>41996</v>
      </c>
      <c r="D1544" t="s">
        <v>27</v>
      </c>
      <c r="E1544" t="s">
        <v>1925</v>
      </c>
      <c r="F1544" t="s">
        <v>91</v>
      </c>
      <c r="G1544" t="s">
        <v>165</v>
      </c>
      <c r="H1544" t="s">
        <v>117</v>
      </c>
      <c r="I1544" t="s">
        <v>72</v>
      </c>
      <c r="J1544" t="s">
        <v>1802</v>
      </c>
      <c r="K1544" t="s">
        <v>41</v>
      </c>
      <c r="L1544" t="s">
        <v>1803</v>
      </c>
      <c r="M1544">
        <v>192.18600000000001</v>
      </c>
      <c r="N1544">
        <v>3</v>
      </c>
      <c r="O1544">
        <f t="shared" si="48"/>
        <v>0.21428571428571427</v>
      </c>
      <c r="P1544">
        <v>0.1</v>
      </c>
      <c r="Q1544">
        <v>36.3018</v>
      </c>
      <c r="R1544">
        <v>3</v>
      </c>
      <c r="S1544">
        <v>2014</v>
      </c>
      <c r="T1544">
        <v>12</v>
      </c>
      <c r="U1544" t="str">
        <f t="shared" si="49"/>
        <v>Dec</v>
      </c>
      <c r="V1544">
        <v>64.061999999999998</v>
      </c>
      <c r="W1544" t="s">
        <v>63</v>
      </c>
      <c r="X1544">
        <v>0.188888888888888</v>
      </c>
      <c r="Y1544" t="s">
        <v>37</v>
      </c>
      <c r="Z1544">
        <v>6.2962962962962901E-2</v>
      </c>
      <c r="AA1544" t="s">
        <v>38</v>
      </c>
      <c r="AB1544" t="s">
        <v>147</v>
      </c>
    </row>
    <row r="1545" spans="1:28" x14ac:dyDescent="0.25">
      <c r="A1545" t="s">
        <v>3106</v>
      </c>
      <c r="B1545" s="1">
        <v>41846</v>
      </c>
      <c r="C1545" s="1">
        <v>41852</v>
      </c>
      <c r="D1545" t="s">
        <v>46</v>
      </c>
      <c r="E1545" t="s">
        <v>1139</v>
      </c>
      <c r="F1545" t="s">
        <v>29</v>
      </c>
      <c r="G1545" t="s">
        <v>1756</v>
      </c>
      <c r="H1545" t="s">
        <v>577</v>
      </c>
      <c r="I1545" t="s">
        <v>32</v>
      </c>
      <c r="J1545" t="s">
        <v>1457</v>
      </c>
      <c r="K1545" t="s">
        <v>41</v>
      </c>
      <c r="L1545" t="s">
        <v>1458</v>
      </c>
      <c r="M1545">
        <v>67.88</v>
      </c>
      <c r="N1545">
        <v>2</v>
      </c>
      <c r="O1545">
        <f t="shared" si="48"/>
        <v>0.14285714285714285</v>
      </c>
      <c r="P1545">
        <v>0</v>
      </c>
      <c r="Q1545">
        <v>18.3276</v>
      </c>
      <c r="R1545">
        <v>6</v>
      </c>
      <c r="S1545">
        <v>2014</v>
      </c>
      <c r="T1545">
        <v>7</v>
      </c>
      <c r="U1545" t="str">
        <f t="shared" si="49"/>
        <v>Jul</v>
      </c>
      <c r="V1545">
        <v>33.94</v>
      </c>
      <c r="W1545" t="s">
        <v>63</v>
      </c>
      <c r="X1545">
        <v>0.27</v>
      </c>
      <c r="Y1545" t="s">
        <v>44</v>
      </c>
      <c r="Z1545">
        <v>0.13500000000000001</v>
      </c>
      <c r="AA1545" t="s">
        <v>75</v>
      </c>
      <c r="AB1545" t="s">
        <v>199</v>
      </c>
    </row>
    <row r="1546" spans="1:28" x14ac:dyDescent="0.25">
      <c r="A1546" t="s">
        <v>3106</v>
      </c>
      <c r="B1546" s="1">
        <v>41846</v>
      </c>
      <c r="C1546" s="1">
        <v>41852</v>
      </c>
      <c r="D1546" t="s">
        <v>46</v>
      </c>
      <c r="E1546" t="s">
        <v>1139</v>
      </c>
      <c r="F1546" t="s">
        <v>29</v>
      </c>
      <c r="G1546" t="s">
        <v>1756</v>
      </c>
      <c r="H1546" t="s">
        <v>577</v>
      </c>
      <c r="I1546" t="s">
        <v>32</v>
      </c>
      <c r="J1546" t="s">
        <v>2387</v>
      </c>
      <c r="K1546" t="s">
        <v>61</v>
      </c>
      <c r="L1546" t="s">
        <v>2388</v>
      </c>
      <c r="M1546">
        <v>25.71</v>
      </c>
      <c r="N1546">
        <v>3</v>
      </c>
      <c r="O1546">
        <f t="shared" si="48"/>
        <v>0.21428571428571427</v>
      </c>
      <c r="P1546">
        <v>0</v>
      </c>
      <c r="Q1546">
        <v>9.2555999999999994</v>
      </c>
      <c r="R1546">
        <v>6</v>
      </c>
      <c r="S1546">
        <v>2014</v>
      </c>
      <c r="T1546">
        <v>7</v>
      </c>
      <c r="U1546" t="str">
        <f t="shared" si="49"/>
        <v>Jul</v>
      </c>
      <c r="V1546">
        <v>8.57</v>
      </c>
      <c r="W1546" t="s">
        <v>63</v>
      </c>
      <c r="X1546">
        <v>0.36</v>
      </c>
      <c r="Y1546" t="s">
        <v>44</v>
      </c>
      <c r="Z1546">
        <v>0.12</v>
      </c>
      <c r="AA1546" t="s">
        <v>75</v>
      </c>
      <c r="AB1546" t="s">
        <v>199</v>
      </c>
    </row>
    <row r="1547" spans="1:28" x14ac:dyDescent="0.25">
      <c r="A1547" t="s">
        <v>3107</v>
      </c>
      <c r="B1547" s="1">
        <v>43080</v>
      </c>
      <c r="C1547" s="1">
        <v>43086</v>
      </c>
      <c r="D1547" t="s">
        <v>46</v>
      </c>
      <c r="E1547" t="s">
        <v>1820</v>
      </c>
      <c r="F1547" t="s">
        <v>91</v>
      </c>
      <c r="G1547" t="s">
        <v>528</v>
      </c>
      <c r="H1547" t="s">
        <v>49</v>
      </c>
      <c r="I1547" t="s">
        <v>32</v>
      </c>
      <c r="J1547" t="s">
        <v>243</v>
      </c>
      <c r="K1547" t="s">
        <v>51</v>
      </c>
      <c r="L1547" t="s">
        <v>244</v>
      </c>
      <c r="M1547">
        <v>721.875</v>
      </c>
      <c r="N1547">
        <v>6</v>
      </c>
      <c r="O1547">
        <f t="shared" si="48"/>
        <v>0.42857142857142855</v>
      </c>
      <c r="P1547">
        <v>0.45</v>
      </c>
      <c r="Q1547">
        <v>-420</v>
      </c>
      <c r="R1547">
        <v>6</v>
      </c>
      <c r="S1547">
        <v>2017</v>
      </c>
      <c r="T1547">
        <v>12</v>
      </c>
      <c r="U1547" t="str">
        <f t="shared" si="49"/>
        <v>Dec</v>
      </c>
      <c r="V1547">
        <v>120.3125</v>
      </c>
      <c r="W1547" t="s">
        <v>36</v>
      </c>
      <c r="X1547">
        <v>-0.58181818181818101</v>
      </c>
      <c r="Y1547" t="s">
        <v>53</v>
      </c>
      <c r="Z1547">
        <v>-9.69696969696969E-2</v>
      </c>
      <c r="AA1547" t="s">
        <v>38</v>
      </c>
      <c r="AB1547" t="s">
        <v>143</v>
      </c>
    </row>
    <row r="1548" spans="1:28" x14ac:dyDescent="0.25">
      <c r="A1548" t="s">
        <v>3107</v>
      </c>
      <c r="B1548" s="1">
        <v>43080</v>
      </c>
      <c r="C1548" s="1">
        <v>43086</v>
      </c>
      <c r="D1548" t="s">
        <v>46</v>
      </c>
      <c r="E1548" t="s">
        <v>1820</v>
      </c>
      <c r="F1548" t="s">
        <v>91</v>
      </c>
      <c r="G1548" t="s">
        <v>528</v>
      </c>
      <c r="H1548" t="s">
        <v>49</v>
      </c>
      <c r="I1548" t="s">
        <v>32</v>
      </c>
      <c r="J1548" t="s">
        <v>447</v>
      </c>
      <c r="K1548" t="s">
        <v>41</v>
      </c>
      <c r="L1548" t="s">
        <v>448</v>
      </c>
      <c r="M1548">
        <v>64.784000000000006</v>
      </c>
      <c r="N1548">
        <v>1</v>
      </c>
      <c r="O1548">
        <f t="shared" si="48"/>
        <v>7.1428571428571425E-2</v>
      </c>
      <c r="P1548">
        <v>0.2</v>
      </c>
      <c r="Q1548">
        <v>-12.147</v>
      </c>
      <c r="R1548">
        <v>6</v>
      </c>
      <c r="S1548">
        <v>2017</v>
      </c>
      <c r="T1548">
        <v>12</v>
      </c>
      <c r="U1548" t="str">
        <f t="shared" si="49"/>
        <v>Dec</v>
      </c>
      <c r="V1548">
        <v>64.784000000000006</v>
      </c>
      <c r="W1548" t="s">
        <v>63</v>
      </c>
      <c r="X1548">
        <v>-0.1875</v>
      </c>
      <c r="Y1548" t="s">
        <v>53</v>
      </c>
      <c r="Z1548">
        <v>-0.1875</v>
      </c>
      <c r="AA1548" t="s">
        <v>38</v>
      </c>
      <c r="AB1548" t="s">
        <v>143</v>
      </c>
    </row>
    <row r="1549" spans="1:28" x14ac:dyDescent="0.25">
      <c r="A1549" t="s">
        <v>3108</v>
      </c>
      <c r="B1549" s="1">
        <v>42652</v>
      </c>
      <c r="C1549" s="1">
        <v>42657</v>
      </c>
      <c r="D1549" t="s">
        <v>46</v>
      </c>
      <c r="E1549" t="s">
        <v>2845</v>
      </c>
      <c r="F1549" t="s">
        <v>99</v>
      </c>
      <c r="G1549" t="s">
        <v>455</v>
      </c>
      <c r="H1549" t="s">
        <v>456</v>
      </c>
      <c r="I1549" t="s">
        <v>59</v>
      </c>
      <c r="J1549" t="s">
        <v>1157</v>
      </c>
      <c r="K1549" t="s">
        <v>61</v>
      </c>
      <c r="L1549" t="s">
        <v>1158</v>
      </c>
      <c r="M1549">
        <v>169.56800000000001</v>
      </c>
      <c r="N1549">
        <v>2</v>
      </c>
      <c r="O1549">
        <f t="shared" si="48"/>
        <v>0.14285714285714285</v>
      </c>
      <c r="P1549">
        <v>0.2</v>
      </c>
      <c r="Q1549">
        <v>0</v>
      </c>
      <c r="R1549">
        <v>5</v>
      </c>
      <c r="S1549">
        <v>2016</v>
      </c>
      <c r="T1549">
        <v>10</v>
      </c>
      <c r="U1549" t="str">
        <f t="shared" si="49"/>
        <v>Oct</v>
      </c>
      <c r="V1549">
        <v>84.784000000000006</v>
      </c>
      <c r="W1549" t="s">
        <v>63</v>
      </c>
      <c r="X1549">
        <v>0</v>
      </c>
      <c r="Y1549" t="s">
        <v>53</v>
      </c>
      <c r="Z1549">
        <v>0</v>
      </c>
      <c r="AA1549" t="s">
        <v>38</v>
      </c>
      <c r="AB1549" t="s">
        <v>39</v>
      </c>
    </row>
    <row r="1550" spans="1:28" x14ac:dyDescent="0.25">
      <c r="A1550" t="s">
        <v>3109</v>
      </c>
      <c r="B1550" s="1">
        <v>42003</v>
      </c>
      <c r="C1550" s="1">
        <v>42007</v>
      </c>
      <c r="D1550" t="s">
        <v>27</v>
      </c>
      <c r="E1550" t="s">
        <v>3110</v>
      </c>
      <c r="F1550" t="s">
        <v>91</v>
      </c>
      <c r="G1550" t="s">
        <v>70</v>
      </c>
      <c r="H1550" t="s">
        <v>71</v>
      </c>
      <c r="I1550" t="s">
        <v>72</v>
      </c>
      <c r="J1550" t="s">
        <v>364</v>
      </c>
      <c r="K1550" t="s">
        <v>51</v>
      </c>
      <c r="L1550" t="s">
        <v>365</v>
      </c>
      <c r="M1550">
        <v>523.76400000000001</v>
      </c>
      <c r="N1550">
        <v>3</v>
      </c>
      <c r="O1550">
        <f t="shared" si="48"/>
        <v>0.21428571428571427</v>
      </c>
      <c r="P1550">
        <v>0.4</v>
      </c>
      <c r="Q1550">
        <v>-192.04679999999999</v>
      </c>
      <c r="R1550">
        <v>4</v>
      </c>
      <c r="S1550">
        <v>2014</v>
      </c>
      <c r="T1550">
        <v>12</v>
      </c>
      <c r="U1550" t="str">
        <f t="shared" si="49"/>
        <v>Dec</v>
      </c>
      <c r="V1550">
        <v>174.58799999999999</v>
      </c>
      <c r="W1550" t="s">
        <v>36</v>
      </c>
      <c r="X1550">
        <v>-0.36666666666666597</v>
      </c>
      <c r="Y1550" t="s">
        <v>53</v>
      </c>
      <c r="Z1550">
        <v>-0.122222222222222</v>
      </c>
      <c r="AA1550" t="s">
        <v>38</v>
      </c>
      <c r="AB1550" t="s">
        <v>147</v>
      </c>
    </row>
    <row r="1551" spans="1:28" x14ac:dyDescent="0.25">
      <c r="A1551" t="s">
        <v>3111</v>
      </c>
      <c r="B1551" s="1">
        <v>42472</v>
      </c>
      <c r="C1551" s="1">
        <v>42474</v>
      </c>
      <c r="D1551" t="s">
        <v>89</v>
      </c>
      <c r="E1551" t="s">
        <v>1651</v>
      </c>
      <c r="F1551" t="s">
        <v>29</v>
      </c>
      <c r="G1551" t="s">
        <v>57</v>
      </c>
      <c r="H1551" t="s">
        <v>58</v>
      </c>
      <c r="I1551" t="s">
        <v>59</v>
      </c>
      <c r="J1551" t="s">
        <v>447</v>
      </c>
      <c r="K1551" t="s">
        <v>41</v>
      </c>
      <c r="L1551" t="s">
        <v>448</v>
      </c>
      <c r="M1551">
        <v>194.352</v>
      </c>
      <c r="N1551">
        <v>3</v>
      </c>
      <c r="O1551">
        <f t="shared" si="48"/>
        <v>0.21428571428571427</v>
      </c>
      <c r="P1551">
        <v>0.2</v>
      </c>
      <c r="Q1551">
        <v>-36.441000000000003</v>
      </c>
      <c r="R1551">
        <v>2</v>
      </c>
      <c r="S1551">
        <v>2016</v>
      </c>
      <c r="T1551">
        <v>4</v>
      </c>
      <c r="U1551" t="str">
        <f t="shared" si="49"/>
        <v>Apr</v>
      </c>
      <c r="V1551">
        <v>64.784000000000006</v>
      </c>
      <c r="W1551" t="s">
        <v>63</v>
      </c>
      <c r="X1551">
        <v>-0.1875</v>
      </c>
      <c r="Y1551" t="s">
        <v>53</v>
      </c>
      <c r="Z1551">
        <v>-6.25E-2</v>
      </c>
      <c r="AA1551" t="s">
        <v>64</v>
      </c>
      <c r="AB1551" t="s">
        <v>120</v>
      </c>
    </row>
    <row r="1552" spans="1:28" x14ac:dyDescent="0.25">
      <c r="A1552" t="s">
        <v>3112</v>
      </c>
      <c r="B1552" s="1">
        <v>42702</v>
      </c>
      <c r="C1552" s="1">
        <v>42708</v>
      </c>
      <c r="D1552" t="s">
        <v>46</v>
      </c>
      <c r="E1552" t="s">
        <v>260</v>
      </c>
      <c r="F1552" t="s">
        <v>91</v>
      </c>
      <c r="G1552" t="s">
        <v>70</v>
      </c>
      <c r="H1552" t="s">
        <v>71</v>
      </c>
      <c r="I1552" t="s">
        <v>72</v>
      </c>
      <c r="J1552" t="s">
        <v>515</v>
      </c>
      <c r="K1552" t="s">
        <v>41</v>
      </c>
      <c r="L1552" t="s">
        <v>516</v>
      </c>
      <c r="M1552">
        <v>347.80200000000002</v>
      </c>
      <c r="N1552">
        <v>7</v>
      </c>
      <c r="O1552">
        <f t="shared" si="48"/>
        <v>0.5</v>
      </c>
      <c r="P1552">
        <v>0.3</v>
      </c>
      <c r="Q1552">
        <v>-24.843</v>
      </c>
      <c r="R1552">
        <v>6</v>
      </c>
      <c r="S1552">
        <v>2016</v>
      </c>
      <c r="T1552">
        <v>11</v>
      </c>
      <c r="U1552" t="str">
        <f t="shared" si="49"/>
        <v>Nov</v>
      </c>
      <c r="V1552">
        <v>49.686</v>
      </c>
      <c r="W1552" t="s">
        <v>63</v>
      </c>
      <c r="X1552">
        <v>-7.1428571428571397E-2</v>
      </c>
      <c r="Y1552" t="s">
        <v>53</v>
      </c>
      <c r="Z1552">
        <v>-1.0204081632653E-2</v>
      </c>
      <c r="AA1552" t="s">
        <v>38</v>
      </c>
      <c r="AB1552" t="s">
        <v>39</v>
      </c>
    </row>
    <row r="1553" spans="1:28" x14ac:dyDescent="0.25">
      <c r="A1553" t="s">
        <v>3113</v>
      </c>
      <c r="B1553" s="1">
        <v>42626</v>
      </c>
      <c r="C1553" s="1">
        <v>42631</v>
      </c>
      <c r="D1553" t="s">
        <v>46</v>
      </c>
      <c r="E1553" t="s">
        <v>2407</v>
      </c>
      <c r="F1553" t="s">
        <v>29</v>
      </c>
      <c r="G1553" t="s">
        <v>717</v>
      </c>
      <c r="H1553" t="s">
        <v>718</v>
      </c>
      <c r="I1553" t="s">
        <v>94</v>
      </c>
      <c r="J1553" t="s">
        <v>95</v>
      </c>
      <c r="K1553" t="s">
        <v>61</v>
      </c>
      <c r="L1553" t="s">
        <v>96</v>
      </c>
      <c r="M1553">
        <v>1336.44</v>
      </c>
      <c r="N1553">
        <v>14</v>
      </c>
      <c r="O1553">
        <f t="shared" si="48"/>
        <v>1</v>
      </c>
      <c r="P1553">
        <v>0</v>
      </c>
      <c r="Q1553">
        <v>387.56760000000003</v>
      </c>
      <c r="R1553">
        <v>5</v>
      </c>
      <c r="S1553">
        <v>2016</v>
      </c>
      <c r="T1553">
        <v>9</v>
      </c>
      <c r="U1553" t="str">
        <f t="shared" si="49"/>
        <v>Sep</v>
      </c>
      <c r="V1553">
        <v>95.46</v>
      </c>
      <c r="W1553" t="s">
        <v>63</v>
      </c>
      <c r="X1553">
        <v>0.28999999999999998</v>
      </c>
      <c r="Y1553" t="s">
        <v>44</v>
      </c>
      <c r="Z1553">
        <v>2.0714285714285699E-2</v>
      </c>
      <c r="AA1553" t="s">
        <v>75</v>
      </c>
      <c r="AB1553" t="s">
        <v>210</v>
      </c>
    </row>
    <row r="1554" spans="1:28" x14ac:dyDescent="0.25">
      <c r="A1554" t="s">
        <v>3114</v>
      </c>
      <c r="B1554" s="1">
        <v>43068</v>
      </c>
      <c r="C1554" s="1">
        <v>43072</v>
      </c>
      <c r="D1554" t="s">
        <v>46</v>
      </c>
      <c r="E1554" t="s">
        <v>1927</v>
      </c>
      <c r="F1554" t="s">
        <v>29</v>
      </c>
      <c r="G1554" t="s">
        <v>1863</v>
      </c>
      <c r="H1554" t="s">
        <v>134</v>
      </c>
      <c r="I1554" t="s">
        <v>32</v>
      </c>
      <c r="J1554" t="s">
        <v>40</v>
      </c>
      <c r="K1554" t="s">
        <v>41</v>
      </c>
      <c r="L1554" t="s">
        <v>42</v>
      </c>
      <c r="M1554">
        <v>390.36799999999999</v>
      </c>
      <c r="N1554">
        <v>2</v>
      </c>
      <c r="O1554">
        <f t="shared" si="48"/>
        <v>0.14285714285714285</v>
      </c>
      <c r="P1554">
        <v>0.2</v>
      </c>
      <c r="Q1554">
        <v>48.795999999999999</v>
      </c>
      <c r="R1554">
        <v>4</v>
      </c>
      <c r="S1554">
        <v>2017</v>
      </c>
      <c r="T1554">
        <v>11</v>
      </c>
      <c r="U1554" t="str">
        <f t="shared" si="49"/>
        <v>Nov</v>
      </c>
      <c r="V1554">
        <v>195.184</v>
      </c>
      <c r="W1554" t="s">
        <v>36</v>
      </c>
      <c r="X1554">
        <v>0.125</v>
      </c>
      <c r="Y1554" t="s">
        <v>37</v>
      </c>
      <c r="Z1554">
        <v>6.25E-2</v>
      </c>
      <c r="AA1554" t="s">
        <v>38</v>
      </c>
      <c r="AB1554" t="s">
        <v>143</v>
      </c>
    </row>
    <row r="1555" spans="1:28" x14ac:dyDescent="0.25">
      <c r="A1555" t="s">
        <v>3114</v>
      </c>
      <c r="B1555" s="1">
        <v>43068</v>
      </c>
      <c r="C1555" s="1">
        <v>43072</v>
      </c>
      <c r="D1555" t="s">
        <v>46</v>
      </c>
      <c r="E1555" t="s">
        <v>1927</v>
      </c>
      <c r="F1555" t="s">
        <v>29</v>
      </c>
      <c r="G1555" t="s">
        <v>1863</v>
      </c>
      <c r="H1555" t="s">
        <v>134</v>
      </c>
      <c r="I1555" t="s">
        <v>32</v>
      </c>
      <c r="J1555" t="s">
        <v>278</v>
      </c>
      <c r="K1555" t="s">
        <v>61</v>
      </c>
      <c r="L1555" t="s">
        <v>2125</v>
      </c>
      <c r="M1555">
        <v>101.52</v>
      </c>
      <c r="N1555">
        <v>5</v>
      </c>
      <c r="O1555">
        <f t="shared" si="48"/>
        <v>0.35714285714285715</v>
      </c>
      <c r="P1555">
        <v>0.2</v>
      </c>
      <c r="Q1555">
        <v>19.035</v>
      </c>
      <c r="R1555">
        <v>4</v>
      </c>
      <c r="S1555">
        <v>2017</v>
      </c>
      <c r="T1555">
        <v>11</v>
      </c>
      <c r="U1555" t="str">
        <f t="shared" si="49"/>
        <v>Nov</v>
      </c>
      <c r="V1555">
        <v>20.303999999999998</v>
      </c>
      <c r="W1555" t="s">
        <v>63</v>
      </c>
      <c r="X1555">
        <v>0.1875</v>
      </c>
      <c r="Y1555" t="s">
        <v>37</v>
      </c>
      <c r="Z1555">
        <v>3.7499999999999999E-2</v>
      </c>
      <c r="AA1555" t="s">
        <v>38</v>
      </c>
      <c r="AB1555" t="s">
        <v>143</v>
      </c>
    </row>
    <row r="1556" spans="1:28" x14ac:dyDescent="0.25">
      <c r="A1556" t="s">
        <v>3115</v>
      </c>
      <c r="B1556" s="1">
        <v>42729</v>
      </c>
      <c r="C1556" s="1">
        <v>42734</v>
      </c>
      <c r="D1556" t="s">
        <v>46</v>
      </c>
      <c r="E1556" t="s">
        <v>2637</v>
      </c>
      <c r="F1556" t="s">
        <v>91</v>
      </c>
      <c r="G1556" t="s">
        <v>165</v>
      </c>
      <c r="H1556" t="s">
        <v>117</v>
      </c>
      <c r="I1556" t="s">
        <v>72</v>
      </c>
      <c r="J1556" t="s">
        <v>1045</v>
      </c>
      <c r="K1556" t="s">
        <v>51</v>
      </c>
      <c r="L1556" t="s">
        <v>1046</v>
      </c>
      <c r="M1556">
        <v>313.17599999999999</v>
      </c>
      <c r="N1556">
        <v>2</v>
      </c>
      <c r="O1556">
        <f t="shared" si="48"/>
        <v>0.14285714285714285</v>
      </c>
      <c r="P1556">
        <v>0.4</v>
      </c>
      <c r="Q1556">
        <v>-120.0508</v>
      </c>
      <c r="R1556">
        <v>5</v>
      </c>
      <c r="S1556">
        <v>2016</v>
      </c>
      <c r="T1556">
        <v>12</v>
      </c>
      <c r="U1556" t="str">
        <f t="shared" si="49"/>
        <v>Dec</v>
      </c>
      <c r="V1556">
        <v>156.58799999999999</v>
      </c>
      <c r="W1556" t="s">
        <v>36</v>
      </c>
      <c r="X1556">
        <v>-0.38333333333333303</v>
      </c>
      <c r="Y1556" t="s">
        <v>53</v>
      </c>
      <c r="Z1556">
        <v>-0.19166666666666601</v>
      </c>
      <c r="AA1556" t="s">
        <v>38</v>
      </c>
      <c r="AB1556" t="s">
        <v>39</v>
      </c>
    </row>
    <row r="1557" spans="1:28" x14ac:dyDescent="0.25">
      <c r="A1557" t="s">
        <v>3115</v>
      </c>
      <c r="B1557" s="1">
        <v>42729</v>
      </c>
      <c r="C1557" s="1">
        <v>42734</v>
      </c>
      <c r="D1557" t="s">
        <v>46</v>
      </c>
      <c r="E1557" t="s">
        <v>2637</v>
      </c>
      <c r="F1557" t="s">
        <v>91</v>
      </c>
      <c r="G1557" t="s">
        <v>165</v>
      </c>
      <c r="H1557" t="s">
        <v>117</v>
      </c>
      <c r="I1557" t="s">
        <v>72</v>
      </c>
      <c r="J1557" t="s">
        <v>680</v>
      </c>
      <c r="K1557" t="s">
        <v>41</v>
      </c>
      <c r="L1557" t="s">
        <v>681</v>
      </c>
      <c r="M1557">
        <v>866.64599999999996</v>
      </c>
      <c r="N1557">
        <v>3</v>
      </c>
      <c r="O1557">
        <f t="shared" si="48"/>
        <v>0.21428571428571427</v>
      </c>
      <c r="P1557">
        <v>0.1</v>
      </c>
      <c r="Q1557">
        <v>173.32919999999999</v>
      </c>
      <c r="R1557">
        <v>5</v>
      </c>
      <c r="S1557">
        <v>2016</v>
      </c>
      <c r="T1557">
        <v>12</v>
      </c>
      <c r="U1557" t="str">
        <f t="shared" si="49"/>
        <v>Dec</v>
      </c>
      <c r="V1557">
        <v>288.88200000000001</v>
      </c>
      <c r="W1557" t="s">
        <v>43</v>
      </c>
      <c r="X1557">
        <v>0.19999999999999901</v>
      </c>
      <c r="Y1557" t="s">
        <v>37</v>
      </c>
      <c r="Z1557">
        <v>6.6666666666666596E-2</v>
      </c>
      <c r="AA1557" t="s">
        <v>38</v>
      </c>
      <c r="AB1557" t="s">
        <v>39</v>
      </c>
    </row>
    <row r="1558" spans="1:28" x14ac:dyDescent="0.25">
      <c r="A1558" t="s">
        <v>3116</v>
      </c>
      <c r="B1558" s="1">
        <v>42621</v>
      </c>
      <c r="C1558" s="1">
        <v>42626</v>
      </c>
      <c r="D1558" t="s">
        <v>46</v>
      </c>
      <c r="E1558" t="s">
        <v>1388</v>
      </c>
      <c r="F1558" t="s">
        <v>29</v>
      </c>
      <c r="G1558" t="s">
        <v>180</v>
      </c>
      <c r="H1558" t="s">
        <v>181</v>
      </c>
      <c r="I1558" t="s">
        <v>59</v>
      </c>
      <c r="J1558" t="s">
        <v>529</v>
      </c>
      <c r="K1558" t="s">
        <v>61</v>
      </c>
      <c r="L1558" t="s">
        <v>530</v>
      </c>
      <c r="M1558">
        <v>43.13</v>
      </c>
      <c r="N1558">
        <v>1</v>
      </c>
      <c r="O1558">
        <f t="shared" si="48"/>
        <v>7.1428571428571425E-2</v>
      </c>
      <c r="P1558">
        <v>0</v>
      </c>
      <c r="Q1558">
        <v>14.664199999999999</v>
      </c>
      <c r="R1558">
        <v>5</v>
      </c>
      <c r="S1558">
        <v>2016</v>
      </c>
      <c r="T1558">
        <v>9</v>
      </c>
      <c r="U1558" t="str">
        <f t="shared" si="49"/>
        <v>Sep</v>
      </c>
      <c r="V1558">
        <v>43.13</v>
      </c>
      <c r="W1558" t="s">
        <v>63</v>
      </c>
      <c r="X1558">
        <v>0.33999999999999903</v>
      </c>
      <c r="Y1558" t="s">
        <v>44</v>
      </c>
      <c r="Z1558">
        <v>0.33999999999999903</v>
      </c>
      <c r="AA1558" t="s">
        <v>75</v>
      </c>
      <c r="AB1558" t="s">
        <v>210</v>
      </c>
    </row>
    <row r="1559" spans="1:28" x14ac:dyDescent="0.25">
      <c r="A1559" t="s">
        <v>3117</v>
      </c>
      <c r="B1559" s="1">
        <v>42138</v>
      </c>
      <c r="C1559" s="1">
        <v>42143</v>
      </c>
      <c r="D1559" t="s">
        <v>46</v>
      </c>
      <c r="E1559" t="s">
        <v>901</v>
      </c>
      <c r="F1559" t="s">
        <v>91</v>
      </c>
      <c r="G1559" t="s">
        <v>3118</v>
      </c>
      <c r="H1559" t="s">
        <v>58</v>
      </c>
      <c r="I1559" t="s">
        <v>59</v>
      </c>
      <c r="J1559" t="s">
        <v>612</v>
      </c>
      <c r="K1559" t="s">
        <v>34</v>
      </c>
      <c r="L1559" t="s">
        <v>613</v>
      </c>
      <c r="M1559">
        <v>509.95749999999998</v>
      </c>
      <c r="N1559">
        <v>5</v>
      </c>
      <c r="O1559">
        <f t="shared" si="48"/>
        <v>0.35714285714285715</v>
      </c>
      <c r="P1559">
        <v>0.15</v>
      </c>
      <c r="Q1559">
        <v>41.996499999999997</v>
      </c>
      <c r="R1559">
        <v>5</v>
      </c>
      <c r="S1559">
        <v>2015</v>
      </c>
      <c r="T1559">
        <v>5</v>
      </c>
      <c r="U1559" t="str">
        <f t="shared" si="49"/>
        <v>May</v>
      </c>
      <c r="V1559">
        <v>101.9915</v>
      </c>
      <c r="W1559" t="s">
        <v>36</v>
      </c>
      <c r="X1559">
        <v>8.2352941176470504E-2</v>
      </c>
      <c r="Y1559" t="s">
        <v>37</v>
      </c>
      <c r="Z1559">
        <v>1.6470588235294101E-2</v>
      </c>
      <c r="AA1559" t="s">
        <v>64</v>
      </c>
      <c r="AB1559" t="s">
        <v>111</v>
      </c>
    </row>
    <row r="1560" spans="1:28" x14ac:dyDescent="0.25">
      <c r="A1560" t="s">
        <v>3117</v>
      </c>
      <c r="B1560" s="1">
        <v>42138</v>
      </c>
      <c r="C1560" s="1">
        <v>42143</v>
      </c>
      <c r="D1560" t="s">
        <v>46</v>
      </c>
      <c r="E1560" t="s">
        <v>901</v>
      </c>
      <c r="F1560" t="s">
        <v>91</v>
      </c>
      <c r="G1560" t="s">
        <v>3118</v>
      </c>
      <c r="H1560" t="s">
        <v>58</v>
      </c>
      <c r="I1560" t="s">
        <v>59</v>
      </c>
      <c r="J1560" t="s">
        <v>555</v>
      </c>
      <c r="K1560" t="s">
        <v>61</v>
      </c>
      <c r="L1560" t="s">
        <v>556</v>
      </c>
      <c r="M1560">
        <v>122.91</v>
      </c>
      <c r="N1560">
        <v>3</v>
      </c>
      <c r="O1560">
        <f t="shared" si="48"/>
        <v>0.21428571428571427</v>
      </c>
      <c r="P1560">
        <v>0</v>
      </c>
      <c r="Q1560">
        <v>34.4148</v>
      </c>
      <c r="R1560">
        <v>5</v>
      </c>
      <c r="S1560">
        <v>2015</v>
      </c>
      <c r="T1560">
        <v>5</v>
      </c>
      <c r="U1560" t="str">
        <f t="shared" si="49"/>
        <v>May</v>
      </c>
      <c r="V1560">
        <v>40.97</v>
      </c>
      <c r="W1560" t="s">
        <v>63</v>
      </c>
      <c r="X1560">
        <v>0.28000000000000003</v>
      </c>
      <c r="Y1560" t="s">
        <v>44</v>
      </c>
      <c r="Z1560">
        <v>9.3333333333333296E-2</v>
      </c>
      <c r="AA1560" t="s">
        <v>64</v>
      </c>
      <c r="AB1560" t="s">
        <v>111</v>
      </c>
    </row>
    <row r="1561" spans="1:28" x14ac:dyDescent="0.25">
      <c r="A1561" t="s">
        <v>3117</v>
      </c>
      <c r="B1561" s="1">
        <v>42138</v>
      </c>
      <c r="C1561" s="1">
        <v>42143</v>
      </c>
      <c r="D1561" t="s">
        <v>46</v>
      </c>
      <c r="E1561" t="s">
        <v>901</v>
      </c>
      <c r="F1561" t="s">
        <v>91</v>
      </c>
      <c r="G1561" t="s">
        <v>3118</v>
      </c>
      <c r="H1561" t="s">
        <v>58</v>
      </c>
      <c r="I1561" t="s">
        <v>59</v>
      </c>
      <c r="J1561" t="s">
        <v>1370</v>
      </c>
      <c r="K1561" t="s">
        <v>41</v>
      </c>
      <c r="L1561" t="s">
        <v>1371</v>
      </c>
      <c r="M1561">
        <v>97.567999999999998</v>
      </c>
      <c r="N1561">
        <v>2</v>
      </c>
      <c r="O1561">
        <f t="shared" si="48"/>
        <v>0.14285714285714285</v>
      </c>
      <c r="P1561">
        <v>0.2</v>
      </c>
      <c r="Q1561">
        <v>-6.0979999999999999</v>
      </c>
      <c r="R1561">
        <v>5</v>
      </c>
      <c r="S1561">
        <v>2015</v>
      </c>
      <c r="T1561">
        <v>5</v>
      </c>
      <c r="U1561" t="str">
        <f t="shared" si="49"/>
        <v>May</v>
      </c>
      <c r="V1561">
        <v>48.783999999999999</v>
      </c>
      <c r="W1561" t="s">
        <v>63</v>
      </c>
      <c r="X1561">
        <v>-6.25E-2</v>
      </c>
      <c r="Y1561" t="s">
        <v>53</v>
      </c>
      <c r="Z1561">
        <v>-3.125E-2</v>
      </c>
      <c r="AA1561" t="s">
        <v>64</v>
      </c>
      <c r="AB1561" t="s">
        <v>111</v>
      </c>
    </row>
    <row r="1562" spans="1:28" x14ac:dyDescent="0.25">
      <c r="A1562" t="s">
        <v>3117</v>
      </c>
      <c r="B1562" s="1">
        <v>42138</v>
      </c>
      <c r="C1562" s="1">
        <v>42143</v>
      </c>
      <c r="D1562" t="s">
        <v>46</v>
      </c>
      <c r="E1562" t="s">
        <v>901</v>
      </c>
      <c r="F1562" t="s">
        <v>91</v>
      </c>
      <c r="G1562" t="s">
        <v>3118</v>
      </c>
      <c r="H1562" t="s">
        <v>58</v>
      </c>
      <c r="I1562" t="s">
        <v>59</v>
      </c>
      <c r="J1562" t="s">
        <v>1914</v>
      </c>
      <c r="K1562" t="s">
        <v>41</v>
      </c>
      <c r="L1562" t="s">
        <v>1915</v>
      </c>
      <c r="M1562">
        <v>722.35199999999998</v>
      </c>
      <c r="N1562">
        <v>3</v>
      </c>
      <c r="O1562">
        <f t="shared" si="48"/>
        <v>0.21428571428571427</v>
      </c>
      <c r="P1562">
        <v>0.2</v>
      </c>
      <c r="Q1562">
        <v>81.264600000000002</v>
      </c>
      <c r="R1562">
        <v>5</v>
      </c>
      <c r="S1562">
        <v>2015</v>
      </c>
      <c r="T1562">
        <v>5</v>
      </c>
      <c r="U1562" t="str">
        <f t="shared" si="49"/>
        <v>May</v>
      </c>
      <c r="V1562">
        <v>240.78399999999999</v>
      </c>
      <c r="W1562" t="s">
        <v>43</v>
      </c>
      <c r="X1562">
        <v>0.1125</v>
      </c>
      <c r="Y1562" t="s">
        <v>37</v>
      </c>
      <c r="Z1562">
        <v>3.7499999999999999E-2</v>
      </c>
      <c r="AA1562" t="s">
        <v>64</v>
      </c>
      <c r="AB1562" t="s">
        <v>111</v>
      </c>
    </row>
    <row r="1563" spans="1:28" x14ac:dyDescent="0.25">
      <c r="A1563" t="s">
        <v>3119</v>
      </c>
      <c r="B1563" s="1">
        <v>42520</v>
      </c>
      <c r="C1563" s="1">
        <v>42527</v>
      </c>
      <c r="D1563" t="s">
        <v>46</v>
      </c>
      <c r="E1563" t="s">
        <v>1894</v>
      </c>
      <c r="F1563" t="s">
        <v>91</v>
      </c>
      <c r="G1563" t="s">
        <v>57</v>
      </c>
      <c r="H1563" t="s">
        <v>58</v>
      </c>
      <c r="I1563" t="s">
        <v>59</v>
      </c>
      <c r="J1563" t="s">
        <v>1873</v>
      </c>
      <c r="K1563" t="s">
        <v>61</v>
      </c>
      <c r="L1563" t="s">
        <v>1874</v>
      </c>
      <c r="M1563">
        <v>167.84</v>
      </c>
      <c r="N1563">
        <v>8</v>
      </c>
      <c r="O1563">
        <f t="shared" si="48"/>
        <v>0.5714285714285714</v>
      </c>
      <c r="P1563">
        <v>0</v>
      </c>
      <c r="Q1563">
        <v>11.748799999999999</v>
      </c>
      <c r="R1563">
        <v>7</v>
      </c>
      <c r="S1563">
        <v>2016</v>
      </c>
      <c r="T1563">
        <v>5</v>
      </c>
      <c r="U1563" t="str">
        <f t="shared" si="49"/>
        <v>May</v>
      </c>
      <c r="V1563">
        <v>20.98</v>
      </c>
      <c r="W1563" t="s">
        <v>63</v>
      </c>
      <c r="X1563">
        <v>6.9999999999999896E-2</v>
      </c>
      <c r="Y1563" t="s">
        <v>37</v>
      </c>
      <c r="Z1563">
        <v>8.7499999999999904E-3</v>
      </c>
      <c r="AA1563" t="s">
        <v>64</v>
      </c>
      <c r="AB1563" t="s">
        <v>120</v>
      </c>
    </row>
    <row r="1564" spans="1:28" x14ac:dyDescent="0.25">
      <c r="A1564" t="s">
        <v>3120</v>
      </c>
      <c r="B1564" s="1">
        <v>41737</v>
      </c>
      <c r="C1564" s="1">
        <v>41741</v>
      </c>
      <c r="D1564" t="s">
        <v>46</v>
      </c>
      <c r="E1564" t="s">
        <v>824</v>
      </c>
      <c r="F1564" t="s">
        <v>29</v>
      </c>
      <c r="G1564" t="s">
        <v>2079</v>
      </c>
      <c r="H1564" t="s">
        <v>214</v>
      </c>
      <c r="I1564" t="s">
        <v>72</v>
      </c>
      <c r="J1564" t="s">
        <v>2330</v>
      </c>
      <c r="K1564" t="s">
        <v>51</v>
      </c>
      <c r="L1564" t="s">
        <v>2331</v>
      </c>
      <c r="M1564">
        <v>172.11</v>
      </c>
      <c r="N1564">
        <v>1</v>
      </c>
      <c r="O1564">
        <f t="shared" si="48"/>
        <v>7.1428571428571425E-2</v>
      </c>
      <c r="P1564">
        <v>0.4</v>
      </c>
      <c r="Q1564">
        <v>-94.660499999999999</v>
      </c>
      <c r="R1564">
        <v>4</v>
      </c>
      <c r="S1564">
        <v>2014</v>
      </c>
      <c r="T1564">
        <v>4</v>
      </c>
      <c r="U1564" t="str">
        <f t="shared" si="49"/>
        <v>Apr</v>
      </c>
      <c r="V1564">
        <v>172.11</v>
      </c>
      <c r="W1564" t="s">
        <v>36</v>
      </c>
      <c r="X1564">
        <v>-0.54999999999999905</v>
      </c>
      <c r="Y1564" t="s">
        <v>53</v>
      </c>
      <c r="Z1564">
        <v>-0.54999999999999905</v>
      </c>
      <c r="AA1564" t="s">
        <v>64</v>
      </c>
      <c r="AB1564" t="s">
        <v>65</v>
      </c>
    </row>
    <row r="1565" spans="1:28" x14ac:dyDescent="0.25">
      <c r="A1565" t="s">
        <v>3121</v>
      </c>
      <c r="B1565" s="1">
        <v>42885</v>
      </c>
      <c r="C1565" s="1">
        <v>42889</v>
      </c>
      <c r="D1565" t="s">
        <v>46</v>
      </c>
      <c r="E1565" t="s">
        <v>2382</v>
      </c>
      <c r="F1565" t="s">
        <v>99</v>
      </c>
      <c r="G1565" t="s">
        <v>3122</v>
      </c>
      <c r="H1565" t="s">
        <v>1258</v>
      </c>
      <c r="I1565" t="s">
        <v>59</v>
      </c>
      <c r="J1565" t="s">
        <v>2938</v>
      </c>
      <c r="K1565" t="s">
        <v>61</v>
      </c>
      <c r="L1565" t="s">
        <v>2939</v>
      </c>
      <c r="M1565">
        <v>13.592000000000001</v>
      </c>
      <c r="N1565">
        <v>1</v>
      </c>
      <c r="O1565">
        <f t="shared" si="48"/>
        <v>7.1428571428571425E-2</v>
      </c>
      <c r="P1565">
        <v>0.2</v>
      </c>
      <c r="Q1565">
        <v>-0.33979999999999999</v>
      </c>
      <c r="R1565">
        <v>4</v>
      </c>
      <c r="S1565">
        <v>2017</v>
      </c>
      <c r="T1565">
        <v>5</v>
      </c>
      <c r="U1565" t="str">
        <f t="shared" si="49"/>
        <v>May</v>
      </c>
      <c r="V1565">
        <v>13.592000000000001</v>
      </c>
      <c r="W1565" t="s">
        <v>63</v>
      </c>
      <c r="X1565">
        <v>-2.4999999999999901E-2</v>
      </c>
      <c r="Y1565" t="s">
        <v>53</v>
      </c>
      <c r="Z1565">
        <v>-2.4999999999999901E-2</v>
      </c>
      <c r="AA1565" t="s">
        <v>64</v>
      </c>
      <c r="AB1565" t="s">
        <v>154</v>
      </c>
    </row>
    <row r="1566" spans="1:28" x14ac:dyDescent="0.25">
      <c r="A1566" t="s">
        <v>3123</v>
      </c>
      <c r="B1566" s="1">
        <v>42442</v>
      </c>
      <c r="C1566" s="1">
        <v>42444</v>
      </c>
      <c r="D1566" t="s">
        <v>27</v>
      </c>
      <c r="E1566" t="s">
        <v>1704</v>
      </c>
      <c r="F1566" t="s">
        <v>91</v>
      </c>
      <c r="G1566" t="s">
        <v>70</v>
      </c>
      <c r="H1566" t="s">
        <v>71</v>
      </c>
      <c r="I1566" t="s">
        <v>72</v>
      </c>
      <c r="J1566" t="s">
        <v>227</v>
      </c>
      <c r="K1566" t="s">
        <v>41</v>
      </c>
      <c r="L1566" t="s">
        <v>228</v>
      </c>
      <c r="M1566">
        <v>386.68</v>
      </c>
      <c r="N1566">
        <v>2</v>
      </c>
      <c r="O1566">
        <f t="shared" si="48"/>
        <v>0.14285714285714285</v>
      </c>
      <c r="P1566">
        <v>0.3</v>
      </c>
      <c r="Q1566">
        <v>-5.524</v>
      </c>
      <c r="R1566">
        <v>2</v>
      </c>
      <c r="S1566">
        <v>2016</v>
      </c>
      <c r="T1566">
        <v>3</v>
      </c>
      <c r="U1566" t="str">
        <f t="shared" si="49"/>
        <v>Mar</v>
      </c>
      <c r="V1566">
        <v>193.34</v>
      </c>
      <c r="W1566" t="s">
        <v>36</v>
      </c>
      <c r="X1566">
        <v>-1.42857142857142E-2</v>
      </c>
      <c r="Y1566" t="s">
        <v>53</v>
      </c>
      <c r="Z1566">
        <v>-7.14285714285714E-3</v>
      </c>
      <c r="AA1566" t="s">
        <v>161</v>
      </c>
      <c r="AB1566" t="s">
        <v>480</v>
      </c>
    </row>
    <row r="1567" spans="1:28" x14ac:dyDescent="0.25">
      <c r="A1567" t="s">
        <v>3124</v>
      </c>
      <c r="B1567" s="1">
        <v>42835</v>
      </c>
      <c r="C1567" s="1">
        <v>42839</v>
      </c>
      <c r="D1567" t="s">
        <v>46</v>
      </c>
      <c r="E1567" t="s">
        <v>241</v>
      </c>
      <c r="F1567" t="s">
        <v>29</v>
      </c>
      <c r="G1567" t="s">
        <v>70</v>
      </c>
      <c r="H1567" t="s">
        <v>71</v>
      </c>
      <c r="I1567" t="s">
        <v>72</v>
      </c>
      <c r="J1567" t="s">
        <v>742</v>
      </c>
      <c r="K1567" t="s">
        <v>61</v>
      </c>
      <c r="L1567" t="s">
        <v>743</v>
      </c>
      <c r="M1567">
        <v>36.671999999999997</v>
      </c>
      <c r="N1567">
        <v>3</v>
      </c>
      <c r="O1567">
        <f t="shared" si="48"/>
        <v>0.21428571428571427</v>
      </c>
      <c r="P1567">
        <v>0.2</v>
      </c>
      <c r="Q1567">
        <v>6.4176000000000002</v>
      </c>
      <c r="R1567">
        <v>4</v>
      </c>
      <c r="S1567">
        <v>2017</v>
      </c>
      <c r="T1567">
        <v>4</v>
      </c>
      <c r="U1567" t="str">
        <f t="shared" si="49"/>
        <v>Apr</v>
      </c>
      <c r="V1567">
        <v>12.223999999999901</v>
      </c>
      <c r="W1567" t="s">
        <v>63</v>
      </c>
      <c r="X1567">
        <v>0.17499999999999999</v>
      </c>
      <c r="Y1567" t="s">
        <v>37</v>
      </c>
      <c r="Z1567">
        <v>5.83333333333333E-2</v>
      </c>
      <c r="AA1567" t="s">
        <v>64</v>
      </c>
      <c r="AB1567" t="s">
        <v>154</v>
      </c>
    </row>
    <row r="1568" spans="1:28" x14ac:dyDescent="0.25">
      <c r="A1568" t="s">
        <v>3125</v>
      </c>
      <c r="B1568" s="1">
        <v>42546</v>
      </c>
      <c r="C1568" s="1">
        <v>42548</v>
      </c>
      <c r="D1568" t="s">
        <v>27</v>
      </c>
      <c r="E1568" t="s">
        <v>986</v>
      </c>
      <c r="F1568" t="s">
        <v>29</v>
      </c>
      <c r="G1568" t="s">
        <v>100</v>
      </c>
      <c r="H1568" t="s">
        <v>93</v>
      </c>
      <c r="I1568" t="s">
        <v>94</v>
      </c>
      <c r="J1568" t="s">
        <v>129</v>
      </c>
      <c r="K1568" t="s">
        <v>41</v>
      </c>
      <c r="L1568" t="s">
        <v>130</v>
      </c>
      <c r="M1568">
        <v>85.245999999999995</v>
      </c>
      <c r="N1568">
        <v>2</v>
      </c>
      <c r="O1568">
        <f t="shared" si="48"/>
        <v>0.14285714285714285</v>
      </c>
      <c r="P1568">
        <v>0.3</v>
      </c>
      <c r="Q1568">
        <v>-6.0890000000000004</v>
      </c>
      <c r="R1568">
        <v>2</v>
      </c>
      <c r="S1568">
        <v>2016</v>
      </c>
      <c r="T1568">
        <v>6</v>
      </c>
      <c r="U1568" t="str">
        <f t="shared" si="49"/>
        <v>Jun</v>
      </c>
      <c r="V1568">
        <v>42.622999999999998</v>
      </c>
      <c r="W1568" t="s">
        <v>63</v>
      </c>
      <c r="X1568">
        <v>-7.1428571428571397E-2</v>
      </c>
      <c r="Y1568" t="s">
        <v>53</v>
      </c>
      <c r="Z1568">
        <v>-3.5714285714285698E-2</v>
      </c>
      <c r="AA1568" t="s">
        <v>64</v>
      </c>
      <c r="AB1568" t="s">
        <v>120</v>
      </c>
    </row>
    <row r="1569" spans="1:28" x14ac:dyDescent="0.25">
      <c r="A1569" t="s">
        <v>3125</v>
      </c>
      <c r="B1569" s="1">
        <v>42546</v>
      </c>
      <c r="C1569" s="1">
        <v>42548</v>
      </c>
      <c r="D1569" t="s">
        <v>27</v>
      </c>
      <c r="E1569" t="s">
        <v>986</v>
      </c>
      <c r="F1569" t="s">
        <v>29</v>
      </c>
      <c r="G1569" t="s">
        <v>100</v>
      </c>
      <c r="H1569" t="s">
        <v>93</v>
      </c>
      <c r="I1569" t="s">
        <v>94</v>
      </c>
      <c r="J1569" t="s">
        <v>1999</v>
      </c>
      <c r="K1569" t="s">
        <v>61</v>
      </c>
      <c r="L1569" t="s">
        <v>2000</v>
      </c>
      <c r="M1569">
        <v>32.712000000000003</v>
      </c>
      <c r="N1569">
        <v>2</v>
      </c>
      <c r="O1569">
        <f t="shared" si="48"/>
        <v>0.14285714285714285</v>
      </c>
      <c r="P1569">
        <v>0.6</v>
      </c>
      <c r="Q1569">
        <v>-26.169599999999999</v>
      </c>
      <c r="R1569">
        <v>2</v>
      </c>
      <c r="S1569">
        <v>2016</v>
      </c>
      <c r="T1569">
        <v>6</v>
      </c>
      <c r="U1569" t="str">
        <f t="shared" si="49"/>
        <v>Jun</v>
      </c>
      <c r="V1569">
        <v>16.356000000000002</v>
      </c>
      <c r="W1569" t="s">
        <v>63</v>
      </c>
      <c r="X1569">
        <v>-0.79999999999999905</v>
      </c>
      <c r="Y1569" t="s">
        <v>53</v>
      </c>
      <c r="Z1569">
        <v>-0.39999999999999902</v>
      </c>
      <c r="AA1569" t="s">
        <v>64</v>
      </c>
      <c r="AB1569" t="s">
        <v>120</v>
      </c>
    </row>
    <row r="1570" spans="1:28" x14ac:dyDescent="0.25">
      <c r="A1570" t="s">
        <v>3126</v>
      </c>
      <c r="B1570" s="1">
        <v>42087</v>
      </c>
      <c r="C1570" s="1">
        <v>42090</v>
      </c>
      <c r="D1570" t="s">
        <v>27</v>
      </c>
      <c r="E1570" t="s">
        <v>1693</v>
      </c>
      <c r="F1570" t="s">
        <v>91</v>
      </c>
      <c r="G1570" t="s">
        <v>3127</v>
      </c>
      <c r="H1570" t="s">
        <v>181</v>
      </c>
      <c r="I1570" t="s">
        <v>59</v>
      </c>
      <c r="J1570" t="s">
        <v>1746</v>
      </c>
      <c r="K1570" t="s">
        <v>61</v>
      </c>
      <c r="L1570" t="s">
        <v>1747</v>
      </c>
      <c r="M1570">
        <v>46.9</v>
      </c>
      <c r="N1570">
        <v>5</v>
      </c>
      <c r="O1570">
        <f t="shared" si="48"/>
        <v>0.35714285714285715</v>
      </c>
      <c r="P1570">
        <v>0</v>
      </c>
      <c r="Q1570">
        <v>13.132</v>
      </c>
      <c r="R1570">
        <v>3</v>
      </c>
      <c r="S1570">
        <v>2015</v>
      </c>
      <c r="T1570">
        <v>3</v>
      </c>
      <c r="U1570" t="str">
        <f t="shared" si="49"/>
        <v>Mar</v>
      </c>
      <c r="V1570">
        <v>9.3799999999999901</v>
      </c>
      <c r="W1570" t="s">
        <v>63</v>
      </c>
      <c r="X1570">
        <v>0.28000000000000003</v>
      </c>
      <c r="Y1570" t="s">
        <v>44</v>
      </c>
      <c r="Z1570">
        <v>5.6000000000000001E-2</v>
      </c>
      <c r="AA1570" t="s">
        <v>161</v>
      </c>
      <c r="AB1570" t="s">
        <v>162</v>
      </c>
    </row>
    <row r="1571" spans="1:28" x14ac:dyDescent="0.25">
      <c r="A1571" t="s">
        <v>3128</v>
      </c>
      <c r="B1571" s="1">
        <v>42980</v>
      </c>
      <c r="C1571" s="1">
        <v>42984</v>
      </c>
      <c r="D1571" t="s">
        <v>46</v>
      </c>
      <c r="E1571" t="s">
        <v>1249</v>
      </c>
      <c r="F1571" t="s">
        <v>29</v>
      </c>
      <c r="G1571" t="s">
        <v>57</v>
      </c>
      <c r="H1571" t="s">
        <v>58</v>
      </c>
      <c r="I1571" t="s">
        <v>59</v>
      </c>
      <c r="J1571" t="s">
        <v>1215</v>
      </c>
      <c r="K1571" t="s">
        <v>51</v>
      </c>
      <c r="L1571" t="s">
        <v>1216</v>
      </c>
      <c r="M1571">
        <v>236.52799999999999</v>
      </c>
      <c r="N1571">
        <v>2</v>
      </c>
      <c r="O1571">
        <f t="shared" si="48"/>
        <v>0.14285714285714285</v>
      </c>
      <c r="P1571">
        <v>0.2</v>
      </c>
      <c r="Q1571">
        <v>-2.9565999999999999</v>
      </c>
      <c r="R1571">
        <v>4</v>
      </c>
      <c r="S1571">
        <v>2017</v>
      </c>
      <c r="T1571">
        <v>9</v>
      </c>
      <c r="U1571" t="str">
        <f t="shared" si="49"/>
        <v>Sep</v>
      </c>
      <c r="V1571">
        <v>118.264</v>
      </c>
      <c r="W1571" t="s">
        <v>36</v>
      </c>
      <c r="X1571">
        <v>-1.2500000000000001E-2</v>
      </c>
      <c r="Y1571" t="s">
        <v>53</v>
      </c>
      <c r="Z1571">
        <v>-6.2500000000000003E-3</v>
      </c>
      <c r="AA1571" t="s">
        <v>75</v>
      </c>
      <c r="AB1571" t="s">
        <v>76</v>
      </c>
    </row>
    <row r="1572" spans="1:28" x14ac:dyDescent="0.25">
      <c r="A1572" t="s">
        <v>3129</v>
      </c>
      <c r="B1572" s="1">
        <v>42769</v>
      </c>
      <c r="C1572" s="1">
        <v>42773</v>
      </c>
      <c r="D1572" t="s">
        <v>27</v>
      </c>
      <c r="E1572" t="s">
        <v>2045</v>
      </c>
      <c r="F1572" t="s">
        <v>99</v>
      </c>
      <c r="G1572" t="s">
        <v>127</v>
      </c>
      <c r="H1572" t="s">
        <v>128</v>
      </c>
      <c r="I1572" t="s">
        <v>94</v>
      </c>
      <c r="J1572" t="s">
        <v>1472</v>
      </c>
      <c r="K1572" t="s">
        <v>61</v>
      </c>
      <c r="L1572" t="s">
        <v>1473</v>
      </c>
      <c r="M1572">
        <v>22.2</v>
      </c>
      <c r="N1572">
        <v>1</v>
      </c>
      <c r="O1572">
        <f t="shared" si="48"/>
        <v>7.1428571428571425E-2</v>
      </c>
      <c r="P1572">
        <v>0.6</v>
      </c>
      <c r="Q1572">
        <v>-26.085000000000001</v>
      </c>
      <c r="R1572">
        <v>4</v>
      </c>
      <c r="S1572">
        <v>2017</v>
      </c>
      <c r="T1572">
        <v>2</v>
      </c>
      <c r="U1572" t="str">
        <f t="shared" si="49"/>
        <v>Feb</v>
      </c>
      <c r="V1572">
        <v>22.2</v>
      </c>
      <c r="W1572" t="s">
        <v>63</v>
      </c>
      <c r="X1572">
        <v>-1.175</v>
      </c>
      <c r="Y1572" t="s">
        <v>53</v>
      </c>
      <c r="Z1572">
        <v>-1.175</v>
      </c>
      <c r="AA1572" t="s">
        <v>161</v>
      </c>
      <c r="AB1572" t="s">
        <v>430</v>
      </c>
    </row>
    <row r="1573" spans="1:28" x14ac:dyDescent="0.25">
      <c r="A1573" t="s">
        <v>3130</v>
      </c>
      <c r="B1573" s="1">
        <v>43050</v>
      </c>
      <c r="C1573" s="1">
        <v>43053</v>
      </c>
      <c r="D1573" t="s">
        <v>89</v>
      </c>
      <c r="E1573" t="s">
        <v>1731</v>
      </c>
      <c r="F1573" t="s">
        <v>29</v>
      </c>
      <c r="G1573" t="s">
        <v>2577</v>
      </c>
      <c r="H1573" t="s">
        <v>134</v>
      </c>
      <c r="I1573" t="s">
        <v>32</v>
      </c>
      <c r="J1573" t="s">
        <v>709</v>
      </c>
      <c r="K1573" t="s">
        <v>61</v>
      </c>
      <c r="L1573" t="s">
        <v>710</v>
      </c>
      <c r="M1573">
        <v>88.92</v>
      </c>
      <c r="N1573">
        <v>5</v>
      </c>
      <c r="O1573">
        <f t="shared" si="48"/>
        <v>0.35714285714285715</v>
      </c>
      <c r="P1573">
        <v>0.2</v>
      </c>
      <c r="Q1573">
        <v>14.4495</v>
      </c>
      <c r="R1573">
        <v>3</v>
      </c>
      <c r="S1573">
        <v>2017</v>
      </c>
      <c r="T1573">
        <v>11</v>
      </c>
      <c r="U1573" t="str">
        <f t="shared" si="49"/>
        <v>Nov</v>
      </c>
      <c r="V1573">
        <v>17.783999999999999</v>
      </c>
      <c r="W1573" t="s">
        <v>63</v>
      </c>
      <c r="X1573">
        <v>0.16250000000000001</v>
      </c>
      <c r="Y1573" t="s">
        <v>37</v>
      </c>
      <c r="Z1573">
        <v>3.2500000000000001E-2</v>
      </c>
      <c r="AA1573" t="s">
        <v>38</v>
      </c>
      <c r="AB1573" t="s">
        <v>143</v>
      </c>
    </row>
    <row r="1574" spans="1:28" x14ac:dyDescent="0.25">
      <c r="A1574" t="s">
        <v>3131</v>
      </c>
      <c r="B1574" s="1">
        <v>42995</v>
      </c>
      <c r="C1574" s="1">
        <v>43000</v>
      </c>
      <c r="D1574" t="s">
        <v>27</v>
      </c>
      <c r="E1574" t="s">
        <v>1471</v>
      </c>
      <c r="F1574" t="s">
        <v>99</v>
      </c>
      <c r="G1574" t="s">
        <v>100</v>
      </c>
      <c r="H1574" t="s">
        <v>93</v>
      </c>
      <c r="I1574" t="s">
        <v>94</v>
      </c>
      <c r="J1574" t="s">
        <v>1340</v>
      </c>
      <c r="K1574" t="s">
        <v>41</v>
      </c>
      <c r="L1574" t="s">
        <v>1341</v>
      </c>
      <c r="M1574">
        <v>318.43</v>
      </c>
      <c r="N1574">
        <v>5</v>
      </c>
      <c r="O1574">
        <f t="shared" si="48"/>
        <v>0.35714285714285715</v>
      </c>
      <c r="P1574">
        <v>0.3</v>
      </c>
      <c r="Q1574">
        <v>-77.332999999999998</v>
      </c>
      <c r="R1574">
        <v>5</v>
      </c>
      <c r="S1574">
        <v>2017</v>
      </c>
      <c r="T1574">
        <v>9</v>
      </c>
      <c r="U1574" t="str">
        <f t="shared" si="49"/>
        <v>Sep</v>
      </c>
      <c r="V1574">
        <v>63.686</v>
      </c>
      <c r="W1574" t="s">
        <v>63</v>
      </c>
      <c r="X1574">
        <v>-0.24285714285714199</v>
      </c>
      <c r="Y1574" t="s">
        <v>53</v>
      </c>
      <c r="Z1574">
        <v>-4.8571428571428502E-2</v>
      </c>
      <c r="AA1574" t="s">
        <v>75</v>
      </c>
      <c r="AB1574" t="s">
        <v>76</v>
      </c>
    </row>
    <row r="1575" spans="1:28" x14ac:dyDescent="0.25">
      <c r="A1575" t="s">
        <v>3132</v>
      </c>
      <c r="B1575" s="1">
        <v>42110</v>
      </c>
      <c r="C1575" s="1">
        <v>42112</v>
      </c>
      <c r="D1575" t="s">
        <v>89</v>
      </c>
      <c r="E1575" t="s">
        <v>759</v>
      </c>
      <c r="F1575" t="s">
        <v>29</v>
      </c>
      <c r="G1575" t="s">
        <v>616</v>
      </c>
      <c r="H1575" t="s">
        <v>617</v>
      </c>
      <c r="I1575" t="s">
        <v>32</v>
      </c>
      <c r="J1575" t="s">
        <v>1511</v>
      </c>
      <c r="K1575" t="s">
        <v>61</v>
      </c>
      <c r="L1575" t="s">
        <v>1512</v>
      </c>
      <c r="M1575">
        <v>1196.8599999999999</v>
      </c>
      <c r="N1575">
        <v>7</v>
      </c>
      <c r="O1575">
        <f t="shared" si="48"/>
        <v>0.5</v>
      </c>
      <c r="P1575">
        <v>0</v>
      </c>
      <c r="Q1575">
        <v>119.68600000000001</v>
      </c>
      <c r="R1575">
        <v>2</v>
      </c>
      <c r="S1575">
        <v>2015</v>
      </c>
      <c r="T1575">
        <v>4</v>
      </c>
      <c r="U1575" t="str">
        <f t="shared" si="49"/>
        <v>Apr</v>
      </c>
      <c r="V1575">
        <v>170.98</v>
      </c>
      <c r="W1575" t="s">
        <v>36</v>
      </c>
      <c r="X1575">
        <v>0.1</v>
      </c>
      <c r="Y1575" t="s">
        <v>37</v>
      </c>
      <c r="Z1575">
        <v>1.42857142857142E-2</v>
      </c>
      <c r="AA1575" t="s">
        <v>64</v>
      </c>
      <c r="AB1575" t="s">
        <v>111</v>
      </c>
    </row>
    <row r="1576" spans="1:28" x14ac:dyDescent="0.25">
      <c r="A1576" t="s">
        <v>3132</v>
      </c>
      <c r="B1576" s="1">
        <v>42110</v>
      </c>
      <c r="C1576" s="1">
        <v>42112</v>
      </c>
      <c r="D1576" t="s">
        <v>89</v>
      </c>
      <c r="E1576" t="s">
        <v>759</v>
      </c>
      <c r="F1576" t="s">
        <v>29</v>
      </c>
      <c r="G1576" t="s">
        <v>616</v>
      </c>
      <c r="H1576" t="s">
        <v>617</v>
      </c>
      <c r="I1576" t="s">
        <v>32</v>
      </c>
      <c r="J1576" t="s">
        <v>734</v>
      </c>
      <c r="K1576" t="s">
        <v>34</v>
      </c>
      <c r="L1576" t="s">
        <v>735</v>
      </c>
      <c r="M1576">
        <v>523.26</v>
      </c>
      <c r="N1576">
        <v>9</v>
      </c>
      <c r="O1576">
        <f t="shared" si="48"/>
        <v>0.6428571428571429</v>
      </c>
      <c r="P1576">
        <v>0</v>
      </c>
      <c r="Q1576">
        <v>125.58240000000001</v>
      </c>
      <c r="R1576">
        <v>2</v>
      </c>
      <c r="S1576">
        <v>2015</v>
      </c>
      <c r="T1576">
        <v>4</v>
      </c>
      <c r="U1576" t="str">
        <f t="shared" si="49"/>
        <v>Apr</v>
      </c>
      <c r="V1576">
        <v>58.14</v>
      </c>
      <c r="W1576" t="s">
        <v>63</v>
      </c>
      <c r="X1576">
        <v>0.24</v>
      </c>
      <c r="Y1576" t="s">
        <v>44</v>
      </c>
      <c r="Z1576">
        <v>2.6666666666666599E-2</v>
      </c>
      <c r="AA1576" t="s">
        <v>64</v>
      </c>
      <c r="AB1576" t="s">
        <v>111</v>
      </c>
    </row>
    <row r="1577" spans="1:28" x14ac:dyDescent="0.25">
      <c r="A1577" t="s">
        <v>3133</v>
      </c>
      <c r="B1577" s="1">
        <v>43050</v>
      </c>
      <c r="C1577" s="1">
        <v>43054</v>
      </c>
      <c r="D1577" t="s">
        <v>27</v>
      </c>
      <c r="E1577" t="s">
        <v>2799</v>
      </c>
      <c r="F1577" t="s">
        <v>99</v>
      </c>
      <c r="G1577" t="s">
        <v>57</v>
      </c>
      <c r="H1577" t="s">
        <v>58</v>
      </c>
      <c r="I1577" t="s">
        <v>59</v>
      </c>
      <c r="J1577" t="s">
        <v>761</v>
      </c>
      <c r="K1577" t="s">
        <v>61</v>
      </c>
      <c r="L1577" t="s">
        <v>762</v>
      </c>
      <c r="M1577">
        <v>34.92</v>
      </c>
      <c r="N1577">
        <v>4</v>
      </c>
      <c r="O1577">
        <f t="shared" si="48"/>
        <v>0.2857142857142857</v>
      </c>
      <c r="P1577">
        <v>0</v>
      </c>
      <c r="Q1577">
        <v>11.8728</v>
      </c>
      <c r="R1577">
        <v>4</v>
      </c>
      <c r="S1577">
        <v>2017</v>
      </c>
      <c r="T1577">
        <v>11</v>
      </c>
      <c r="U1577" t="str">
        <f t="shared" si="49"/>
        <v>Nov</v>
      </c>
      <c r="V1577">
        <v>8.73</v>
      </c>
      <c r="W1577" t="s">
        <v>63</v>
      </c>
      <c r="X1577">
        <v>0.33999999999999903</v>
      </c>
      <c r="Y1577" t="s">
        <v>44</v>
      </c>
      <c r="Z1577">
        <v>8.4999999999999895E-2</v>
      </c>
      <c r="AA1577" t="s">
        <v>38</v>
      </c>
      <c r="AB1577" t="s">
        <v>143</v>
      </c>
    </row>
    <row r="1578" spans="1:28" x14ac:dyDescent="0.25">
      <c r="A1578" t="s">
        <v>3134</v>
      </c>
      <c r="B1578" s="1">
        <v>41897</v>
      </c>
      <c r="C1578" s="1">
        <v>41902</v>
      </c>
      <c r="D1578" t="s">
        <v>46</v>
      </c>
      <c r="E1578" t="s">
        <v>3135</v>
      </c>
      <c r="F1578" t="s">
        <v>29</v>
      </c>
      <c r="G1578" t="s">
        <v>165</v>
      </c>
      <c r="H1578" t="s">
        <v>117</v>
      </c>
      <c r="I1578" t="s">
        <v>72</v>
      </c>
      <c r="J1578" t="s">
        <v>1123</v>
      </c>
      <c r="K1578" t="s">
        <v>61</v>
      </c>
      <c r="L1578" t="s">
        <v>1124</v>
      </c>
      <c r="M1578">
        <v>14.56</v>
      </c>
      <c r="N1578">
        <v>2</v>
      </c>
      <c r="O1578">
        <f t="shared" si="48"/>
        <v>0.14285714285714285</v>
      </c>
      <c r="P1578">
        <v>0</v>
      </c>
      <c r="Q1578">
        <v>6.2607999999999997</v>
      </c>
      <c r="R1578">
        <v>5</v>
      </c>
      <c r="S1578">
        <v>2014</v>
      </c>
      <c r="T1578">
        <v>9</v>
      </c>
      <c r="U1578" t="str">
        <f t="shared" si="49"/>
        <v>Sep</v>
      </c>
      <c r="V1578">
        <v>7.28</v>
      </c>
      <c r="W1578" t="s">
        <v>63</v>
      </c>
      <c r="X1578">
        <v>0.42999999999999899</v>
      </c>
      <c r="Y1578" t="s">
        <v>44</v>
      </c>
      <c r="Z1578">
        <v>0.214999999999999</v>
      </c>
      <c r="AA1578" t="s">
        <v>75</v>
      </c>
      <c r="AB1578" t="s">
        <v>199</v>
      </c>
    </row>
    <row r="1579" spans="1:28" x14ac:dyDescent="0.25">
      <c r="A1579" t="s">
        <v>3136</v>
      </c>
      <c r="B1579" s="1">
        <v>41645</v>
      </c>
      <c r="C1579" s="1">
        <v>41649</v>
      </c>
      <c r="D1579" t="s">
        <v>46</v>
      </c>
      <c r="E1579" t="s">
        <v>1074</v>
      </c>
      <c r="F1579" t="s">
        <v>99</v>
      </c>
      <c r="G1579" t="s">
        <v>30</v>
      </c>
      <c r="H1579" t="s">
        <v>31</v>
      </c>
      <c r="I1579" t="s">
        <v>32</v>
      </c>
      <c r="J1579" t="s">
        <v>192</v>
      </c>
      <c r="K1579" t="s">
        <v>41</v>
      </c>
      <c r="L1579" t="s">
        <v>193</v>
      </c>
      <c r="M1579">
        <v>2573.8200000000002</v>
      </c>
      <c r="N1579">
        <v>9</v>
      </c>
      <c r="O1579">
        <f t="shared" si="48"/>
        <v>0.6428571428571429</v>
      </c>
      <c r="P1579">
        <v>0</v>
      </c>
      <c r="Q1579">
        <v>746.40779999999995</v>
      </c>
      <c r="R1579">
        <v>4</v>
      </c>
      <c r="S1579">
        <v>2014</v>
      </c>
      <c r="T1579">
        <v>1</v>
      </c>
      <c r="U1579" t="str">
        <f t="shared" si="49"/>
        <v>Jan</v>
      </c>
      <c r="V1579">
        <v>285.98</v>
      </c>
      <c r="W1579" t="s">
        <v>43</v>
      </c>
      <c r="X1579">
        <v>0.28999999999999998</v>
      </c>
      <c r="Y1579" t="s">
        <v>44</v>
      </c>
      <c r="Z1579">
        <v>3.2222222222222201E-2</v>
      </c>
      <c r="AA1579" t="s">
        <v>161</v>
      </c>
      <c r="AB1579" t="s">
        <v>223</v>
      </c>
    </row>
    <row r="1580" spans="1:28" x14ac:dyDescent="0.25">
      <c r="A1580" t="s">
        <v>3137</v>
      </c>
      <c r="B1580" s="1">
        <v>41988</v>
      </c>
      <c r="C1580" s="1">
        <v>41990</v>
      </c>
      <c r="D1580" t="s">
        <v>27</v>
      </c>
      <c r="E1580" t="s">
        <v>442</v>
      </c>
      <c r="F1580" t="s">
        <v>91</v>
      </c>
      <c r="G1580" t="s">
        <v>70</v>
      </c>
      <c r="H1580" t="s">
        <v>71</v>
      </c>
      <c r="I1580" t="s">
        <v>72</v>
      </c>
      <c r="J1580" t="s">
        <v>1340</v>
      </c>
      <c r="K1580" t="s">
        <v>41</v>
      </c>
      <c r="L1580" t="s">
        <v>1341</v>
      </c>
      <c r="M1580">
        <v>445.80200000000002</v>
      </c>
      <c r="N1580">
        <v>7</v>
      </c>
      <c r="O1580">
        <f t="shared" si="48"/>
        <v>0.5</v>
      </c>
      <c r="P1580">
        <v>0.3</v>
      </c>
      <c r="Q1580">
        <v>-108.2662</v>
      </c>
      <c r="R1580">
        <v>2</v>
      </c>
      <c r="S1580">
        <v>2014</v>
      </c>
      <c r="T1580">
        <v>12</v>
      </c>
      <c r="U1580" t="str">
        <f t="shared" si="49"/>
        <v>Dec</v>
      </c>
      <c r="V1580">
        <v>63.686</v>
      </c>
      <c r="W1580" t="s">
        <v>63</v>
      </c>
      <c r="X1580">
        <v>-0.24285714285714199</v>
      </c>
      <c r="Y1580" t="s">
        <v>53</v>
      </c>
      <c r="Z1580">
        <v>-3.4693877551020401E-2</v>
      </c>
      <c r="AA1580" t="s">
        <v>38</v>
      </c>
      <c r="AB1580" t="s">
        <v>147</v>
      </c>
    </row>
    <row r="1581" spans="1:28" x14ac:dyDescent="0.25">
      <c r="A1581" t="s">
        <v>3138</v>
      </c>
      <c r="B1581" s="1">
        <v>42357</v>
      </c>
      <c r="C1581" s="1">
        <v>42362</v>
      </c>
      <c r="D1581" t="s">
        <v>27</v>
      </c>
      <c r="E1581" t="s">
        <v>757</v>
      </c>
      <c r="F1581" t="s">
        <v>99</v>
      </c>
      <c r="G1581" t="s">
        <v>637</v>
      </c>
      <c r="H1581" t="s">
        <v>753</v>
      </c>
      <c r="I1581" t="s">
        <v>72</v>
      </c>
      <c r="J1581" t="s">
        <v>276</v>
      </c>
      <c r="K1581" t="s">
        <v>51</v>
      </c>
      <c r="L1581" t="s">
        <v>277</v>
      </c>
      <c r="M1581">
        <v>1053.164</v>
      </c>
      <c r="N1581">
        <v>4</v>
      </c>
      <c r="O1581">
        <f t="shared" si="48"/>
        <v>0.2857142857142857</v>
      </c>
      <c r="P1581">
        <v>0.3</v>
      </c>
      <c r="Q1581">
        <v>-105.3164</v>
      </c>
      <c r="R1581">
        <v>5</v>
      </c>
      <c r="S1581">
        <v>2015</v>
      </c>
      <c r="T1581">
        <v>12</v>
      </c>
      <c r="U1581" t="str">
        <f t="shared" si="49"/>
        <v>Dec</v>
      </c>
      <c r="V1581">
        <v>263.291</v>
      </c>
      <c r="W1581" t="s">
        <v>43</v>
      </c>
      <c r="X1581">
        <v>-0.1</v>
      </c>
      <c r="Y1581" t="s">
        <v>53</v>
      </c>
      <c r="Z1581">
        <v>-2.5000000000000001E-2</v>
      </c>
      <c r="AA1581" t="s">
        <v>38</v>
      </c>
      <c r="AB1581" t="s">
        <v>54</v>
      </c>
    </row>
    <row r="1582" spans="1:28" x14ac:dyDescent="0.25">
      <c r="A1582" t="s">
        <v>3139</v>
      </c>
      <c r="B1582" s="1">
        <v>42257</v>
      </c>
      <c r="C1582" s="1">
        <v>42263</v>
      </c>
      <c r="D1582" t="s">
        <v>46</v>
      </c>
      <c r="E1582" t="s">
        <v>1274</v>
      </c>
      <c r="F1582" t="s">
        <v>91</v>
      </c>
      <c r="G1582" t="s">
        <v>57</v>
      </c>
      <c r="H1582" t="s">
        <v>58</v>
      </c>
      <c r="I1582" t="s">
        <v>59</v>
      </c>
      <c r="J1582" t="s">
        <v>159</v>
      </c>
      <c r="K1582" t="s">
        <v>61</v>
      </c>
      <c r="L1582" t="s">
        <v>160</v>
      </c>
      <c r="M1582">
        <v>106.68</v>
      </c>
      <c r="N1582">
        <v>6</v>
      </c>
      <c r="O1582">
        <f t="shared" si="48"/>
        <v>0.42857142857142855</v>
      </c>
      <c r="P1582">
        <v>0</v>
      </c>
      <c r="Q1582">
        <v>33.070799999999998</v>
      </c>
      <c r="R1582">
        <v>6</v>
      </c>
      <c r="S1582">
        <v>2015</v>
      </c>
      <c r="T1582">
        <v>9</v>
      </c>
      <c r="U1582" t="str">
        <f t="shared" si="49"/>
        <v>Sep</v>
      </c>
      <c r="V1582">
        <v>17.78</v>
      </c>
      <c r="W1582" t="s">
        <v>63</v>
      </c>
      <c r="X1582">
        <v>0.309999999999999</v>
      </c>
      <c r="Y1582" t="s">
        <v>44</v>
      </c>
      <c r="Z1582">
        <v>5.1666666666666597E-2</v>
      </c>
      <c r="AA1582" t="s">
        <v>75</v>
      </c>
      <c r="AB1582" t="s">
        <v>81</v>
      </c>
    </row>
    <row r="1583" spans="1:28" x14ac:dyDescent="0.25">
      <c r="A1583" t="s">
        <v>3140</v>
      </c>
      <c r="B1583" s="1">
        <v>42989</v>
      </c>
      <c r="C1583" s="1">
        <v>42994</v>
      </c>
      <c r="D1583" t="s">
        <v>46</v>
      </c>
      <c r="E1583" t="s">
        <v>3141</v>
      </c>
      <c r="F1583" t="s">
        <v>29</v>
      </c>
      <c r="G1583" t="s">
        <v>100</v>
      </c>
      <c r="H1583" t="s">
        <v>93</v>
      </c>
      <c r="I1583" t="s">
        <v>94</v>
      </c>
      <c r="J1583" t="s">
        <v>1348</v>
      </c>
      <c r="K1583" t="s">
        <v>51</v>
      </c>
      <c r="L1583" t="s">
        <v>1349</v>
      </c>
      <c r="M1583">
        <v>512.19000000000005</v>
      </c>
      <c r="N1583">
        <v>5</v>
      </c>
      <c r="O1583">
        <f t="shared" si="48"/>
        <v>0.35714285714285715</v>
      </c>
      <c r="P1583">
        <v>0.3</v>
      </c>
      <c r="Q1583">
        <v>-65.852999999999994</v>
      </c>
      <c r="R1583">
        <v>5</v>
      </c>
      <c r="S1583">
        <v>2017</v>
      </c>
      <c r="T1583">
        <v>9</v>
      </c>
      <c r="U1583" t="str">
        <f t="shared" si="49"/>
        <v>Sep</v>
      </c>
      <c r="V1583">
        <v>102.438</v>
      </c>
      <c r="W1583" t="s">
        <v>36</v>
      </c>
      <c r="X1583">
        <v>-0.128571428571428</v>
      </c>
      <c r="Y1583" t="s">
        <v>53</v>
      </c>
      <c r="Z1583">
        <v>-2.57142857142857E-2</v>
      </c>
      <c r="AA1583" t="s">
        <v>75</v>
      </c>
      <c r="AB1583" t="s">
        <v>76</v>
      </c>
    </row>
    <row r="1584" spans="1:28" x14ac:dyDescent="0.25">
      <c r="A1584" t="s">
        <v>3142</v>
      </c>
      <c r="B1584" s="1">
        <v>42930</v>
      </c>
      <c r="C1584" s="1">
        <v>42934</v>
      </c>
      <c r="D1584" t="s">
        <v>46</v>
      </c>
      <c r="E1584" t="s">
        <v>3143</v>
      </c>
      <c r="F1584" t="s">
        <v>29</v>
      </c>
      <c r="G1584" t="s">
        <v>3144</v>
      </c>
      <c r="H1584" t="s">
        <v>58</v>
      </c>
      <c r="I1584" t="s">
        <v>59</v>
      </c>
      <c r="J1584" t="s">
        <v>783</v>
      </c>
      <c r="K1584" t="s">
        <v>61</v>
      </c>
      <c r="L1584" t="s">
        <v>784</v>
      </c>
      <c r="M1584">
        <v>276.69</v>
      </c>
      <c r="N1584">
        <v>3</v>
      </c>
      <c r="O1584">
        <f t="shared" si="48"/>
        <v>0.21428571428571427</v>
      </c>
      <c r="P1584">
        <v>0</v>
      </c>
      <c r="Q1584">
        <v>49.804200000000002</v>
      </c>
      <c r="R1584">
        <v>4</v>
      </c>
      <c r="S1584">
        <v>2017</v>
      </c>
      <c r="T1584">
        <v>7</v>
      </c>
      <c r="U1584" t="str">
        <f t="shared" si="49"/>
        <v>Jul</v>
      </c>
      <c r="V1584">
        <v>92.23</v>
      </c>
      <c r="W1584" t="s">
        <v>63</v>
      </c>
      <c r="X1584">
        <v>0.18</v>
      </c>
      <c r="Y1584" t="s">
        <v>37</v>
      </c>
      <c r="Z1584">
        <v>0.06</v>
      </c>
      <c r="AA1584" t="s">
        <v>75</v>
      </c>
      <c r="AB1584" t="s">
        <v>76</v>
      </c>
    </row>
    <row r="1585" spans="1:28" x14ac:dyDescent="0.25">
      <c r="A1585" t="s">
        <v>3142</v>
      </c>
      <c r="B1585" s="1">
        <v>42930</v>
      </c>
      <c r="C1585" s="1">
        <v>42934</v>
      </c>
      <c r="D1585" t="s">
        <v>46</v>
      </c>
      <c r="E1585" t="s">
        <v>3143</v>
      </c>
      <c r="F1585" t="s">
        <v>29</v>
      </c>
      <c r="G1585" t="s">
        <v>3144</v>
      </c>
      <c r="H1585" t="s">
        <v>58</v>
      </c>
      <c r="I1585" t="s">
        <v>59</v>
      </c>
      <c r="J1585" t="s">
        <v>247</v>
      </c>
      <c r="K1585" t="s">
        <v>61</v>
      </c>
      <c r="L1585" t="s">
        <v>248</v>
      </c>
      <c r="M1585">
        <v>18.84</v>
      </c>
      <c r="N1585">
        <v>3</v>
      </c>
      <c r="O1585">
        <f t="shared" si="48"/>
        <v>0.21428571428571427</v>
      </c>
      <c r="P1585">
        <v>0</v>
      </c>
      <c r="Q1585">
        <v>7.9127999999999998</v>
      </c>
      <c r="R1585">
        <v>4</v>
      </c>
      <c r="S1585">
        <v>2017</v>
      </c>
      <c r="T1585">
        <v>7</v>
      </c>
      <c r="U1585" t="str">
        <f t="shared" si="49"/>
        <v>Jul</v>
      </c>
      <c r="V1585">
        <v>6.28</v>
      </c>
      <c r="W1585" t="s">
        <v>63</v>
      </c>
      <c r="X1585">
        <v>0.42</v>
      </c>
      <c r="Y1585" t="s">
        <v>44</v>
      </c>
      <c r="Z1585">
        <v>0.13999999999999899</v>
      </c>
      <c r="AA1585" t="s">
        <v>75</v>
      </c>
      <c r="AB1585" t="s">
        <v>76</v>
      </c>
    </row>
    <row r="1586" spans="1:28" x14ac:dyDescent="0.25">
      <c r="A1586" t="s">
        <v>3145</v>
      </c>
      <c r="B1586" s="1">
        <v>42930</v>
      </c>
      <c r="C1586" s="1">
        <v>42934</v>
      </c>
      <c r="D1586" t="s">
        <v>46</v>
      </c>
      <c r="E1586" t="s">
        <v>2309</v>
      </c>
      <c r="F1586" t="s">
        <v>29</v>
      </c>
      <c r="G1586" t="s">
        <v>310</v>
      </c>
      <c r="H1586" t="s">
        <v>214</v>
      </c>
      <c r="I1586" t="s">
        <v>72</v>
      </c>
      <c r="J1586" t="s">
        <v>1164</v>
      </c>
      <c r="K1586" t="s">
        <v>61</v>
      </c>
      <c r="L1586" t="s">
        <v>1165</v>
      </c>
      <c r="M1586">
        <v>396.92</v>
      </c>
      <c r="N1586">
        <v>5</v>
      </c>
      <c r="O1586">
        <f t="shared" si="48"/>
        <v>0.35714285714285715</v>
      </c>
      <c r="P1586">
        <v>0.2</v>
      </c>
      <c r="Q1586">
        <v>148.845</v>
      </c>
      <c r="R1586">
        <v>4</v>
      </c>
      <c r="S1586">
        <v>2017</v>
      </c>
      <c r="T1586">
        <v>7</v>
      </c>
      <c r="U1586" t="str">
        <f t="shared" si="49"/>
        <v>Jul</v>
      </c>
      <c r="V1586">
        <v>79.384</v>
      </c>
      <c r="W1586" t="s">
        <v>63</v>
      </c>
      <c r="X1586">
        <v>0.375</v>
      </c>
      <c r="Y1586" t="s">
        <v>44</v>
      </c>
      <c r="Z1586">
        <v>7.4999999999999997E-2</v>
      </c>
      <c r="AA1586" t="s">
        <v>75</v>
      </c>
      <c r="AB1586" t="s">
        <v>76</v>
      </c>
    </row>
    <row r="1587" spans="1:28" x14ac:dyDescent="0.25">
      <c r="A1587" t="s">
        <v>3146</v>
      </c>
      <c r="B1587" s="1">
        <v>42618</v>
      </c>
      <c r="C1587" s="1">
        <v>42624</v>
      </c>
      <c r="D1587" t="s">
        <v>46</v>
      </c>
      <c r="E1587" t="s">
        <v>1151</v>
      </c>
      <c r="F1587" t="s">
        <v>29</v>
      </c>
      <c r="G1587" t="s">
        <v>697</v>
      </c>
      <c r="H1587" t="s">
        <v>214</v>
      </c>
      <c r="I1587" t="s">
        <v>72</v>
      </c>
      <c r="J1587" t="s">
        <v>269</v>
      </c>
      <c r="K1587" t="s">
        <v>41</v>
      </c>
      <c r="L1587" t="s">
        <v>270</v>
      </c>
      <c r="M1587">
        <v>85.245999999999995</v>
      </c>
      <c r="N1587">
        <v>2</v>
      </c>
      <c r="O1587">
        <f t="shared" si="48"/>
        <v>0.14285714285714285</v>
      </c>
      <c r="P1587">
        <v>0.3</v>
      </c>
      <c r="Q1587">
        <v>-1.2178</v>
      </c>
      <c r="R1587">
        <v>6</v>
      </c>
      <c r="S1587">
        <v>2016</v>
      </c>
      <c r="T1587">
        <v>9</v>
      </c>
      <c r="U1587" t="str">
        <f t="shared" si="49"/>
        <v>Sep</v>
      </c>
      <c r="V1587">
        <v>42.622999999999998</v>
      </c>
      <c r="W1587" t="s">
        <v>63</v>
      </c>
      <c r="X1587">
        <v>-1.42857142857142E-2</v>
      </c>
      <c r="Y1587" t="s">
        <v>53</v>
      </c>
      <c r="Z1587">
        <v>-7.14285714285714E-3</v>
      </c>
      <c r="AA1587" t="s">
        <v>75</v>
      </c>
      <c r="AB1587" t="s">
        <v>210</v>
      </c>
    </row>
    <row r="1588" spans="1:28" x14ac:dyDescent="0.25">
      <c r="A1588" t="s">
        <v>3147</v>
      </c>
      <c r="B1588" s="1">
        <v>41892</v>
      </c>
      <c r="C1588" s="1">
        <v>41898</v>
      </c>
      <c r="D1588" t="s">
        <v>46</v>
      </c>
      <c r="E1588" t="s">
        <v>1828</v>
      </c>
      <c r="F1588" t="s">
        <v>29</v>
      </c>
      <c r="G1588" t="s">
        <v>1855</v>
      </c>
      <c r="H1588" t="s">
        <v>1258</v>
      </c>
      <c r="I1588" t="s">
        <v>59</v>
      </c>
      <c r="J1588" t="s">
        <v>924</v>
      </c>
      <c r="K1588" t="s">
        <v>41</v>
      </c>
      <c r="L1588" t="s">
        <v>925</v>
      </c>
      <c r="M1588">
        <v>1487.04</v>
      </c>
      <c r="N1588">
        <v>5</v>
      </c>
      <c r="O1588">
        <f t="shared" si="48"/>
        <v>0.35714285714285715</v>
      </c>
      <c r="P1588">
        <v>0.2</v>
      </c>
      <c r="Q1588">
        <v>148.70400000000001</v>
      </c>
      <c r="R1588">
        <v>6</v>
      </c>
      <c r="S1588">
        <v>2014</v>
      </c>
      <c r="T1588">
        <v>9</v>
      </c>
      <c r="U1588" t="str">
        <f t="shared" si="49"/>
        <v>Sep</v>
      </c>
      <c r="V1588">
        <v>297.40800000000002</v>
      </c>
      <c r="W1588" t="s">
        <v>43</v>
      </c>
      <c r="X1588">
        <v>0.1</v>
      </c>
      <c r="Y1588" t="s">
        <v>37</v>
      </c>
      <c r="Z1588">
        <v>0.02</v>
      </c>
      <c r="AA1588" t="s">
        <v>75</v>
      </c>
      <c r="AB1588" t="s">
        <v>199</v>
      </c>
    </row>
    <row r="1589" spans="1:28" x14ac:dyDescent="0.25">
      <c r="A1589" t="s">
        <v>3148</v>
      </c>
      <c r="B1589" s="1">
        <v>43004</v>
      </c>
      <c r="C1589" s="1">
        <v>43004</v>
      </c>
      <c r="D1589" t="s">
        <v>377</v>
      </c>
      <c r="E1589" t="s">
        <v>2747</v>
      </c>
      <c r="F1589" t="s">
        <v>91</v>
      </c>
      <c r="G1589" t="s">
        <v>295</v>
      </c>
      <c r="H1589" t="s">
        <v>58</v>
      </c>
      <c r="I1589" t="s">
        <v>59</v>
      </c>
      <c r="J1589" t="s">
        <v>1655</v>
      </c>
      <c r="K1589" t="s">
        <v>61</v>
      </c>
      <c r="L1589" t="s">
        <v>1656</v>
      </c>
      <c r="M1589">
        <v>9.24</v>
      </c>
      <c r="N1589">
        <v>3</v>
      </c>
      <c r="O1589">
        <f t="shared" si="48"/>
        <v>0.21428571428571427</v>
      </c>
      <c r="P1589">
        <v>0</v>
      </c>
      <c r="Q1589">
        <v>2.9567999999999999</v>
      </c>
      <c r="R1589">
        <v>0</v>
      </c>
      <c r="S1589">
        <v>2017</v>
      </c>
      <c r="T1589">
        <v>9</v>
      </c>
      <c r="U1589" t="str">
        <f t="shared" si="49"/>
        <v>Sep</v>
      </c>
      <c r="V1589">
        <v>3.08</v>
      </c>
      <c r="W1589" t="s">
        <v>63</v>
      </c>
      <c r="X1589">
        <v>0.31999999999999901</v>
      </c>
      <c r="Y1589" t="s">
        <v>44</v>
      </c>
      <c r="Z1589">
        <v>0.10666666666666599</v>
      </c>
      <c r="AA1589" t="s">
        <v>75</v>
      </c>
      <c r="AB1589" t="s">
        <v>76</v>
      </c>
    </row>
    <row r="1590" spans="1:28" x14ac:dyDescent="0.25">
      <c r="A1590" t="s">
        <v>3149</v>
      </c>
      <c r="B1590" s="1">
        <v>42538</v>
      </c>
      <c r="C1590" s="1">
        <v>42540</v>
      </c>
      <c r="D1590" t="s">
        <v>89</v>
      </c>
      <c r="E1590" t="s">
        <v>206</v>
      </c>
      <c r="F1590" t="s">
        <v>29</v>
      </c>
      <c r="G1590" t="s">
        <v>3150</v>
      </c>
      <c r="H1590" t="s">
        <v>171</v>
      </c>
      <c r="I1590" t="s">
        <v>59</v>
      </c>
      <c r="J1590" t="s">
        <v>1529</v>
      </c>
      <c r="K1590" t="s">
        <v>61</v>
      </c>
      <c r="L1590" t="s">
        <v>1530</v>
      </c>
      <c r="M1590">
        <v>266.35199999999998</v>
      </c>
      <c r="N1590">
        <v>3</v>
      </c>
      <c r="O1590">
        <f t="shared" si="48"/>
        <v>0.21428571428571427</v>
      </c>
      <c r="P1590">
        <v>0.2</v>
      </c>
      <c r="Q1590">
        <v>-13.317600000000001</v>
      </c>
      <c r="R1590">
        <v>2</v>
      </c>
      <c r="S1590">
        <v>2016</v>
      </c>
      <c r="T1590">
        <v>6</v>
      </c>
      <c r="U1590" t="str">
        <f t="shared" si="49"/>
        <v>Jun</v>
      </c>
      <c r="V1590">
        <v>88.783999999999907</v>
      </c>
      <c r="W1590" t="s">
        <v>63</v>
      </c>
      <c r="X1590">
        <v>-0.05</v>
      </c>
      <c r="Y1590" t="s">
        <v>53</v>
      </c>
      <c r="Z1590">
        <v>-1.6666666666666601E-2</v>
      </c>
      <c r="AA1590" t="s">
        <v>64</v>
      </c>
      <c r="AB1590" t="s">
        <v>120</v>
      </c>
    </row>
    <row r="1591" spans="1:28" x14ac:dyDescent="0.25">
      <c r="A1591" t="s">
        <v>3149</v>
      </c>
      <c r="B1591" s="1">
        <v>42538</v>
      </c>
      <c r="C1591" s="1">
        <v>42540</v>
      </c>
      <c r="D1591" t="s">
        <v>89</v>
      </c>
      <c r="E1591" t="s">
        <v>206</v>
      </c>
      <c r="F1591" t="s">
        <v>29</v>
      </c>
      <c r="G1591" t="s">
        <v>3150</v>
      </c>
      <c r="H1591" t="s">
        <v>171</v>
      </c>
      <c r="I1591" t="s">
        <v>59</v>
      </c>
      <c r="J1591" t="s">
        <v>568</v>
      </c>
      <c r="K1591" t="s">
        <v>41</v>
      </c>
      <c r="L1591" t="s">
        <v>569</v>
      </c>
      <c r="M1591">
        <v>483.13600000000002</v>
      </c>
      <c r="N1591">
        <v>4</v>
      </c>
      <c r="O1591">
        <f t="shared" si="48"/>
        <v>0.2857142857142857</v>
      </c>
      <c r="P1591">
        <v>0.2</v>
      </c>
      <c r="Q1591">
        <v>54.352800000000002</v>
      </c>
      <c r="R1591">
        <v>2</v>
      </c>
      <c r="S1591">
        <v>2016</v>
      </c>
      <c r="T1591">
        <v>6</v>
      </c>
      <c r="U1591" t="str">
        <f t="shared" si="49"/>
        <v>Jun</v>
      </c>
      <c r="V1591">
        <v>120.78400000000001</v>
      </c>
      <c r="W1591" t="s">
        <v>36</v>
      </c>
      <c r="X1591">
        <v>0.1125</v>
      </c>
      <c r="Y1591" t="s">
        <v>37</v>
      </c>
      <c r="Z1591">
        <v>2.8125000000000001E-2</v>
      </c>
      <c r="AA1591" t="s">
        <v>64</v>
      </c>
      <c r="AB1591" t="s">
        <v>120</v>
      </c>
    </row>
    <row r="1592" spans="1:28" x14ac:dyDescent="0.25">
      <c r="A1592" t="s">
        <v>3151</v>
      </c>
      <c r="B1592" s="1">
        <v>42791</v>
      </c>
      <c r="C1592" s="1">
        <v>42795</v>
      </c>
      <c r="D1592" t="s">
        <v>46</v>
      </c>
      <c r="E1592" t="s">
        <v>2770</v>
      </c>
      <c r="F1592" t="s">
        <v>29</v>
      </c>
      <c r="G1592" t="s">
        <v>3152</v>
      </c>
      <c r="H1592" t="s">
        <v>876</v>
      </c>
      <c r="I1592" t="s">
        <v>32</v>
      </c>
      <c r="J1592" t="s">
        <v>869</v>
      </c>
      <c r="K1592" t="s">
        <v>41</v>
      </c>
      <c r="L1592" t="s">
        <v>870</v>
      </c>
      <c r="M1592">
        <v>196.78399999999999</v>
      </c>
      <c r="N1592">
        <v>2</v>
      </c>
      <c r="O1592">
        <f t="shared" si="48"/>
        <v>0.14285714285714285</v>
      </c>
      <c r="P1592">
        <v>0.2</v>
      </c>
      <c r="Q1592">
        <v>-22.138200000000001</v>
      </c>
      <c r="R1592">
        <v>4</v>
      </c>
      <c r="S1592">
        <v>2017</v>
      </c>
      <c r="T1592">
        <v>2</v>
      </c>
      <c r="U1592" t="str">
        <f t="shared" si="49"/>
        <v>Feb</v>
      </c>
      <c r="V1592">
        <v>98.391999999999996</v>
      </c>
      <c r="W1592" t="s">
        <v>63</v>
      </c>
      <c r="X1592">
        <v>-0.1125</v>
      </c>
      <c r="Y1592" t="s">
        <v>53</v>
      </c>
      <c r="Z1592">
        <v>-5.6250000000000001E-2</v>
      </c>
      <c r="AA1592" t="s">
        <v>161</v>
      </c>
      <c r="AB1592" t="s">
        <v>430</v>
      </c>
    </row>
    <row r="1593" spans="1:28" x14ac:dyDescent="0.25">
      <c r="A1593" t="s">
        <v>3151</v>
      </c>
      <c r="B1593" s="1">
        <v>42791</v>
      </c>
      <c r="C1593" s="1">
        <v>42795</v>
      </c>
      <c r="D1593" t="s">
        <v>46</v>
      </c>
      <c r="E1593" t="s">
        <v>2770</v>
      </c>
      <c r="F1593" t="s">
        <v>29</v>
      </c>
      <c r="G1593" t="s">
        <v>3152</v>
      </c>
      <c r="H1593" t="s">
        <v>876</v>
      </c>
      <c r="I1593" t="s">
        <v>32</v>
      </c>
      <c r="J1593" t="s">
        <v>311</v>
      </c>
      <c r="K1593" t="s">
        <v>34</v>
      </c>
      <c r="L1593" t="s">
        <v>312</v>
      </c>
      <c r="M1593">
        <v>231.92</v>
      </c>
      <c r="N1593">
        <v>5</v>
      </c>
      <c r="O1593">
        <f t="shared" si="48"/>
        <v>0.35714285714285715</v>
      </c>
      <c r="P1593">
        <v>0.2</v>
      </c>
      <c r="Q1593">
        <v>5.798</v>
      </c>
      <c r="R1593">
        <v>4</v>
      </c>
      <c r="S1593">
        <v>2017</v>
      </c>
      <c r="T1593">
        <v>2</v>
      </c>
      <c r="U1593" t="str">
        <f t="shared" si="49"/>
        <v>Feb</v>
      </c>
      <c r="V1593">
        <v>46.384</v>
      </c>
      <c r="W1593" t="s">
        <v>63</v>
      </c>
      <c r="X1593">
        <v>2.5000000000000001E-2</v>
      </c>
      <c r="Y1593" t="s">
        <v>37</v>
      </c>
      <c r="Z1593">
        <v>5.0000000000000001E-3</v>
      </c>
      <c r="AA1593" t="s">
        <v>161</v>
      </c>
      <c r="AB1593" t="s">
        <v>430</v>
      </c>
    </row>
    <row r="1594" spans="1:28" x14ac:dyDescent="0.25">
      <c r="A1594" t="s">
        <v>3153</v>
      </c>
      <c r="B1594" s="1">
        <v>43072</v>
      </c>
      <c r="C1594" s="1">
        <v>43077</v>
      </c>
      <c r="D1594" t="s">
        <v>46</v>
      </c>
      <c r="E1594" t="s">
        <v>1479</v>
      </c>
      <c r="F1594" t="s">
        <v>29</v>
      </c>
      <c r="G1594" t="s">
        <v>100</v>
      </c>
      <c r="H1594" t="s">
        <v>93</v>
      </c>
      <c r="I1594" t="s">
        <v>94</v>
      </c>
      <c r="J1594" t="s">
        <v>2938</v>
      </c>
      <c r="K1594" t="s">
        <v>61</v>
      </c>
      <c r="L1594" t="s">
        <v>2939</v>
      </c>
      <c r="M1594">
        <v>13.592000000000001</v>
      </c>
      <c r="N1594">
        <v>2</v>
      </c>
      <c r="O1594">
        <f t="shared" si="48"/>
        <v>0.14285714285714285</v>
      </c>
      <c r="P1594">
        <v>0.6</v>
      </c>
      <c r="Q1594">
        <v>-14.271599999999999</v>
      </c>
      <c r="R1594">
        <v>5</v>
      </c>
      <c r="S1594">
        <v>2017</v>
      </c>
      <c r="T1594">
        <v>12</v>
      </c>
      <c r="U1594" t="str">
        <f t="shared" si="49"/>
        <v>Dec</v>
      </c>
      <c r="V1594">
        <v>6.7960000000000003</v>
      </c>
      <c r="W1594" t="s">
        <v>63</v>
      </c>
      <c r="X1594">
        <v>-1.0499999999999901</v>
      </c>
      <c r="Y1594" t="s">
        <v>53</v>
      </c>
      <c r="Z1594">
        <v>-0.52499999999999902</v>
      </c>
      <c r="AA1594" t="s">
        <v>38</v>
      </c>
      <c r="AB1594" t="s">
        <v>143</v>
      </c>
    </row>
    <row r="1595" spans="1:28" x14ac:dyDescent="0.25">
      <c r="A1595" t="s">
        <v>3154</v>
      </c>
      <c r="B1595" s="1">
        <v>43071</v>
      </c>
      <c r="C1595" s="1">
        <v>43075</v>
      </c>
      <c r="D1595" t="s">
        <v>46</v>
      </c>
      <c r="E1595" t="s">
        <v>3155</v>
      </c>
      <c r="F1595" t="s">
        <v>91</v>
      </c>
      <c r="G1595" t="s">
        <v>242</v>
      </c>
      <c r="H1595" t="s">
        <v>171</v>
      </c>
      <c r="I1595" t="s">
        <v>59</v>
      </c>
      <c r="J1595" t="s">
        <v>2315</v>
      </c>
      <c r="K1595" t="s">
        <v>34</v>
      </c>
      <c r="L1595" t="s">
        <v>2316</v>
      </c>
      <c r="M1595">
        <v>242.352</v>
      </c>
      <c r="N1595">
        <v>8</v>
      </c>
      <c r="O1595">
        <f t="shared" si="48"/>
        <v>0.5714285714285714</v>
      </c>
      <c r="P1595">
        <v>0.7</v>
      </c>
      <c r="Q1595">
        <v>-363.52800000000002</v>
      </c>
      <c r="R1595">
        <v>4</v>
      </c>
      <c r="S1595">
        <v>2017</v>
      </c>
      <c r="T1595">
        <v>12</v>
      </c>
      <c r="U1595" t="str">
        <f t="shared" si="49"/>
        <v>Dec</v>
      </c>
      <c r="V1595">
        <v>30.294</v>
      </c>
      <c r="W1595" t="s">
        <v>63</v>
      </c>
      <c r="X1595">
        <v>-1.5</v>
      </c>
      <c r="Y1595" t="s">
        <v>53</v>
      </c>
      <c r="Z1595">
        <v>-0.1875</v>
      </c>
      <c r="AA1595" t="s">
        <v>38</v>
      </c>
      <c r="AB1595" t="s">
        <v>143</v>
      </c>
    </row>
    <row r="1596" spans="1:28" x14ac:dyDescent="0.25">
      <c r="A1596" t="s">
        <v>3154</v>
      </c>
      <c r="B1596" s="1">
        <v>43071</v>
      </c>
      <c r="C1596" s="1">
        <v>43075</v>
      </c>
      <c r="D1596" t="s">
        <v>46</v>
      </c>
      <c r="E1596" t="s">
        <v>3155</v>
      </c>
      <c r="F1596" t="s">
        <v>91</v>
      </c>
      <c r="G1596" t="s">
        <v>242</v>
      </c>
      <c r="H1596" t="s">
        <v>171</v>
      </c>
      <c r="I1596" t="s">
        <v>59</v>
      </c>
      <c r="J1596" t="s">
        <v>1157</v>
      </c>
      <c r="K1596" t="s">
        <v>61</v>
      </c>
      <c r="L1596" t="s">
        <v>1158</v>
      </c>
      <c r="M1596">
        <v>508.70400000000001</v>
      </c>
      <c r="N1596">
        <v>6</v>
      </c>
      <c r="O1596">
        <f t="shared" si="48"/>
        <v>0.42857142857142855</v>
      </c>
      <c r="P1596">
        <v>0.2</v>
      </c>
      <c r="Q1596">
        <v>0</v>
      </c>
      <c r="R1596">
        <v>4</v>
      </c>
      <c r="S1596">
        <v>2017</v>
      </c>
      <c r="T1596">
        <v>12</v>
      </c>
      <c r="U1596" t="str">
        <f t="shared" si="49"/>
        <v>Dec</v>
      </c>
      <c r="V1596">
        <v>84.784000000000006</v>
      </c>
      <c r="W1596" t="s">
        <v>63</v>
      </c>
      <c r="X1596">
        <v>0</v>
      </c>
      <c r="Y1596" t="s">
        <v>53</v>
      </c>
      <c r="Z1596">
        <v>0</v>
      </c>
      <c r="AA1596" t="s">
        <v>38</v>
      </c>
      <c r="AB1596" t="s">
        <v>143</v>
      </c>
    </row>
    <row r="1597" spans="1:28" x14ac:dyDescent="0.25">
      <c r="A1597" t="s">
        <v>3154</v>
      </c>
      <c r="B1597" s="1">
        <v>43071</v>
      </c>
      <c r="C1597" s="1">
        <v>43075</v>
      </c>
      <c r="D1597" t="s">
        <v>46</v>
      </c>
      <c r="E1597" t="s">
        <v>3155</v>
      </c>
      <c r="F1597" t="s">
        <v>91</v>
      </c>
      <c r="G1597" t="s">
        <v>242</v>
      </c>
      <c r="H1597" t="s">
        <v>171</v>
      </c>
      <c r="I1597" t="s">
        <v>59</v>
      </c>
      <c r="J1597" t="s">
        <v>689</v>
      </c>
      <c r="K1597" t="s">
        <v>41</v>
      </c>
      <c r="L1597" t="s">
        <v>690</v>
      </c>
      <c r="M1597">
        <v>906.68</v>
      </c>
      <c r="N1597">
        <v>5</v>
      </c>
      <c r="O1597">
        <f t="shared" si="48"/>
        <v>0.35714285714285715</v>
      </c>
      <c r="P1597">
        <v>0.2</v>
      </c>
      <c r="Q1597">
        <v>68.001000000000005</v>
      </c>
      <c r="R1597">
        <v>4</v>
      </c>
      <c r="S1597">
        <v>2017</v>
      </c>
      <c r="T1597">
        <v>12</v>
      </c>
      <c r="U1597" t="str">
        <f t="shared" si="49"/>
        <v>Dec</v>
      </c>
      <c r="V1597">
        <v>181.33599999999899</v>
      </c>
      <c r="W1597" t="s">
        <v>36</v>
      </c>
      <c r="X1597">
        <v>7.4999999999999997E-2</v>
      </c>
      <c r="Y1597" t="s">
        <v>37</v>
      </c>
      <c r="Z1597">
        <v>1.4999999999999999E-2</v>
      </c>
      <c r="AA1597" t="s">
        <v>38</v>
      </c>
      <c r="AB1597" t="s">
        <v>143</v>
      </c>
    </row>
    <row r="1598" spans="1:28" x14ac:dyDescent="0.25">
      <c r="A1598" t="s">
        <v>3156</v>
      </c>
      <c r="B1598" s="1">
        <v>42618</v>
      </c>
      <c r="C1598" s="1">
        <v>42620</v>
      </c>
      <c r="D1598" t="s">
        <v>89</v>
      </c>
      <c r="E1598" t="s">
        <v>1505</v>
      </c>
      <c r="F1598" t="s">
        <v>91</v>
      </c>
      <c r="G1598" t="s">
        <v>100</v>
      </c>
      <c r="H1598" t="s">
        <v>93</v>
      </c>
      <c r="I1598" t="s">
        <v>94</v>
      </c>
      <c r="J1598" t="s">
        <v>1638</v>
      </c>
      <c r="K1598" t="s">
        <v>61</v>
      </c>
      <c r="L1598" t="s">
        <v>1639</v>
      </c>
      <c r="M1598">
        <v>21.204000000000001</v>
      </c>
      <c r="N1598">
        <v>3</v>
      </c>
      <c r="O1598">
        <f t="shared" si="48"/>
        <v>0.21428571428571427</v>
      </c>
      <c r="P1598">
        <v>0.6</v>
      </c>
      <c r="Q1598">
        <v>-11.6622</v>
      </c>
      <c r="R1598">
        <v>2</v>
      </c>
      <c r="S1598">
        <v>2016</v>
      </c>
      <c r="T1598">
        <v>9</v>
      </c>
      <c r="U1598" t="str">
        <f t="shared" si="49"/>
        <v>Sep</v>
      </c>
      <c r="V1598">
        <v>7.0679999999999996</v>
      </c>
      <c r="W1598" t="s">
        <v>63</v>
      </c>
      <c r="X1598">
        <v>-0.55000000000000004</v>
      </c>
      <c r="Y1598" t="s">
        <v>53</v>
      </c>
      <c r="Z1598">
        <v>-0.18333333333333299</v>
      </c>
      <c r="AA1598" t="s">
        <v>75</v>
      </c>
      <c r="AB1598" t="s">
        <v>210</v>
      </c>
    </row>
    <row r="1599" spans="1:28" x14ac:dyDescent="0.25">
      <c r="A1599" t="s">
        <v>3157</v>
      </c>
      <c r="B1599" s="1">
        <v>41769</v>
      </c>
      <c r="C1599" s="1">
        <v>41773</v>
      </c>
      <c r="D1599" t="s">
        <v>27</v>
      </c>
      <c r="E1599" t="s">
        <v>737</v>
      </c>
      <c r="F1599" t="s">
        <v>29</v>
      </c>
      <c r="G1599" t="s">
        <v>70</v>
      </c>
      <c r="H1599" t="s">
        <v>71</v>
      </c>
      <c r="I1599" t="s">
        <v>72</v>
      </c>
      <c r="J1599" t="s">
        <v>959</v>
      </c>
      <c r="K1599" t="s">
        <v>34</v>
      </c>
      <c r="L1599" t="s">
        <v>960</v>
      </c>
      <c r="M1599">
        <v>349.96499999999997</v>
      </c>
      <c r="N1599">
        <v>7</v>
      </c>
      <c r="O1599">
        <f t="shared" si="48"/>
        <v>0.5</v>
      </c>
      <c r="P1599">
        <v>0.5</v>
      </c>
      <c r="Q1599">
        <v>-216.97829999999999</v>
      </c>
      <c r="R1599">
        <v>4</v>
      </c>
      <c r="S1599">
        <v>2014</v>
      </c>
      <c r="T1599">
        <v>5</v>
      </c>
      <c r="U1599" t="str">
        <f t="shared" si="49"/>
        <v>May</v>
      </c>
      <c r="V1599">
        <v>49.994999999999997</v>
      </c>
      <c r="W1599" t="s">
        <v>63</v>
      </c>
      <c r="X1599">
        <v>-0.62</v>
      </c>
      <c r="Y1599" t="s">
        <v>53</v>
      </c>
      <c r="Z1599">
        <v>-8.8571428571428495E-2</v>
      </c>
      <c r="AA1599" t="s">
        <v>64</v>
      </c>
      <c r="AB1599" t="s">
        <v>65</v>
      </c>
    </row>
    <row r="1600" spans="1:28" x14ac:dyDescent="0.25">
      <c r="A1600" t="s">
        <v>3158</v>
      </c>
      <c r="B1600" s="1">
        <v>41944</v>
      </c>
      <c r="C1600" s="1">
        <v>41948</v>
      </c>
      <c r="D1600" t="s">
        <v>46</v>
      </c>
      <c r="E1600" t="s">
        <v>794</v>
      </c>
      <c r="F1600" t="s">
        <v>29</v>
      </c>
      <c r="G1600" t="s">
        <v>628</v>
      </c>
      <c r="H1600" t="s">
        <v>117</v>
      </c>
      <c r="I1600" t="s">
        <v>72</v>
      </c>
      <c r="J1600" t="s">
        <v>1372</v>
      </c>
      <c r="K1600" t="s">
        <v>61</v>
      </c>
      <c r="L1600" t="s">
        <v>1373</v>
      </c>
      <c r="M1600">
        <v>31.68</v>
      </c>
      <c r="N1600">
        <v>6</v>
      </c>
      <c r="O1600">
        <f t="shared" si="48"/>
        <v>0.42857142857142855</v>
      </c>
      <c r="P1600">
        <v>0</v>
      </c>
      <c r="Q1600">
        <v>9.8208000000000002</v>
      </c>
      <c r="R1600">
        <v>4</v>
      </c>
      <c r="S1600">
        <v>2014</v>
      </c>
      <c r="T1600">
        <v>11</v>
      </c>
      <c r="U1600" t="str">
        <f t="shared" si="49"/>
        <v>Nov</v>
      </c>
      <c r="V1600">
        <v>5.28</v>
      </c>
      <c r="W1600" t="s">
        <v>63</v>
      </c>
      <c r="X1600">
        <v>0.31</v>
      </c>
      <c r="Y1600" t="s">
        <v>44</v>
      </c>
      <c r="Z1600">
        <v>5.1666666666666597E-2</v>
      </c>
      <c r="AA1600" t="s">
        <v>38</v>
      </c>
      <c r="AB1600" t="s">
        <v>147</v>
      </c>
    </row>
    <row r="1601" spans="1:28" x14ac:dyDescent="0.25">
      <c r="A1601" t="s">
        <v>3159</v>
      </c>
      <c r="B1601" s="1">
        <v>42734</v>
      </c>
      <c r="C1601" s="1">
        <v>42736</v>
      </c>
      <c r="D1601" t="s">
        <v>89</v>
      </c>
      <c r="E1601" t="s">
        <v>895</v>
      </c>
      <c r="F1601" t="s">
        <v>29</v>
      </c>
      <c r="G1601" t="s">
        <v>697</v>
      </c>
      <c r="H1601" t="s">
        <v>71</v>
      </c>
      <c r="I1601" t="s">
        <v>72</v>
      </c>
      <c r="J1601" t="s">
        <v>40</v>
      </c>
      <c r="K1601" t="s">
        <v>41</v>
      </c>
      <c r="L1601" t="s">
        <v>42</v>
      </c>
      <c r="M1601">
        <v>170.786</v>
      </c>
      <c r="N1601">
        <v>1</v>
      </c>
      <c r="O1601">
        <f t="shared" si="48"/>
        <v>7.1428571428571425E-2</v>
      </c>
      <c r="P1601">
        <v>0.3</v>
      </c>
      <c r="Q1601">
        <v>0</v>
      </c>
      <c r="R1601">
        <v>2</v>
      </c>
      <c r="S1601">
        <v>2016</v>
      </c>
      <c r="T1601">
        <v>12</v>
      </c>
      <c r="U1601" t="str">
        <f t="shared" si="49"/>
        <v>Dec</v>
      </c>
      <c r="V1601">
        <v>170.786</v>
      </c>
      <c r="W1601" t="s">
        <v>36</v>
      </c>
      <c r="X1601">
        <v>0</v>
      </c>
      <c r="Y1601" t="s">
        <v>53</v>
      </c>
      <c r="Z1601">
        <v>0</v>
      </c>
      <c r="AA1601" t="s">
        <v>38</v>
      </c>
      <c r="AB1601" t="s">
        <v>39</v>
      </c>
    </row>
    <row r="1602" spans="1:28" x14ac:dyDescent="0.25">
      <c r="A1602" t="s">
        <v>3160</v>
      </c>
      <c r="B1602" s="1">
        <v>42616</v>
      </c>
      <c r="C1602" s="1">
        <v>42620</v>
      </c>
      <c r="D1602" t="s">
        <v>46</v>
      </c>
      <c r="E1602" t="s">
        <v>3161</v>
      </c>
      <c r="F1602" t="s">
        <v>29</v>
      </c>
      <c r="G1602" t="s">
        <v>127</v>
      </c>
      <c r="H1602" t="s">
        <v>128</v>
      </c>
      <c r="I1602" t="s">
        <v>94</v>
      </c>
      <c r="J1602" t="s">
        <v>2253</v>
      </c>
      <c r="K1602" t="s">
        <v>34</v>
      </c>
      <c r="L1602" t="s">
        <v>2254</v>
      </c>
      <c r="M1602">
        <v>198.744</v>
      </c>
      <c r="N1602">
        <v>4</v>
      </c>
      <c r="O1602">
        <f t="shared" si="48"/>
        <v>0.2857142857142857</v>
      </c>
      <c r="P1602">
        <v>0.3</v>
      </c>
      <c r="Q1602">
        <v>0</v>
      </c>
      <c r="R1602">
        <v>4</v>
      </c>
      <c r="S1602">
        <v>2016</v>
      </c>
      <c r="T1602">
        <v>9</v>
      </c>
      <c r="U1602" t="str">
        <f t="shared" si="49"/>
        <v>Sep</v>
      </c>
      <c r="V1602">
        <v>49.686</v>
      </c>
      <c r="W1602" t="s">
        <v>63</v>
      </c>
      <c r="X1602">
        <v>0</v>
      </c>
      <c r="Y1602" t="s">
        <v>53</v>
      </c>
      <c r="Z1602">
        <v>0</v>
      </c>
      <c r="AA1602" t="s">
        <v>75</v>
      </c>
      <c r="AB1602" t="s">
        <v>210</v>
      </c>
    </row>
    <row r="1603" spans="1:28" x14ac:dyDescent="0.25">
      <c r="A1603" t="s">
        <v>3162</v>
      </c>
      <c r="B1603" s="1">
        <v>42399</v>
      </c>
      <c r="C1603" s="1">
        <v>42401</v>
      </c>
      <c r="D1603" t="s">
        <v>27</v>
      </c>
      <c r="E1603" t="s">
        <v>3163</v>
      </c>
      <c r="F1603" t="s">
        <v>29</v>
      </c>
      <c r="G1603" t="s">
        <v>180</v>
      </c>
      <c r="H1603" t="s">
        <v>181</v>
      </c>
      <c r="I1603" t="s">
        <v>59</v>
      </c>
      <c r="J1603" t="s">
        <v>1581</v>
      </c>
      <c r="K1603" t="s">
        <v>41</v>
      </c>
      <c r="L1603" t="s">
        <v>1582</v>
      </c>
      <c r="M1603">
        <v>435.16800000000001</v>
      </c>
      <c r="N1603">
        <v>4</v>
      </c>
      <c r="O1603">
        <f t="shared" ref="O1603:O1666" si="50">N1603/MAX($N$2:$N$2122)</f>
        <v>0.2857142857142857</v>
      </c>
      <c r="P1603">
        <v>0.2</v>
      </c>
      <c r="Q1603">
        <v>-59.835599999999999</v>
      </c>
      <c r="R1603">
        <v>2</v>
      </c>
      <c r="S1603">
        <v>2016</v>
      </c>
      <c r="T1603">
        <v>1</v>
      </c>
      <c r="U1603" t="str">
        <f t="shared" ref="U1603:U1666" si="51">TEXT(DATE(S1603, T1603, 1), "mmm")</f>
        <v>Jan</v>
      </c>
      <c r="V1603">
        <v>108.792</v>
      </c>
      <c r="W1603" t="s">
        <v>36</v>
      </c>
      <c r="X1603">
        <v>-0.13749999999999901</v>
      </c>
      <c r="Y1603" t="s">
        <v>53</v>
      </c>
      <c r="Z1603">
        <v>-3.4374999999999899E-2</v>
      </c>
      <c r="AA1603" t="s">
        <v>161</v>
      </c>
      <c r="AB1603" t="s">
        <v>480</v>
      </c>
    </row>
    <row r="1604" spans="1:28" x14ac:dyDescent="0.25">
      <c r="A1604" t="s">
        <v>3162</v>
      </c>
      <c r="B1604" s="1">
        <v>42399</v>
      </c>
      <c r="C1604" s="1">
        <v>42401</v>
      </c>
      <c r="D1604" t="s">
        <v>27</v>
      </c>
      <c r="E1604" t="s">
        <v>3163</v>
      </c>
      <c r="F1604" t="s">
        <v>29</v>
      </c>
      <c r="G1604" t="s">
        <v>180</v>
      </c>
      <c r="H1604" t="s">
        <v>181</v>
      </c>
      <c r="I1604" t="s">
        <v>59</v>
      </c>
      <c r="J1604" t="s">
        <v>1329</v>
      </c>
      <c r="K1604" t="s">
        <v>34</v>
      </c>
      <c r="L1604" t="s">
        <v>1330</v>
      </c>
      <c r="M1604">
        <v>48.58</v>
      </c>
      <c r="N1604">
        <v>1</v>
      </c>
      <c r="O1604">
        <f t="shared" si="50"/>
        <v>7.1428571428571425E-2</v>
      </c>
      <c r="P1604">
        <v>0</v>
      </c>
      <c r="Q1604">
        <v>7.7728000000000002</v>
      </c>
      <c r="R1604">
        <v>2</v>
      </c>
      <c r="S1604">
        <v>2016</v>
      </c>
      <c r="T1604">
        <v>1</v>
      </c>
      <c r="U1604" t="str">
        <f t="shared" si="51"/>
        <v>Jan</v>
      </c>
      <c r="V1604">
        <v>48.58</v>
      </c>
      <c r="W1604" t="s">
        <v>63</v>
      </c>
      <c r="X1604">
        <v>0.16</v>
      </c>
      <c r="Y1604" t="s">
        <v>37</v>
      </c>
      <c r="Z1604">
        <v>0.16</v>
      </c>
      <c r="AA1604" t="s">
        <v>161</v>
      </c>
      <c r="AB1604" t="s">
        <v>480</v>
      </c>
    </row>
    <row r="1605" spans="1:28" x14ac:dyDescent="0.25">
      <c r="A1605" t="s">
        <v>3164</v>
      </c>
      <c r="B1605" s="1">
        <v>41933</v>
      </c>
      <c r="C1605" s="1">
        <v>41938</v>
      </c>
      <c r="D1605" t="s">
        <v>46</v>
      </c>
      <c r="E1605" t="s">
        <v>1282</v>
      </c>
      <c r="F1605" t="s">
        <v>91</v>
      </c>
      <c r="G1605" t="s">
        <v>3165</v>
      </c>
      <c r="H1605" t="s">
        <v>617</v>
      </c>
      <c r="I1605" t="s">
        <v>32</v>
      </c>
      <c r="J1605" t="s">
        <v>1215</v>
      </c>
      <c r="K1605" t="s">
        <v>51</v>
      </c>
      <c r="L1605" t="s">
        <v>1216</v>
      </c>
      <c r="M1605">
        <v>591.32000000000005</v>
      </c>
      <c r="N1605">
        <v>4</v>
      </c>
      <c r="O1605">
        <f t="shared" si="50"/>
        <v>0.2857142857142857</v>
      </c>
      <c r="P1605">
        <v>0</v>
      </c>
      <c r="Q1605">
        <v>112.35080000000001</v>
      </c>
      <c r="R1605">
        <v>5</v>
      </c>
      <c r="S1605">
        <v>2014</v>
      </c>
      <c r="T1605">
        <v>10</v>
      </c>
      <c r="U1605" t="str">
        <f t="shared" si="51"/>
        <v>Oct</v>
      </c>
      <c r="V1605">
        <v>147.83000000000001</v>
      </c>
      <c r="W1605" t="s">
        <v>36</v>
      </c>
      <c r="X1605">
        <v>0.19</v>
      </c>
      <c r="Y1605" t="s">
        <v>37</v>
      </c>
      <c r="Z1605">
        <v>4.7500000000000001E-2</v>
      </c>
      <c r="AA1605" t="s">
        <v>38</v>
      </c>
      <c r="AB1605" t="s">
        <v>147</v>
      </c>
    </row>
    <row r="1606" spans="1:28" x14ac:dyDescent="0.25">
      <c r="A1606" t="s">
        <v>3166</v>
      </c>
      <c r="B1606" s="1">
        <v>42722</v>
      </c>
      <c r="C1606" s="1">
        <v>42725</v>
      </c>
      <c r="D1606" t="s">
        <v>89</v>
      </c>
      <c r="E1606" t="s">
        <v>164</v>
      </c>
      <c r="F1606" t="s">
        <v>99</v>
      </c>
      <c r="G1606" t="s">
        <v>717</v>
      </c>
      <c r="H1606" t="s">
        <v>718</v>
      </c>
      <c r="I1606" t="s">
        <v>94</v>
      </c>
      <c r="J1606" t="s">
        <v>543</v>
      </c>
      <c r="K1606" t="s">
        <v>41</v>
      </c>
      <c r="L1606" t="s">
        <v>544</v>
      </c>
      <c r="M1606">
        <v>563.94000000000005</v>
      </c>
      <c r="N1606">
        <v>3</v>
      </c>
      <c r="O1606">
        <f t="shared" si="50"/>
        <v>0.21428571428571427</v>
      </c>
      <c r="P1606">
        <v>0</v>
      </c>
      <c r="Q1606">
        <v>112.788</v>
      </c>
      <c r="R1606">
        <v>3</v>
      </c>
      <c r="S1606">
        <v>2016</v>
      </c>
      <c r="T1606">
        <v>12</v>
      </c>
      <c r="U1606" t="str">
        <f t="shared" si="51"/>
        <v>Dec</v>
      </c>
      <c r="V1606">
        <v>187.98</v>
      </c>
      <c r="W1606" t="s">
        <v>36</v>
      </c>
      <c r="X1606">
        <v>0.19999999999999901</v>
      </c>
      <c r="Y1606" t="s">
        <v>37</v>
      </c>
      <c r="Z1606">
        <v>6.6666666666666596E-2</v>
      </c>
      <c r="AA1606" t="s">
        <v>38</v>
      </c>
      <c r="AB1606" t="s">
        <v>39</v>
      </c>
    </row>
    <row r="1607" spans="1:28" x14ac:dyDescent="0.25">
      <c r="A1607" t="s">
        <v>3167</v>
      </c>
      <c r="B1607" s="1">
        <v>42110</v>
      </c>
      <c r="C1607" s="1">
        <v>42115</v>
      </c>
      <c r="D1607" t="s">
        <v>46</v>
      </c>
      <c r="E1607" t="s">
        <v>1745</v>
      </c>
      <c r="F1607" t="s">
        <v>91</v>
      </c>
      <c r="G1607" t="s">
        <v>165</v>
      </c>
      <c r="H1607" t="s">
        <v>117</v>
      </c>
      <c r="I1607" t="s">
        <v>72</v>
      </c>
      <c r="J1607" t="s">
        <v>118</v>
      </c>
      <c r="K1607" t="s">
        <v>41</v>
      </c>
      <c r="L1607" t="s">
        <v>119</v>
      </c>
      <c r="M1607">
        <v>127.764</v>
      </c>
      <c r="N1607">
        <v>2</v>
      </c>
      <c r="O1607">
        <f t="shared" si="50"/>
        <v>0.14285714285714285</v>
      </c>
      <c r="P1607">
        <v>0.1</v>
      </c>
      <c r="Q1607">
        <v>2.8391999999999999</v>
      </c>
      <c r="R1607">
        <v>5</v>
      </c>
      <c r="S1607">
        <v>2015</v>
      </c>
      <c r="T1607">
        <v>4</v>
      </c>
      <c r="U1607" t="str">
        <f t="shared" si="51"/>
        <v>Apr</v>
      </c>
      <c r="V1607">
        <v>63.881999999999998</v>
      </c>
      <c r="W1607" t="s">
        <v>63</v>
      </c>
      <c r="X1607">
        <v>2.2222222222222199E-2</v>
      </c>
      <c r="Y1607" t="s">
        <v>37</v>
      </c>
      <c r="Z1607">
        <v>1.1111111111111099E-2</v>
      </c>
      <c r="AA1607" t="s">
        <v>64</v>
      </c>
      <c r="AB1607" t="s">
        <v>111</v>
      </c>
    </row>
    <row r="1608" spans="1:28" x14ac:dyDescent="0.25">
      <c r="A1608" t="s">
        <v>3168</v>
      </c>
      <c r="B1608" s="1">
        <v>43055</v>
      </c>
      <c r="C1608" s="1">
        <v>43061</v>
      </c>
      <c r="D1608" t="s">
        <v>46</v>
      </c>
      <c r="E1608" t="s">
        <v>1083</v>
      </c>
      <c r="F1608" t="s">
        <v>29</v>
      </c>
      <c r="G1608" t="s">
        <v>207</v>
      </c>
      <c r="H1608" t="s">
        <v>58</v>
      </c>
      <c r="I1608" t="s">
        <v>59</v>
      </c>
      <c r="J1608" t="s">
        <v>1241</v>
      </c>
      <c r="K1608" t="s">
        <v>61</v>
      </c>
      <c r="L1608" t="s">
        <v>1242</v>
      </c>
      <c r="M1608">
        <v>17.309999999999999</v>
      </c>
      <c r="N1608">
        <v>3</v>
      </c>
      <c r="O1608">
        <f t="shared" si="50"/>
        <v>0.21428571428571427</v>
      </c>
      <c r="P1608">
        <v>0</v>
      </c>
      <c r="Q1608">
        <v>5.1929999999999996</v>
      </c>
      <c r="R1608">
        <v>6</v>
      </c>
      <c r="S1608">
        <v>2017</v>
      </c>
      <c r="T1608">
        <v>11</v>
      </c>
      <c r="U1608" t="str">
        <f t="shared" si="51"/>
        <v>Nov</v>
      </c>
      <c r="V1608">
        <v>5.77</v>
      </c>
      <c r="W1608" t="s">
        <v>63</v>
      </c>
      <c r="X1608">
        <v>0.3</v>
      </c>
      <c r="Y1608" t="s">
        <v>44</v>
      </c>
      <c r="Z1608">
        <v>9.9999999999999895E-2</v>
      </c>
      <c r="AA1608" t="s">
        <v>38</v>
      </c>
      <c r="AB1608" t="s">
        <v>143</v>
      </c>
    </row>
    <row r="1609" spans="1:28" x14ac:dyDescent="0.25">
      <c r="A1609" t="s">
        <v>3169</v>
      </c>
      <c r="B1609" s="1">
        <v>42618</v>
      </c>
      <c r="C1609" s="1">
        <v>42622</v>
      </c>
      <c r="D1609" t="s">
        <v>46</v>
      </c>
      <c r="E1609" t="s">
        <v>2616</v>
      </c>
      <c r="F1609" t="s">
        <v>29</v>
      </c>
      <c r="G1609" t="s">
        <v>70</v>
      </c>
      <c r="H1609" t="s">
        <v>71</v>
      </c>
      <c r="I1609" t="s">
        <v>72</v>
      </c>
      <c r="J1609" t="s">
        <v>141</v>
      </c>
      <c r="K1609" t="s">
        <v>61</v>
      </c>
      <c r="L1609" t="s">
        <v>142</v>
      </c>
      <c r="M1609">
        <v>58.247999999999998</v>
      </c>
      <c r="N1609">
        <v>9</v>
      </c>
      <c r="O1609">
        <f t="shared" si="50"/>
        <v>0.6428571428571429</v>
      </c>
      <c r="P1609">
        <v>0.2</v>
      </c>
      <c r="Q1609">
        <v>11.6496</v>
      </c>
      <c r="R1609">
        <v>4</v>
      </c>
      <c r="S1609">
        <v>2016</v>
      </c>
      <c r="T1609">
        <v>9</v>
      </c>
      <c r="U1609" t="str">
        <f t="shared" si="51"/>
        <v>Sep</v>
      </c>
      <c r="V1609">
        <v>6.4719999999999898</v>
      </c>
      <c r="W1609" t="s">
        <v>63</v>
      </c>
      <c r="X1609">
        <v>0.2</v>
      </c>
      <c r="Y1609" t="s">
        <v>37</v>
      </c>
      <c r="Z1609">
        <v>2.2222222222222199E-2</v>
      </c>
      <c r="AA1609" t="s">
        <v>75</v>
      </c>
      <c r="AB1609" t="s">
        <v>210</v>
      </c>
    </row>
    <row r="1610" spans="1:28" x14ac:dyDescent="0.25">
      <c r="A1610" t="s">
        <v>3169</v>
      </c>
      <c r="B1610" s="1">
        <v>42618</v>
      </c>
      <c r="C1610" s="1">
        <v>42622</v>
      </c>
      <c r="D1610" t="s">
        <v>46</v>
      </c>
      <c r="E1610" t="s">
        <v>2616</v>
      </c>
      <c r="F1610" t="s">
        <v>29</v>
      </c>
      <c r="G1610" t="s">
        <v>70</v>
      </c>
      <c r="H1610" t="s">
        <v>71</v>
      </c>
      <c r="I1610" t="s">
        <v>72</v>
      </c>
      <c r="J1610" t="s">
        <v>129</v>
      </c>
      <c r="K1610" t="s">
        <v>41</v>
      </c>
      <c r="L1610" t="s">
        <v>202</v>
      </c>
      <c r="M1610">
        <v>71.245999999999995</v>
      </c>
      <c r="N1610">
        <v>2</v>
      </c>
      <c r="O1610">
        <f t="shared" si="50"/>
        <v>0.14285714285714285</v>
      </c>
      <c r="P1610">
        <v>0.3</v>
      </c>
      <c r="Q1610">
        <v>-19.338200000000001</v>
      </c>
      <c r="R1610">
        <v>4</v>
      </c>
      <c r="S1610">
        <v>2016</v>
      </c>
      <c r="T1610">
        <v>9</v>
      </c>
      <c r="U1610" t="str">
        <f t="shared" si="51"/>
        <v>Sep</v>
      </c>
      <c r="V1610">
        <v>35.622999999999998</v>
      </c>
      <c r="W1610" t="s">
        <v>63</v>
      </c>
      <c r="X1610">
        <v>-0.27142857142857102</v>
      </c>
      <c r="Y1610" t="s">
        <v>53</v>
      </c>
      <c r="Z1610">
        <v>-0.13571428571428501</v>
      </c>
      <c r="AA1610" t="s">
        <v>75</v>
      </c>
      <c r="AB1610" t="s">
        <v>210</v>
      </c>
    </row>
    <row r="1611" spans="1:28" x14ac:dyDescent="0.25">
      <c r="A1611" t="s">
        <v>3169</v>
      </c>
      <c r="B1611" s="1">
        <v>42618</v>
      </c>
      <c r="C1611" s="1">
        <v>42622</v>
      </c>
      <c r="D1611" t="s">
        <v>46</v>
      </c>
      <c r="E1611" t="s">
        <v>2616</v>
      </c>
      <c r="F1611" t="s">
        <v>29</v>
      </c>
      <c r="G1611" t="s">
        <v>70</v>
      </c>
      <c r="H1611" t="s">
        <v>71</v>
      </c>
      <c r="I1611" t="s">
        <v>72</v>
      </c>
      <c r="J1611" t="s">
        <v>831</v>
      </c>
      <c r="K1611" t="s">
        <v>41</v>
      </c>
      <c r="L1611" t="s">
        <v>832</v>
      </c>
      <c r="M1611">
        <v>887.27099999999996</v>
      </c>
      <c r="N1611">
        <v>3</v>
      </c>
      <c r="O1611">
        <f t="shared" si="50"/>
        <v>0.21428571428571427</v>
      </c>
      <c r="P1611">
        <v>0.3</v>
      </c>
      <c r="Q1611">
        <v>-63.3765</v>
      </c>
      <c r="R1611">
        <v>4</v>
      </c>
      <c r="S1611">
        <v>2016</v>
      </c>
      <c r="T1611">
        <v>9</v>
      </c>
      <c r="U1611" t="str">
        <f t="shared" si="51"/>
        <v>Sep</v>
      </c>
      <c r="V1611">
        <v>295.75700000000001</v>
      </c>
      <c r="W1611" t="s">
        <v>43</v>
      </c>
      <c r="X1611">
        <v>-7.1428571428571397E-2</v>
      </c>
      <c r="Y1611" t="s">
        <v>53</v>
      </c>
      <c r="Z1611">
        <v>-2.3809523809523801E-2</v>
      </c>
      <c r="AA1611" t="s">
        <v>75</v>
      </c>
      <c r="AB1611" t="s">
        <v>210</v>
      </c>
    </row>
    <row r="1612" spans="1:28" x14ac:dyDescent="0.25">
      <c r="A1612" t="s">
        <v>3170</v>
      </c>
      <c r="B1612" s="1">
        <v>42517</v>
      </c>
      <c r="C1612" s="1">
        <v>42521</v>
      </c>
      <c r="D1612" t="s">
        <v>46</v>
      </c>
      <c r="E1612" t="s">
        <v>2725</v>
      </c>
      <c r="F1612" t="s">
        <v>29</v>
      </c>
      <c r="G1612" t="s">
        <v>127</v>
      </c>
      <c r="H1612" t="s">
        <v>128</v>
      </c>
      <c r="I1612" t="s">
        <v>94</v>
      </c>
      <c r="J1612" t="s">
        <v>1873</v>
      </c>
      <c r="K1612" t="s">
        <v>61</v>
      </c>
      <c r="L1612" t="s">
        <v>1874</v>
      </c>
      <c r="M1612">
        <v>25.175999999999998</v>
      </c>
      <c r="N1612">
        <v>3</v>
      </c>
      <c r="O1612">
        <f t="shared" si="50"/>
        <v>0.21428571428571427</v>
      </c>
      <c r="P1612">
        <v>0.6</v>
      </c>
      <c r="Q1612">
        <v>-33.358199999999997</v>
      </c>
      <c r="R1612">
        <v>4</v>
      </c>
      <c r="S1612">
        <v>2016</v>
      </c>
      <c r="T1612">
        <v>5</v>
      </c>
      <c r="U1612" t="str">
        <f t="shared" si="51"/>
        <v>May</v>
      </c>
      <c r="V1612">
        <v>8.3919999999999995</v>
      </c>
      <c r="W1612" t="s">
        <v>63</v>
      </c>
      <c r="X1612">
        <v>-1.325</v>
      </c>
      <c r="Y1612" t="s">
        <v>53</v>
      </c>
      <c r="Z1612">
        <v>-0.44166666666666599</v>
      </c>
      <c r="AA1612" t="s">
        <v>64</v>
      </c>
      <c r="AB1612" t="s">
        <v>120</v>
      </c>
    </row>
    <row r="1613" spans="1:28" x14ac:dyDescent="0.25">
      <c r="A1613" t="s">
        <v>3170</v>
      </c>
      <c r="B1613" s="1">
        <v>42517</v>
      </c>
      <c r="C1613" s="1">
        <v>42521</v>
      </c>
      <c r="D1613" t="s">
        <v>46</v>
      </c>
      <c r="E1613" t="s">
        <v>2725</v>
      </c>
      <c r="F1613" t="s">
        <v>29</v>
      </c>
      <c r="G1613" t="s">
        <v>127</v>
      </c>
      <c r="H1613" t="s">
        <v>128</v>
      </c>
      <c r="I1613" t="s">
        <v>94</v>
      </c>
      <c r="J1613" t="s">
        <v>827</v>
      </c>
      <c r="K1613" t="s">
        <v>61</v>
      </c>
      <c r="L1613" t="s">
        <v>828</v>
      </c>
      <c r="M1613">
        <v>5.5839999999999996</v>
      </c>
      <c r="N1613">
        <v>2</v>
      </c>
      <c r="O1613">
        <f t="shared" si="50"/>
        <v>0.14285714285714285</v>
      </c>
      <c r="P1613">
        <v>0.6</v>
      </c>
      <c r="Q1613">
        <v>-1.6752</v>
      </c>
      <c r="R1613">
        <v>4</v>
      </c>
      <c r="S1613">
        <v>2016</v>
      </c>
      <c r="T1613">
        <v>5</v>
      </c>
      <c r="U1613" t="str">
        <f t="shared" si="51"/>
        <v>May</v>
      </c>
      <c r="V1613">
        <v>2.7919999999999998</v>
      </c>
      <c r="W1613" t="s">
        <v>63</v>
      </c>
      <c r="X1613">
        <v>-0.3</v>
      </c>
      <c r="Y1613" t="s">
        <v>53</v>
      </c>
      <c r="Z1613">
        <v>-0.15</v>
      </c>
      <c r="AA1613" t="s">
        <v>64</v>
      </c>
      <c r="AB1613" t="s">
        <v>120</v>
      </c>
    </row>
    <row r="1614" spans="1:28" x14ac:dyDescent="0.25">
      <c r="A1614" t="s">
        <v>3171</v>
      </c>
      <c r="B1614" s="1">
        <v>42240</v>
      </c>
      <c r="C1614" s="1">
        <v>42244</v>
      </c>
      <c r="D1614" t="s">
        <v>27</v>
      </c>
      <c r="E1614" t="s">
        <v>1755</v>
      </c>
      <c r="F1614" t="s">
        <v>29</v>
      </c>
      <c r="G1614" t="s">
        <v>165</v>
      </c>
      <c r="H1614" t="s">
        <v>117</v>
      </c>
      <c r="I1614" t="s">
        <v>72</v>
      </c>
      <c r="J1614" t="s">
        <v>563</v>
      </c>
      <c r="K1614" t="s">
        <v>61</v>
      </c>
      <c r="L1614" t="s">
        <v>564</v>
      </c>
      <c r="M1614">
        <v>14.91</v>
      </c>
      <c r="N1614">
        <v>3</v>
      </c>
      <c r="O1614">
        <f t="shared" si="50"/>
        <v>0.21428571428571427</v>
      </c>
      <c r="P1614">
        <v>0</v>
      </c>
      <c r="Q1614">
        <v>4.6220999999999997</v>
      </c>
      <c r="R1614">
        <v>4</v>
      </c>
      <c r="S1614">
        <v>2015</v>
      </c>
      <c r="T1614">
        <v>8</v>
      </c>
      <c r="U1614" t="str">
        <f t="shared" si="51"/>
        <v>Aug</v>
      </c>
      <c r="V1614">
        <v>4.97</v>
      </c>
      <c r="W1614" t="s">
        <v>63</v>
      </c>
      <c r="X1614">
        <v>0.31</v>
      </c>
      <c r="Y1614" t="s">
        <v>44</v>
      </c>
      <c r="Z1614">
        <v>0.103333333333333</v>
      </c>
      <c r="AA1614" t="s">
        <v>75</v>
      </c>
      <c r="AB1614" t="s">
        <v>81</v>
      </c>
    </row>
    <row r="1615" spans="1:28" x14ac:dyDescent="0.25">
      <c r="A1615" t="s">
        <v>3172</v>
      </c>
      <c r="B1615" s="1">
        <v>43035</v>
      </c>
      <c r="C1615" s="1">
        <v>43037</v>
      </c>
      <c r="D1615" t="s">
        <v>89</v>
      </c>
      <c r="E1615" t="s">
        <v>3173</v>
      </c>
      <c r="F1615" t="s">
        <v>91</v>
      </c>
      <c r="G1615" t="s">
        <v>57</v>
      </c>
      <c r="H1615" t="s">
        <v>58</v>
      </c>
      <c r="I1615" t="s">
        <v>59</v>
      </c>
      <c r="J1615" t="s">
        <v>66</v>
      </c>
      <c r="K1615" t="s">
        <v>51</v>
      </c>
      <c r="L1615" t="s">
        <v>67</v>
      </c>
      <c r="M1615">
        <v>189.57599999999999</v>
      </c>
      <c r="N1615">
        <v>1</v>
      </c>
      <c r="O1615">
        <f t="shared" si="50"/>
        <v>7.1428571428571425E-2</v>
      </c>
      <c r="P1615">
        <v>0.2</v>
      </c>
      <c r="Q1615">
        <v>9.4787999999999997</v>
      </c>
      <c r="R1615">
        <v>2</v>
      </c>
      <c r="S1615">
        <v>2017</v>
      </c>
      <c r="T1615">
        <v>10</v>
      </c>
      <c r="U1615" t="str">
        <f t="shared" si="51"/>
        <v>Oct</v>
      </c>
      <c r="V1615">
        <v>189.57599999999999</v>
      </c>
      <c r="W1615" t="s">
        <v>36</v>
      </c>
      <c r="X1615">
        <v>0.05</v>
      </c>
      <c r="Y1615" t="s">
        <v>37</v>
      </c>
      <c r="Z1615">
        <v>0.05</v>
      </c>
      <c r="AA1615" t="s">
        <v>38</v>
      </c>
      <c r="AB1615" t="s">
        <v>143</v>
      </c>
    </row>
    <row r="1616" spans="1:28" x14ac:dyDescent="0.25">
      <c r="A1616" t="s">
        <v>3174</v>
      </c>
      <c r="B1616" s="1">
        <v>41968</v>
      </c>
      <c r="C1616" s="1">
        <v>41972</v>
      </c>
      <c r="D1616" t="s">
        <v>46</v>
      </c>
      <c r="E1616" t="s">
        <v>2420</v>
      </c>
      <c r="F1616" t="s">
        <v>29</v>
      </c>
      <c r="G1616" t="s">
        <v>57</v>
      </c>
      <c r="H1616" t="s">
        <v>58</v>
      </c>
      <c r="I1616" t="s">
        <v>59</v>
      </c>
      <c r="J1616" t="s">
        <v>689</v>
      </c>
      <c r="K1616" t="s">
        <v>41</v>
      </c>
      <c r="L1616" t="s">
        <v>690</v>
      </c>
      <c r="M1616">
        <v>725.34400000000005</v>
      </c>
      <c r="N1616">
        <v>4</v>
      </c>
      <c r="O1616">
        <f t="shared" si="50"/>
        <v>0.2857142857142857</v>
      </c>
      <c r="P1616">
        <v>0.2</v>
      </c>
      <c r="Q1616">
        <v>54.400799999999997</v>
      </c>
      <c r="R1616">
        <v>4</v>
      </c>
      <c r="S1616">
        <v>2014</v>
      </c>
      <c r="T1616">
        <v>11</v>
      </c>
      <c r="U1616" t="str">
        <f t="shared" si="51"/>
        <v>Nov</v>
      </c>
      <c r="V1616">
        <v>181.33600000000001</v>
      </c>
      <c r="W1616" t="s">
        <v>36</v>
      </c>
      <c r="X1616">
        <v>7.49999999999999E-2</v>
      </c>
      <c r="Y1616" t="s">
        <v>37</v>
      </c>
      <c r="Z1616">
        <v>1.8749999999999899E-2</v>
      </c>
      <c r="AA1616" t="s">
        <v>38</v>
      </c>
      <c r="AB1616" t="s">
        <v>147</v>
      </c>
    </row>
    <row r="1617" spans="1:28" x14ac:dyDescent="0.25">
      <c r="A1617" t="s">
        <v>3175</v>
      </c>
      <c r="B1617" s="1">
        <v>42147</v>
      </c>
      <c r="C1617" s="1">
        <v>42151</v>
      </c>
      <c r="D1617" t="s">
        <v>27</v>
      </c>
      <c r="E1617" t="s">
        <v>350</v>
      </c>
      <c r="F1617" t="s">
        <v>99</v>
      </c>
      <c r="G1617" t="s">
        <v>261</v>
      </c>
      <c r="H1617" t="s">
        <v>262</v>
      </c>
      <c r="I1617" t="s">
        <v>94</v>
      </c>
      <c r="J1617" t="s">
        <v>968</v>
      </c>
      <c r="K1617" t="s">
        <v>61</v>
      </c>
      <c r="L1617" t="s">
        <v>969</v>
      </c>
      <c r="M1617">
        <v>75.33</v>
      </c>
      <c r="N1617">
        <v>9</v>
      </c>
      <c r="O1617">
        <f t="shared" si="50"/>
        <v>0.6428571428571429</v>
      </c>
      <c r="P1617">
        <v>0</v>
      </c>
      <c r="Q1617">
        <v>19.585799999999999</v>
      </c>
      <c r="R1617">
        <v>4</v>
      </c>
      <c r="S1617">
        <v>2015</v>
      </c>
      <c r="T1617">
        <v>5</v>
      </c>
      <c r="U1617" t="str">
        <f t="shared" si="51"/>
        <v>May</v>
      </c>
      <c r="V1617">
        <v>8.3699999999999992</v>
      </c>
      <c r="W1617" t="s">
        <v>63</v>
      </c>
      <c r="X1617">
        <v>0.26</v>
      </c>
      <c r="Y1617" t="s">
        <v>44</v>
      </c>
      <c r="Z1617">
        <v>2.8888888888888801E-2</v>
      </c>
      <c r="AA1617" t="s">
        <v>64</v>
      </c>
      <c r="AB1617" t="s">
        <v>111</v>
      </c>
    </row>
    <row r="1618" spans="1:28" x14ac:dyDescent="0.25">
      <c r="A1618" t="s">
        <v>3176</v>
      </c>
      <c r="B1618" s="1">
        <v>41728</v>
      </c>
      <c r="C1618" s="1">
        <v>41730</v>
      </c>
      <c r="D1618" t="s">
        <v>89</v>
      </c>
      <c r="E1618" t="s">
        <v>237</v>
      </c>
      <c r="F1618" t="s">
        <v>99</v>
      </c>
      <c r="G1618" t="s">
        <v>1847</v>
      </c>
      <c r="H1618" t="s">
        <v>93</v>
      </c>
      <c r="I1618" t="s">
        <v>94</v>
      </c>
      <c r="J1618" t="s">
        <v>849</v>
      </c>
      <c r="K1618" t="s">
        <v>41</v>
      </c>
      <c r="L1618" t="s">
        <v>850</v>
      </c>
      <c r="M1618">
        <v>127.30200000000001</v>
      </c>
      <c r="N1618">
        <v>7</v>
      </c>
      <c r="O1618">
        <f t="shared" si="50"/>
        <v>0.5</v>
      </c>
      <c r="P1618">
        <v>0.3</v>
      </c>
      <c r="Q1618">
        <v>-9.093</v>
      </c>
      <c r="R1618">
        <v>2</v>
      </c>
      <c r="S1618">
        <v>2014</v>
      </c>
      <c r="T1618">
        <v>3</v>
      </c>
      <c r="U1618" t="str">
        <f t="shared" si="51"/>
        <v>Mar</v>
      </c>
      <c r="V1618">
        <v>18.186</v>
      </c>
      <c r="W1618" t="s">
        <v>63</v>
      </c>
      <c r="X1618">
        <v>-7.1428571428571397E-2</v>
      </c>
      <c r="Y1618" t="s">
        <v>53</v>
      </c>
      <c r="Z1618">
        <v>-1.0204081632653E-2</v>
      </c>
      <c r="AA1618" t="s">
        <v>161</v>
      </c>
      <c r="AB1618" t="s">
        <v>223</v>
      </c>
    </row>
    <row r="1619" spans="1:28" x14ac:dyDescent="0.25">
      <c r="A1619" t="s">
        <v>3177</v>
      </c>
      <c r="B1619" s="1">
        <v>43098</v>
      </c>
      <c r="C1619" s="1">
        <v>43101</v>
      </c>
      <c r="D1619" t="s">
        <v>27</v>
      </c>
      <c r="E1619" t="s">
        <v>788</v>
      </c>
      <c r="F1619" t="s">
        <v>29</v>
      </c>
      <c r="G1619" t="s">
        <v>738</v>
      </c>
      <c r="H1619" t="s">
        <v>31</v>
      </c>
      <c r="I1619" t="s">
        <v>32</v>
      </c>
      <c r="J1619" t="s">
        <v>351</v>
      </c>
      <c r="K1619" t="s">
        <v>41</v>
      </c>
      <c r="L1619" t="s">
        <v>352</v>
      </c>
      <c r="M1619">
        <v>1207.8399999999999</v>
      </c>
      <c r="N1619">
        <v>8</v>
      </c>
      <c r="O1619">
        <f t="shared" si="50"/>
        <v>0.5714285714285714</v>
      </c>
      <c r="P1619">
        <v>0</v>
      </c>
      <c r="Q1619">
        <v>314.03840000000002</v>
      </c>
      <c r="R1619">
        <v>3</v>
      </c>
      <c r="S1619">
        <v>2017</v>
      </c>
      <c r="T1619">
        <v>12</v>
      </c>
      <c r="U1619" t="str">
        <f t="shared" si="51"/>
        <v>Dec</v>
      </c>
      <c r="V1619">
        <v>150.97999999999999</v>
      </c>
      <c r="W1619" t="s">
        <v>36</v>
      </c>
      <c r="X1619">
        <v>0.26</v>
      </c>
      <c r="Y1619" t="s">
        <v>44</v>
      </c>
      <c r="Z1619">
        <v>3.2500000000000001E-2</v>
      </c>
      <c r="AA1619" t="s">
        <v>38</v>
      </c>
      <c r="AB1619" t="s">
        <v>143</v>
      </c>
    </row>
    <row r="1620" spans="1:28" x14ac:dyDescent="0.25">
      <c r="A1620" t="s">
        <v>3177</v>
      </c>
      <c r="B1620" s="1">
        <v>43098</v>
      </c>
      <c r="C1620" s="1">
        <v>43101</v>
      </c>
      <c r="D1620" t="s">
        <v>27</v>
      </c>
      <c r="E1620" t="s">
        <v>788</v>
      </c>
      <c r="F1620" t="s">
        <v>29</v>
      </c>
      <c r="G1620" t="s">
        <v>738</v>
      </c>
      <c r="H1620" t="s">
        <v>31</v>
      </c>
      <c r="I1620" t="s">
        <v>32</v>
      </c>
      <c r="J1620" t="s">
        <v>1914</v>
      </c>
      <c r="K1620" t="s">
        <v>41</v>
      </c>
      <c r="L1620" t="s">
        <v>1915</v>
      </c>
      <c r="M1620">
        <v>300.98</v>
      </c>
      <c r="N1620">
        <v>1</v>
      </c>
      <c r="O1620">
        <f t="shared" si="50"/>
        <v>7.1428571428571425E-2</v>
      </c>
      <c r="P1620">
        <v>0</v>
      </c>
      <c r="Q1620">
        <v>87.284199999999998</v>
      </c>
      <c r="R1620">
        <v>3</v>
      </c>
      <c r="S1620">
        <v>2017</v>
      </c>
      <c r="T1620">
        <v>12</v>
      </c>
      <c r="U1620" t="str">
        <f t="shared" si="51"/>
        <v>Dec</v>
      </c>
      <c r="V1620">
        <v>300.98</v>
      </c>
      <c r="W1620" t="s">
        <v>43</v>
      </c>
      <c r="X1620">
        <v>0.28999999999999998</v>
      </c>
      <c r="Y1620" t="s">
        <v>44</v>
      </c>
      <c r="Z1620">
        <v>0.28999999999999998</v>
      </c>
      <c r="AA1620" t="s">
        <v>38</v>
      </c>
      <c r="AB1620" t="s">
        <v>143</v>
      </c>
    </row>
    <row r="1621" spans="1:28" x14ac:dyDescent="0.25">
      <c r="A1621" t="s">
        <v>3177</v>
      </c>
      <c r="B1621" s="1">
        <v>43098</v>
      </c>
      <c r="C1621" s="1">
        <v>43101</v>
      </c>
      <c r="D1621" t="s">
        <v>27</v>
      </c>
      <c r="E1621" t="s">
        <v>788</v>
      </c>
      <c r="F1621" t="s">
        <v>29</v>
      </c>
      <c r="G1621" t="s">
        <v>738</v>
      </c>
      <c r="H1621" t="s">
        <v>31</v>
      </c>
      <c r="I1621" t="s">
        <v>32</v>
      </c>
      <c r="J1621" t="s">
        <v>920</v>
      </c>
      <c r="K1621" t="s">
        <v>41</v>
      </c>
      <c r="L1621" t="s">
        <v>921</v>
      </c>
      <c r="M1621">
        <v>258.75</v>
      </c>
      <c r="N1621">
        <v>3</v>
      </c>
      <c r="O1621">
        <f t="shared" si="50"/>
        <v>0.21428571428571427</v>
      </c>
      <c r="P1621">
        <v>0</v>
      </c>
      <c r="Q1621">
        <v>77.625</v>
      </c>
      <c r="R1621">
        <v>3</v>
      </c>
      <c r="S1621">
        <v>2017</v>
      </c>
      <c r="T1621">
        <v>12</v>
      </c>
      <c r="U1621" t="str">
        <f t="shared" si="51"/>
        <v>Dec</v>
      </c>
      <c r="V1621">
        <v>86.25</v>
      </c>
      <c r="W1621" t="s">
        <v>63</v>
      </c>
      <c r="X1621">
        <v>0.3</v>
      </c>
      <c r="Y1621" t="s">
        <v>44</v>
      </c>
      <c r="Z1621">
        <v>9.9999999999999895E-2</v>
      </c>
      <c r="AA1621" t="s">
        <v>38</v>
      </c>
      <c r="AB1621" t="s">
        <v>143</v>
      </c>
    </row>
    <row r="1622" spans="1:28" x14ac:dyDescent="0.25">
      <c r="A1622" t="s">
        <v>3178</v>
      </c>
      <c r="B1622" s="1">
        <v>42796</v>
      </c>
      <c r="C1622" s="1">
        <v>42802</v>
      </c>
      <c r="D1622" t="s">
        <v>46</v>
      </c>
      <c r="E1622" t="s">
        <v>2404</v>
      </c>
      <c r="F1622" t="s">
        <v>91</v>
      </c>
      <c r="G1622" t="s">
        <v>213</v>
      </c>
      <c r="H1622" t="s">
        <v>187</v>
      </c>
      <c r="I1622" t="s">
        <v>72</v>
      </c>
      <c r="J1622" t="s">
        <v>1895</v>
      </c>
      <c r="K1622" t="s">
        <v>34</v>
      </c>
      <c r="L1622" t="s">
        <v>1896</v>
      </c>
      <c r="M1622">
        <v>441.96</v>
      </c>
      <c r="N1622">
        <v>2</v>
      </c>
      <c r="O1622">
        <f t="shared" si="50"/>
        <v>0.14285714285714285</v>
      </c>
      <c r="P1622">
        <v>0</v>
      </c>
      <c r="Q1622">
        <v>101.6508</v>
      </c>
      <c r="R1622">
        <v>6</v>
      </c>
      <c r="S1622">
        <v>2017</v>
      </c>
      <c r="T1622">
        <v>3</v>
      </c>
      <c r="U1622" t="str">
        <f t="shared" si="51"/>
        <v>Mar</v>
      </c>
      <c r="V1622">
        <v>220.98</v>
      </c>
      <c r="W1622" t="s">
        <v>43</v>
      </c>
      <c r="X1622">
        <v>0.23</v>
      </c>
      <c r="Y1622" t="s">
        <v>44</v>
      </c>
      <c r="Z1622">
        <v>0.115</v>
      </c>
      <c r="AA1622" t="s">
        <v>161</v>
      </c>
      <c r="AB1622" t="s">
        <v>430</v>
      </c>
    </row>
    <row r="1623" spans="1:28" x14ac:dyDescent="0.25">
      <c r="A1623" t="s">
        <v>3179</v>
      </c>
      <c r="B1623" s="1">
        <v>42099</v>
      </c>
      <c r="C1623" s="1">
        <v>42105</v>
      </c>
      <c r="D1623" t="s">
        <v>46</v>
      </c>
      <c r="E1623" t="s">
        <v>2279</v>
      </c>
      <c r="F1623" t="s">
        <v>91</v>
      </c>
      <c r="G1623" t="s">
        <v>57</v>
      </c>
      <c r="H1623" t="s">
        <v>58</v>
      </c>
      <c r="I1623" t="s">
        <v>59</v>
      </c>
      <c r="J1623" t="s">
        <v>924</v>
      </c>
      <c r="K1623" t="s">
        <v>41</v>
      </c>
      <c r="L1623" t="s">
        <v>925</v>
      </c>
      <c r="M1623">
        <v>892.22400000000005</v>
      </c>
      <c r="N1623">
        <v>3</v>
      </c>
      <c r="O1623">
        <f t="shared" si="50"/>
        <v>0.21428571428571427</v>
      </c>
      <c r="P1623">
        <v>0.2</v>
      </c>
      <c r="Q1623">
        <v>89.222399999999993</v>
      </c>
      <c r="R1623">
        <v>6</v>
      </c>
      <c r="S1623">
        <v>2015</v>
      </c>
      <c r="T1623">
        <v>4</v>
      </c>
      <c r="U1623" t="str">
        <f t="shared" si="51"/>
        <v>Apr</v>
      </c>
      <c r="V1623">
        <v>297.40800000000002</v>
      </c>
      <c r="W1623" t="s">
        <v>43</v>
      </c>
      <c r="X1623">
        <v>9.9999999999999895E-2</v>
      </c>
      <c r="Y1623" t="s">
        <v>37</v>
      </c>
      <c r="Z1623">
        <v>3.3333333333333298E-2</v>
      </c>
      <c r="AA1623" t="s">
        <v>64</v>
      </c>
      <c r="AB1623" t="s">
        <v>111</v>
      </c>
    </row>
    <row r="1624" spans="1:28" x14ac:dyDescent="0.25">
      <c r="A1624" t="s">
        <v>3180</v>
      </c>
      <c r="B1624" s="1">
        <v>42444</v>
      </c>
      <c r="C1624" s="1">
        <v>42445</v>
      </c>
      <c r="D1624" t="s">
        <v>89</v>
      </c>
      <c r="E1624" t="s">
        <v>3181</v>
      </c>
      <c r="F1624" t="s">
        <v>91</v>
      </c>
      <c r="G1624" t="s">
        <v>295</v>
      </c>
      <c r="H1624" t="s">
        <v>58</v>
      </c>
      <c r="I1624" t="s">
        <v>59</v>
      </c>
      <c r="J1624" t="s">
        <v>831</v>
      </c>
      <c r="K1624" t="s">
        <v>41</v>
      </c>
      <c r="L1624" t="s">
        <v>832</v>
      </c>
      <c r="M1624">
        <v>1352.0319999999999</v>
      </c>
      <c r="N1624">
        <v>4</v>
      </c>
      <c r="O1624">
        <f t="shared" si="50"/>
        <v>0.2857142857142857</v>
      </c>
      <c r="P1624">
        <v>0.2</v>
      </c>
      <c r="Q1624">
        <v>84.501999999999995</v>
      </c>
      <c r="R1624">
        <v>1</v>
      </c>
      <c r="S1624">
        <v>2016</v>
      </c>
      <c r="T1624">
        <v>3</v>
      </c>
      <c r="U1624" t="str">
        <f t="shared" si="51"/>
        <v>Mar</v>
      </c>
      <c r="V1624">
        <v>338.00799999999998</v>
      </c>
      <c r="W1624" t="s">
        <v>43</v>
      </c>
      <c r="X1624">
        <v>6.25E-2</v>
      </c>
      <c r="Y1624" t="s">
        <v>37</v>
      </c>
      <c r="Z1624">
        <v>1.5625E-2</v>
      </c>
      <c r="AA1624" t="s">
        <v>161</v>
      </c>
      <c r="AB1624" t="s">
        <v>480</v>
      </c>
    </row>
    <row r="1625" spans="1:28" x14ac:dyDescent="0.25">
      <c r="A1625" t="s">
        <v>3182</v>
      </c>
      <c r="B1625" s="1">
        <v>42365</v>
      </c>
      <c r="C1625" s="1">
        <v>42369</v>
      </c>
      <c r="D1625" t="s">
        <v>46</v>
      </c>
      <c r="E1625" t="s">
        <v>2198</v>
      </c>
      <c r="F1625" t="s">
        <v>91</v>
      </c>
      <c r="G1625" t="s">
        <v>1461</v>
      </c>
      <c r="H1625" t="s">
        <v>214</v>
      </c>
      <c r="I1625" t="s">
        <v>72</v>
      </c>
      <c r="J1625" t="s">
        <v>785</v>
      </c>
      <c r="K1625" t="s">
        <v>51</v>
      </c>
      <c r="L1625" t="s">
        <v>786</v>
      </c>
      <c r="M1625">
        <v>1548.99</v>
      </c>
      <c r="N1625">
        <v>9</v>
      </c>
      <c r="O1625">
        <f t="shared" si="50"/>
        <v>0.6428571428571429</v>
      </c>
      <c r="P1625">
        <v>0.4</v>
      </c>
      <c r="Q1625">
        <v>-464.697</v>
      </c>
      <c r="R1625">
        <v>4</v>
      </c>
      <c r="S1625">
        <v>2015</v>
      </c>
      <c r="T1625">
        <v>12</v>
      </c>
      <c r="U1625" t="str">
        <f t="shared" si="51"/>
        <v>Dec</v>
      </c>
      <c r="V1625">
        <v>172.11</v>
      </c>
      <c r="W1625" t="s">
        <v>36</v>
      </c>
      <c r="X1625">
        <v>-0.3</v>
      </c>
      <c r="Y1625" t="s">
        <v>53</v>
      </c>
      <c r="Z1625">
        <v>-3.3333333333333298E-2</v>
      </c>
      <c r="AA1625" t="s">
        <v>38</v>
      </c>
      <c r="AB1625" t="s">
        <v>54</v>
      </c>
    </row>
    <row r="1626" spans="1:28" x14ac:dyDescent="0.25">
      <c r="A1626" t="s">
        <v>3183</v>
      </c>
      <c r="B1626" s="1">
        <v>42338</v>
      </c>
      <c r="C1626" s="1">
        <v>42340</v>
      </c>
      <c r="D1626" t="s">
        <v>27</v>
      </c>
      <c r="E1626" t="s">
        <v>3184</v>
      </c>
      <c r="F1626" t="s">
        <v>29</v>
      </c>
      <c r="G1626" t="s">
        <v>1983</v>
      </c>
      <c r="H1626" t="s">
        <v>1117</v>
      </c>
      <c r="I1626" t="s">
        <v>59</v>
      </c>
      <c r="J1626" t="s">
        <v>2439</v>
      </c>
      <c r="K1626" t="s">
        <v>61</v>
      </c>
      <c r="L1626" t="s">
        <v>2440</v>
      </c>
      <c r="M1626">
        <v>80.959999999999994</v>
      </c>
      <c r="N1626">
        <v>4</v>
      </c>
      <c r="O1626">
        <f t="shared" si="50"/>
        <v>0.2857142857142857</v>
      </c>
      <c r="P1626">
        <v>0</v>
      </c>
      <c r="Q1626">
        <v>29.145600000000002</v>
      </c>
      <c r="R1626">
        <v>2</v>
      </c>
      <c r="S1626">
        <v>2015</v>
      </c>
      <c r="T1626">
        <v>11</v>
      </c>
      <c r="U1626" t="str">
        <f t="shared" si="51"/>
        <v>Nov</v>
      </c>
      <c r="V1626">
        <v>20.239999999999998</v>
      </c>
      <c r="W1626" t="s">
        <v>63</v>
      </c>
      <c r="X1626">
        <v>0.36</v>
      </c>
      <c r="Y1626" t="s">
        <v>44</v>
      </c>
      <c r="Z1626">
        <v>0.09</v>
      </c>
      <c r="AA1626" t="s">
        <v>38</v>
      </c>
      <c r="AB1626" t="s">
        <v>54</v>
      </c>
    </row>
    <row r="1627" spans="1:28" x14ac:dyDescent="0.25">
      <c r="A1627" t="s">
        <v>3185</v>
      </c>
      <c r="B1627" s="1">
        <v>41744</v>
      </c>
      <c r="C1627" s="1">
        <v>41744</v>
      </c>
      <c r="D1627" t="s">
        <v>377</v>
      </c>
      <c r="E1627" t="s">
        <v>126</v>
      </c>
      <c r="F1627" t="s">
        <v>99</v>
      </c>
      <c r="G1627" t="s">
        <v>57</v>
      </c>
      <c r="H1627" t="s">
        <v>58</v>
      </c>
      <c r="I1627" t="s">
        <v>59</v>
      </c>
      <c r="J1627" t="s">
        <v>316</v>
      </c>
      <c r="K1627" t="s">
        <v>61</v>
      </c>
      <c r="L1627" t="s">
        <v>317</v>
      </c>
      <c r="M1627">
        <v>187.76</v>
      </c>
      <c r="N1627">
        <v>4</v>
      </c>
      <c r="O1627">
        <f t="shared" si="50"/>
        <v>0.2857142857142857</v>
      </c>
      <c r="P1627">
        <v>0</v>
      </c>
      <c r="Q1627">
        <v>76.9816</v>
      </c>
      <c r="R1627">
        <v>0</v>
      </c>
      <c r="S1627">
        <v>2014</v>
      </c>
      <c r="T1627">
        <v>4</v>
      </c>
      <c r="U1627" t="str">
        <f t="shared" si="51"/>
        <v>Apr</v>
      </c>
      <c r="V1627">
        <v>46.94</v>
      </c>
      <c r="W1627" t="s">
        <v>63</v>
      </c>
      <c r="X1627">
        <v>0.41</v>
      </c>
      <c r="Y1627" t="s">
        <v>44</v>
      </c>
      <c r="Z1627">
        <v>0.10249999999999999</v>
      </c>
      <c r="AA1627" t="s">
        <v>64</v>
      </c>
      <c r="AB1627" t="s">
        <v>65</v>
      </c>
    </row>
    <row r="1628" spans="1:28" x14ac:dyDescent="0.25">
      <c r="A1628" t="s">
        <v>3186</v>
      </c>
      <c r="B1628" s="1">
        <v>41646</v>
      </c>
      <c r="C1628" s="1">
        <v>41651</v>
      </c>
      <c r="D1628" t="s">
        <v>46</v>
      </c>
      <c r="E1628" t="s">
        <v>2341</v>
      </c>
      <c r="F1628" t="s">
        <v>29</v>
      </c>
      <c r="G1628" t="s">
        <v>1540</v>
      </c>
      <c r="H1628" t="s">
        <v>93</v>
      </c>
      <c r="I1628" t="s">
        <v>94</v>
      </c>
      <c r="J1628" t="s">
        <v>483</v>
      </c>
      <c r="K1628" t="s">
        <v>61</v>
      </c>
      <c r="L1628" t="s">
        <v>484</v>
      </c>
      <c r="M1628">
        <v>76.727999999999994</v>
      </c>
      <c r="N1628">
        <v>3</v>
      </c>
      <c r="O1628">
        <f t="shared" si="50"/>
        <v>0.21428571428571427</v>
      </c>
      <c r="P1628">
        <v>0.6</v>
      </c>
      <c r="Q1628">
        <v>-53.709600000000002</v>
      </c>
      <c r="R1628">
        <v>5</v>
      </c>
      <c r="S1628">
        <v>2014</v>
      </c>
      <c r="T1628">
        <v>1</v>
      </c>
      <c r="U1628" t="str">
        <f t="shared" si="51"/>
        <v>Jan</v>
      </c>
      <c r="V1628">
        <v>25.575999999999901</v>
      </c>
      <c r="W1628" t="s">
        <v>63</v>
      </c>
      <c r="X1628">
        <v>-0.7</v>
      </c>
      <c r="Y1628" t="s">
        <v>53</v>
      </c>
      <c r="Z1628">
        <v>-0.233333333333333</v>
      </c>
      <c r="AA1628" t="s">
        <v>161</v>
      </c>
      <c r="AB1628" t="s">
        <v>223</v>
      </c>
    </row>
    <row r="1629" spans="1:28" x14ac:dyDescent="0.25">
      <c r="A1629" t="s">
        <v>3187</v>
      </c>
      <c r="B1629" s="1">
        <v>41934</v>
      </c>
      <c r="C1629" s="1">
        <v>41938</v>
      </c>
      <c r="D1629" t="s">
        <v>46</v>
      </c>
      <c r="E1629" t="s">
        <v>3188</v>
      </c>
      <c r="F1629" t="s">
        <v>91</v>
      </c>
      <c r="G1629" t="s">
        <v>3189</v>
      </c>
      <c r="H1629" t="s">
        <v>1169</v>
      </c>
      <c r="I1629" t="s">
        <v>32</v>
      </c>
      <c r="J1629" t="s">
        <v>1962</v>
      </c>
      <c r="K1629" t="s">
        <v>61</v>
      </c>
      <c r="L1629" t="s">
        <v>1963</v>
      </c>
      <c r="M1629">
        <v>129.91999999999999</v>
      </c>
      <c r="N1629">
        <v>4</v>
      </c>
      <c r="O1629">
        <f t="shared" si="50"/>
        <v>0.2857142857142857</v>
      </c>
      <c r="P1629">
        <v>0</v>
      </c>
      <c r="Q1629">
        <v>10.393599999999999</v>
      </c>
      <c r="R1629">
        <v>4</v>
      </c>
      <c r="S1629">
        <v>2014</v>
      </c>
      <c r="T1629">
        <v>10</v>
      </c>
      <c r="U1629" t="str">
        <f t="shared" si="51"/>
        <v>Oct</v>
      </c>
      <c r="V1629">
        <v>32.479999999999997</v>
      </c>
      <c r="W1629" t="s">
        <v>63</v>
      </c>
      <c r="X1629">
        <v>0.08</v>
      </c>
      <c r="Y1629" t="s">
        <v>37</v>
      </c>
      <c r="Z1629">
        <v>0.02</v>
      </c>
      <c r="AA1629" t="s">
        <v>38</v>
      </c>
      <c r="AB1629" t="s">
        <v>147</v>
      </c>
    </row>
    <row r="1630" spans="1:28" x14ac:dyDescent="0.25">
      <c r="A1630" t="s">
        <v>3190</v>
      </c>
      <c r="B1630" s="1">
        <v>42335</v>
      </c>
      <c r="C1630" s="1">
        <v>42337</v>
      </c>
      <c r="D1630" t="s">
        <v>27</v>
      </c>
      <c r="E1630" t="s">
        <v>2499</v>
      </c>
      <c r="F1630" t="s">
        <v>99</v>
      </c>
      <c r="G1630" t="s">
        <v>1130</v>
      </c>
      <c r="H1630" t="s">
        <v>383</v>
      </c>
      <c r="I1630" t="s">
        <v>72</v>
      </c>
      <c r="J1630" t="s">
        <v>1967</v>
      </c>
      <c r="K1630" t="s">
        <v>34</v>
      </c>
      <c r="L1630" t="s">
        <v>1968</v>
      </c>
      <c r="M1630">
        <v>170.98</v>
      </c>
      <c r="N1630">
        <v>1</v>
      </c>
      <c r="O1630">
        <f t="shared" si="50"/>
        <v>7.1428571428571425E-2</v>
      </c>
      <c r="P1630">
        <v>0</v>
      </c>
      <c r="Q1630">
        <v>32.486199999999997</v>
      </c>
      <c r="R1630">
        <v>2</v>
      </c>
      <c r="S1630">
        <v>2015</v>
      </c>
      <c r="T1630">
        <v>11</v>
      </c>
      <c r="U1630" t="str">
        <f t="shared" si="51"/>
        <v>Nov</v>
      </c>
      <c r="V1630">
        <v>170.98</v>
      </c>
      <c r="W1630" t="s">
        <v>36</v>
      </c>
      <c r="X1630">
        <v>0.19</v>
      </c>
      <c r="Y1630" t="s">
        <v>37</v>
      </c>
      <c r="Z1630">
        <v>0.19</v>
      </c>
      <c r="AA1630" t="s">
        <v>38</v>
      </c>
      <c r="AB1630" t="s">
        <v>54</v>
      </c>
    </row>
    <row r="1631" spans="1:28" x14ac:dyDescent="0.25">
      <c r="A1631" t="s">
        <v>3190</v>
      </c>
      <c r="B1631" s="1">
        <v>42335</v>
      </c>
      <c r="C1631" s="1">
        <v>42337</v>
      </c>
      <c r="D1631" t="s">
        <v>27</v>
      </c>
      <c r="E1631" t="s">
        <v>2499</v>
      </c>
      <c r="F1631" t="s">
        <v>99</v>
      </c>
      <c r="G1631" t="s">
        <v>1130</v>
      </c>
      <c r="H1631" t="s">
        <v>383</v>
      </c>
      <c r="I1631" t="s">
        <v>72</v>
      </c>
      <c r="J1631" t="s">
        <v>3191</v>
      </c>
      <c r="K1631" t="s">
        <v>61</v>
      </c>
      <c r="L1631" t="s">
        <v>3192</v>
      </c>
      <c r="M1631">
        <v>38.97</v>
      </c>
      <c r="N1631">
        <v>3</v>
      </c>
      <c r="O1631">
        <f t="shared" si="50"/>
        <v>0.21428571428571427</v>
      </c>
      <c r="P1631">
        <v>0</v>
      </c>
      <c r="Q1631">
        <v>4.6764000000000001</v>
      </c>
      <c r="R1631">
        <v>2</v>
      </c>
      <c r="S1631">
        <v>2015</v>
      </c>
      <c r="T1631">
        <v>11</v>
      </c>
      <c r="U1631" t="str">
        <f t="shared" si="51"/>
        <v>Nov</v>
      </c>
      <c r="V1631">
        <v>12.99</v>
      </c>
      <c r="W1631" t="s">
        <v>63</v>
      </c>
      <c r="X1631">
        <v>0.12</v>
      </c>
      <c r="Y1631" t="s">
        <v>37</v>
      </c>
      <c r="Z1631">
        <v>0.04</v>
      </c>
      <c r="AA1631" t="s">
        <v>38</v>
      </c>
      <c r="AB1631" t="s">
        <v>54</v>
      </c>
    </row>
    <row r="1632" spans="1:28" x14ac:dyDescent="0.25">
      <c r="A1632" t="s">
        <v>3190</v>
      </c>
      <c r="B1632" s="1">
        <v>42335</v>
      </c>
      <c r="C1632" s="1">
        <v>42337</v>
      </c>
      <c r="D1632" t="s">
        <v>27</v>
      </c>
      <c r="E1632" t="s">
        <v>2499</v>
      </c>
      <c r="F1632" t="s">
        <v>99</v>
      </c>
      <c r="G1632" t="s">
        <v>1130</v>
      </c>
      <c r="H1632" t="s">
        <v>383</v>
      </c>
      <c r="I1632" t="s">
        <v>72</v>
      </c>
      <c r="J1632" t="s">
        <v>957</v>
      </c>
      <c r="K1632" t="s">
        <v>51</v>
      </c>
      <c r="L1632" t="s">
        <v>958</v>
      </c>
      <c r="M1632">
        <v>446.06799999999998</v>
      </c>
      <c r="N1632">
        <v>4</v>
      </c>
      <c r="O1632">
        <f t="shared" si="50"/>
        <v>0.2857142857142857</v>
      </c>
      <c r="P1632">
        <v>0.3</v>
      </c>
      <c r="Q1632">
        <v>0</v>
      </c>
      <c r="R1632">
        <v>2</v>
      </c>
      <c r="S1632">
        <v>2015</v>
      </c>
      <c r="T1632">
        <v>11</v>
      </c>
      <c r="U1632" t="str">
        <f t="shared" si="51"/>
        <v>Nov</v>
      </c>
      <c r="V1632">
        <v>111.517</v>
      </c>
      <c r="W1632" t="s">
        <v>36</v>
      </c>
      <c r="X1632">
        <v>0</v>
      </c>
      <c r="Y1632" t="s">
        <v>53</v>
      </c>
      <c r="Z1632">
        <v>0</v>
      </c>
      <c r="AA1632" t="s">
        <v>38</v>
      </c>
      <c r="AB1632" t="s">
        <v>54</v>
      </c>
    </row>
    <row r="1633" spans="1:28" x14ac:dyDescent="0.25">
      <c r="A1633" t="s">
        <v>3193</v>
      </c>
      <c r="B1633" s="1">
        <v>42004</v>
      </c>
      <c r="C1633" s="1">
        <v>42011</v>
      </c>
      <c r="D1633" t="s">
        <v>46</v>
      </c>
      <c r="E1633" t="s">
        <v>1885</v>
      </c>
      <c r="F1633" t="s">
        <v>99</v>
      </c>
      <c r="G1633" t="s">
        <v>1361</v>
      </c>
      <c r="H1633" t="s">
        <v>1362</v>
      </c>
      <c r="I1633" t="s">
        <v>72</v>
      </c>
      <c r="J1633" t="s">
        <v>1148</v>
      </c>
      <c r="K1633" t="s">
        <v>34</v>
      </c>
      <c r="L1633" t="s">
        <v>1149</v>
      </c>
      <c r="M1633">
        <v>341.96</v>
      </c>
      <c r="N1633">
        <v>2</v>
      </c>
      <c r="O1633">
        <f t="shared" si="50"/>
        <v>0.14285714285714285</v>
      </c>
      <c r="P1633">
        <v>0</v>
      </c>
      <c r="Q1633">
        <v>78.650800000000004</v>
      </c>
      <c r="R1633">
        <v>7</v>
      </c>
      <c r="S1633">
        <v>2014</v>
      </c>
      <c r="T1633">
        <v>12</v>
      </c>
      <c r="U1633" t="str">
        <f t="shared" si="51"/>
        <v>Dec</v>
      </c>
      <c r="V1633">
        <v>170.98</v>
      </c>
      <c r="W1633" t="s">
        <v>36</v>
      </c>
      <c r="X1633">
        <v>0.23</v>
      </c>
      <c r="Y1633" t="s">
        <v>44</v>
      </c>
      <c r="Z1633">
        <v>0.115</v>
      </c>
      <c r="AA1633" t="s">
        <v>38</v>
      </c>
      <c r="AB1633" t="s">
        <v>147</v>
      </c>
    </row>
    <row r="1634" spans="1:28" x14ac:dyDescent="0.25">
      <c r="A1634" t="s">
        <v>3193</v>
      </c>
      <c r="B1634" s="1">
        <v>42004</v>
      </c>
      <c r="C1634" s="1">
        <v>42011</v>
      </c>
      <c r="D1634" t="s">
        <v>46</v>
      </c>
      <c r="E1634" t="s">
        <v>1885</v>
      </c>
      <c r="F1634" t="s">
        <v>99</v>
      </c>
      <c r="G1634" t="s">
        <v>1361</v>
      </c>
      <c r="H1634" t="s">
        <v>1362</v>
      </c>
      <c r="I1634" t="s">
        <v>72</v>
      </c>
      <c r="J1634" t="s">
        <v>103</v>
      </c>
      <c r="K1634" t="s">
        <v>41</v>
      </c>
      <c r="L1634" t="s">
        <v>104</v>
      </c>
      <c r="M1634">
        <v>605.88</v>
      </c>
      <c r="N1634">
        <v>6</v>
      </c>
      <c r="O1634">
        <f t="shared" si="50"/>
        <v>0.42857142857142855</v>
      </c>
      <c r="P1634">
        <v>0</v>
      </c>
      <c r="Q1634">
        <v>151.47</v>
      </c>
      <c r="R1634">
        <v>7</v>
      </c>
      <c r="S1634">
        <v>2014</v>
      </c>
      <c r="T1634">
        <v>12</v>
      </c>
      <c r="U1634" t="str">
        <f t="shared" si="51"/>
        <v>Dec</v>
      </c>
      <c r="V1634">
        <v>100.98</v>
      </c>
      <c r="W1634" t="s">
        <v>36</v>
      </c>
      <c r="X1634">
        <v>0.25</v>
      </c>
      <c r="Y1634" t="s">
        <v>44</v>
      </c>
      <c r="Z1634">
        <v>4.1666666666666602E-2</v>
      </c>
      <c r="AA1634" t="s">
        <v>38</v>
      </c>
      <c r="AB1634" t="s">
        <v>147</v>
      </c>
    </row>
    <row r="1635" spans="1:28" x14ac:dyDescent="0.25">
      <c r="A1635" t="s">
        <v>3194</v>
      </c>
      <c r="B1635" s="1">
        <v>42699</v>
      </c>
      <c r="C1635" s="1">
        <v>42703</v>
      </c>
      <c r="D1635" t="s">
        <v>46</v>
      </c>
      <c r="E1635" t="s">
        <v>1594</v>
      </c>
      <c r="F1635" t="s">
        <v>91</v>
      </c>
      <c r="G1635" t="s">
        <v>418</v>
      </c>
      <c r="H1635" t="s">
        <v>262</v>
      </c>
      <c r="I1635" t="s">
        <v>94</v>
      </c>
      <c r="J1635" t="s">
        <v>671</v>
      </c>
      <c r="K1635" t="s">
        <v>51</v>
      </c>
      <c r="L1635" t="s">
        <v>672</v>
      </c>
      <c r="M1635">
        <v>1568.61</v>
      </c>
      <c r="N1635">
        <v>9</v>
      </c>
      <c r="O1635">
        <f t="shared" si="50"/>
        <v>0.6428571428571429</v>
      </c>
      <c r="P1635">
        <v>0</v>
      </c>
      <c r="Q1635">
        <v>329.40809999999999</v>
      </c>
      <c r="R1635">
        <v>4</v>
      </c>
      <c r="S1635">
        <v>2016</v>
      </c>
      <c r="T1635">
        <v>11</v>
      </c>
      <c r="U1635" t="str">
        <f t="shared" si="51"/>
        <v>Nov</v>
      </c>
      <c r="V1635">
        <v>174.29</v>
      </c>
      <c r="W1635" t="s">
        <v>36</v>
      </c>
      <c r="X1635">
        <v>0.21</v>
      </c>
      <c r="Y1635" t="s">
        <v>44</v>
      </c>
      <c r="Z1635">
        <v>2.33333333333333E-2</v>
      </c>
      <c r="AA1635" t="s">
        <v>38</v>
      </c>
      <c r="AB1635" t="s">
        <v>39</v>
      </c>
    </row>
    <row r="1636" spans="1:28" x14ac:dyDescent="0.25">
      <c r="A1636" t="s">
        <v>3195</v>
      </c>
      <c r="B1636" s="1">
        <v>42931</v>
      </c>
      <c r="C1636" s="1">
        <v>42933</v>
      </c>
      <c r="D1636" t="s">
        <v>89</v>
      </c>
      <c r="E1636" t="s">
        <v>1493</v>
      </c>
      <c r="F1636" t="s">
        <v>91</v>
      </c>
      <c r="G1636" t="s">
        <v>1228</v>
      </c>
      <c r="H1636" t="s">
        <v>617</v>
      </c>
      <c r="I1636" t="s">
        <v>32</v>
      </c>
      <c r="J1636" t="s">
        <v>364</v>
      </c>
      <c r="K1636" t="s">
        <v>51</v>
      </c>
      <c r="L1636" t="s">
        <v>365</v>
      </c>
      <c r="M1636">
        <v>872.94</v>
      </c>
      <c r="N1636">
        <v>3</v>
      </c>
      <c r="O1636">
        <f t="shared" si="50"/>
        <v>0.21428571428571427</v>
      </c>
      <c r="P1636">
        <v>0</v>
      </c>
      <c r="Q1636">
        <v>157.1292</v>
      </c>
      <c r="R1636">
        <v>2</v>
      </c>
      <c r="S1636">
        <v>2017</v>
      </c>
      <c r="T1636">
        <v>7</v>
      </c>
      <c r="U1636" t="str">
        <f t="shared" si="51"/>
        <v>Jul</v>
      </c>
      <c r="V1636">
        <v>290.98</v>
      </c>
      <c r="W1636" t="s">
        <v>43</v>
      </c>
      <c r="X1636">
        <v>0.18</v>
      </c>
      <c r="Y1636" t="s">
        <v>37</v>
      </c>
      <c r="Z1636">
        <v>0.06</v>
      </c>
      <c r="AA1636" t="s">
        <v>75</v>
      </c>
      <c r="AB1636" t="s">
        <v>76</v>
      </c>
    </row>
    <row r="1637" spans="1:28" x14ac:dyDescent="0.25">
      <c r="A1637" t="s">
        <v>3196</v>
      </c>
      <c r="B1637" s="1">
        <v>42451</v>
      </c>
      <c r="C1637" s="1">
        <v>42451</v>
      </c>
      <c r="D1637" t="s">
        <v>377</v>
      </c>
      <c r="E1637" t="s">
        <v>1167</v>
      </c>
      <c r="F1637" t="s">
        <v>29</v>
      </c>
      <c r="G1637" t="s">
        <v>180</v>
      </c>
      <c r="H1637" t="s">
        <v>181</v>
      </c>
      <c r="I1637" t="s">
        <v>59</v>
      </c>
      <c r="J1637" t="s">
        <v>1254</v>
      </c>
      <c r="K1637" t="s">
        <v>41</v>
      </c>
      <c r="L1637" t="s">
        <v>1255</v>
      </c>
      <c r="M1637">
        <v>167.88800000000001</v>
      </c>
      <c r="N1637">
        <v>7</v>
      </c>
      <c r="O1637">
        <f t="shared" si="50"/>
        <v>0.5</v>
      </c>
      <c r="P1637">
        <v>0.2</v>
      </c>
      <c r="Q1637">
        <v>14.690200000000001</v>
      </c>
      <c r="R1637">
        <v>0</v>
      </c>
      <c r="S1637">
        <v>2016</v>
      </c>
      <c r="T1637">
        <v>3</v>
      </c>
      <c r="U1637" t="str">
        <f t="shared" si="51"/>
        <v>Mar</v>
      </c>
      <c r="V1637">
        <v>23.984000000000002</v>
      </c>
      <c r="W1637" t="s">
        <v>63</v>
      </c>
      <c r="X1637">
        <v>8.7499999999999994E-2</v>
      </c>
      <c r="Y1637" t="s">
        <v>37</v>
      </c>
      <c r="Z1637">
        <v>1.2500000000000001E-2</v>
      </c>
      <c r="AA1637" t="s">
        <v>161</v>
      </c>
      <c r="AB1637" t="s">
        <v>480</v>
      </c>
    </row>
    <row r="1638" spans="1:28" x14ac:dyDescent="0.25">
      <c r="A1638" t="s">
        <v>3197</v>
      </c>
      <c r="B1638" s="1">
        <v>43083</v>
      </c>
      <c r="C1638" s="1">
        <v>43087</v>
      </c>
      <c r="D1638" t="s">
        <v>46</v>
      </c>
      <c r="E1638" t="s">
        <v>1433</v>
      </c>
      <c r="F1638" t="s">
        <v>99</v>
      </c>
      <c r="G1638" t="s">
        <v>413</v>
      </c>
      <c r="H1638" t="s">
        <v>383</v>
      </c>
      <c r="I1638" t="s">
        <v>72</v>
      </c>
      <c r="J1638" t="s">
        <v>276</v>
      </c>
      <c r="K1638" t="s">
        <v>51</v>
      </c>
      <c r="L1638" t="s">
        <v>277</v>
      </c>
      <c r="M1638">
        <v>526.58199999999999</v>
      </c>
      <c r="N1638">
        <v>2</v>
      </c>
      <c r="O1638">
        <f t="shared" si="50"/>
        <v>0.14285714285714285</v>
      </c>
      <c r="P1638">
        <v>0.3</v>
      </c>
      <c r="Q1638">
        <v>-52.658200000000001</v>
      </c>
      <c r="R1638">
        <v>4</v>
      </c>
      <c r="S1638">
        <v>2017</v>
      </c>
      <c r="T1638">
        <v>12</v>
      </c>
      <c r="U1638" t="str">
        <f t="shared" si="51"/>
        <v>Dec</v>
      </c>
      <c r="V1638">
        <v>263.291</v>
      </c>
      <c r="W1638" t="s">
        <v>43</v>
      </c>
      <c r="X1638">
        <v>-0.1</v>
      </c>
      <c r="Y1638" t="s">
        <v>53</v>
      </c>
      <c r="Z1638">
        <v>-0.05</v>
      </c>
      <c r="AA1638" t="s">
        <v>38</v>
      </c>
      <c r="AB1638" t="s">
        <v>143</v>
      </c>
    </row>
    <row r="1639" spans="1:28" x14ac:dyDescent="0.25">
      <c r="A1639" t="s">
        <v>3198</v>
      </c>
      <c r="B1639" s="1">
        <v>42608</v>
      </c>
      <c r="C1639" s="1">
        <v>42615</v>
      </c>
      <c r="D1639" t="s">
        <v>46</v>
      </c>
      <c r="E1639" t="s">
        <v>1078</v>
      </c>
      <c r="F1639" t="s">
        <v>29</v>
      </c>
      <c r="G1639" t="s">
        <v>261</v>
      </c>
      <c r="H1639" t="s">
        <v>262</v>
      </c>
      <c r="I1639" t="s">
        <v>94</v>
      </c>
      <c r="J1639" t="s">
        <v>879</v>
      </c>
      <c r="K1639" t="s">
        <v>51</v>
      </c>
      <c r="L1639" t="s">
        <v>880</v>
      </c>
      <c r="M1639">
        <v>447.84</v>
      </c>
      <c r="N1639">
        <v>4</v>
      </c>
      <c r="O1639">
        <f t="shared" si="50"/>
        <v>0.2857142857142857</v>
      </c>
      <c r="P1639">
        <v>0</v>
      </c>
      <c r="Q1639">
        <v>98.524799999999999</v>
      </c>
      <c r="R1639">
        <v>7</v>
      </c>
      <c r="S1639">
        <v>2016</v>
      </c>
      <c r="T1639">
        <v>8</v>
      </c>
      <c r="U1639" t="str">
        <f t="shared" si="51"/>
        <v>Aug</v>
      </c>
      <c r="V1639">
        <v>111.96</v>
      </c>
      <c r="W1639" t="s">
        <v>36</v>
      </c>
      <c r="X1639">
        <v>0.22</v>
      </c>
      <c r="Y1639" t="s">
        <v>44</v>
      </c>
      <c r="Z1639">
        <v>5.5E-2</v>
      </c>
      <c r="AA1639" t="s">
        <v>75</v>
      </c>
      <c r="AB1639" t="s">
        <v>210</v>
      </c>
    </row>
    <row r="1640" spans="1:28" x14ac:dyDescent="0.25">
      <c r="A1640" t="s">
        <v>3199</v>
      </c>
      <c r="B1640" s="1">
        <v>43036</v>
      </c>
      <c r="C1640" s="1">
        <v>43038</v>
      </c>
      <c r="D1640" t="s">
        <v>27</v>
      </c>
      <c r="E1640" t="s">
        <v>2179</v>
      </c>
      <c r="F1640" t="s">
        <v>29</v>
      </c>
      <c r="G1640" t="s">
        <v>1575</v>
      </c>
      <c r="H1640" t="s">
        <v>876</v>
      </c>
      <c r="I1640" t="s">
        <v>32</v>
      </c>
      <c r="J1640" t="s">
        <v>1690</v>
      </c>
      <c r="K1640" t="s">
        <v>61</v>
      </c>
      <c r="L1640" t="s">
        <v>1691</v>
      </c>
      <c r="M1640">
        <v>77.951999999999998</v>
      </c>
      <c r="N1640">
        <v>3</v>
      </c>
      <c r="O1640">
        <f t="shared" si="50"/>
        <v>0.21428571428571427</v>
      </c>
      <c r="P1640">
        <v>0.2</v>
      </c>
      <c r="Q1640">
        <v>15.590400000000001</v>
      </c>
      <c r="R1640">
        <v>2</v>
      </c>
      <c r="S1640">
        <v>2017</v>
      </c>
      <c r="T1640">
        <v>10</v>
      </c>
      <c r="U1640" t="str">
        <f t="shared" si="51"/>
        <v>Oct</v>
      </c>
      <c r="V1640">
        <v>25.983999999999899</v>
      </c>
      <c r="W1640" t="s">
        <v>63</v>
      </c>
      <c r="X1640">
        <v>0.2</v>
      </c>
      <c r="Y1640" t="s">
        <v>37</v>
      </c>
      <c r="Z1640">
        <v>6.6666666666666596E-2</v>
      </c>
      <c r="AA1640" t="s">
        <v>38</v>
      </c>
      <c r="AB1640" t="s">
        <v>143</v>
      </c>
    </row>
    <row r="1641" spans="1:28" x14ac:dyDescent="0.25">
      <c r="A1641" t="s">
        <v>3200</v>
      </c>
      <c r="B1641" s="1">
        <v>42257</v>
      </c>
      <c r="C1641" s="1">
        <v>42261</v>
      </c>
      <c r="D1641" t="s">
        <v>46</v>
      </c>
      <c r="E1641" t="s">
        <v>3110</v>
      </c>
      <c r="F1641" t="s">
        <v>91</v>
      </c>
      <c r="G1641" t="s">
        <v>1911</v>
      </c>
      <c r="H1641" t="s">
        <v>93</v>
      </c>
      <c r="I1641" t="s">
        <v>94</v>
      </c>
      <c r="J1641" t="s">
        <v>1326</v>
      </c>
      <c r="K1641" t="s">
        <v>41</v>
      </c>
      <c r="L1641" t="s">
        <v>1327</v>
      </c>
      <c r="M1641">
        <v>179.886</v>
      </c>
      <c r="N1641">
        <v>1</v>
      </c>
      <c r="O1641">
        <f t="shared" si="50"/>
        <v>7.1428571428571425E-2</v>
      </c>
      <c r="P1641">
        <v>0.3</v>
      </c>
      <c r="Q1641">
        <v>-2.5697999999999999</v>
      </c>
      <c r="R1641">
        <v>4</v>
      </c>
      <c r="S1641">
        <v>2015</v>
      </c>
      <c r="T1641">
        <v>9</v>
      </c>
      <c r="U1641" t="str">
        <f t="shared" si="51"/>
        <v>Sep</v>
      </c>
      <c r="V1641">
        <v>179.886</v>
      </c>
      <c r="W1641" t="s">
        <v>36</v>
      </c>
      <c r="X1641">
        <v>-1.42857142857142E-2</v>
      </c>
      <c r="Y1641" t="s">
        <v>53</v>
      </c>
      <c r="Z1641">
        <v>-1.42857142857142E-2</v>
      </c>
      <c r="AA1641" t="s">
        <v>75</v>
      </c>
      <c r="AB1641" t="s">
        <v>81</v>
      </c>
    </row>
    <row r="1642" spans="1:28" x14ac:dyDescent="0.25">
      <c r="A1642" t="s">
        <v>3201</v>
      </c>
      <c r="B1642" s="1">
        <v>42899</v>
      </c>
      <c r="C1642" s="1">
        <v>42905</v>
      </c>
      <c r="D1642" t="s">
        <v>46</v>
      </c>
      <c r="E1642" t="s">
        <v>2936</v>
      </c>
      <c r="F1642" t="s">
        <v>99</v>
      </c>
      <c r="G1642" t="s">
        <v>180</v>
      </c>
      <c r="H1642" t="s">
        <v>181</v>
      </c>
      <c r="I1642" t="s">
        <v>59</v>
      </c>
      <c r="J1642" t="s">
        <v>1340</v>
      </c>
      <c r="K1642" t="s">
        <v>41</v>
      </c>
      <c r="L1642" t="s">
        <v>1341</v>
      </c>
      <c r="M1642">
        <v>291.13600000000002</v>
      </c>
      <c r="N1642">
        <v>4</v>
      </c>
      <c r="O1642">
        <f t="shared" si="50"/>
        <v>0.2857142857142857</v>
      </c>
      <c r="P1642">
        <v>0.2</v>
      </c>
      <c r="Q1642">
        <v>-25.474399999999999</v>
      </c>
      <c r="R1642">
        <v>6</v>
      </c>
      <c r="S1642">
        <v>2017</v>
      </c>
      <c r="T1642">
        <v>6</v>
      </c>
      <c r="U1642" t="str">
        <f t="shared" si="51"/>
        <v>Jun</v>
      </c>
      <c r="V1642">
        <v>72.784000000000006</v>
      </c>
      <c r="W1642" t="s">
        <v>63</v>
      </c>
      <c r="X1642">
        <v>-8.7499999999999994E-2</v>
      </c>
      <c r="Y1642" t="s">
        <v>53</v>
      </c>
      <c r="Z1642">
        <v>-2.1874999999999999E-2</v>
      </c>
      <c r="AA1642" t="s">
        <v>64</v>
      </c>
      <c r="AB1642" t="s">
        <v>154</v>
      </c>
    </row>
    <row r="1643" spans="1:28" x14ac:dyDescent="0.25">
      <c r="A1643" t="s">
        <v>3202</v>
      </c>
      <c r="B1643" s="1">
        <v>42173</v>
      </c>
      <c r="C1643" s="1">
        <v>42179</v>
      </c>
      <c r="D1643" t="s">
        <v>46</v>
      </c>
      <c r="E1643" t="s">
        <v>398</v>
      </c>
      <c r="F1643" t="s">
        <v>29</v>
      </c>
      <c r="G1643" t="s">
        <v>594</v>
      </c>
      <c r="H1643" t="s">
        <v>617</v>
      </c>
      <c r="I1643" t="s">
        <v>32</v>
      </c>
      <c r="J1643" t="s">
        <v>1901</v>
      </c>
      <c r="K1643" t="s">
        <v>61</v>
      </c>
      <c r="L1643" t="s">
        <v>1902</v>
      </c>
      <c r="M1643">
        <v>60.84</v>
      </c>
      <c r="N1643">
        <v>3</v>
      </c>
      <c r="O1643">
        <f t="shared" si="50"/>
        <v>0.21428571428571427</v>
      </c>
      <c r="P1643">
        <v>0</v>
      </c>
      <c r="Q1643">
        <v>19.468800000000002</v>
      </c>
      <c r="R1643">
        <v>6</v>
      </c>
      <c r="S1643">
        <v>2015</v>
      </c>
      <c r="T1643">
        <v>6</v>
      </c>
      <c r="U1643" t="str">
        <f t="shared" si="51"/>
        <v>Jun</v>
      </c>
      <c r="V1643">
        <v>20.28</v>
      </c>
      <c r="W1643" t="s">
        <v>63</v>
      </c>
      <c r="X1643">
        <v>0.32</v>
      </c>
      <c r="Y1643" t="s">
        <v>44</v>
      </c>
      <c r="Z1643">
        <v>0.10666666666666599</v>
      </c>
      <c r="AA1643" t="s">
        <v>64</v>
      </c>
      <c r="AB1643" t="s">
        <v>111</v>
      </c>
    </row>
    <row r="1644" spans="1:28" x14ac:dyDescent="0.25">
      <c r="A1644" t="s">
        <v>3203</v>
      </c>
      <c r="B1644" s="1">
        <v>42338</v>
      </c>
      <c r="C1644" s="1">
        <v>42341</v>
      </c>
      <c r="D1644" t="s">
        <v>89</v>
      </c>
      <c r="E1644" t="s">
        <v>1025</v>
      </c>
      <c r="F1644" t="s">
        <v>91</v>
      </c>
      <c r="G1644" t="s">
        <v>528</v>
      </c>
      <c r="H1644" t="s">
        <v>876</v>
      </c>
      <c r="I1644" t="s">
        <v>32</v>
      </c>
      <c r="J1644" t="s">
        <v>1758</v>
      </c>
      <c r="K1644" t="s">
        <v>61</v>
      </c>
      <c r="L1644" t="s">
        <v>1759</v>
      </c>
      <c r="M1644">
        <v>17.088000000000001</v>
      </c>
      <c r="N1644">
        <v>2</v>
      </c>
      <c r="O1644">
        <f t="shared" si="50"/>
        <v>0.14285714285714285</v>
      </c>
      <c r="P1644">
        <v>0.2</v>
      </c>
      <c r="Q1644">
        <v>1.0680000000000001</v>
      </c>
      <c r="R1644">
        <v>3</v>
      </c>
      <c r="S1644">
        <v>2015</v>
      </c>
      <c r="T1644">
        <v>11</v>
      </c>
      <c r="U1644" t="str">
        <f t="shared" si="51"/>
        <v>Nov</v>
      </c>
      <c r="V1644">
        <v>8.5440000000000005</v>
      </c>
      <c r="W1644" t="s">
        <v>63</v>
      </c>
      <c r="X1644">
        <v>6.25E-2</v>
      </c>
      <c r="Y1644" t="s">
        <v>37</v>
      </c>
      <c r="Z1644">
        <v>3.125E-2</v>
      </c>
      <c r="AA1644" t="s">
        <v>38</v>
      </c>
      <c r="AB1644" t="s">
        <v>54</v>
      </c>
    </row>
    <row r="1645" spans="1:28" x14ac:dyDescent="0.25">
      <c r="A1645" t="s">
        <v>3204</v>
      </c>
      <c r="B1645" s="1">
        <v>43052</v>
      </c>
      <c r="C1645" s="1">
        <v>43055</v>
      </c>
      <c r="D1645" t="s">
        <v>27</v>
      </c>
      <c r="E1645" t="s">
        <v>938</v>
      </c>
      <c r="F1645" t="s">
        <v>91</v>
      </c>
      <c r="G1645" t="s">
        <v>2430</v>
      </c>
      <c r="H1645" t="s">
        <v>117</v>
      </c>
      <c r="I1645" t="s">
        <v>72</v>
      </c>
      <c r="J1645" t="s">
        <v>2447</v>
      </c>
      <c r="K1645" t="s">
        <v>61</v>
      </c>
      <c r="L1645" t="s">
        <v>2448</v>
      </c>
      <c r="M1645">
        <v>154.94999999999999</v>
      </c>
      <c r="N1645">
        <v>3</v>
      </c>
      <c r="O1645">
        <f t="shared" si="50"/>
        <v>0.21428571428571427</v>
      </c>
      <c r="P1645">
        <v>0</v>
      </c>
      <c r="Q1645">
        <v>30.99</v>
      </c>
      <c r="R1645">
        <v>3</v>
      </c>
      <c r="S1645">
        <v>2017</v>
      </c>
      <c r="T1645">
        <v>11</v>
      </c>
      <c r="U1645" t="str">
        <f t="shared" si="51"/>
        <v>Nov</v>
      </c>
      <c r="V1645">
        <v>51.65</v>
      </c>
      <c r="W1645" t="s">
        <v>63</v>
      </c>
      <c r="X1645">
        <v>0.2</v>
      </c>
      <c r="Y1645" t="s">
        <v>37</v>
      </c>
      <c r="Z1645">
        <v>6.6666666666666596E-2</v>
      </c>
      <c r="AA1645" t="s">
        <v>38</v>
      </c>
      <c r="AB1645" t="s">
        <v>143</v>
      </c>
    </row>
    <row r="1646" spans="1:28" x14ac:dyDescent="0.25">
      <c r="A1646" t="s">
        <v>3205</v>
      </c>
      <c r="B1646" s="1">
        <v>42959</v>
      </c>
      <c r="C1646" s="1">
        <v>42959</v>
      </c>
      <c r="D1646" t="s">
        <v>377</v>
      </c>
      <c r="E1646" t="s">
        <v>1594</v>
      </c>
      <c r="F1646" t="s">
        <v>91</v>
      </c>
      <c r="G1646" t="s">
        <v>150</v>
      </c>
      <c r="H1646" t="s">
        <v>919</v>
      </c>
      <c r="I1646" t="s">
        <v>72</v>
      </c>
      <c r="J1646" t="s">
        <v>451</v>
      </c>
      <c r="K1646" t="s">
        <v>41</v>
      </c>
      <c r="L1646" t="s">
        <v>452</v>
      </c>
      <c r="M1646">
        <v>1779.9</v>
      </c>
      <c r="N1646">
        <v>5</v>
      </c>
      <c r="O1646">
        <f t="shared" si="50"/>
        <v>0.35714285714285715</v>
      </c>
      <c r="P1646">
        <v>0</v>
      </c>
      <c r="Q1646">
        <v>373.779</v>
      </c>
      <c r="R1646">
        <v>0</v>
      </c>
      <c r="S1646">
        <v>2017</v>
      </c>
      <c r="T1646">
        <v>8</v>
      </c>
      <c r="U1646" t="str">
        <f t="shared" si="51"/>
        <v>Aug</v>
      </c>
      <c r="V1646">
        <v>355.98</v>
      </c>
      <c r="W1646" t="s">
        <v>43</v>
      </c>
      <c r="X1646">
        <v>0.21</v>
      </c>
      <c r="Y1646" t="s">
        <v>44</v>
      </c>
      <c r="Z1646">
        <v>4.1999999999999899E-2</v>
      </c>
      <c r="AA1646" t="s">
        <v>75</v>
      </c>
      <c r="AB1646" t="s">
        <v>76</v>
      </c>
    </row>
    <row r="1647" spans="1:28" x14ac:dyDescent="0.25">
      <c r="A1647" t="s">
        <v>3206</v>
      </c>
      <c r="B1647" s="1">
        <v>42678</v>
      </c>
      <c r="C1647" s="1">
        <v>42680</v>
      </c>
      <c r="D1647" t="s">
        <v>27</v>
      </c>
      <c r="E1647" t="s">
        <v>3207</v>
      </c>
      <c r="F1647" t="s">
        <v>91</v>
      </c>
      <c r="G1647" t="s">
        <v>1267</v>
      </c>
      <c r="H1647" t="s">
        <v>876</v>
      </c>
      <c r="I1647" t="s">
        <v>32</v>
      </c>
      <c r="J1647" t="s">
        <v>329</v>
      </c>
      <c r="K1647" t="s">
        <v>51</v>
      </c>
      <c r="L1647" t="s">
        <v>330</v>
      </c>
      <c r="M1647">
        <v>876.3</v>
      </c>
      <c r="N1647">
        <v>10</v>
      </c>
      <c r="O1647">
        <f t="shared" si="50"/>
        <v>0.7142857142857143</v>
      </c>
      <c r="P1647">
        <v>0.4</v>
      </c>
      <c r="Q1647">
        <v>-292.10000000000002</v>
      </c>
      <c r="R1647">
        <v>2</v>
      </c>
      <c r="S1647">
        <v>2016</v>
      </c>
      <c r="T1647">
        <v>11</v>
      </c>
      <c r="U1647" t="str">
        <f t="shared" si="51"/>
        <v>Nov</v>
      </c>
      <c r="V1647">
        <v>87.63</v>
      </c>
      <c r="W1647" t="s">
        <v>63</v>
      </c>
      <c r="X1647">
        <v>-0.33333333333333298</v>
      </c>
      <c r="Y1647" t="s">
        <v>53</v>
      </c>
      <c r="Z1647">
        <v>-3.3333333333333298E-2</v>
      </c>
      <c r="AA1647" t="s">
        <v>38</v>
      </c>
      <c r="AB1647" t="s">
        <v>39</v>
      </c>
    </row>
    <row r="1648" spans="1:28" x14ac:dyDescent="0.25">
      <c r="A1648" t="s">
        <v>3208</v>
      </c>
      <c r="B1648" s="1">
        <v>42507</v>
      </c>
      <c r="C1648" s="1">
        <v>42510</v>
      </c>
      <c r="D1648" t="s">
        <v>89</v>
      </c>
      <c r="E1648" t="s">
        <v>3209</v>
      </c>
      <c r="F1648" t="s">
        <v>29</v>
      </c>
      <c r="G1648" t="s">
        <v>127</v>
      </c>
      <c r="H1648" t="s">
        <v>128</v>
      </c>
      <c r="I1648" t="s">
        <v>94</v>
      </c>
      <c r="J1648" t="s">
        <v>1279</v>
      </c>
      <c r="K1648" t="s">
        <v>61</v>
      </c>
      <c r="L1648" t="s">
        <v>1280</v>
      </c>
      <c r="M1648">
        <v>22.608000000000001</v>
      </c>
      <c r="N1648">
        <v>3</v>
      </c>
      <c r="O1648">
        <f t="shared" si="50"/>
        <v>0.21428571428571427</v>
      </c>
      <c r="P1648">
        <v>0.6</v>
      </c>
      <c r="Q1648">
        <v>-10.1736</v>
      </c>
      <c r="R1648">
        <v>3</v>
      </c>
      <c r="S1648">
        <v>2016</v>
      </c>
      <c r="T1648">
        <v>5</v>
      </c>
      <c r="U1648" t="str">
        <f t="shared" si="51"/>
        <v>May</v>
      </c>
      <c r="V1648">
        <v>7.5359999999999996</v>
      </c>
      <c r="W1648" t="s">
        <v>63</v>
      </c>
      <c r="X1648">
        <v>-0.45</v>
      </c>
      <c r="Y1648" t="s">
        <v>53</v>
      </c>
      <c r="Z1648">
        <v>-0.15</v>
      </c>
      <c r="AA1648" t="s">
        <v>64</v>
      </c>
      <c r="AB1648" t="s">
        <v>120</v>
      </c>
    </row>
    <row r="1649" spans="1:28" x14ac:dyDescent="0.25">
      <c r="A1649" t="s">
        <v>3210</v>
      </c>
      <c r="B1649" s="1">
        <v>42818</v>
      </c>
      <c r="C1649" s="1">
        <v>42821</v>
      </c>
      <c r="D1649" t="s">
        <v>89</v>
      </c>
      <c r="E1649" t="s">
        <v>1672</v>
      </c>
      <c r="F1649" t="s">
        <v>91</v>
      </c>
      <c r="G1649" t="s">
        <v>165</v>
      </c>
      <c r="H1649" t="s">
        <v>117</v>
      </c>
      <c r="I1649" t="s">
        <v>72</v>
      </c>
      <c r="J1649" t="s">
        <v>428</v>
      </c>
      <c r="K1649" t="s">
        <v>41</v>
      </c>
      <c r="L1649" t="s">
        <v>429</v>
      </c>
      <c r="M1649">
        <v>207.846</v>
      </c>
      <c r="N1649">
        <v>3</v>
      </c>
      <c r="O1649">
        <f t="shared" si="50"/>
        <v>0.21428571428571427</v>
      </c>
      <c r="P1649">
        <v>0.1</v>
      </c>
      <c r="Q1649">
        <v>2.3094000000000001</v>
      </c>
      <c r="R1649">
        <v>3</v>
      </c>
      <c r="S1649">
        <v>2017</v>
      </c>
      <c r="T1649">
        <v>3</v>
      </c>
      <c r="U1649" t="str">
        <f t="shared" si="51"/>
        <v>Mar</v>
      </c>
      <c r="V1649">
        <v>69.281999999999996</v>
      </c>
      <c r="W1649" t="s">
        <v>63</v>
      </c>
      <c r="X1649">
        <v>1.1111111111111099E-2</v>
      </c>
      <c r="Y1649" t="s">
        <v>37</v>
      </c>
      <c r="Z1649">
        <v>3.7037037037036999E-3</v>
      </c>
      <c r="AA1649" t="s">
        <v>161</v>
      </c>
      <c r="AB1649" t="s">
        <v>430</v>
      </c>
    </row>
    <row r="1650" spans="1:28" x14ac:dyDescent="0.25">
      <c r="A1650" t="s">
        <v>3211</v>
      </c>
      <c r="B1650" s="1">
        <v>41722</v>
      </c>
      <c r="C1650" s="1">
        <v>41727</v>
      </c>
      <c r="D1650" t="s">
        <v>27</v>
      </c>
      <c r="E1650" t="s">
        <v>980</v>
      </c>
      <c r="F1650" t="s">
        <v>29</v>
      </c>
      <c r="G1650" t="s">
        <v>956</v>
      </c>
      <c r="H1650" t="s">
        <v>58</v>
      </c>
      <c r="I1650" t="s">
        <v>59</v>
      </c>
      <c r="J1650" t="s">
        <v>2439</v>
      </c>
      <c r="K1650" t="s">
        <v>61</v>
      </c>
      <c r="L1650" t="s">
        <v>2440</v>
      </c>
      <c r="M1650">
        <v>40.479999999999997</v>
      </c>
      <c r="N1650">
        <v>2</v>
      </c>
      <c r="O1650">
        <f t="shared" si="50"/>
        <v>0.14285714285714285</v>
      </c>
      <c r="P1650">
        <v>0</v>
      </c>
      <c r="Q1650">
        <v>14.572800000000001</v>
      </c>
      <c r="R1650">
        <v>5</v>
      </c>
      <c r="S1650">
        <v>2014</v>
      </c>
      <c r="T1650">
        <v>3</v>
      </c>
      <c r="U1650" t="str">
        <f t="shared" si="51"/>
        <v>Mar</v>
      </c>
      <c r="V1650">
        <v>20.239999999999998</v>
      </c>
      <c r="W1650" t="s">
        <v>63</v>
      </c>
      <c r="X1650">
        <v>0.36</v>
      </c>
      <c r="Y1650" t="s">
        <v>44</v>
      </c>
      <c r="Z1650">
        <v>0.18</v>
      </c>
      <c r="AA1650" t="s">
        <v>161</v>
      </c>
      <c r="AB1650" t="s">
        <v>223</v>
      </c>
    </row>
    <row r="1651" spans="1:28" x14ac:dyDescent="0.25">
      <c r="A1651" t="s">
        <v>3212</v>
      </c>
      <c r="B1651" s="1">
        <v>42414</v>
      </c>
      <c r="C1651" s="1">
        <v>42415</v>
      </c>
      <c r="D1651" t="s">
        <v>89</v>
      </c>
      <c r="E1651" t="s">
        <v>179</v>
      </c>
      <c r="F1651" t="s">
        <v>29</v>
      </c>
      <c r="G1651" t="s">
        <v>2071</v>
      </c>
      <c r="H1651" t="s">
        <v>919</v>
      </c>
      <c r="I1651" t="s">
        <v>72</v>
      </c>
      <c r="J1651" t="s">
        <v>779</v>
      </c>
      <c r="K1651" t="s">
        <v>51</v>
      </c>
      <c r="L1651" t="s">
        <v>780</v>
      </c>
      <c r="M1651">
        <v>550.43100000000004</v>
      </c>
      <c r="N1651">
        <v>3</v>
      </c>
      <c r="O1651">
        <f t="shared" si="50"/>
        <v>0.21428571428571427</v>
      </c>
      <c r="P1651">
        <v>0.3</v>
      </c>
      <c r="Q1651">
        <v>-47.1798</v>
      </c>
      <c r="R1651">
        <v>1</v>
      </c>
      <c r="S1651">
        <v>2016</v>
      </c>
      <c r="T1651">
        <v>2</v>
      </c>
      <c r="U1651" t="str">
        <f t="shared" si="51"/>
        <v>Feb</v>
      </c>
      <c r="V1651">
        <v>183.477</v>
      </c>
      <c r="W1651" t="s">
        <v>36</v>
      </c>
      <c r="X1651">
        <v>-8.5714285714285701E-2</v>
      </c>
      <c r="Y1651" t="s">
        <v>53</v>
      </c>
      <c r="Z1651">
        <v>-2.8571428571428501E-2</v>
      </c>
      <c r="AA1651" t="s">
        <v>161</v>
      </c>
      <c r="AB1651" t="s">
        <v>480</v>
      </c>
    </row>
    <row r="1652" spans="1:28" x14ac:dyDescent="0.25">
      <c r="A1652" t="s">
        <v>3212</v>
      </c>
      <c r="B1652" s="1">
        <v>42414</v>
      </c>
      <c r="C1652" s="1">
        <v>42415</v>
      </c>
      <c r="D1652" t="s">
        <v>89</v>
      </c>
      <c r="E1652" t="s">
        <v>179</v>
      </c>
      <c r="F1652" t="s">
        <v>29</v>
      </c>
      <c r="G1652" t="s">
        <v>2071</v>
      </c>
      <c r="H1652" t="s">
        <v>919</v>
      </c>
      <c r="I1652" t="s">
        <v>72</v>
      </c>
      <c r="J1652" t="s">
        <v>302</v>
      </c>
      <c r="K1652" t="s">
        <v>61</v>
      </c>
      <c r="L1652" t="s">
        <v>303</v>
      </c>
      <c r="M1652">
        <v>10.56</v>
      </c>
      <c r="N1652">
        <v>6</v>
      </c>
      <c r="O1652">
        <f t="shared" si="50"/>
        <v>0.42857142857142855</v>
      </c>
      <c r="P1652">
        <v>0</v>
      </c>
      <c r="Q1652">
        <v>4.6463999999999999</v>
      </c>
      <c r="R1652">
        <v>1</v>
      </c>
      <c r="S1652">
        <v>2016</v>
      </c>
      <c r="T1652">
        <v>2</v>
      </c>
      <c r="U1652" t="str">
        <f t="shared" si="51"/>
        <v>Feb</v>
      </c>
      <c r="V1652">
        <v>1.76</v>
      </c>
      <c r="W1652" t="s">
        <v>63</v>
      </c>
      <c r="X1652">
        <v>0.439999999999999</v>
      </c>
      <c r="Y1652" t="s">
        <v>44</v>
      </c>
      <c r="Z1652">
        <v>7.3333333333333306E-2</v>
      </c>
      <c r="AA1652" t="s">
        <v>161</v>
      </c>
      <c r="AB1652" t="s">
        <v>480</v>
      </c>
    </row>
    <row r="1653" spans="1:28" x14ac:dyDescent="0.25">
      <c r="A1653" t="s">
        <v>3213</v>
      </c>
      <c r="B1653" s="1">
        <v>42894</v>
      </c>
      <c r="C1653" s="1">
        <v>42896</v>
      </c>
      <c r="D1653" t="s">
        <v>89</v>
      </c>
      <c r="E1653" t="s">
        <v>212</v>
      </c>
      <c r="F1653" t="s">
        <v>99</v>
      </c>
      <c r="G1653" t="s">
        <v>57</v>
      </c>
      <c r="H1653" t="s">
        <v>58</v>
      </c>
      <c r="I1653" t="s">
        <v>59</v>
      </c>
      <c r="J1653" t="s">
        <v>84</v>
      </c>
      <c r="K1653" t="s">
        <v>34</v>
      </c>
      <c r="L1653" t="s">
        <v>85</v>
      </c>
      <c r="M1653">
        <v>1497.6659999999999</v>
      </c>
      <c r="N1653">
        <v>2</v>
      </c>
      <c r="O1653">
        <f t="shared" si="50"/>
        <v>0.14285714285714285</v>
      </c>
      <c r="P1653">
        <v>0.15</v>
      </c>
      <c r="Q1653">
        <v>140.95679999999999</v>
      </c>
      <c r="R1653">
        <v>2</v>
      </c>
      <c r="S1653">
        <v>2017</v>
      </c>
      <c r="T1653">
        <v>6</v>
      </c>
      <c r="U1653" t="str">
        <f t="shared" si="51"/>
        <v>Jun</v>
      </c>
      <c r="V1653">
        <v>748.83299999999997</v>
      </c>
      <c r="W1653" t="s">
        <v>43</v>
      </c>
      <c r="X1653">
        <v>9.41176470588235E-2</v>
      </c>
      <c r="Y1653" t="s">
        <v>37</v>
      </c>
      <c r="Z1653">
        <v>4.7058823529411702E-2</v>
      </c>
      <c r="AA1653" t="s">
        <v>64</v>
      </c>
      <c r="AB1653" t="s">
        <v>154</v>
      </c>
    </row>
    <row r="1654" spans="1:28" x14ac:dyDescent="0.25">
      <c r="A1654" t="s">
        <v>3214</v>
      </c>
      <c r="B1654" s="1">
        <v>41775</v>
      </c>
      <c r="C1654" s="1">
        <v>41782</v>
      </c>
      <c r="D1654" t="s">
        <v>46</v>
      </c>
      <c r="E1654" t="s">
        <v>3215</v>
      </c>
      <c r="F1654" t="s">
        <v>91</v>
      </c>
      <c r="G1654" t="s">
        <v>57</v>
      </c>
      <c r="H1654" t="s">
        <v>58</v>
      </c>
      <c r="I1654" t="s">
        <v>59</v>
      </c>
      <c r="J1654" t="s">
        <v>1559</v>
      </c>
      <c r="K1654" t="s">
        <v>41</v>
      </c>
      <c r="L1654" t="s">
        <v>1560</v>
      </c>
      <c r="M1654">
        <v>232.88</v>
      </c>
      <c r="N1654">
        <v>5</v>
      </c>
      <c r="O1654">
        <f t="shared" si="50"/>
        <v>0.35714285714285715</v>
      </c>
      <c r="P1654">
        <v>0.2</v>
      </c>
      <c r="Q1654">
        <v>17.466000000000001</v>
      </c>
      <c r="R1654">
        <v>7</v>
      </c>
      <c r="S1654">
        <v>2014</v>
      </c>
      <c r="T1654">
        <v>5</v>
      </c>
      <c r="U1654" t="str">
        <f t="shared" si="51"/>
        <v>May</v>
      </c>
      <c r="V1654">
        <v>46.576000000000001</v>
      </c>
      <c r="W1654" t="s">
        <v>63</v>
      </c>
      <c r="X1654">
        <v>7.4999999999999997E-2</v>
      </c>
      <c r="Y1654" t="s">
        <v>37</v>
      </c>
      <c r="Z1654">
        <v>1.4999999999999999E-2</v>
      </c>
      <c r="AA1654" t="s">
        <v>64</v>
      </c>
      <c r="AB1654" t="s">
        <v>65</v>
      </c>
    </row>
    <row r="1655" spans="1:28" x14ac:dyDescent="0.25">
      <c r="A1655" t="s">
        <v>3216</v>
      </c>
      <c r="B1655" s="1">
        <v>42038</v>
      </c>
      <c r="C1655" s="1">
        <v>42042</v>
      </c>
      <c r="D1655" t="s">
        <v>46</v>
      </c>
      <c r="E1655" t="s">
        <v>3215</v>
      </c>
      <c r="F1655" t="s">
        <v>91</v>
      </c>
      <c r="G1655" t="s">
        <v>2350</v>
      </c>
      <c r="H1655" t="s">
        <v>117</v>
      </c>
      <c r="I1655" t="s">
        <v>72</v>
      </c>
      <c r="J1655" t="s">
        <v>103</v>
      </c>
      <c r="K1655" t="s">
        <v>41</v>
      </c>
      <c r="L1655" t="s">
        <v>104</v>
      </c>
      <c r="M1655">
        <v>90.882000000000005</v>
      </c>
      <c r="N1655">
        <v>1</v>
      </c>
      <c r="O1655">
        <f t="shared" si="50"/>
        <v>7.1428571428571425E-2</v>
      </c>
      <c r="P1655">
        <v>0.1</v>
      </c>
      <c r="Q1655">
        <v>15.147</v>
      </c>
      <c r="R1655">
        <v>4</v>
      </c>
      <c r="S1655">
        <v>2015</v>
      </c>
      <c r="T1655">
        <v>2</v>
      </c>
      <c r="U1655" t="str">
        <f t="shared" si="51"/>
        <v>Feb</v>
      </c>
      <c r="V1655">
        <v>90.882000000000005</v>
      </c>
      <c r="W1655" t="s">
        <v>63</v>
      </c>
      <c r="X1655">
        <v>0.16666666666666599</v>
      </c>
      <c r="Y1655" t="s">
        <v>37</v>
      </c>
      <c r="Z1655">
        <v>0.16666666666666599</v>
      </c>
      <c r="AA1655" t="s">
        <v>161</v>
      </c>
      <c r="AB1655" t="s">
        <v>162</v>
      </c>
    </row>
    <row r="1656" spans="1:28" x14ac:dyDescent="0.25">
      <c r="A1656" t="s">
        <v>3217</v>
      </c>
      <c r="B1656" s="1">
        <v>42120</v>
      </c>
      <c r="C1656" s="1">
        <v>42125</v>
      </c>
      <c r="D1656" t="s">
        <v>46</v>
      </c>
      <c r="E1656" t="s">
        <v>1614</v>
      </c>
      <c r="F1656" t="s">
        <v>91</v>
      </c>
      <c r="G1656" t="s">
        <v>554</v>
      </c>
      <c r="H1656" t="s">
        <v>58</v>
      </c>
      <c r="I1656" t="s">
        <v>59</v>
      </c>
      <c r="J1656" t="s">
        <v>1652</v>
      </c>
      <c r="K1656" t="s">
        <v>41</v>
      </c>
      <c r="L1656" t="s">
        <v>1653</v>
      </c>
      <c r="M1656">
        <v>63.936</v>
      </c>
      <c r="N1656">
        <v>3</v>
      </c>
      <c r="O1656">
        <f t="shared" si="50"/>
        <v>0.21428571428571427</v>
      </c>
      <c r="P1656">
        <v>0.2</v>
      </c>
      <c r="Q1656">
        <v>6.3936000000000002</v>
      </c>
      <c r="R1656">
        <v>5</v>
      </c>
      <c r="S1656">
        <v>2015</v>
      </c>
      <c r="T1656">
        <v>4</v>
      </c>
      <c r="U1656" t="str">
        <f t="shared" si="51"/>
        <v>Apr</v>
      </c>
      <c r="V1656">
        <v>21.312000000000001</v>
      </c>
      <c r="W1656" t="s">
        <v>63</v>
      </c>
      <c r="X1656">
        <v>0.1</v>
      </c>
      <c r="Y1656" t="s">
        <v>37</v>
      </c>
      <c r="Z1656">
        <v>3.3333333333333298E-2</v>
      </c>
      <c r="AA1656" t="s">
        <v>64</v>
      </c>
      <c r="AB1656" t="s">
        <v>111</v>
      </c>
    </row>
    <row r="1657" spans="1:28" x14ac:dyDescent="0.25">
      <c r="A1657" t="s">
        <v>3218</v>
      </c>
      <c r="B1657" s="1">
        <v>42107</v>
      </c>
      <c r="C1657" s="1">
        <v>42111</v>
      </c>
      <c r="D1657" t="s">
        <v>27</v>
      </c>
      <c r="E1657" t="s">
        <v>2438</v>
      </c>
      <c r="F1657" t="s">
        <v>29</v>
      </c>
      <c r="G1657" t="s">
        <v>57</v>
      </c>
      <c r="H1657" t="s">
        <v>58</v>
      </c>
      <c r="I1657" t="s">
        <v>59</v>
      </c>
      <c r="J1657" t="s">
        <v>1075</v>
      </c>
      <c r="K1657" t="s">
        <v>51</v>
      </c>
      <c r="L1657" t="s">
        <v>1076</v>
      </c>
      <c r="M1657">
        <v>241.56800000000001</v>
      </c>
      <c r="N1657">
        <v>2</v>
      </c>
      <c r="O1657">
        <f t="shared" si="50"/>
        <v>0.14285714285714285</v>
      </c>
      <c r="P1657">
        <v>0.2</v>
      </c>
      <c r="Q1657">
        <v>-15.098000000000001</v>
      </c>
      <c r="R1657">
        <v>4</v>
      </c>
      <c r="S1657">
        <v>2015</v>
      </c>
      <c r="T1657">
        <v>4</v>
      </c>
      <c r="U1657" t="str">
        <f t="shared" si="51"/>
        <v>Apr</v>
      </c>
      <c r="V1657">
        <v>120.78400000000001</v>
      </c>
      <c r="W1657" t="s">
        <v>36</v>
      </c>
      <c r="X1657">
        <v>-6.25E-2</v>
      </c>
      <c r="Y1657" t="s">
        <v>53</v>
      </c>
      <c r="Z1657">
        <v>-3.125E-2</v>
      </c>
      <c r="AA1657" t="s">
        <v>64</v>
      </c>
      <c r="AB1657" t="s">
        <v>111</v>
      </c>
    </row>
    <row r="1658" spans="1:28" x14ac:dyDescent="0.25">
      <c r="A1658" t="s">
        <v>3219</v>
      </c>
      <c r="B1658" s="1">
        <v>42272</v>
      </c>
      <c r="C1658" s="1">
        <v>42277</v>
      </c>
      <c r="D1658" t="s">
        <v>46</v>
      </c>
      <c r="E1658" t="s">
        <v>1666</v>
      </c>
      <c r="F1658" t="s">
        <v>91</v>
      </c>
      <c r="G1658" t="s">
        <v>180</v>
      </c>
      <c r="H1658" t="s">
        <v>181</v>
      </c>
      <c r="I1658" t="s">
        <v>59</v>
      </c>
      <c r="J1658" t="s">
        <v>1071</v>
      </c>
      <c r="K1658" t="s">
        <v>41</v>
      </c>
      <c r="L1658" t="s">
        <v>1072</v>
      </c>
      <c r="M1658">
        <v>307.13600000000002</v>
      </c>
      <c r="N1658">
        <v>4</v>
      </c>
      <c r="O1658">
        <f t="shared" si="50"/>
        <v>0.2857142857142857</v>
      </c>
      <c r="P1658">
        <v>0.2</v>
      </c>
      <c r="Q1658">
        <v>-11.5176</v>
      </c>
      <c r="R1658">
        <v>5</v>
      </c>
      <c r="S1658">
        <v>2015</v>
      </c>
      <c r="T1658">
        <v>9</v>
      </c>
      <c r="U1658" t="str">
        <f t="shared" si="51"/>
        <v>Sep</v>
      </c>
      <c r="V1658">
        <v>76.784000000000006</v>
      </c>
      <c r="W1658" t="s">
        <v>63</v>
      </c>
      <c r="X1658">
        <v>-3.7499999999999999E-2</v>
      </c>
      <c r="Y1658" t="s">
        <v>53</v>
      </c>
      <c r="Z1658">
        <v>-9.3749999999999997E-3</v>
      </c>
      <c r="AA1658" t="s">
        <v>75</v>
      </c>
      <c r="AB1658" t="s">
        <v>81</v>
      </c>
    </row>
    <row r="1659" spans="1:28" x14ac:dyDescent="0.25">
      <c r="A1659" t="s">
        <v>3220</v>
      </c>
      <c r="B1659" s="1">
        <v>41726</v>
      </c>
      <c r="C1659" s="1">
        <v>41731</v>
      </c>
      <c r="D1659" t="s">
        <v>46</v>
      </c>
      <c r="E1659" t="s">
        <v>2581</v>
      </c>
      <c r="F1659" t="s">
        <v>29</v>
      </c>
      <c r="G1659" t="s">
        <v>684</v>
      </c>
      <c r="H1659" t="s">
        <v>685</v>
      </c>
      <c r="I1659" t="s">
        <v>94</v>
      </c>
      <c r="J1659" t="s">
        <v>1382</v>
      </c>
      <c r="K1659" t="s">
        <v>51</v>
      </c>
      <c r="L1659" t="s">
        <v>1383</v>
      </c>
      <c r="M1659">
        <v>1184.72</v>
      </c>
      <c r="N1659">
        <v>4</v>
      </c>
      <c r="O1659">
        <f t="shared" si="50"/>
        <v>0.2857142857142857</v>
      </c>
      <c r="P1659">
        <v>0</v>
      </c>
      <c r="Q1659">
        <v>106.62479999999999</v>
      </c>
      <c r="R1659">
        <v>5</v>
      </c>
      <c r="S1659">
        <v>2014</v>
      </c>
      <c r="T1659">
        <v>3</v>
      </c>
      <c r="U1659" t="str">
        <f t="shared" si="51"/>
        <v>Mar</v>
      </c>
      <c r="V1659">
        <v>296.18</v>
      </c>
      <c r="W1659" t="s">
        <v>43</v>
      </c>
      <c r="X1659">
        <v>0.09</v>
      </c>
      <c r="Y1659" t="s">
        <v>37</v>
      </c>
      <c r="Z1659">
        <v>2.2499999999999999E-2</v>
      </c>
      <c r="AA1659" t="s">
        <v>161</v>
      </c>
      <c r="AB1659" t="s">
        <v>223</v>
      </c>
    </row>
    <row r="1660" spans="1:28" x14ac:dyDescent="0.25">
      <c r="A1660" t="s">
        <v>3221</v>
      </c>
      <c r="B1660" s="1">
        <v>42937</v>
      </c>
      <c r="C1660" s="1">
        <v>42941</v>
      </c>
      <c r="D1660" t="s">
        <v>46</v>
      </c>
      <c r="E1660" t="s">
        <v>3222</v>
      </c>
      <c r="F1660" t="s">
        <v>29</v>
      </c>
      <c r="G1660" t="s">
        <v>1842</v>
      </c>
      <c r="H1660" t="s">
        <v>93</v>
      </c>
      <c r="I1660" t="s">
        <v>94</v>
      </c>
      <c r="J1660" t="s">
        <v>1047</v>
      </c>
      <c r="K1660" t="s">
        <v>51</v>
      </c>
      <c r="L1660" t="s">
        <v>1048</v>
      </c>
      <c r="M1660">
        <v>124.404</v>
      </c>
      <c r="N1660">
        <v>4</v>
      </c>
      <c r="O1660">
        <f t="shared" si="50"/>
        <v>0.2857142857142857</v>
      </c>
      <c r="P1660">
        <v>0.3</v>
      </c>
      <c r="Q1660">
        <v>-21.3264</v>
      </c>
      <c r="R1660">
        <v>4</v>
      </c>
      <c r="S1660">
        <v>2017</v>
      </c>
      <c r="T1660">
        <v>7</v>
      </c>
      <c r="U1660" t="str">
        <f t="shared" si="51"/>
        <v>Jul</v>
      </c>
      <c r="V1660">
        <v>31.100999999999999</v>
      </c>
      <c r="W1660" t="s">
        <v>63</v>
      </c>
      <c r="X1660">
        <v>-0.17142857142857101</v>
      </c>
      <c r="Y1660" t="s">
        <v>53</v>
      </c>
      <c r="Z1660">
        <v>-4.2857142857142802E-2</v>
      </c>
      <c r="AA1660" t="s">
        <v>75</v>
      </c>
      <c r="AB1660" t="s">
        <v>76</v>
      </c>
    </row>
    <row r="1661" spans="1:28" x14ac:dyDescent="0.25">
      <c r="A1661" t="s">
        <v>3223</v>
      </c>
      <c r="B1661" s="1">
        <v>42427</v>
      </c>
      <c r="C1661" s="1">
        <v>42431</v>
      </c>
      <c r="D1661" t="s">
        <v>46</v>
      </c>
      <c r="E1661" t="s">
        <v>3224</v>
      </c>
      <c r="F1661" t="s">
        <v>29</v>
      </c>
      <c r="G1661" t="s">
        <v>100</v>
      </c>
      <c r="H1661" t="s">
        <v>93</v>
      </c>
      <c r="I1661" t="s">
        <v>94</v>
      </c>
      <c r="J1661" t="s">
        <v>2297</v>
      </c>
      <c r="K1661" t="s">
        <v>61</v>
      </c>
      <c r="L1661" t="s">
        <v>2298</v>
      </c>
      <c r="M1661">
        <v>16.192</v>
      </c>
      <c r="N1661">
        <v>2</v>
      </c>
      <c r="O1661">
        <f t="shared" si="50"/>
        <v>0.14285714285714285</v>
      </c>
      <c r="P1661">
        <v>0.6</v>
      </c>
      <c r="Q1661">
        <v>-6.8815999999999997</v>
      </c>
      <c r="R1661">
        <v>4</v>
      </c>
      <c r="S1661">
        <v>2016</v>
      </c>
      <c r="T1661">
        <v>2</v>
      </c>
      <c r="U1661" t="str">
        <f t="shared" si="51"/>
        <v>Feb</v>
      </c>
      <c r="V1661">
        <v>8.0960000000000001</v>
      </c>
      <c r="W1661" t="s">
        <v>63</v>
      </c>
      <c r="X1661">
        <v>-0.42499999999999999</v>
      </c>
      <c r="Y1661" t="s">
        <v>53</v>
      </c>
      <c r="Z1661">
        <v>-0.21249999999999999</v>
      </c>
      <c r="AA1661" t="s">
        <v>161</v>
      </c>
      <c r="AB1661" t="s">
        <v>480</v>
      </c>
    </row>
    <row r="1662" spans="1:28" x14ac:dyDescent="0.25">
      <c r="A1662" t="s">
        <v>3225</v>
      </c>
      <c r="B1662" s="1">
        <v>42199</v>
      </c>
      <c r="C1662" s="1">
        <v>42204</v>
      </c>
      <c r="D1662" t="s">
        <v>27</v>
      </c>
      <c r="E1662" t="s">
        <v>3226</v>
      </c>
      <c r="F1662" t="s">
        <v>29</v>
      </c>
      <c r="G1662" t="s">
        <v>778</v>
      </c>
      <c r="H1662" t="s">
        <v>456</v>
      </c>
      <c r="I1662" t="s">
        <v>59</v>
      </c>
      <c r="J1662" t="s">
        <v>227</v>
      </c>
      <c r="K1662" t="s">
        <v>41</v>
      </c>
      <c r="L1662" t="s">
        <v>228</v>
      </c>
      <c r="M1662">
        <v>441.92</v>
      </c>
      <c r="N1662">
        <v>2</v>
      </c>
      <c r="O1662">
        <f t="shared" si="50"/>
        <v>0.14285714285714285</v>
      </c>
      <c r="P1662">
        <v>0.2</v>
      </c>
      <c r="Q1662">
        <v>49.716000000000001</v>
      </c>
      <c r="R1662">
        <v>5</v>
      </c>
      <c r="S1662">
        <v>2015</v>
      </c>
      <c r="T1662">
        <v>7</v>
      </c>
      <c r="U1662" t="str">
        <f t="shared" si="51"/>
        <v>Jul</v>
      </c>
      <c r="V1662">
        <v>220.96</v>
      </c>
      <c r="W1662" t="s">
        <v>43</v>
      </c>
      <c r="X1662">
        <v>0.1125</v>
      </c>
      <c r="Y1662" t="s">
        <v>37</v>
      </c>
      <c r="Z1662">
        <v>5.6250000000000001E-2</v>
      </c>
      <c r="AA1662" t="s">
        <v>75</v>
      </c>
      <c r="AB1662" t="s">
        <v>81</v>
      </c>
    </row>
    <row r="1663" spans="1:28" x14ac:dyDescent="0.25">
      <c r="A1663" t="s">
        <v>3225</v>
      </c>
      <c r="B1663" s="1">
        <v>42199</v>
      </c>
      <c r="C1663" s="1">
        <v>42204</v>
      </c>
      <c r="D1663" t="s">
        <v>27</v>
      </c>
      <c r="E1663" t="s">
        <v>3226</v>
      </c>
      <c r="F1663" t="s">
        <v>29</v>
      </c>
      <c r="G1663" t="s">
        <v>778</v>
      </c>
      <c r="H1663" t="s">
        <v>456</v>
      </c>
      <c r="I1663" t="s">
        <v>59</v>
      </c>
      <c r="J1663" t="s">
        <v>2036</v>
      </c>
      <c r="K1663" t="s">
        <v>34</v>
      </c>
      <c r="L1663" t="s">
        <v>2037</v>
      </c>
      <c r="M1663">
        <v>127.764</v>
      </c>
      <c r="N1663">
        <v>6</v>
      </c>
      <c r="O1663">
        <f t="shared" si="50"/>
        <v>0.42857142857142855</v>
      </c>
      <c r="P1663">
        <v>0.7</v>
      </c>
      <c r="Q1663">
        <v>-191.64599999999999</v>
      </c>
      <c r="R1663">
        <v>5</v>
      </c>
      <c r="S1663">
        <v>2015</v>
      </c>
      <c r="T1663">
        <v>7</v>
      </c>
      <c r="U1663" t="str">
        <f t="shared" si="51"/>
        <v>Jul</v>
      </c>
      <c r="V1663">
        <v>21.294</v>
      </c>
      <c r="W1663" t="s">
        <v>63</v>
      </c>
      <c r="X1663">
        <v>-1.5</v>
      </c>
      <c r="Y1663" t="s">
        <v>53</v>
      </c>
      <c r="Z1663">
        <v>-0.25</v>
      </c>
      <c r="AA1663" t="s">
        <v>75</v>
      </c>
      <c r="AB1663" t="s">
        <v>81</v>
      </c>
    </row>
    <row r="1664" spans="1:28" x14ac:dyDescent="0.25">
      <c r="A1664" t="s">
        <v>3227</v>
      </c>
      <c r="B1664" s="1">
        <v>42646</v>
      </c>
      <c r="C1664" s="1">
        <v>42650</v>
      </c>
      <c r="D1664" t="s">
        <v>46</v>
      </c>
      <c r="E1664" t="s">
        <v>1889</v>
      </c>
      <c r="F1664" t="s">
        <v>99</v>
      </c>
      <c r="G1664" t="s">
        <v>2698</v>
      </c>
      <c r="H1664" t="s">
        <v>58</v>
      </c>
      <c r="I1664" t="s">
        <v>59</v>
      </c>
      <c r="J1664" t="s">
        <v>192</v>
      </c>
      <c r="K1664" t="s">
        <v>41</v>
      </c>
      <c r="L1664" t="s">
        <v>193</v>
      </c>
      <c r="M1664">
        <v>915.13599999999997</v>
      </c>
      <c r="N1664">
        <v>4</v>
      </c>
      <c r="O1664">
        <f t="shared" si="50"/>
        <v>0.2857142857142857</v>
      </c>
      <c r="P1664">
        <v>0.2</v>
      </c>
      <c r="Q1664">
        <v>102.9528</v>
      </c>
      <c r="R1664">
        <v>4</v>
      </c>
      <c r="S1664">
        <v>2016</v>
      </c>
      <c r="T1664">
        <v>10</v>
      </c>
      <c r="U1664" t="str">
        <f t="shared" si="51"/>
        <v>Oct</v>
      </c>
      <c r="V1664">
        <v>228.78399999999999</v>
      </c>
      <c r="W1664" t="s">
        <v>43</v>
      </c>
      <c r="X1664">
        <v>0.1125</v>
      </c>
      <c r="Y1664" t="s">
        <v>37</v>
      </c>
      <c r="Z1664">
        <v>2.8125000000000001E-2</v>
      </c>
      <c r="AA1664" t="s">
        <v>38</v>
      </c>
      <c r="AB1664" t="s">
        <v>39</v>
      </c>
    </row>
    <row r="1665" spans="1:28" x14ac:dyDescent="0.25">
      <c r="A1665" t="s">
        <v>3228</v>
      </c>
      <c r="B1665" s="1">
        <v>42703</v>
      </c>
      <c r="C1665" s="1">
        <v>42708</v>
      </c>
      <c r="D1665" t="s">
        <v>27</v>
      </c>
      <c r="E1665" t="s">
        <v>1736</v>
      </c>
      <c r="F1665" t="s">
        <v>99</v>
      </c>
      <c r="G1665" t="s">
        <v>170</v>
      </c>
      <c r="H1665" t="s">
        <v>128</v>
      </c>
      <c r="I1665" t="s">
        <v>94</v>
      </c>
      <c r="J1665" t="s">
        <v>3060</v>
      </c>
      <c r="K1665" t="s">
        <v>61</v>
      </c>
      <c r="L1665" t="s">
        <v>3061</v>
      </c>
      <c r="M1665">
        <v>242.17599999999999</v>
      </c>
      <c r="N1665">
        <v>4</v>
      </c>
      <c r="O1665">
        <f t="shared" si="50"/>
        <v>0.2857142857142857</v>
      </c>
      <c r="P1665">
        <v>0.6</v>
      </c>
      <c r="Q1665">
        <v>-302.72000000000003</v>
      </c>
      <c r="R1665">
        <v>5</v>
      </c>
      <c r="S1665">
        <v>2016</v>
      </c>
      <c r="T1665">
        <v>11</v>
      </c>
      <c r="U1665" t="str">
        <f t="shared" si="51"/>
        <v>Nov</v>
      </c>
      <c r="V1665">
        <v>60.543999999999997</v>
      </c>
      <c r="W1665" t="s">
        <v>63</v>
      </c>
      <c r="X1665">
        <v>-1.25</v>
      </c>
      <c r="Y1665" t="s">
        <v>53</v>
      </c>
      <c r="Z1665">
        <v>-0.3125</v>
      </c>
      <c r="AA1665" t="s">
        <v>38</v>
      </c>
      <c r="AB1665" t="s">
        <v>39</v>
      </c>
    </row>
    <row r="1666" spans="1:28" x14ac:dyDescent="0.25">
      <c r="A1666" t="s">
        <v>3229</v>
      </c>
      <c r="B1666" s="1">
        <v>42535</v>
      </c>
      <c r="C1666" s="1">
        <v>42542</v>
      </c>
      <c r="D1666" t="s">
        <v>46</v>
      </c>
      <c r="E1666" t="s">
        <v>3230</v>
      </c>
      <c r="F1666" t="s">
        <v>91</v>
      </c>
      <c r="G1666" t="s">
        <v>70</v>
      </c>
      <c r="H1666" t="s">
        <v>71</v>
      </c>
      <c r="I1666" t="s">
        <v>72</v>
      </c>
      <c r="J1666" t="s">
        <v>2319</v>
      </c>
      <c r="K1666" t="s">
        <v>51</v>
      </c>
      <c r="L1666" t="s">
        <v>2320</v>
      </c>
      <c r="M1666">
        <v>337.17599999999999</v>
      </c>
      <c r="N1666">
        <v>2</v>
      </c>
      <c r="O1666">
        <f t="shared" si="50"/>
        <v>0.14285714285714285</v>
      </c>
      <c r="P1666">
        <v>0.4</v>
      </c>
      <c r="Q1666">
        <v>-118.0116</v>
      </c>
      <c r="R1666">
        <v>7</v>
      </c>
      <c r="S1666">
        <v>2016</v>
      </c>
      <c r="T1666">
        <v>6</v>
      </c>
      <c r="U1666" t="str">
        <f t="shared" si="51"/>
        <v>Jun</v>
      </c>
      <c r="V1666">
        <v>168.58799999999999</v>
      </c>
      <c r="W1666" t="s">
        <v>36</v>
      </c>
      <c r="X1666">
        <v>-0.35</v>
      </c>
      <c r="Y1666" t="s">
        <v>53</v>
      </c>
      <c r="Z1666">
        <v>-0.17499999999999999</v>
      </c>
      <c r="AA1666" t="s">
        <v>64</v>
      </c>
      <c r="AB1666" t="s">
        <v>120</v>
      </c>
    </row>
    <row r="1667" spans="1:28" x14ac:dyDescent="0.25">
      <c r="A1667" t="s">
        <v>3231</v>
      </c>
      <c r="B1667" s="1">
        <v>43072</v>
      </c>
      <c r="C1667" s="1">
        <v>43075</v>
      </c>
      <c r="D1667" t="s">
        <v>27</v>
      </c>
      <c r="E1667" t="s">
        <v>169</v>
      </c>
      <c r="F1667" t="s">
        <v>29</v>
      </c>
      <c r="G1667" t="s">
        <v>3232</v>
      </c>
      <c r="H1667" t="s">
        <v>171</v>
      </c>
      <c r="I1667" t="s">
        <v>59</v>
      </c>
      <c r="J1667" t="s">
        <v>284</v>
      </c>
      <c r="K1667" t="s">
        <v>61</v>
      </c>
      <c r="L1667" t="s">
        <v>285</v>
      </c>
      <c r="M1667">
        <v>23.376000000000001</v>
      </c>
      <c r="N1667">
        <v>3</v>
      </c>
      <c r="O1667">
        <f t="shared" ref="O1667:O1730" si="52">N1667/MAX($N$2:$N$2122)</f>
        <v>0.21428571428571427</v>
      </c>
      <c r="P1667">
        <v>0.2</v>
      </c>
      <c r="Q1667">
        <v>7.0128000000000004</v>
      </c>
      <c r="R1667">
        <v>3</v>
      </c>
      <c r="S1667">
        <v>2017</v>
      </c>
      <c r="T1667">
        <v>12</v>
      </c>
      <c r="U1667" t="str">
        <f t="shared" ref="U1667:U1730" si="53">TEXT(DATE(S1667, T1667, 1), "mmm")</f>
        <v>Dec</v>
      </c>
      <c r="V1667">
        <v>7.7919999999999998</v>
      </c>
      <c r="W1667" t="s">
        <v>63</v>
      </c>
      <c r="X1667">
        <v>0.3</v>
      </c>
      <c r="Y1667" t="s">
        <v>44</v>
      </c>
      <c r="Z1667">
        <v>9.9999999999999895E-2</v>
      </c>
      <c r="AA1667" t="s">
        <v>38</v>
      </c>
      <c r="AB1667" t="s">
        <v>143</v>
      </c>
    </row>
    <row r="1668" spans="1:28" x14ac:dyDescent="0.25">
      <c r="A1668" t="s">
        <v>3231</v>
      </c>
      <c r="B1668" s="1">
        <v>43072</v>
      </c>
      <c r="C1668" s="1">
        <v>43075</v>
      </c>
      <c r="D1668" t="s">
        <v>27</v>
      </c>
      <c r="E1668" t="s">
        <v>169</v>
      </c>
      <c r="F1668" t="s">
        <v>29</v>
      </c>
      <c r="G1668" t="s">
        <v>3232</v>
      </c>
      <c r="H1668" t="s">
        <v>171</v>
      </c>
      <c r="I1668" t="s">
        <v>59</v>
      </c>
      <c r="J1668" t="s">
        <v>1096</v>
      </c>
      <c r="K1668" t="s">
        <v>61</v>
      </c>
      <c r="L1668" t="s">
        <v>1097</v>
      </c>
      <c r="M1668">
        <v>16.72</v>
      </c>
      <c r="N1668">
        <v>5</v>
      </c>
      <c r="O1668">
        <f t="shared" si="52"/>
        <v>0.35714285714285715</v>
      </c>
      <c r="P1668">
        <v>0.2</v>
      </c>
      <c r="Q1668">
        <v>3.3439999999999999</v>
      </c>
      <c r="R1668">
        <v>3</v>
      </c>
      <c r="S1668">
        <v>2017</v>
      </c>
      <c r="T1668">
        <v>12</v>
      </c>
      <c r="U1668" t="str">
        <f t="shared" si="53"/>
        <v>Dec</v>
      </c>
      <c r="V1668">
        <v>3.3439999999999999</v>
      </c>
      <c r="W1668" t="s">
        <v>63</v>
      </c>
      <c r="X1668">
        <v>0.2</v>
      </c>
      <c r="Y1668" t="s">
        <v>37</v>
      </c>
      <c r="Z1668">
        <v>0.04</v>
      </c>
      <c r="AA1668" t="s">
        <v>38</v>
      </c>
      <c r="AB1668" t="s">
        <v>143</v>
      </c>
    </row>
    <row r="1669" spans="1:28" x14ac:dyDescent="0.25">
      <c r="A1669" t="s">
        <v>3231</v>
      </c>
      <c r="B1669" s="1">
        <v>43072</v>
      </c>
      <c r="C1669" s="1">
        <v>43075</v>
      </c>
      <c r="D1669" t="s">
        <v>27</v>
      </c>
      <c r="E1669" t="s">
        <v>169</v>
      </c>
      <c r="F1669" t="s">
        <v>29</v>
      </c>
      <c r="G1669" t="s">
        <v>3232</v>
      </c>
      <c r="H1669" t="s">
        <v>171</v>
      </c>
      <c r="I1669" t="s">
        <v>59</v>
      </c>
      <c r="J1669" t="s">
        <v>2297</v>
      </c>
      <c r="K1669" t="s">
        <v>61</v>
      </c>
      <c r="L1669" t="s">
        <v>2298</v>
      </c>
      <c r="M1669">
        <v>16.192</v>
      </c>
      <c r="N1669">
        <v>1</v>
      </c>
      <c r="O1669">
        <f t="shared" si="52"/>
        <v>7.1428571428571425E-2</v>
      </c>
      <c r="P1669">
        <v>0.2</v>
      </c>
      <c r="Q1669">
        <v>4.6551999999999998</v>
      </c>
      <c r="R1669">
        <v>3</v>
      </c>
      <c r="S1669">
        <v>2017</v>
      </c>
      <c r="T1669">
        <v>12</v>
      </c>
      <c r="U1669" t="str">
        <f t="shared" si="53"/>
        <v>Dec</v>
      </c>
      <c r="V1669">
        <v>16.192</v>
      </c>
      <c r="W1669" t="s">
        <v>63</v>
      </c>
      <c r="X1669">
        <v>0.28749999999999998</v>
      </c>
      <c r="Y1669" t="s">
        <v>44</v>
      </c>
      <c r="Z1669">
        <v>0.28749999999999998</v>
      </c>
      <c r="AA1669" t="s">
        <v>38</v>
      </c>
      <c r="AB1669" t="s">
        <v>143</v>
      </c>
    </row>
    <row r="1670" spans="1:28" x14ac:dyDescent="0.25">
      <c r="A1670" t="s">
        <v>3233</v>
      </c>
      <c r="B1670" s="1">
        <v>42729</v>
      </c>
      <c r="C1670" s="1">
        <v>42733</v>
      </c>
      <c r="D1670" t="s">
        <v>46</v>
      </c>
      <c r="E1670" t="s">
        <v>3234</v>
      </c>
      <c r="F1670" t="s">
        <v>29</v>
      </c>
      <c r="G1670" t="s">
        <v>1575</v>
      </c>
      <c r="H1670" t="s">
        <v>893</v>
      </c>
      <c r="I1670" t="s">
        <v>32</v>
      </c>
      <c r="J1670" t="s">
        <v>608</v>
      </c>
      <c r="K1670" t="s">
        <v>61</v>
      </c>
      <c r="L1670" t="s">
        <v>609</v>
      </c>
      <c r="M1670">
        <v>343.85</v>
      </c>
      <c r="N1670">
        <v>5</v>
      </c>
      <c r="O1670">
        <f t="shared" si="52"/>
        <v>0.35714285714285715</v>
      </c>
      <c r="P1670">
        <v>0</v>
      </c>
      <c r="Q1670">
        <v>137.54</v>
      </c>
      <c r="R1670">
        <v>4</v>
      </c>
      <c r="S1670">
        <v>2016</v>
      </c>
      <c r="T1670">
        <v>12</v>
      </c>
      <c r="U1670" t="str">
        <f t="shared" si="53"/>
        <v>Dec</v>
      </c>
      <c r="V1670">
        <v>68.77</v>
      </c>
      <c r="W1670" t="s">
        <v>63</v>
      </c>
      <c r="X1670">
        <v>0.39999999999999902</v>
      </c>
      <c r="Y1670" t="s">
        <v>44</v>
      </c>
      <c r="Z1670">
        <v>7.9999999999999905E-2</v>
      </c>
      <c r="AA1670" t="s">
        <v>38</v>
      </c>
      <c r="AB1670" t="s">
        <v>39</v>
      </c>
    </row>
    <row r="1671" spans="1:28" x14ac:dyDescent="0.25">
      <c r="A1671" t="s">
        <v>3235</v>
      </c>
      <c r="B1671" s="1">
        <v>42960</v>
      </c>
      <c r="C1671" s="1">
        <v>42965</v>
      </c>
      <c r="D1671" t="s">
        <v>46</v>
      </c>
      <c r="E1671" t="s">
        <v>3236</v>
      </c>
      <c r="F1671" t="s">
        <v>29</v>
      </c>
      <c r="G1671" t="s">
        <v>133</v>
      </c>
      <c r="H1671" t="s">
        <v>134</v>
      </c>
      <c r="I1671" t="s">
        <v>32</v>
      </c>
      <c r="J1671" t="s">
        <v>948</v>
      </c>
      <c r="K1671" t="s">
        <v>61</v>
      </c>
      <c r="L1671" t="s">
        <v>949</v>
      </c>
      <c r="M1671">
        <v>31.984000000000002</v>
      </c>
      <c r="N1671">
        <v>1</v>
      </c>
      <c r="O1671">
        <f t="shared" si="52"/>
        <v>7.1428571428571425E-2</v>
      </c>
      <c r="P1671">
        <v>0.2</v>
      </c>
      <c r="Q1671">
        <v>0</v>
      </c>
      <c r="R1671">
        <v>5</v>
      </c>
      <c r="S1671">
        <v>2017</v>
      </c>
      <c r="T1671">
        <v>8</v>
      </c>
      <c r="U1671" t="str">
        <f t="shared" si="53"/>
        <v>Aug</v>
      </c>
      <c r="V1671">
        <v>31.984000000000002</v>
      </c>
      <c r="W1671" t="s">
        <v>63</v>
      </c>
      <c r="X1671">
        <v>0</v>
      </c>
      <c r="Y1671" t="s">
        <v>53</v>
      </c>
      <c r="Z1671">
        <v>0</v>
      </c>
      <c r="AA1671" t="s">
        <v>75</v>
      </c>
      <c r="AB1671" t="s">
        <v>76</v>
      </c>
    </row>
    <row r="1672" spans="1:28" x14ac:dyDescent="0.25">
      <c r="A1672" t="s">
        <v>3235</v>
      </c>
      <c r="B1672" s="1">
        <v>42960</v>
      </c>
      <c r="C1672" s="1">
        <v>42965</v>
      </c>
      <c r="D1672" t="s">
        <v>46</v>
      </c>
      <c r="E1672" t="s">
        <v>3236</v>
      </c>
      <c r="F1672" t="s">
        <v>29</v>
      </c>
      <c r="G1672" t="s">
        <v>133</v>
      </c>
      <c r="H1672" t="s">
        <v>134</v>
      </c>
      <c r="I1672" t="s">
        <v>32</v>
      </c>
      <c r="J1672" t="s">
        <v>2982</v>
      </c>
      <c r="K1672" t="s">
        <v>41</v>
      </c>
      <c r="L1672" t="s">
        <v>2983</v>
      </c>
      <c r="M1672">
        <v>423.64800000000002</v>
      </c>
      <c r="N1672">
        <v>2</v>
      </c>
      <c r="O1672">
        <f t="shared" si="52"/>
        <v>0.14285714285714285</v>
      </c>
      <c r="P1672">
        <v>0.2</v>
      </c>
      <c r="Q1672">
        <v>47.660400000000003</v>
      </c>
      <c r="R1672">
        <v>5</v>
      </c>
      <c r="S1672">
        <v>2017</v>
      </c>
      <c r="T1672">
        <v>8</v>
      </c>
      <c r="U1672" t="str">
        <f t="shared" si="53"/>
        <v>Aug</v>
      </c>
      <c r="V1672">
        <v>211.82400000000001</v>
      </c>
      <c r="W1672" t="s">
        <v>43</v>
      </c>
      <c r="X1672">
        <v>0.1125</v>
      </c>
      <c r="Y1672" t="s">
        <v>37</v>
      </c>
      <c r="Z1672">
        <v>5.6250000000000001E-2</v>
      </c>
      <c r="AA1672" t="s">
        <v>75</v>
      </c>
      <c r="AB1672" t="s">
        <v>76</v>
      </c>
    </row>
    <row r="1673" spans="1:28" x14ac:dyDescent="0.25">
      <c r="A1673" t="s">
        <v>3237</v>
      </c>
      <c r="B1673" s="1">
        <v>42707</v>
      </c>
      <c r="C1673" s="1">
        <v>42711</v>
      </c>
      <c r="D1673" t="s">
        <v>46</v>
      </c>
      <c r="E1673" t="s">
        <v>2348</v>
      </c>
      <c r="F1673" t="s">
        <v>29</v>
      </c>
      <c r="G1673" t="s">
        <v>3238</v>
      </c>
      <c r="H1673" t="s">
        <v>58</v>
      </c>
      <c r="I1673" t="s">
        <v>59</v>
      </c>
      <c r="J1673" t="s">
        <v>879</v>
      </c>
      <c r="K1673" t="s">
        <v>51</v>
      </c>
      <c r="L1673" t="s">
        <v>880</v>
      </c>
      <c r="M1673">
        <v>268.70400000000001</v>
      </c>
      <c r="N1673">
        <v>3</v>
      </c>
      <c r="O1673">
        <f t="shared" si="52"/>
        <v>0.21428571428571427</v>
      </c>
      <c r="P1673">
        <v>0.2</v>
      </c>
      <c r="Q1673">
        <v>6.7176</v>
      </c>
      <c r="R1673">
        <v>4</v>
      </c>
      <c r="S1673">
        <v>2016</v>
      </c>
      <c r="T1673">
        <v>12</v>
      </c>
      <c r="U1673" t="str">
        <f t="shared" si="53"/>
        <v>Dec</v>
      </c>
      <c r="V1673">
        <v>89.567999999999998</v>
      </c>
      <c r="W1673" t="s">
        <v>63</v>
      </c>
      <c r="X1673">
        <v>2.4999999999999901E-2</v>
      </c>
      <c r="Y1673" t="s">
        <v>37</v>
      </c>
      <c r="Z1673">
        <v>8.3333333333333297E-3</v>
      </c>
      <c r="AA1673" t="s">
        <v>38</v>
      </c>
      <c r="AB1673" t="s">
        <v>39</v>
      </c>
    </row>
    <row r="1674" spans="1:28" x14ac:dyDescent="0.25">
      <c r="A1674" t="s">
        <v>3237</v>
      </c>
      <c r="B1674" s="1">
        <v>42707</v>
      </c>
      <c r="C1674" s="1">
        <v>42711</v>
      </c>
      <c r="D1674" t="s">
        <v>46</v>
      </c>
      <c r="E1674" t="s">
        <v>2348</v>
      </c>
      <c r="F1674" t="s">
        <v>29</v>
      </c>
      <c r="G1674" t="s">
        <v>3238</v>
      </c>
      <c r="H1674" t="s">
        <v>58</v>
      </c>
      <c r="I1674" t="s">
        <v>59</v>
      </c>
      <c r="J1674" t="s">
        <v>474</v>
      </c>
      <c r="K1674" t="s">
        <v>34</v>
      </c>
      <c r="L1674" t="s">
        <v>475</v>
      </c>
      <c r="M1674">
        <v>205.666</v>
      </c>
      <c r="N1674">
        <v>2</v>
      </c>
      <c r="O1674">
        <f t="shared" si="52"/>
        <v>0.14285714285714285</v>
      </c>
      <c r="P1674">
        <v>0.15</v>
      </c>
      <c r="Q1674">
        <v>-12.098000000000001</v>
      </c>
      <c r="R1674">
        <v>4</v>
      </c>
      <c r="S1674">
        <v>2016</v>
      </c>
      <c r="T1674">
        <v>12</v>
      </c>
      <c r="U1674" t="str">
        <f t="shared" si="53"/>
        <v>Dec</v>
      </c>
      <c r="V1674">
        <v>102.833</v>
      </c>
      <c r="W1674" t="s">
        <v>36</v>
      </c>
      <c r="X1674">
        <v>-5.8823529411764698E-2</v>
      </c>
      <c r="Y1674" t="s">
        <v>53</v>
      </c>
      <c r="Z1674">
        <v>-2.94117647058823E-2</v>
      </c>
      <c r="AA1674" t="s">
        <v>38</v>
      </c>
      <c r="AB1674" t="s">
        <v>39</v>
      </c>
    </row>
    <row r="1675" spans="1:28" x14ac:dyDescent="0.25">
      <c r="A1675" t="s">
        <v>3239</v>
      </c>
      <c r="B1675" s="1">
        <v>42488</v>
      </c>
      <c r="C1675" s="1">
        <v>42490</v>
      </c>
      <c r="D1675" t="s">
        <v>27</v>
      </c>
      <c r="E1675" t="s">
        <v>3161</v>
      </c>
      <c r="F1675" t="s">
        <v>29</v>
      </c>
      <c r="G1675" t="s">
        <v>3043</v>
      </c>
      <c r="H1675" t="s">
        <v>128</v>
      </c>
      <c r="I1675" t="s">
        <v>94</v>
      </c>
      <c r="J1675" t="s">
        <v>819</v>
      </c>
      <c r="K1675" t="s">
        <v>61</v>
      </c>
      <c r="L1675" t="s">
        <v>820</v>
      </c>
      <c r="M1675">
        <v>30.344000000000001</v>
      </c>
      <c r="N1675">
        <v>2</v>
      </c>
      <c r="O1675">
        <f t="shared" si="52"/>
        <v>0.14285714285714285</v>
      </c>
      <c r="P1675">
        <v>0.6</v>
      </c>
      <c r="Q1675">
        <v>-31.8612</v>
      </c>
      <c r="R1675">
        <v>2</v>
      </c>
      <c r="S1675">
        <v>2016</v>
      </c>
      <c r="T1675">
        <v>4</v>
      </c>
      <c r="U1675" t="str">
        <f t="shared" si="53"/>
        <v>Apr</v>
      </c>
      <c r="V1675">
        <v>15.172000000000001</v>
      </c>
      <c r="W1675" t="s">
        <v>63</v>
      </c>
      <c r="X1675">
        <v>-1.05</v>
      </c>
      <c r="Y1675" t="s">
        <v>53</v>
      </c>
      <c r="Z1675">
        <v>-0.52500000000000002</v>
      </c>
      <c r="AA1675" t="s">
        <v>64</v>
      </c>
      <c r="AB1675" t="s">
        <v>120</v>
      </c>
    </row>
    <row r="1676" spans="1:28" x14ac:dyDescent="0.25">
      <c r="A1676" t="s">
        <v>3240</v>
      </c>
      <c r="B1676" s="1">
        <v>42328</v>
      </c>
      <c r="C1676" s="1">
        <v>42332</v>
      </c>
      <c r="D1676" t="s">
        <v>46</v>
      </c>
      <c r="E1676" t="s">
        <v>3241</v>
      </c>
      <c r="F1676" t="s">
        <v>99</v>
      </c>
      <c r="G1676" t="s">
        <v>70</v>
      </c>
      <c r="H1676" t="s">
        <v>71</v>
      </c>
      <c r="I1676" t="s">
        <v>72</v>
      </c>
      <c r="J1676" t="s">
        <v>869</v>
      </c>
      <c r="K1676" t="s">
        <v>41</v>
      </c>
      <c r="L1676" t="s">
        <v>870</v>
      </c>
      <c r="M1676">
        <v>344.37200000000001</v>
      </c>
      <c r="N1676">
        <v>4</v>
      </c>
      <c r="O1676">
        <f t="shared" si="52"/>
        <v>0.2857142857142857</v>
      </c>
      <c r="P1676">
        <v>0.3</v>
      </c>
      <c r="Q1676">
        <v>-93.472399999999993</v>
      </c>
      <c r="R1676">
        <v>4</v>
      </c>
      <c r="S1676">
        <v>2015</v>
      </c>
      <c r="T1676">
        <v>11</v>
      </c>
      <c r="U1676" t="str">
        <f t="shared" si="53"/>
        <v>Nov</v>
      </c>
      <c r="V1676">
        <v>86.093000000000004</v>
      </c>
      <c r="W1676" t="s">
        <v>63</v>
      </c>
      <c r="X1676">
        <v>-0.27142857142857102</v>
      </c>
      <c r="Y1676" t="s">
        <v>53</v>
      </c>
      <c r="Z1676">
        <v>-6.7857142857142796E-2</v>
      </c>
      <c r="AA1676" t="s">
        <v>38</v>
      </c>
      <c r="AB1676" t="s">
        <v>54</v>
      </c>
    </row>
    <row r="1677" spans="1:28" x14ac:dyDescent="0.25">
      <c r="A1677" t="s">
        <v>3242</v>
      </c>
      <c r="B1677" s="1">
        <v>43059</v>
      </c>
      <c r="C1677" s="1">
        <v>43063</v>
      </c>
      <c r="D1677" t="s">
        <v>27</v>
      </c>
      <c r="E1677" t="s">
        <v>1269</v>
      </c>
      <c r="F1677" t="s">
        <v>91</v>
      </c>
      <c r="G1677" t="s">
        <v>165</v>
      </c>
      <c r="H1677" t="s">
        <v>117</v>
      </c>
      <c r="I1677" t="s">
        <v>72</v>
      </c>
      <c r="J1677" t="s">
        <v>2938</v>
      </c>
      <c r="K1677" t="s">
        <v>61</v>
      </c>
      <c r="L1677" t="s">
        <v>2939</v>
      </c>
      <c r="M1677">
        <v>50.97</v>
      </c>
      <c r="N1677">
        <v>3</v>
      </c>
      <c r="O1677">
        <f t="shared" si="52"/>
        <v>0.21428571428571427</v>
      </c>
      <c r="P1677">
        <v>0</v>
      </c>
      <c r="Q1677">
        <v>9.1745999999999999</v>
      </c>
      <c r="R1677">
        <v>4</v>
      </c>
      <c r="S1677">
        <v>2017</v>
      </c>
      <c r="T1677">
        <v>11</v>
      </c>
      <c r="U1677" t="str">
        <f t="shared" si="53"/>
        <v>Nov</v>
      </c>
      <c r="V1677">
        <v>16.989999999999998</v>
      </c>
      <c r="W1677" t="s">
        <v>63</v>
      </c>
      <c r="X1677">
        <v>0.18</v>
      </c>
      <c r="Y1677" t="s">
        <v>37</v>
      </c>
      <c r="Z1677">
        <v>0.06</v>
      </c>
      <c r="AA1677" t="s">
        <v>38</v>
      </c>
      <c r="AB1677" t="s">
        <v>143</v>
      </c>
    </row>
    <row r="1678" spans="1:28" x14ac:dyDescent="0.25">
      <c r="A1678" t="s">
        <v>3243</v>
      </c>
      <c r="B1678" s="1">
        <v>42941</v>
      </c>
      <c r="C1678" s="1">
        <v>42943</v>
      </c>
      <c r="D1678" t="s">
        <v>89</v>
      </c>
      <c r="E1678" t="s">
        <v>3244</v>
      </c>
      <c r="F1678" t="s">
        <v>99</v>
      </c>
      <c r="G1678" t="s">
        <v>1434</v>
      </c>
      <c r="H1678" t="s">
        <v>93</v>
      </c>
      <c r="I1678" t="s">
        <v>94</v>
      </c>
      <c r="J1678" t="s">
        <v>1299</v>
      </c>
      <c r="K1678" t="s">
        <v>51</v>
      </c>
      <c r="L1678" t="s">
        <v>1300</v>
      </c>
      <c r="M1678">
        <v>298.11599999999999</v>
      </c>
      <c r="N1678">
        <v>6</v>
      </c>
      <c r="O1678">
        <f t="shared" si="52"/>
        <v>0.42857142857142855</v>
      </c>
      <c r="P1678">
        <v>0.3</v>
      </c>
      <c r="Q1678">
        <v>-4.2587999999999999</v>
      </c>
      <c r="R1678">
        <v>2</v>
      </c>
      <c r="S1678">
        <v>2017</v>
      </c>
      <c r="T1678">
        <v>7</v>
      </c>
      <c r="U1678" t="str">
        <f t="shared" si="53"/>
        <v>Jul</v>
      </c>
      <c r="V1678">
        <v>49.686</v>
      </c>
      <c r="W1678" t="s">
        <v>63</v>
      </c>
      <c r="X1678">
        <v>-1.42857142857142E-2</v>
      </c>
      <c r="Y1678" t="s">
        <v>53</v>
      </c>
      <c r="Z1678">
        <v>-2.3809523809523799E-3</v>
      </c>
      <c r="AA1678" t="s">
        <v>75</v>
      </c>
      <c r="AB1678" t="s">
        <v>76</v>
      </c>
    </row>
    <row r="1679" spans="1:28" x14ac:dyDescent="0.25">
      <c r="A1679" t="s">
        <v>3245</v>
      </c>
      <c r="B1679" s="1">
        <v>42566</v>
      </c>
      <c r="C1679" s="1">
        <v>42571</v>
      </c>
      <c r="D1679" t="s">
        <v>46</v>
      </c>
      <c r="E1679" t="s">
        <v>1978</v>
      </c>
      <c r="F1679" t="s">
        <v>91</v>
      </c>
      <c r="G1679" t="s">
        <v>2812</v>
      </c>
      <c r="H1679" t="s">
        <v>1258</v>
      </c>
      <c r="I1679" t="s">
        <v>59</v>
      </c>
      <c r="J1679" t="s">
        <v>409</v>
      </c>
      <c r="K1679" t="s">
        <v>41</v>
      </c>
      <c r="L1679" t="s">
        <v>410</v>
      </c>
      <c r="M1679">
        <v>230.28</v>
      </c>
      <c r="N1679">
        <v>3</v>
      </c>
      <c r="O1679">
        <f t="shared" si="52"/>
        <v>0.21428571428571427</v>
      </c>
      <c r="P1679">
        <v>0.2</v>
      </c>
      <c r="Q1679">
        <v>23.027999999999999</v>
      </c>
      <c r="R1679">
        <v>5</v>
      </c>
      <c r="S1679">
        <v>2016</v>
      </c>
      <c r="T1679">
        <v>7</v>
      </c>
      <c r="U1679" t="str">
        <f t="shared" si="53"/>
        <v>Jul</v>
      </c>
      <c r="V1679">
        <v>76.760000000000005</v>
      </c>
      <c r="W1679" t="s">
        <v>63</v>
      </c>
      <c r="X1679">
        <v>9.9999999999999895E-2</v>
      </c>
      <c r="Y1679" t="s">
        <v>37</v>
      </c>
      <c r="Z1679">
        <v>3.3333333333333298E-2</v>
      </c>
      <c r="AA1679" t="s">
        <v>75</v>
      </c>
      <c r="AB1679" t="s">
        <v>210</v>
      </c>
    </row>
    <row r="1680" spans="1:28" x14ac:dyDescent="0.25">
      <c r="A1680" t="s">
        <v>3246</v>
      </c>
      <c r="B1680" s="1">
        <v>42718</v>
      </c>
      <c r="C1680" s="1">
        <v>42721</v>
      </c>
      <c r="D1680" t="s">
        <v>89</v>
      </c>
      <c r="E1680" t="s">
        <v>260</v>
      </c>
      <c r="F1680" t="s">
        <v>91</v>
      </c>
      <c r="G1680" t="s">
        <v>554</v>
      </c>
      <c r="H1680" t="s">
        <v>58</v>
      </c>
      <c r="I1680" t="s">
        <v>59</v>
      </c>
      <c r="J1680" t="s">
        <v>129</v>
      </c>
      <c r="K1680" t="s">
        <v>41</v>
      </c>
      <c r="L1680" t="s">
        <v>202</v>
      </c>
      <c r="M1680">
        <v>81.424000000000007</v>
      </c>
      <c r="N1680">
        <v>2</v>
      </c>
      <c r="O1680">
        <f t="shared" si="52"/>
        <v>0.14285714285714285</v>
      </c>
      <c r="P1680">
        <v>0.2</v>
      </c>
      <c r="Q1680">
        <v>-9.1601999999999997</v>
      </c>
      <c r="R1680">
        <v>3</v>
      </c>
      <c r="S1680">
        <v>2016</v>
      </c>
      <c r="T1680">
        <v>12</v>
      </c>
      <c r="U1680" t="str">
        <f t="shared" si="53"/>
        <v>Dec</v>
      </c>
      <c r="V1680">
        <v>40.712000000000003</v>
      </c>
      <c r="W1680" t="s">
        <v>63</v>
      </c>
      <c r="X1680">
        <v>-0.112499999999999</v>
      </c>
      <c r="Y1680" t="s">
        <v>53</v>
      </c>
      <c r="Z1680">
        <v>-5.6249999999999897E-2</v>
      </c>
      <c r="AA1680" t="s">
        <v>38</v>
      </c>
      <c r="AB1680" t="s">
        <v>39</v>
      </c>
    </row>
    <row r="1681" spans="1:28" x14ac:dyDescent="0.25">
      <c r="A1681" t="s">
        <v>3247</v>
      </c>
      <c r="B1681" s="1">
        <v>41699</v>
      </c>
      <c r="C1681" s="1">
        <v>41703</v>
      </c>
      <c r="D1681" t="s">
        <v>46</v>
      </c>
      <c r="E1681" t="s">
        <v>1755</v>
      </c>
      <c r="F1681" t="s">
        <v>29</v>
      </c>
      <c r="G1681" t="s">
        <v>1143</v>
      </c>
      <c r="H1681" t="s">
        <v>93</v>
      </c>
      <c r="I1681" t="s">
        <v>94</v>
      </c>
      <c r="J1681" t="s">
        <v>920</v>
      </c>
      <c r="K1681" t="s">
        <v>41</v>
      </c>
      <c r="L1681" t="s">
        <v>921</v>
      </c>
      <c r="M1681">
        <v>362.25</v>
      </c>
      <c r="N1681">
        <v>6</v>
      </c>
      <c r="O1681">
        <f t="shared" si="52"/>
        <v>0.42857142857142855</v>
      </c>
      <c r="P1681">
        <v>0.3</v>
      </c>
      <c r="Q1681">
        <v>0</v>
      </c>
      <c r="R1681">
        <v>4</v>
      </c>
      <c r="S1681">
        <v>2014</v>
      </c>
      <c r="T1681">
        <v>3</v>
      </c>
      <c r="U1681" t="str">
        <f t="shared" si="53"/>
        <v>Mar</v>
      </c>
      <c r="V1681">
        <v>60.375</v>
      </c>
      <c r="W1681" t="s">
        <v>63</v>
      </c>
      <c r="X1681">
        <v>0</v>
      </c>
      <c r="Y1681" t="s">
        <v>53</v>
      </c>
      <c r="Z1681">
        <v>0</v>
      </c>
      <c r="AA1681" t="s">
        <v>161</v>
      </c>
      <c r="AB1681" t="s">
        <v>223</v>
      </c>
    </row>
    <row r="1682" spans="1:28" x14ac:dyDescent="0.25">
      <c r="A1682" t="s">
        <v>3247</v>
      </c>
      <c r="B1682" s="1">
        <v>41699</v>
      </c>
      <c r="C1682" s="1">
        <v>41703</v>
      </c>
      <c r="D1682" t="s">
        <v>46</v>
      </c>
      <c r="E1682" t="s">
        <v>1755</v>
      </c>
      <c r="F1682" t="s">
        <v>29</v>
      </c>
      <c r="G1682" t="s">
        <v>1143</v>
      </c>
      <c r="H1682" t="s">
        <v>93</v>
      </c>
      <c r="I1682" t="s">
        <v>94</v>
      </c>
      <c r="J1682" t="s">
        <v>801</v>
      </c>
      <c r="K1682" t="s">
        <v>61</v>
      </c>
      <c r="L1682" t="s">
        <v>802</v>
      </c>
      <c r="M1682">
        <v>63.552</v>
      </c>
      <c r="N1682">
        <v>6</v>
      </c>
      <c r="O1682">
        <f t="shared" si="52"/>
        <v>0.42857142857142855</v>
      </c>
      <c r="P1682">
        <v>0.6</v>
      </c>
      <c r="Q1682">
        <v>-34.953600000000002</v>
      </c>
      <c r="R1682">
        <v>4</v>
      </c>
      <c r="S1682">
        <v>2014</v>
      </c>
      <c r="T1682">
        <v>3</v>
      </c>
      <c r="U1682" t="str">
        <f t="shared" si="53"/>
        <v>Mar</v>
      </c>
      <c r="V1682">
        <v>10.592000000000001</v>
      </c>
      <c r="W1682" t="s">
        <v>63</v>
      </c>
      <c r="X1682">
        <v>-0.55000000000000004</v>
      </c>
      <c r="Y1682" t="s">
        <v>53</v>
      </c>
      <c r="Z1682">
        <v>-9.1666666666666605E-2</v>
      </c>
      <c r="AA1682" t="s">
        <v>161</v>
      </c>
      <c r="AB1682" t="s">
        <v>223</v>
      </c>
    </row>
    <row r="1683" spans="1:28" x14ac:dyDescent="0.25">
      <c r="A1683" t="s">
        <v>3248</v>
      </c>
      <c r="B1683" s="1">
        <v>43013</v>
      </c>
      <c r="C1683" s="1">
        <v>43018</v>
      </c>
      <c r="D1683" t="s">
        <v>46</v>
      </c>
      <c r="E1683" t="s">
        <v>1379</v>
      </c>
      <c r="F1683" t="s">
        <v>91</v>
      </c>
      <c r="G1683" t="s">
        <v>2841</v>
      </c>
      <c r="H1683" t="s">
        <v>58</v>
      </c>
      <c r="I1683" t="s">
        <v>59</v>
      </c>
      <c r="J1683" t="s">
        <v>1581</v>
      </c>
      <c r="K1683" t="s">
        <v>41</v>
      </c>
      <c r="L1683" t="s">
        <v>1582</v>
      </c>
      <c r="M1683">
        <v>435.16800000000001</v>
      </c>
      <c r="N1683">
        <v>4</v>
      </c>
      <c r="O1683">
        <f t="shared" si="52"/>
        <v>0.2857142857142857</v>
      </c>
      <c r="P1683">
        <v>0.2</v>
      </c>
      <c r="Q1683">
        <v>-59.835599999999999</v>
      </c>
      <c r="R1683">
        <v>5</v>
      </c>
      <c r="S1683">
        <v>2017</v>
      </c>
      <c r="T1683">
        <v>10</v>
      </c>
      <c r="U1683" t="str">
        <f t="shared" si="53"/>
        <v>Oct</v>
      </c>
      <c r="V1683">
        <v>108.792</v>
      </c>
      <c r="W1683" t="s">
        <v>36</v>
      </c>
      <c r="X1683">
        <v>-0.13749999999999901</v>
      </c>
      <c r="Y1683" t="s">
        <v>53</v>
      </c>
      <c r="Z1683">
        <v>-3.4374999999999899E-2</v>
      </c>
      <c r="AA1683" t="s">
        <v>38</v>
      </c>
      <c r="AB1683" t="s">
        <v>143</v>
      </c>
    </row>
    <row r="1684" spans="1:28" x14ac:dyDescent="0.25">
      <c r="A1684" t="s">
        <v>3248</v>
      </c>
      <c r="B1684" s="1">
        <v>43013</v>
      </c>
      <c r="C1684" s="1">
        <v>43018</v>
      </c>
      <c r="D1684" t="s">
        <v>46</v>
      </c>
      <c r="E1684" t="s">
        <v>1379</v>
      </c>
      <c r="F1684" t="s">
        <v>91</v>
      </c>
      <c r="G1684" t="s">
        <v>2841</v>
      </c>
      <c r="H1684" t="s">
        <v>58</v>
      </c>
      <c r="I1684" t="s">
        <v>59</v>
      </c>
      <c r="J1684" t="s">
        <v>1857</v>
      </c>
      <c r="K1684" t="s">
        <v>61</v>
      </c>
      <c r="L1684" t="s">
        <v>1858</v>
      </c>
      <c r="M1684">
        <v>72.900000000000006</v>
      </c>
      <c r="N1684">
        <v>5</v>
      </c>
      <c r="O1684">
        <f t="shared" si="52"/>
        <v>0.35714285714285715</v>
      </c>
      <c r="P1684">
        <v>0</v>
      </c>
      <c r="Q1684">
        <v>26.972999999999999</v>
      </c>
      <c r="R1684">
        <v>5</v>
      </c>
      <c r="S1684">
        <v>2017</v>
      </c>
      <c r="T1684">
        <v>10</v>
      </c>
      <c r="U1684" t="str">
        <f t="shared" si="53"/>
        <v>Oct</v>
      </c>
      <c r="V1684">
        <v>14.58</v>
      </c>
      <c r="W1684" t="s">
        <v>63</v>
      </c>
      <c r="X1684">
        <v>0.369999999999999</v>
      </c>
      <c r="Y1684" t="s">
        <v>44</v>
      </c>
      <c r="Z1684">
        <v>7.3999999999999899E-2</v>
      </c>
      <c r="AA1684" t="s">
        <v>38</v>
      </c>
      <c r="AB1684" t="s">
        <v>143</v>
      </c>
    </row>
    <row r="1685" spans="1:28" x14ac:dyDescent="0.25">
      <c r="A1685" t="s">
        <v>3248</v>
      </c>
      <c r="B1685" s="1">
        <v>43013</v>
      </c>
      <c r="C1685" s="1">
        <v>43018</v>
      </c>
      <c r="D1685" t="s">
        <v>46</v>
      </c>
      <c r="E1685" t="s">
        <v>1379</v>
      </c>
      <c r="F1685" t="s">
        <v>91</v>
      </c>
      <c r="G1685" t="s">
        <v>2841</v>
      </c>
      <c r="H1685" t="s">
        <v>58</v>
      </c>
      <c r="I1685" t="s">
        <v>59</v>
      </c>
      <c r="J1685" t="s">
        <v>896</v>
      </c>
      <c r="K1685" t="s">
        <v>51</v>
      </c>
      <c r="L1685" t="s">
        <v>897</v>
      </c>
      <c r="M1685">
        <v>206.352</v>
      </c>
      <c r="N1685">
        <v>3</v>
      </c>
      <c r="O1685">
        <f t="shared" si="52"/>
        <v>0.21428571428571427</v>
      </c>
      <c r="P1685">
        <v>0.2</v>
      </c>
      <c r="Q1685">
        <v>5.1588000000000003</v>
      </c>
      <c r="R1685">
        <v>5</v>
      </c>
      <c r="S1685">
        <v>2017</v>
      </c>
      <c r="T1685">
        <v>10</v>
      </c>
      <c r="U1685" t="str">
        <f t="shared" si="53"/>
        <v>Oct</v>
      </c>
      <c r="V1685">
        <v>68.784000000000006</v>
      </c>
      <c r="W1685" t="s">
        <v>63</v>
      </c>
      <c r="X1685">
        <v>2.5000000000000001E-2</v>
      </c>
      <c r="Y1685" t="s">
        <v>37</v>
      </c>
      <c r="Z1685">
        <v>8.3333333333333297E-3</v>
      </c>
      <c r="AA1685" t="s">
        <v>38</v>
      </c>
      <c r="AB1685" t="s">
        <v>143</v>
      </c>
    </row>
    <row r="1686" spans="1:28" x14ac:dyDescent="0.25">
      <c r="A1686" t="s">
        <v>3249</v>
      </c>
      <c r="B1686" s="1">
        <v>42653</v>
      </c>
      <c r="C1686" s="1">
        <v>42655</v>
      </c>
      <c r="D1686" t="s">
        <v>89</v>
      </c>
      <c r="E1686" t="s">
        <v>2025</v>
      </c>
      <c r="F1686" t="s">
        <v>91</v>
      </c>
      <c r="G1686" t="s">
        <v>242</v>
      </c>
      <c r="H1686" t="s">
        <v>171</v>
      </c>
      <c r="I1686" t="s">
        <v>59</v>
      </c>
      <c r="J1686" t="s">
        <v>3250</v>
      </c>
      <c r="K1686" t="s">
        <v>34</v>
      </c>
      <c r="L1686" t="s">
        <v>3251</v>
      </c>
      <c r="M1686">
        <v>90.882000000000005</v>
      </c>
      <c r="N1686">
        <v>3</v>
      </c>
      <c r="O1686">
        <f t="shared" si="52"/>
        <v>0.21428571428571427</v>
      </c>
      <c r="P1686">
        <v>0.7</v>
      </c>
      <c r="Q1686">
        <v>-190.85220000000001</v>
      </c>
      <c r="R1686">
        <v>2</v>
      </c>
      <c r="S1686">
        <v>2016</v>
      </c>
      <c r="T1686">
        <v>10</v>
      </c>
      <c r="U1686" t="str">
        <f t="shared" si="53"/>
        <v>Oct</v>
      </c>
      <c r="V1686">
        <v>30.294</v>
      </c>
      <c r="W1686" t="s">
        <v>63</v>
      </c>
      <c r="X1686">
        <v>-2.1</v>
      </c>
      <c r="Y1686" t="s">
        <v>53</v>
      </c>
      <c r="Z1686">
        <v>-0.7</v>
      </c>
      <c r="AA1686" t="s">
        <v>38</v>
      </c>
      <c r="AB1686" t="s">
        <v>39</v>
      </c>
    </row>
    <row r="1687" spans="1:28" x14ac:dyDescent="0.25">
      <c r="A1687" t="s">
        <v>3249</v>
      </c>
      <c r="B1687" s="1">
        <v>42653</v>
      </c>
      <c r="C1687" s="1">
        <v>42655</v>
      </c>
      <c r="D1687" t="s">
        <v>89</v>
      </c>
      <c r="E1687" t="s">
        <v>2025</v>
      </c>
      <c r="F1687" t="s">
        <v>91</v>
      </c>
      <c r="G1687" t="s">
        <v>242</v>
      </c>
      <c r="H1687" t="s">
        <v>171</v>
      </c>
      <c r="I1687" t="s">
        <v>59</v>
      </c>
      <c r="J1687" t="s">
        <v>568</v>
      </c>
      <c r="K1687" t="s">
        <v>41</v>
      </c>
      <c r="L1687" t="s">
        <v>569</v>
      </c>
      <c r="M1687">
        <v>120.78400000000001</v>
      </c>
      <c r="N1687">
        <v>1</v>
      </c>
      <c r="O1687">
        <f t="shared" si="52"/>
        <v>7.1428571428571425E-2</v>
      </c>
      <c r="P1687">
        <v>0.2</v>
      </c>
      <c r="Q1687">
        <v>13.588200000000001</v>
      </c>
      <c r="R1687">
        <v>2</v>
      </c>
      <c r="S1687">
        <v>2016</v>
      </c>
      <c r="T1687">
        <v>10</v>
      </c>
      <c r="U1687" t="str">
        <f t="shared" si="53"/>
        <v>Oct</v>
      </c>
      <c r="V1687">
        <v>120.78400000000001</v>
      </c>
      <c r="W1687" t="s">
        <v>36</v>
      </c>
      <c r="X1687">
        <v>0.1125</v>
      </c>
      <c r="Y1687" t="s">
        <v>37</v>
      </c>
      <c r="Z1687">
        <v>0.1125</v>
      </c>
      <c r="AA1687" t="s">
        <v>38</v>
      </c>
      <c r="AB1687" t="s">
        <v>39</v>
      </c>
    </row>
    <row r="1688" spans="1:28" x14ac:dyDescent="0.25">
      <c r="A1688" t="s">
        <v>3252</v>
      </c>
      <c r="B1688" s="1">
        <v>42232</v>
      </c>
      <c r="C1688" s="1">
        <v>42236</v>
      </c>
      <c r="D1688" t="s">
        <v>46</v>
      </c>
      <c r="E1688" t="s">
        <v>2150</v>
      </c>
      <c r="F1688" t="s">
        <v>91</v>
      </c>
      <c r="G1688" t="s">
        <v>70</v>
      </c>
      <c r="H1688" t="s">
        <v>71</v>
      </c>
      <c r="I1688" t="s">
        <v>72</v>
      </c>
      <c r="J1688" t="s">
        <v>1157</v>
      </c>
      <c r="K1688" t="s">
        <v>61</v>
      </c>
      <c r="L1688" t="s">
        <v>1158</v>
      </c>
      <c r="M1688">
        <v>254.352</v>
      </c>
      <c r="N1688">
        <v>3</v>
      </c>
      <c r="O1688">
        <f t="shared" si="52"/>
        <v>0.21428571428571427</v>
      </c>
      <c r="P1688">
        <v>0.2</v>
      </c>
      <c r="Q1688">
        <v>0</v>
      </c>
      <c r="R1688">
        <v>4</v>
      </c>
      <c r="S1688">
        <v>2015</v>
      </c>
      <c r="T1688">
        <v>8</v>
      </c>
      <c r="U1688" t="str">
        <f t="shared" si="53"/>
        <v>Aug</v>
      </c>
      <c r="V1688">
        <v>84.784000000000006</v>
      </c>
      <c r="W1688" t="s">
        <v>63</v>
      </c>
      <c r="X1688">
        <v>0</v>
      </c>
      <c r="Y1688" t="s">
        <v>53</v>
      </c>
      <c r="Z1688">
        <v>0</v>
      </c>
      <c r="AA1688" t="s">
        <v>75</v>
      </c>
      <c r="AB1688" t="s">
        <v>81</v>
      </c>
    </row>
    <row r="1689" spans="1:28" x14ac:dyDescent="0.25">
      <c r="A1689" t="s">
        <v>3253</v>
      </c>
      <c r="B1689" s="1">
        <v>41892</v>
      </c>
      <c r="C1689" s="1">
        <v>41895</v>
      </c>
      <c r="D1689" t="s">
        <v>89</v>
      </c>
      <c r="E1689" t="s">
        <v>69</v>
      </c>
      <c r="F1689" t="s">
        <v>29</v>
      </c>
      <c r="G1689" t="s">
        <v>3254</v>
      </c>
      <c r="H1689" t="s">
        <v>324</v>
      </c>
      <c r="I1689" t="s">
        <v>72</v>
      </c>
      <c r="J1689" t="s">
        <v>1275</v>
      </c>
      <c r="K1689" t="s">
        <v>61</v>
      </c>
      <c r="L1689" t="s">
        <v>1276</v>
      </c>
      <c r="M1689">
        <v>254.9</v>
      </c>
      <c r="N1689">
        <v>5</v>
      </c>
      <c r="O1689">
        <f t="shared" si="52"/>
        <v>0.35714285714285715</v>
      </c>
      <c r="P1689">
        <v>0</v>
      </c>
      <c r="Q1689">
        <v>76.47</v>
      </c>
      <c r="R1689">
        <v>3</v>
      </c>
      <c r="S1689">
        <v>2014</v>
      </c>
      <c r="T1689">
        <v>9</v>
      </c>
      <c r="U1689" t="str">
        <f t="shared" si="53"/>
        <v>Sep</v>
      </c>
      <c r="V1689">
        <v>50.98</v>
      </c>
      <c r="W1689" t="s">
        <v>63</v>
      </c>
      <c r="X1689">
        <v>0.3</v>
      </c>
      <c r="Y1689" t="s">
        <v>44</v>
      </c>
      <c r="Z1689">
        <v>0.06</v>
      </c>
      <c r="AA1689" t="s">
        <v>75</v>
      </c>
      <c r="AB1689" t="s">
        <v>199</v>
      </c>
    </row>
    <row r="1690" spans="1:28" x14ac:dyDescent="0.25">
      <c r="A1690" t="s">
        <v>3255</v>
      </c>
      <c r="B1690" s="1">
        <v>42328</v>
      </c>
      <c r="C1690" s="1">
        <v>42331</v>
      </c>
      <c r="D1690" t="s">
        <v>27</v>
      </c>
      <c r="E1690" t="s">
        <v>1196</v>
      </c>
      <c r="F1690" t="s">
        <v>29</v>
      </c>
      <c r="G1690" t="s">
        <v>170</v>
      </c>
      <c r="H1690" t="s">
        <v>171</v>
      </c>
      <c r="I1690" t="s">
        <v>59</v>
      </c>
      <c r="J1690" t="s">
        <v>368</v>
      </c>
      <c r="K1690" t="s">
        <v>34</v>
      </c>
      <c r="L1690" t="s">
        <v>369</v>
      </c>
      <c r="M1690">
        <v>145.76400000000001</v>
      </c>
      <c r="N1690">
        <v>6</v>
      </c>
      <c r="O1690">
        <f t="shared" si="52"/>
        <v>0.42857142857142855</v>
      </c>
      <c r="P1690">
        <v>0.7</v>
      </c>
      <c r="Q1690">
        <v>-247.7988</v>
      </c>
      <c r="R1690">
        <v>3</v>
      </c>
      <c r="S1690">
        <v>2015</v>
      </c>
      <c r="T1690">
        <v>11</v>
      </c>
      <c r="U1690" t="str">
        <f t="shared" si="53"/>
        <v>Nov</v>
      </c>
      <c r="V1690">
        <v>24.294</v>
      </c>
      <c r="W1690" t="s">
        <v>63</v>
      </c>
      <c r="X1690">
        <v>-1.7</v>
      </c>
      <c r="Y1690" t="s">
        <v>53</v>
      </c>
      <c r="Z1690">
        <v>-0.28333333333333299</v>
      </c>
      <c r="AA1690" t="s">
        <v>38</v>
      </c>
      <c r="AB1690" t="s">
        <v>54</v>
      </c>
    </row>
    <row r="1691" spans="1:28" x14ac:dyDescent="0.25">
      <c r="A1691" t="s">
        <v>3256</v>
      </c>
      <c r="B1691" s="1">
        <v>43042</v>
      </c>
      <c r="C1691" s="1">
        <v>43044</v>
      </c>
      <c r="D1691" t="s">
        <v>89</v>
      </c>
      <c r="E1691" t="s">
        <v>3257</v>
      </c>
      <c r="F1691" t="s">
        <v>99</v>
      </c>
      <c r="G1691" t="s">
        <v>554</v>
      </c>
      <c r="H1691" t="s">
        <v>58</v>
      </c>
      <c r="I1691" t="s">
        <v>59</v>
      </c>
      <c r="J1691" t="s">
        <v>671</v>
      </c>
      <c r="K1691" t="s">
        <v>51</v>
      </c>
      <c r="L1691" t="s">
        <v>672</v>
      </c>
      <c r="M1691">
        <v>1673.184</v>
      </c>
      <c r="N1691">
        <v>12</v>
      </c>
      <c r="O1691">
        <f t="shared" si="52"/>
        <v>0.8571428571428571</v>
      </c>
      <c r="P1691">
        <v>0.2</v>
      </c>
      <c r="Q1691">
        <v>20.9148</v>
      </c>
      <c r="R1691">
        <v>2</v>
      </c>
      <c r="S1691">
        <v>2017</v>
      </c>
      <c r="T1691">
        <v>11</v>
      </c>
      <c r="U1691" t="str">
        <f t="shared" si="53"/>
        <v>Nov</v>
      </c>
      <c r="V1691">
        <v>139.43199999999999</v>
      </c>
      <c r="W1691" t="s">
        <v>36</v>
      </c>
      <c r="X1691">
        <v>1.2500000000000001E-2</v>
      </c>
      <c r="Y1691" t="s">
        <v>37</v>
      </c>
      <c r="Z1691">
        <v>1.0416666666666599E-3</v>
      </c>
      <c r="AA1691" t="s">
        <v>38</v>
      </c>
      <c r="AB1691" t="s">
        <v>143</v>
      </c>
    </row>
    <row r="1692" spans="1:28" x14ac:dyDescent="0.25">
      <c r="A1692" t="s">
        <v>3258</v>
      </c>
      <c r="B1692" s="1">
        <v>41763</v>
      </c>
      <c r="C1692" s="1">
        <v>41766</v>
      </c>
      <c r="D1692" t="s">
        <v>89</v>
      </c>
      <c r="E1692" t="s">
        <v>2267</v>
      </c>
      <c r="F1692" t="s">
        <v>91</v>
      </c>
      <c r="G1692" t="s">
        <v>180</v>
      </c>
      <c r="H1692" t="s">
        <v>181</v>
      </c>
      <c r="I1692" t="s">
        <v>59</v>
      </c>
      <c r="J1692" t="s">
        <v>903</v>
      </c>
      <c r="K1692" t="s">
        <v>61</v>
      </c>
      <c r="L1692" t="s">
        <v>904</v>
      </c>
      <c r="M1692">
        <v>12.18</v>
      </c>
      <c r="N1692">
        <v>7</v>
      </c>
      <c r="O1692">
        <f t="shared" si="52"/>
        <v>0.5</v>
      </c>
      <c r="P1692">
        <v>0</v>
      </c>
      <c r="Q1692">
        <v>3.8976000000000002</v>
      </c>
      <c r="R1692">
        <v>3</v>
      </c>
      <c r="S1692">
        <v>2014</v>
      </c>
      <c r="T1692">
        <v>5</v>
      </c>
      <c r="U1692" t="str">
        <f t="shared" si="53"/>
        <v>May</v>
      </c>
      <c r="V1692">
        <v>1.74</v>
      </c>
      <c r="W1692" t="s">
        <v>63</v>
      </c>
      <c r="X1692">
        <v>0.32</v>
      </c>
      <c r="Y1692" t="s">
        <v>44</v>
      </c>
      <c r="Z1692">
        <v>4.57142857142857E-2</v>
      </c>
      <c r="AA1692" t="s">
        <v>64</v>
      </c>
      <c r="AB1692" t="s">
        <v>65</v>
      </c>
    </row>
    <row r="1693" spans="1:28" x14ac:dyDescent="0.25">
      <c r="A1693" t="s">
        <v>3259</v>
      </c>
      <c r="B1693" s="1">
        <v>41974</v>
      </c>
      <c r="C1693" s="1">
        <v>41976</v>
      </c>
      <c r="D1693" t="s">
        <v>89</v>
      </c>
      <c r="E1693" t="s">
        <v>2210</v>
      </c>
      <c r="F1693" t="s">
        <v>29</v>
      </c>
      <c r="G1693" t="s">
        <v>1680</v>
      </c>
      <c r="H1693" t="s">
        <v>383</v>
      </c>
      <c r="I1693" t="s">
        <v>72</v>
      </c>
      <c r="J1693" t="s">
        <v>742</v>
      </c>
      <c r="K1693" t="s">
        <v>61</v>
      </c>
      <c r="L1693" t="s">
        <v>743</v>
      </c>
      <c r="M1693">
        <v>45.84</v>
      </c>
      <c r="N1693">
        <v>3</v>
      </c>
      <c r="O1693">
        <f t="shared" si="52"/>
        <v>0.21428571428571427</v>
      </c>
      <c r="P1693">
        <v>0</v>
      </c>
      <c r="Q1693">
        <v>15.585599999999999</v>
      </c>
      <c r="R1693">
        <v>2</v>
      </c>
      <c r="S1693">
        <v>2014</v>
      </c>
      <c r="T1693">
        <v>12</v>
      </c>
      <c r="U1693" t="str">
        <f t="shared" si="53"/>
        <v>Dec</v>
      </c>
      <c r="V1693">
        <v>15.28</v>
      </c>
      <c r="W1693" t="s">
        <v>63</v>
      </c>
      <c r="X1693">
        <v>0.33999999999999903</v>
      </c>
      <c r="Y1693" t="s">
        <v>44</v>
      </c>
      <c r="Z1693">
        <v>0.11333333333333299</v>
      </c>
      <c r="AA1693" t="s">
        <v>38</v>
      </c>
      <c r="AB1693" t="s">
        <v>147</v>
      </c>
    </row>
    <row r="1694" spans="1:28" x14ac:dyDescent="0.25">
      <c r="A1694" t="s">
        <v>3259</v>
      </c>
      <c r="B1694" s="1">
        <v>41974</v>
      </c>
      <c r="C1694" s="1">
        <v>41976</v>
      </c>
      <c r="D1694" t="s">
        <v>89</v>
      </c>
      <c r="E1694" t="s">
        <v>2210</v>
      </c>
      <c r="F1694" t="s">
        <v>29</v>
      </c>
      <c r="G1694" t="s">
        <v>1680</v>
      </c>
      <c r="H1694" t="s">
        <v>383</v>
      </c>
      <c r="I1694" t="s">
        <v>72</v>
      </c>
      <c r="J1694" t="s">
        <v>928</v>
      </c>
      <c r="K1694" t="s">
        <v>61</v>
      </c>
      <c r="L1694" t="s">
        <v>929</v>
      </c>
      <c r="M1694">
        <v>9.82</v>
      </c>
      <c r="N1694">
        <v>2</v>
      </c>
      <c r="O1694">
        <f t="shared" si="52"/>
        <v>0.14285714285714285</v>
      </c>
      <c r="P1694">
        <v>0</v>
      </c>
      <c r="Q1694">
        <v>3.2406000000000001</v>
      </c>
      <c r="R1694">
        <v>2</v>
      </c>
      <c r="S1694">
        <v>2014</v>
      </c>
      <c r="T1694">
        <v>12</v>
      </c>
      <c r="U1694" t="str">
        <f t="shared" si="53"/>
        <v>Dec</v>
      </c>
      <c r="V1694">
        <v>4.91</v>
      </c>
      <c r="W1694" t="s">
        <v>63</v>
      </c>
      <c r="X1694">
        <v>0.33</v>
      </c>
      <c r="Y1694" t="s">
        <v>44</v>
      </c>
      <c r="Z1694">
        <v>0.16500000000000001</v>
      </c>
      <c r="AA1694" t="s">
        <v>38</v>
      </c>
      <c r="AB1694" t="s">
        <v>147</v>
      </c>
    </row>
    <row r="1695" spans="1:28" x14ac:dyDescent="0.25">
      <c r="A1695" t="s">
        <v>3260</v>
      </c>
      <c r="B1695" s="1">
        <v>42325</v>
      </c>
      <c r="C1695" s="1">
        <v>42332</v>
      </c>
      <c r="D1695" t="s">
        <v>46</v>
      </c>
      <c r="E1695" t="s">
        <v>2210</v>
      </c>
      <c r="F1695" t="s">
        <v>29</v>
      </c>
      <c r="G1695" t="s">
        <v>2484</v>
      </c>
      <c r="H1695" t="s">
        <v>1263</v>
      </c>
      <c r="I1695" t="s">
        <v>94</v>
      </c>
      <c r="J1695" t="s">
        <v>2982</v>
      </c>
      <c r="K1695" t="s">
        <v>41</v>
      </c>
      <c r="L1695" t="s">
        <v>2983</v>
      </c>
      <c r="M1695">
        <v>1323.9</v>
      </c>
      <c r="N1695">
        <v>5</v>
      </c>
      <c r="O1695">
        <f t="shared" si="52"/>
        <v>0.35714285714285715</v>
      </c>
      <c r="P1695">
        <v>0</v>
      </c>
      <c r="Q1695">
        <v>383.93099999999998</v>
      </c>
      <c r="R1695">
        <v>7</v>
      </c>
      <c r="S1695">
        <v>2015</v>
      </c>
      <c r="T1695">
        <v>11</v>
      </c>
      <c r="U1695" t="str">
        <f t="shared" si="53"/>
        <v>Nov</v>
      </c>
      <c r="V1695">
        <v>264.77999999999997</v>
      </c>
      <c r="W1695" t="s">
        <v>43</v>
      </c>
      <c r="X1695">
        <v>0.28999999999999998</v>
      </c>
      <c r="Y1695" t="s">
        <v>44</v>
      </c>
      <c r="Z1695">
        <v>5.7999999999999899E-2</v>
      </c>
      <c r="AA1695" t="s">
        <v>38</v>
      </c>
      <c r="AB1695" t="s">
        <v>54</v>
      </c>
    </row>
    <row r="1696" spans="1:28" x14ac:dyDescent="0.25">
      <c r="A1696" t="s">
        <v>3261</v>
      </c>
      <c r="B1696" s="1">
        <v>42880</v>
      </c>
      <c r="C1696" s="1">
        <v>42880</v>
      </c>
      <c r="D1696" t="s">
        <v>377</v>
      </c>
      <c r="E1696" t="s">
        <v>1416</v>
      </c>
      <c r="F1696" t="s">
        <v>29</v>
      </c>
      <c r="G1696" t="s">
        <v>165</v>
      </c>
      <c r="H1696" t="s">
        <v>117</v>
      </c>
      <c r="I1696" t="s">
        <v>72</v>
      </c>
      <c r="J1696" t="s">
        <v>585</v>
      </c>
      <c r="K1696" t="s">
        <v>61</v>
      </c>
      <c r="L1696" t="s">
        <v>586</v>
      </c>
      <c r="M1696">
        <v>18.84</v>
      </c>
      <c r="N1696">
        <v>3</v>
      </c>
      <c r="O1696">
        <f t="shared" si="52"/>
        <v>0.21428571428571427</v>
      </c>
      <c r="P1696">
        <v>0</v>
      </c>
      <c r="Q1696">
        <v>6.0288000000000004</v>
      </c>
      <c r="R1696">
        <v>0</v>
      </c>
      <c r="S1696">
        <v>2017</v>
      </c>
      <c r="T1696">
        <v>5</v>
      </c>
      <c r="U1696" t="str">
        <f t="shared" si="53"/>
        <v>May</v>
      </c>
      <c r="V1696">
        <v>6.28</v>
      </c>
      <c r="W1696" t="s">
        <v>63</v>
      </c>
      <c r="X1696">
        <v>0.32</v>
      </c>
      <c r="Y1696" t="s">
        <v>44</v>
      </c>
      <c r="Z1696">
        <v>0.10666666666666599</v>
      </c>
      <c r="AA1696" t="s">
        <v>64</v>
      </c>
      <c r="AB1696" t="s">
        <v>154</v>
      </c>
    </row>
    <row r="1697" spans="1:28" x14ac:dyDescent="0.25">
      <c r="A1697" t="s">
        <v>3262</v>
      </c>
      <c r="B1697" s="1">
        <v>41891</v>
      </c>
      <c r="C1697" s="1">
        <v>41893</v>
      </c>
      <c r="D1697" t="s">
        <v>89</v>
      </c>
      <c r="E1697" t="s">
        <v>860</v>
      </c>
      <c r="F1697" t="s">
        <v>99</v>
      </c>
      <c r="G1697" t="s">
        <v>697</v>
      </c>
      <c r="H1697" t="s">
        <v>214</v>
      </c>
      <c r="I1697" t="s">
        <v>72</v>
      </c>
      <c r="J1697" t="s">
        <v>1514</v>
      </c>
      <c r="K1697" t="s">
        <v>61</v>
      </c>
      <c r="L1697" t="s">
        <v>1515</v>
      </c>
      <c r="M1697">
        <v>60.671999999999997</v>
      </c>
      <c r="N1697">
        <v>6</v>
      </c>
      <c r="O1697">
        <f t="shared" si="52"/>
        <v>0.42857142857142855</v>
      </c>
      <c r="P1697">
        <v>0.2</v>
      </c>
      <c r="Q1697">
        <v>12.892799999999999</v>
      </c>
      <c r="R1697">
        <v>2</v>
      </c>
      <c r="S1697">
        <v>2014</v>
      </c>
      <c r="T1697">
        <v>9</v>
      </c>
      <c r="U1697" t="str">
        <f t="shared" si="53"/>
        <v>Sep</v>
      </c>
      <c r="V1697">
        <v>10.112</v>
      </c>
      <c r="W1697" t="s">
        <v>63</v>
      </c>
      <c r="X1697">
        <v>0.21249999999999999</v>
      </c>
      <c r="Y1697" t="s">
        <v>44</v>
      </c>
      <c r="Z1697">
        <v>3.5416666666666603E-2</v>
      </c>
      <c r="AA1697" t="s">
        <v>75</v>
      </c>
      <c r="AB1697" t="s">
        <v>199</v>
      </c>
    </row>
    <row r="1698" spans="1:28" x14ac:dyDescent="0.25">
      <c r="A1698" t="s">
        <v>3263</v>
      </c>
      <c r="B1698" s="1">
        <v>41841</v>
      </c>
      <c r="C1698" s="1">
        <v>41845</v>
      </c>
      <c r="D1698" t="s">
        <v>46</v>
      </c>
      <c r="E1698" t="s">
        <v>1539</v>
      </c>
      <c r="F1698" t="s">
        <v>91</v>
      </c>
      <c r="G1698" t="s">
        <v>1434</v>
      </c>
      <c r="H1698" t="s">
        <v>93</v>
      </c>
      <c r="I1698" t="s">
        <v>94</v>
      </c>
      <c r="J1698" t="s">
        <v>543</v>
      </c>
      <c r="K1698" t="s">
        <v>41</v>
      </c>
      <c r="L1698" t="s">
        <v>544</v>
      </c>
      <c r="M1698">
        <v>657.93</v>
      </c>
      <c r="N1698">
        <v>5</v>
      </c>
      <c r="O1698">
        <f t="shared" si="52"/>
        <v>0.35714285714285715</v>
      </c>
      <c r="P1698">
        <v>0.3</v>
      </c>
      <c r="Q1698">
        <v>-93.99</v>
      </c>
      <c r="R1698">
        <v>4</v>
      </c>
      <c r="S1698">
        <v>2014</v>
      </c>
      <c r="T1698">
        <v>7</v>
      </c>
      <c r="U1698" t="str">
        <f t="shared" si="53"/>
        <v>Jul</v>
      </c>
      <c r="V1698">
        <v>131.58599999999899</v>
      </c>
      <c r="W1698" t="s">
        <v>36</v>
      </c>
      <c r="X1698">
        <v>-0.14285714285714199</v>
      </c>
      <c r="Y1698" t="s">
        <v>53</v>
      </c>
      <c r="Z1698">
        <v>-2.8571428571428501E-2</v>
      </c>
      <c r="AA1698" t="s">
        <v>75</v>
      </c>
      <c r="AB1698" t="s">
        <v>199</v>
      </c>
    </row>
    <row r="1699" spans="1:28" x14ac:dyDescent="0.25">
      <c r="A1699" t="s">
        <v>3264</v>
      </c>
      <c r="B1699" s="1">
        <v>42258</v>
      </c>
      <c r="C1699" s="1">
        <v>42262</v>
      </c>
      <c r="D1699" t="s">
        <v>27</v>
      </c>
      <c r="E1699" t="s">
        <v>2602</v>
      </c>
      <c r="F1699" t="s">
        <v>91</v>
      </c>
      <c r="G1699" t="s">
        <v>165</v>
      </c>
      <c r="H1699" t="s">
        <v>117</v>
      </c>
      <c r="I1699" t="s">
        <v>72</v>
      </c>
      <c r="J1699" t="s">
        <v>3006</v>
      </c>
      <c r="K1699" t="s">
        <v>61</v>
      </c>
      <c r="L1699" t="s">
        <v>3007</v>
      </c>
      <c r="M1699">
        <v>210.68</v>
      </c>
      <c r="N1699">
        <v>2</v>
      </c>
      <c r="O1699">
        <f t="shared" si="52"/>
        <v>0.14285714285714285</v>
      </c>
      <c r="P1699">
        <v>0</v>
      </c>
      <c r="Q1699">
        <v>50.563200000000002</v>
      </c>
      <c r="R1699">
        <v>4</v>
      </c>
      <c r="S1699">
        <v>2015</v>
      </c>
      <c r="T1699">
        <v>9</v>
      </c>
      <c r="U1699" t="str">
        <f t="shared" si="53"/>
        <v>Sep</v>
      </c>
      <c r="V1699">
        <v>105.34</v>
      </c>
      <c r="W1699" t="s">
        <v>36</v>
      </c>
      <c r="X1699">
        <v>0.24</v>
      </c>
      <c r="Y1699" t="s">
        <v>44</v>
      </c>
      <c r="Z1699">
        <v>0.12</v>
      </c>
      <c r="AA1699" t="s">
        <v>75</v>
      </c>
      <c r="AB1699" t="s">
        <v>81</v>
      </c>
    </row>
    <row r="1700" spans="1:28" x14ac:dyDescent="0.25">
      <c r="A1700" t="s">
        <v>3265</v>
      </c>
      <c r="B1700" s="1">
        <v>42376</v>
      </c>
      <c r="C1700" s="1">
        <v>42380</v>
      </c>
      <c r="D1700" t="s">
        <v>46</v>
      </c>
      <c r="E1700" t="s">
        <v>1095</v>
      </c>
      <c r="F1700" t="s">
        <v>29</v>
      </c>
      <c r="G1700" t="s">
        <v>463</v>
      </c>
      <c r="H1700" t="s">
        <v>93</v>
      </c>
      <c r="I1700" t="s">
        <v>94</v>
      </c>
      <c r="J1700" t="s">
        <v>1096</v>
      </c>
      <c r="K1700" t="s">
        <v>61</v>
      </c>
      <c r="L1700" t="s">
        <v>1664</v>
      </c>
      <c r="M1700">
        <v>23.076000000000001</v>
      </c>
      <c r="N1700">
        <v>3</v>
      </c>
      <c r="O1700">
        <f t="shared" si="52"/>
        <v>0.21428571428571427</v>
      </c>
      <c r="P1700">
        <v>0.6</v>
      </c>
      <c r="Q1700">
        <v>-10.9611</v>
      </c>
      <c r="R1700">
        <v>4</v>
      </c>
      <c r="S1700">
        <v>2016</v>
      </c>
      <c r="T1700">
        <v>1</v>
      </c>
      <c r="U1700" t="str">
        <f t="shared" si="53"/>
        <v>Jan</v>
      </c>
      <c r="V1700">
        <v>7.6920000000000002</v>
      </c>
      <c r="W1700" t="s">
        <v>63</v>
      </c>
      <c r="X1700">
        <v>-0.47499999999999998</v>
      </c>
      <c r="Y1700" t="s">
        <v>53</v>
      </c>
      <c r="Z1700">
        <v>-0.15833333333333299</v>
      </c>
      <c r="AA1700" t="s">
        <v>161</v>
      </c>
      <c r="AB1700" t="s">
        <v>480</v>
      </c>
    </row>
    <row r="1701" spans="1:28" x14ac:dyDescent="0.25">
      <c r="A1701" t="s">
        <v>3266</v>
      </c>
      <c r="B1701" s="1">
        <v>42180</v>
      </c>
      <c r="C1701" s="1">
        <v>42183</v>
      </c>
      <c r="D1701" t="s">
        <v>89</v>
      </c>
      <c r="E1701" t="s">
        <v>1479</v>
      </c>
      <c r="F1701" t="s">
        <v>29</v>
      </c>
      <c r="G1701" t="s">
        <v>100</v>
      </c>
      <c r="H1701" t="s">
        <v>93</v>
      </c>
      <c r="I1701" t="s">
        <v>94</v>
      </c>
      <c r="J1701" t="s">
        <v>1628</v>
      </c>
      <c r="K1701" t="s">
        <v>61</v>
      </c>
      <c r="L1701" t="s">
        <v>1629</v>
      </c>
      <c r="M1701">
        <v>75.384</v>
      </c>
      <c r="N1701">
        <v>9</v>
      </c>
      <c r="O1701">
        <f t="shared" si="52"/>
        <v>0.6428571428571429</v>
      </c>
      <c r="P1701">
        <v>0.6</v>
      </c>
      <c r="Q1701">
        <v>-20.730599999999999</v>
      </c>
      <c r="R1701">
        <v>3</v>
      </c>
      <c r="S1701">
        <v>2015</v>
      </c>
      <c r="T1701">
        <v>6</v>
      </c>
      <c r="U1701" t="str">
        <f t="shared" si="53"/>
        <v>Jun</v>
      </c>
      <c r="V1701">
        <v>8.3759999999999994</v>
      </c>
      <c r="W1701" t="s">
        <v>63</v>
      </c>
      <c r="X1701">
        <v>-0.27499999999999902</v>
      </c>
      <c r="Y1701" t="s">
        <v>53</v>
      </c>
      <c r="Z1701">
        <v>-3.0555555555555499E-2</v>
      </c>
      <c r="AA1701" t="s">
        <v>64</v>
      </c>
      <c r="AB1701" t="s">
        <v>111</v>
      </c>
    </row>
    <row r="1702" spans="1:28" x14ac:dyDescent="0.25">
      <c r="A1702" t="s">
        <v>3267</v>
      </c>
      <c r="B1702" s="1">
        <v>42916</v>
      </c>
      <c r="C1702" s="1">
        <v>42918</v>
      </c>
      <c r="D1702" t="s">
        <v>27</v>
      </c>
      <c r="E1702" t="s">
        <v>2058</v>
      </c>
      <c r="F1702" t="s">
        <v>29</v>
      </c>
      <c r="G1702" t="s">
        <v>57</v>
      </c>
      <c r="H1702" t="s">
        <v>58</v>
      </c>
      <c r="I1702" t="s">
        <v>59</v>
      </c>
      <c r="J1702" t="s">
        <v>1207</v>
      </c>
      <c r="K1702" t="s">
        <v>34</v>
      </c>
      <c r="L1702" t="s">
        <v>1208</v>
      </c>
      <c r="M1702">
        <v>435.99900000000002</v>
      </c>
      <c r="N1702">
        <v>3</v>
      </c>
      <c r="O1702">
        <f t="shared" si="52"/>
        <v>0.21428571428571427</v>
      </c>
      <c r="P1702">
        <v>0.15</v>
      </c>
      <c r="Q1702">
        <v>5.1294000000000004</v>
      </c>
      <c r="R1702">
        <v>2</v>
      </c>
      <c r="S1702">
        <v>2017</v>
      </c>
      <c r="T1702">
        <v>6</v>
      </c>
      <c r="U1702" t="str">
        <f t="shared" si="53"/>
        <v>Jun</v>
      </c>
      <c r="V1702">
        <v>145.333</v>
      </c>
      <c r="W1702" t="s">
        <v>36</v>
      </c>
      <c r="X1702">
        <v>1.1764705882352899E-2</v>
      </c>
      <c r="Y1702" t="s">
        <v>37</v>
      </c>
      <c r="Z1702">
        <v>3.9215686274509803E-3</v>
      </c>
      <c r="AA1702" t="s">
        <v>64</v>
      </c>
      <c r="AB1702" t="s">
        <v>154</v>
      </c>
    </row>
    <row r="1703" spans="1:28" x14ac:dyDescent="0.25">
      <c r="A1703" t="s">
        <v>3268</v>
      </c>
      <c r="B1703" s="1">
        <v>42968</v>
      </c>
      <c r="C1703" s="1">
        <v>42972</v>
      </c>
      <c r="D1703" t="s">
        <v>27</v>
      </c>
      <c r="E1703" t="s">
        <v>3269</v>
      </c>
      <c r="F1703" t="s">
        <v>91</v>
      </c>
      <c r="G1703" t="s">
        <v>180</v>
      </c>
      <c r="H1703" t="s">
        <v>181</v>
      </c>
      <c r="I1703" t="s">
        <v>59</v>
      </c>
      <c r="J1703" t="s">
        <v>234</v>
      </c>
      <c r="K1703" t="s">
        <v>41</v>
      </c>
      <c r="L1703" t="s">
        <v>235</v>
      </c>
      <c r="M1703">
        <v>388.70400000000001</v>
      </c>
      <c r="N1703">
        <v>6</v>
      </c>
      <c r="O1703">
        <f t="shared" si="52"/>
        <v>0.42857142857142855</v>
      </c>
      <c r="P1703">
        <v>0.2</v>
      </c>
      <c r="Q1703">
        <v>38.870399999999997</v>
      </c>
      <c r="R1703">
        <v>4</v>
      </c>
      <c r="S1703">
        <v>2017</v>
      </c>
      <c r="T1703">
        <v>8</v>
      </c>
      <c r="U1703" t="str">
        <f t="shared" si="53"/>
        <v>Aug</v>
      </c>
      <c r="V1703">
        <v>64.784000000000006</v>
      </c>
      <c r="W1703" t="s">
        <v>63</v>
      </c>
      <c r="X1703">
        <v>9.9999999999999895E-2</v>
      </c>
      <c r="Y1703" t="s">
        <v>37</v>
      </c>
      <c r="Z1703">
        <v>1.6666666666666601E-2</v>
      </c>
      <c r="AA1703" t="s">
        <v>75</v>
      </c>
      <c r="AB1703" t="s">
        <v>76</v>
      </c>
    </row>
    <row r="1704" spans="1:28" x14ac:dyDescent="0.25">
      <c r="A1704" t="s">
        <v>3270</v>
      </c>
      <c r="B1704" s="1">
        <v>42805</v>
      </c>
      <c r="C1704" s="1">
        <v>42809</v>
      </c>
      <c r="D1704" t="s">
        <v>46</v>
      </c>
      <c r="E1704" t="s">
        <v>882</v>
      </c>
      <c r="F1704" t="s">
        <v>99</v>
      </c>
      <c r="G1704" t="s">
        <v>3271</v>
      </c>
      <c r="H1704" t="s">
        <v>383</v>
      </c>
      <c r="I1704" t="s">
        <v>72</v>
      </c>
      <c r="J1704" t="s">
        <v>3272</v>
      </c>
      <c r="K1704" t="s">
        <v>61</v>
      </c>
      <c r="L1704" t="s">
        <v>3273</v>
      </c>
      <c r="M1704">
        <v>26.72</v>
      </c>
      <c r="N1704">
        <v>1</v>
      </c>
      <c r="O1704">
        <f t="shared" si="52"/>
        <v>7.1428571428571425E-2</v>
      </c>
      <c r="P1704">
        <v>0</v>
      </c>
      <c r="Q1704">
        <v>11.7568</v>
      </c>
      <c r="R1704">
        <v>4</v>
      </c>
      <c r="S1704">
        <v>2017</v>
      </c>
      <c r="T1704">
        <v>3</v>
      </c>
      <c r="U1704" t="str">
        <f t="shared" si="53"/>
        <v>Mar</v>
      </c>
      <c r="V1704">
        <v>26.72</v>
      </c>
      <c r="W1704" t="s">
        <v>63</v>
      </c>
      <c r="X1704">
        <v>0.44</v>
      </c>
      <c r="Y1704" t="s">
        <v>44</v>
      </c>
      <c r="Z1704">
        <v>0.44</v>
      </c>
      <c r="AA1704" t="s">
        <v>161</v>
      </c>
      <c r="AB1704" t="s">
        <v>430</v>
      </c>
    </row>
    <row r="1705" spans="1:28" x14ac:dyDescent="0.25">
      <c r="A1705" t="s">
        <v>3274</v>
      </c>
      <c r="B1705" s="1">
        <v>41908</v>
      </c>
      <c r="C1705" s="1">
        <v>41912</v>
      </c>
      <c r="D1705" t="s">
        <v>46</v>
      </c>
      <c r="E1705" t="s">
        <v>3275</v>
      </c>
      <c r="F1705" t="s">
        <v>91</v>
      </c>
      <c r="G1705" t="s">
        <v>70</v>
      </c>
      <c r="H1705" t="s">
        <v>71</v>
      </c>
      <c r="I1705" t="s">
        <v>72</v>
      </c>
      <c r="J1705" t="s">
        <v>801</v>
      </c>
      <c r="K1705" t="s">
        <v>61</v>
      </c>
      <c r="L1705" t="s">
        <v>802</v>
      </c>
      <c r="M1705">
        <v>21.184000000000001</v>
      </c>
      <c r="N1705">
        <v>1</v>
      </c>
      <c r="O1705">
        <f t="shared" si="52"/>
        <v>7.1428571428571425E-2</v>
      </c>
      <c r="P1705">
        <v>0.2</v>
      </c>
      <c r="Q1705">
        <v>4.7664</v>
      </c>
      <c r="R1705">
        <v>4</v>
      </c>
      <c r="S1705">
        <v>2014</v>
      </c>
      <c r="T1705">
        <v>9</v>
      </c>
      <c r="U1705" t="str">
        <f t="shared" si="53"/>
        <v>Sep</v>
      </c>
      <c r="V1705">
        <v>21.184000000000001</v>
      </c>
      <c r="W1705" t="s">
        <v>63</v>
      </c>
      <c r="X1705">
        <v>0.22499999999999901</v>
      </c>
      <c r="Y1705" t="s">
        <v>44</v>
      </c>
      <c r="Z1705">
        <v>0.22499999999999901</v>
      </c>
      <c r="AA1705" t="s">
        <v>75</v>
      </c>
      <c r="AB1705" t="s">
        <v>199</v>
      </c>
    </row>
    <row r="1706" spans="1:28" x14ac:dyDescent="0.25">
      <c r="A1706" t="s">
        <v>3276</v>
      </c>
      <c r="B1706" s="1">
        <v>42244</v>
      </c>
      <c r="C1706" s="1">
        <v>42251</v>
      </c>
      <c r="D1706" t="s">
        <v>46</v>
      </c>
      <c r="E1706" t="s">
        <v>593</v>
      </c>
      <c r="F1706" t="s">
        <v>29</v>
      </c>
      <c r="G1706" t="s">
        <v>57</v>
      </c>
      <c r="H1706" t="s">
        <v>58</v>
      </c>
      <c r="I1706" t="s">
        <v>59</v>
      </c>
      <c r="J1706" t="s">
        <v>252</v>
      </c>
      <c r="K1706" t="s">
        <v>34</v>
      </c>
      <c r="L1706" t="s">
        <v>253</v>
      </c>
      <c r="M1706">
        <v>307.666</v>
      </c>
      <c r="N1706">
        <v>2</v>
      </c>
      <c r="O1706">
        <f t="shared" si="52"/>
        <v>0.14285714285714285</v>
      </c>
      <c r="P1706">
        <v>0.15</v>
      </c>
      <c r="Q1706">
        <v>28.956800000000001</v>
      </c>
      <c r="R1706">
        <v>7</v>
      </c>
      <c r="S1706">
        <v>2015</v>
      </c>
      <c r="T1706">
        <v>8</v>
      </c>
      <c r="U1706" t="str">
        <f t="shared" si="53"/>
        <v>Aug</v>
      </c>
      <c r="V1706">
        <v>153.833</v>
      </c>
      <c r="W1706" t="s">
        <v>36</v>
      </c>
      <c r="X1706">
        <v>9.41176470588235E-2</v>
      </c>
      <c r="Y1706" t="s">
        <v>37</v>
      </c>
      <c r="Z1706">
        <v>4.7058823529411702E-2</v>
      </c>
      <c r="AA1706" t="s">
        <v>75</v>
      </c>
      <c r="AB1706" t="s">
        <v>81</v>
      </c>
    </row>
    <row r="1707" spans="1:28" x14ac:dyDescent="0.25">
      <c r="A1707" t="s">
        <v>3276</v>
      </c>
      <c r="B1707" s="1">
        <v>42244</v>
      </c>
      <c r="C1707" s="1">
        <v>42251</v>
      </c>
      <c r="D1707" t="s">
        <v>46</v>
      </c>
      <c r="E1707" t="s">
        <v>593</v>
      </c>
      <c r="F1707" t="s">
        <v>29</v>
      </c>
      <c r="G1707" t="s">
        <v>57</v>
      </c>
      <c r="H1707" t="s">
        <v>58</v>
      </c>
      <c r="I1707" t="s">
        <v>59</v>
      </c>
      <c r="J1707" t="s">
        <v>1133</v>
      </c>
      <c r="K1707" t="s">
        <v>61</v>
      </c>
      <c r="L1707" t="s">
        <v>375</v>
      </c>
      <c r="M1707">
        <v>4.16</v>
      </c>
      <c r="N1707">
        <v>2</v>
      </c>
      <c r="O1707">
        <f t="shared" si="52"/>
        <v>0.14285714285714285</v>
      </c>
      <c r="P1707">
        <v>0</v>
      </c>
      <c r="Q1707">
        <v>1.7472000000000001</v>
      </c>
      <c r="R1707">
        <v>7</v>
      </c>
      <c r="S1707">
        <v>2015</v>
      </c>
      <c r="T1707">
        <v>8</v>
      </c>
      <c r="U1707" t="str">
        <f t="shared" si="53"/>
        <v>Aug</v>
      </c>
      <c r="V1707">
        <v>2.08</v>
      </c>
      <c r="W1707" t="s">
        <v>63</v>
      </c>
      <c r="X1707">
        <v>0.42</v>
      </c>
      <c r="Y1707" t="s">
        <v>44</v>
      </c>
      <c r="Z1707">
        <v>0.21</v>
      </c>
      <c r="AA1707" t="s">
        <v>75</v>
      </c>
      <c r="AB1707" t="s">
        <v>81</v>
      </c>
    </row>
    <row r="1708" spans="1:28" x14ac:dyDescent="0.25">
      <c r="A1708" t="s">
        <v>3277</v>
      </c>
      <c r="B1708" s="1">
        <v>42297</v>
      </c>
      <c r="C1708" s="1">
        <v>42301</v>
      </c>
      <c r="D1708" t="s">
        <v>46</v>
      </c>
      <c r="E1708" t="s">
        <v>878</v>
      </c>
      <c r="F1708" t="s">
        <v>91</v>
      </c>
      <c r="G1708" t="s">
        <v>295</v>
      </c>
      <c r="H1708" t="s">
        <v>58</v>
      </c>
      <c r="I1708" t="s">
        <v>59</v>
      </c>
      <c r="J1708" t="s">
        <v>2064</v>
      </c>
      <c r="K1708" t="s">
        <v>61</v>
      </c>
      <c r="L1708" t="s">
        <v>2065</v>
      </c>
      <c r="M1708">
        <v>16.02</v>
      </c>
      <c r="N1708">
        <v>6</v>
      </c>
      <c r="O1708">
        <f t="shared" si="52"/>
        <v>0.42857142857142855</v>
      </c>
      <c r="P1708">
        <v>0</v>
      </c>
      <c r="Q1708">
        <v>6.0876000000000001</v>
      </c>
      <c r="R1708">
        <v>4</v>
      </c>
      <c r="S1708">
        <v>2015</v>
      </c>
      <c r="T1708">
        <v>10</v>
      </c>
      <c r="U1708" t="str">
        <f t="shared" si="53"/>
        <v>Oct</v>
      </c>
      <c r="V1708">
        <v>2.67</v>
      </c>
      <c r="W1708" t="s">
        <v>63</v>
      </c>
      <c r="X1708">
        <v>0.38</v>
      </c>
      <c r="Y1708" t="s">
        <v>44</v>
      </c>
      <c r="Z1708">
        <v>6.3333333333333297E-2</v>
      </c>
      <c r="AA1708" t="s">
        <v>38</v>
      </c>
      <c r="AB1708" t="s">
        <v>54</v>
      </c>
    </row>
    <row r="1709" spans="1:28" x14ac:dyDescent="0.25">
      <c r="A1709" t="s">
        <v>3278</v>
      </c>
      <c r="B1709" s="1">
        <v>42736</v>
      </c>
      <c r="C1709" s="1">
        <v>42740</v>
      </c>
      <c r="D1709" t="s">
        <v>46</v>
      </c>
      <c r="E1709" t="s">
        <v>2179</v>
      </c>
      <c r="F1709" t="s">
        <v>29</v>
      </c>
      <c r="G1709" t="s">
        <v>1540</v>
      </c>
      <c r="H1709" t="s">
        <v>93</v>
      </c>
      <c r="I1709" t="s">
        <v>94</v>
      </c>
      <c r="J1709" t="s">
        <v>1781</v>
      </c>
      <c r="K1709" t="s">
        <v>61</v>
      </c>
      <c r="L1709" t="s">
        <v>1782</v>
      </c>
      <c r="M1709">
        <v>141.41999999999999</v>
      </c>
      <c r="N1709">
        <v>5</v>
      </c>
      <c r="O1709">
        <f t="shared" si="52"/>
        <v>0.35714285714285715</v>
      </c>
      <c r="P1709">
        <v>0.6</v>
      </c>
      <c r="Q1709">
        <v>-187.38149999999999</v>
      </c>
      <c r="R1709">
        <v>4</v>
      </c>
      <c r="S1709">
        <v>2017</v>
      </c>
      <c r="T1709">
        <v>1</v>
      </c>
      <c r="U1709" t="str">
        <f t="shared" si="53"/>
        <v>Jan</v>
      </c>
      <c r="V1709">
        <v>28.283999999999999</v>
      </c>
      <c r="W1709" t="s">
        <v>63</v>
      </c>
      <c r="X1709">
        <v>-1.325</v>
      </c>
      <c r="Y1709" t="s">
        <v>53</v>
      </c>
      <c r="Z1709">
        <v>-0.26500000000000001</v>
      </c>
      <c r="AA1709" t="s">
        <v>161</v>
      </c>
      <c r="AB1709" t="s">
        <v>430</v>
      </c>
    </row>
    <row r="1710" spans="1:28" x14ac:dyDescent="0.25">
      <c r="A1710" t="s">
        <v>3278</v>
      </c>
      <c r="B1710" s="1">
        <v>42736</v>
      </c>
      <c r="C1710" s="1">
        <v>42740</v>
      </c>
      <c r="D1710" t="s">
        <v>46</v>
      </c>
      <c r="E1710" t="s">
        <v>2179</v>
      </c>
      <c r="F1710" t="s">
        <v>29</v>
      </c>
      <c r="G1710" t="s">
        <v>1540</v>
      </c>
      <c r="H1710" t="s">
        <v>93</v>
      </c>
      <c r="I1710" t="s">
        <v>94</v>
      </c>
      <c r="J1710" t="s">
        <v>702</v>
      </c>
      <c r="K1710" t="s">
        <v>41</v>
      </c>
      <c r="L1710" t="s">
        <v>703</v>
      </c>
      <c r="M1710">
        <v>310.74400000000003</v>
      </c>
      <c r="N1710">
        <v>4</v>
      </c>
      <c r="O1710">
        <f t="shared" si="52"/>
        <v>0.2857142857142857</v>
      </c>
      <c r="P1710">
        <v>0.3</v>
      </c>
      <c r="Q1710">
        <v>-26.635200000000001</v>
      </c>
      <c r="R1710">
        <v>4</v>
      </c>
      <c r="S1710">
        <v>2017</v>
      </c>
      <c r="T1710">
        <v>1</v>
      </c>
      <c r="U1710" t="str">
        <f t="shared" si="53"/>
        <v>Jan</v>
      </c>
      <c r="V1710">
        <v>77.686000000000007</v>
      </c>
      <c r="W1710" t="s">
        <v>63</v>
      </c>
      <c r="X1710">
        <v>-8.5714285714285701E-2</v>
      </c>
      <c r="Y1710" t="s">
        <v>53</v>
      </c>
      <c r="Z1710">
        <v>-2.1428571428571401E-2</v>
      </c>
      <c r="AA1710" t="s">
        <v>161</v>
      </c>
      <c r="AB1710" t="s">
        <v>430</v>
      </c>
    </row>
    <row r="1711" spans="1:28" x14ac:dyDescent="0.25">
      <c r="A1711" t="s">
        <v>3279</v>
      </c>
      <c r="B1711" s="1">
        <v>42178</v>
      </c>
      <c r="C1711" s="1">
        <v>42184</v>
      </c>
      <c r="D1711" t="s">
        <v>46</v>
      </c>
      <c r="E1711" t="s">
        <v>1414</v>
      </c>
      <c r="F1711" t="s">
        <v>91</v>
      </c>
      <c r="G1711" t="s">
        <v>3280</v>
      </c>
      <c r="H1711" t="s">
        <v>577</v>
      </c>
      <c r="I1711" t="s">
        <v>32</v>
      </c>
      <c r="J1711" t="s">
        <v>713</v>
      </c>
      <c r="K1711" t="s">
        <v>61</v>
      </c>
      <c r="L1711" t="s">
        <v>714</v>
      </c>
      <c r="M1711">
        <v>27.42</v>
      </c>
      <c r="N1711">
        <v>3</v>
      </c>
      <c r="O1711">
        <f t="shared" si="52"/>
        <v>0.21428571428571427</v>
      </c>
      <c r="P1711">
        <v>0</v>
      </c>
      <c r="Q1711">
        <v>9.3228000000000009</v>
      </c>
      <c r="R1711">
        <v>6</v>
      </c>
      <c r="S1711">
        <v>2015</v>
      </c>
      <c r="T1711">
        <v>6</v>
      </c>
      <c r="U1711" t="str">
        <f t="shared" si="53"/>
        <v>Jun</v>
      </c>
      <c r="V1711">
        <v>9.14</v>
      </c>
      <c r="W1711" t="s">
        <v>63</v>
      </c>
      <c r="X1711">
        <v>0.34</v>
      </c>
      <c r="Y1711" t="s">
        <v>44</v>
      </c>
      <c r="Z1711">
        <v>0.11333333333333299</v>
      </c>
      <c r="AA1711" t="s">
        <v>64</v>
      </c>
      <c r="AB1711" t="s">
        <v>111</v>
      </c>
    </row>
    <row r="1712" spans="1:28" x14ac:dyDescent="0.25">
      <c r="A1712" t="s">
        <v>3281</v>
      </c>
      <c r="B1712" s="1">
        <v>42663</v>
      </c>
      <c r="C1712" s="1">
        <v>42669</v>
      </c>
      <c r="D1712" t="s">
        <v>46</v>
      </c>
      <c r="E1712" t="s">
        <v>3282</v>
      </c>
      <c r="F1712" t="s">
        <v>99</v>
      </c>
      <c r="G1712" t="s">
        <v>594</v>
      </c>
      <c r="H1712" t="s">
        <v>617</v>
      </c>
      <c r="I1712" t="s">
        <v>32</v>
      </c>
      <c r="J1712" t="s">
        <v>433</v>
      </c>
      <c r="K1712" t="s">
        <v>61</v>
      </c>
      <c r="L1712" t="s">
        <v>434</v>
      </c>
      <c r="M1712">
        <v>61.1</v>
      </c>
      <c r="N1712">
        <v>5</v>
      </c>
      <c r="O1712">
        <f t="shared" si="52"/>
        <v>0.35714285714285715</v>
      </c>
      <c r="P1712">
        <v>0</v>
      </c>
      <c r="Q1712">
        <v>18.329999999999998</v>
      </c>
      <c r="R1712">
        <v>6</v>
      </c>
      <c r="S1712">
        <v>2016</v>
      </c>
      <c r="T1712">
        <v>10</v>
      </c>
      <c r="U1712" t="str">
        <f t="shared" si="53"/>
        <v>Oct</v>
      </c>
      <c r="V1712">
        <v>12.22</v>
      </c>
      <c r="W1712" t="s">
        <v>63</v>
      </c>
      <c r="X1712">
        <v>0.3</v>
      </c>
      <c r="Y1712" t="s">
        <v>44</v>
      </c>
      <c r="Z1712">
        <v>0.06</v>
      </c>
      <c r="AA1712" t="s">
        <v>38</v>
      </c>
      <c r="AB1712" t="s">
        <v>39</v>
      </c>
    </row>
    <row r="1713" spans="1:28" x14ac:dyDescent="0.25">
      <c r="A1713" t="s">
        <v>3283</v>
      </c>
      <c r="B1713" s="1">
        <v>42943</v>
      </c>
      <c r="C1713" s="1">
        <v>42948</v>
      </c>
      <c r="D1713" t="s">
        <v>27</v>
      </c>
      <c r="E1713" t="s">
        <v>1460</v>
      </c>
      <c r="F1713" t="s">
        <v>29</v>
      </c>
      <c r="G1713" t="s">
        <v>180</v>
      </c>
      <c r="H1713" t="s">
        <v>181</v>
      </c>
      <c r="I1713" t="s">
        <v>59</v>
      </c>
      <c r="J1713" t="s">
        <v>789</v>
      </c>
      <c r="K1713" t="s">
        <v>61</v>
      </c>
      <c r="L1713" t="s">
        <v>285</v>
      </c>
      <c r="M1713">
        <v>23.88</v>
      </c>
      <c r="N1713">
        <v>3</v>
      </c>
      <c r="O1713">
        <f t="shared" si="52"/>
        <v>0.21428571428571427</v>
      </c>
      <c r="P1713">
        <v>0</v>
      </c>
      <c r="Q1713">
        <v>10.507199999999999</v>
      </c>
      <c r="R1713">
        <v>5</v>
      </c>
      <c r="S1713">
        <v>2017</v>
      </c>
      <c r="T1713">
        <v>7</v>
      </c>
      <c r="U1713" t="str">
        <f t="shared" si="53"/>
        <v>Jul</v>
      </c>
      <c r="V1713">
        <v>7.96</v>
      </c>
      <c r="W1713" t="s">
        <v>63</v>
      </c>
      <c r="X1713">
        <v>0.44</v>
      </c>
      <c r="Y1713" t="s">
        <v>44</v>
      </c>
      <c r="Z1713">
        <v>0.146666666666666</v>
      </c>
      <c r="AA1713" t="s">
        <v>75</v>
      </c>
      <c r="AB1713" t="s">
        <v>76</v>
      </c>
    </row>
    <row r="1714" spans="1:28" x14ac:dyDescent="0.25">
      <c r="A1714" t="s">
        <v>3284</v>
      </c>
      <c r="B1714" s="1">
        <v>42783</v>
      </c>
      <c r="C1714" s="1">
        <v>42785</v>
      </c>
      <c r="D1714" t="s">
        <v>89</v>
      </c>
      <c r="E1714" t="s">
        <v>3285</v>
      </c>
      <c r="F1714" t="s">
        <v>99</v>
      </c>
      <c r="G1714" t="s">
        <v>100</v>
      </c>
      <c r="H1714" t="s">
        <v>93</v>
      </c>
      <c r="I1714" t="s">
        <v>94</v>
      </c>
      <c r="J1714" t="s">
        <v>468</v>
      </c>
      <c r="K1714" t="s">
        <v>34</v>
      </c>
      <c r="L1714" t="s">
        <v>469</v>
      </c>
      <c r="M1714">
        <v>89.066400000000002</v>
      </c>
      <c r="N1714">
        <v>1</v>
      </c>
      <c r="O1714">
        <f t="shared" si="52"/>
        <v>7.1428571428571425E-2</v>
      </c>
      <c r="P1714">
        <v>0.32</v>
      </c>
      <c r="Q1714">
        <v>-17.0274</v>
      </c>
      <c r="R1714">
        <v>2</v>
      </c>
      <c r="S1714">
        <v>2017</v>
      </c>
      <c r="T1714">
        <v>2</v>
      </c>
      <c r="U1714" t="str">
        <f t="shared" si="53"/>
        <v>Feb</v>
      </c>
      <c r="V1714">
        <v>89.066400000000002</v>
      </c>
      <c r="W1714" t="s">
        <v>63</v>
      </c>
      <c r="X1714">
        <v>-0.191176470588235</v>
      </c>
      <c r="Y1714" t="s">
        <v>53</v>
      </c>
      <c r="Z1714">
        <v>-0.191176470588235</v>
      </c>
      <c r="AA1714" t="s">
        <v>161</v>
      </c>
      <c r="AB1714" t="s">
        <v>430</v>
      </c>
    </row>
    <row r="1715" spans="1:28" x14ac:dyDescent="0.25">
      <c r="A1715" t="s">
        <v>3286</v>
      </c>
      <c r="B1715" s="1">
        <v>43077</v>
      </c>
      <c r="C1715" s="1">
        <v>43084</v>
      </c>
      <c r="D1715" t="s">
        <v>46</v>
      </c>
      <c r="E1715" t="s">
        <v>652</v>
      </c>
      <c r="F1715" t="s">
        <v>29</v>
      </c>
      <c r="G1715" t="s">
        <v>70</v>
      </c>
      <c r="H1715" t="s">
        <v>71</v>
      </c>
      <c r="I1715" t="s">
        <v>72</v>
      </c>
      <c r="J1715" t="s">
        <v>428</v>
      </c>
      <c r="K1715" t="s">
        <v>41</v>
      </c>
      <c r="L1715" t="s">
        <v>429</v>
      </c>
      <c r="M1715">
        <v>215.54400000000001</v>
      </c>
      <c r="N1715">
        <v>4</v>
      </c>
      <c r="O1715">
        <f t="shared" si="52"/>
        <v>0.2857142857142857</v>
      </c>
      <c r="P1715">
        <v>0.3</v>
      </c>
      <c r="Q1715">
        <v>-58.504800000000003</v>
      </c>
      <c r="R1715">
        <v>7</v>
      </c>
      <c r="S1715">
        <v>2017</v>
      </c>
      <c r="T1715">
        <v>12</v>
      </c>
      <c r="U1715" t="str">
        <f t="shared" si="53"/>
        <v>Dec</v>
      </c>
      <c r="V1715">
        <v>53.886000000000003</v>
      </c>
      <c r="W1715" t="s">
        <v>63</v>
      </c>
      <c r="X1715">
        <v>-0.27142857142857102</v>
      </c>
      <c r="Y1715" t="s">
        <v>53</v>
      </c>
      <c r="Z1715">
        <v>-6.7857142857142796E-2</v>
      </c>
      <c r="AA1715" t="s">
        <v>38</v>
      </c>
      <c r="AB1715" t="s">
        <v>143</v>
      </c>
    </row>
    <row r="1716" spans="1:28" x14ac:dyDescent="0.25">
      <c r="A1716" t="s">
        <v>3287</v>
      </c>
      <c r="B1716" s="1">
        <v>43057</v>
      </c>
      <c r="C1716" s="1">
        <v>43062</v>
      </c>
      <c r="D1716" t="s">
        <v>46</v>
      </c>
      <c r="E1716" t="s">
        <v>3288</v>
      </c>
      <c r="F1716" t="s">
        <v>29</v>
      </c>
      <c r="G1716" t="s">
        <v>127</v>
      </c>
      <c r="H1716" t="s">
        <v>128</v>
      </c>
      <c r="I1716" t="s">
        <v>94</v>
      </c>
      <c r="J1716" t="s">
        <v>1790</v>
      </c>
      <c r="K1716" t="s">
        <v>41</v>
      </c>
      <c r="L1716" t="s">
        <v>1791</v>
      </c>
      <c r="M1716">
        <v>127.386</v>
      </c>
      <c r="N1716">
        <v>2</v>
      </c>
      <c r="O1716">
        <f t="shared" si="52"/>
        <v>0.14285714285714285</v>
      </c>
      <c r="P1716">
        <v>0.3</v>
      </c>
      <c r="Q1716">
        <v>-25.4772</v>
      </c>
      <c r="R1716">
        <v>5</v>
      </c>
      <c r="S1716">
        <v>2017</v>
      </c>
      <c r="T1716">
        <v>11</v>
      </c>
      <c r="U1716" t="str">
        <f t="shared" si="53"/>
        <v>Nov</v>
      </c>
      <c r="V1716">
        <v>63.692999999999998</v>
      </c>
      <c r="W1716" t="s">
        <v>63</v>
      </c>
      <c r="X1716">
        <v>-0.2</v>
      </c>
      <c r="Y1716" t="s">
        <v>53</v>
      </c>
      <c r="Z1716">
        <v>-0.1</v>
      </c>
      <c r="AA1716" t="s">
        <v>38</v>
      </c>
      <c r="AB1716" t="s">
        <v>143</v>
      </c>
    </row>
    <row r="1717" spans="1:28" x14ac:dyDescent="0.25">
      <c r="A1717" t="s">
        <v>3289</v>
      </c>
      <c r="B1717" s="1">
        <v>42705</v>
      </c>
      <c r="C1717" s="1">
        <v>42707</v>
      </c>
      <c r="D1717" t="s">
        <v>27</v>
      </c>
      <c r="E1717" t="s">
        <v>3184</v>
      </c>
      <c r="F1717" t="s">
        <v>29</v>
      </c>
      <c r="G1717" t="s">
        <v>1440</v>
      </c>
      <c r="H1717" t="s">
        <v>93</v>
      </c>
      <c r="I1717" t="s">
        <v>94</v>
      </c>
      <c r="J1717" t="s">
        <v>515</v>
      </c>
      <c r="K1717" t="s">
        <v>41</v>
      </c>
      <c r="L1717" t="s">
        <v>516</v>
      </c>
      <c r="M1717">
        <v>248.43</v>
      </c>
      <c r="N1717">
        <v>5</v>
      </c>
      <c r="O1717">
        <f t="shared" si="52"/>
        <v>0.35714285714285715</v>
      </c>
      <c r="P1717">
        <v>0.3</v>
      </c>
      <c r="Q1717">
        <v>-17.745000000000001</v>
      </c>
      <c r="R1717">
        <v>2</v>
      </c>
      <c r="S1717">
        <v>2016</v>
      </c>
      <c r="T1717">
        <v>12</v>
      </c>
      <c r="U1717" t="str">
        <f t="shared" si="53"/>
        <v>Dec</v>
      </c>
      <c r="V1717">
        <v>49.686</v>
      </c>
      <c r="W1717" t="s">
        <v>63</v>
      </c>
      <c r="X1717">
        <v>-7.1428571428571397E-2</v>
      </c>
      <c r="Y1717" t="s">
        <v>53</v>
      </c>
      <c r="Z1717">
        <v>-1.42857142857142E-2</v>
      </c>
      <c r="AA1717" t="s">
        <v>38</v>
      </c>
      <c r="AB1717" t="s">
        <v>39</v>
      </c>
    </row>
    <row r="1718" spans="1:28" x14ac:dyDescent="0.25">
      <c r="A1718" t="s">
        <v>3289</v>
      </c>
      <c r="B1718" s="1">
        <v>42705</v>
      </c>
      <c r="C1718" s="1">
        <v>42707</v>
      </c>
      <c r="D1718" t="s">
        <v>27</v>
      </c>
      <c r="E1718" t="s">
        <v>3184</v>
      </c>
      <c r="F1718" t="s">
        <v>29</v>
      </c>
      <c r="G1718" t="s">
        <v>1440</v>
      </c>
      <c r="H1718" t="s">
        <v>93</v>
      </c>
      <c r="I1718" t="s">
        <v>94</v>
      </c>
      <c r="J1718" t="s">
        <v>269</v>
      </c>
      <c r="K1718" t="s">
        <v>41</v>
      </c>
      <c r="L1718" t="s">
        <v>270</v>
      </c>
      <c r="M1718">
        <v>85.245999999999995</v>
      </c>
      <c r="N1718">
        <v>2</v>
      </c>
      <c r="O1718">
        <f t="shared" si="52"/>
        <v>0.14285714285714285</v>
      </c>
      <c r="P1718">
        <v>0.3</v>
      </c>
      <c r="Q1718">
        <v>-1.2178</v>
      </c>
      <c r="R1718">
        <v>2</v>
      </c>
      <c r="S1718">
        <v>2016</v>
      </c>
      <c r="T1718">
        <v>12</v>
      </c>
      <c r="U1718" t="str">
        <f t="shared" si="53"/>
        <v>Dec</v>
      </c>
      <c r="V1718">
        <v>42.622999999999998</v>
      </c>
      <c r="W1718" t="s">
        <v>63</v>
      </c>
      <c r="X1718">
        <v>-1.42857142857142E-2</v>
      </c>
      <c r="Y1718" t="s">
        <v>53</v>
      </c>
      <c r="Z1718">
        <v>-7.14285714285714E-3</v>
      </c>
      <c r="AA1718" t="s">
        <v>38</v>
      </c>
      <c r="AB1718" t="s">
        <v>39</v>
      </c>
    </row>
    <row r="1719" spans="1:28" x14ac:dyDescent="0.25">
      <c r="A1719" t="s">
        <v>3290</v>
      </c>
      <c r="B1719" s="1">
        <v>42976</v>
      </c>
      <c r="C1719" s="1">
        <v>42982</v>
      </c>
      <c r="D1719" t="s">
        <v>46</v>
      </c>
      <c r="E1719" t="s">
        <v>1317</v>
      </c>
      <c r="F1719" t="s">
        <v>91</v>
      </c>
      <c r="G1719" t="s">
        <v>57</v>
      </c>
      <c r="H1719" t="s">
        <v>58</v>
      </c>
      <c r="I1719" t="s">
        <v>59</v>
      </c>
      <c r="J1719" t="s">
        <v>3076</v>
      </c>
      <c r="K1719" t="s">
        <v>61</v>
      </c>
      <c r="L1719" t="s">
        <v>3077</v>
      </c>
      <c r="M1719">
        <v>148.02000000000001</v>
      </c>
      <c r="N1719">
        <v>3</v>
      </c>
      <c r="O1719">
        <f t="shared" si="52"/>
        <v>0.21428571428571427</v>
      </c>
      <c r="P1719">
        <v>0</v>
      </c>
      <c r="Q1719">
        <v>41.445599999999999</v>
      </c>
      <c r="R1719">
        <v>6</v>
      </c>
      <c r="S1719">
        <v>2017</v>
      </c>
      <c r="T1719">
        <v>8</v>
      </c>
      <c r="U1719" t="str">
        <f t="shared" si="53"/>
        <v>Aug</v>
      </c>
      <c r="V1719">
        <v>49.34</v>
      </c>
      <c r="W1719" t="s">
        <v>63</v>
      </c>
      <c r="X1719">
        <v>0.27999999999999903</v>
      </c>
      <c r="Y1719" t="s">
        <v>44</v>
      </c>
      <c r="Z1719">
        <v>9.3333333333333296E-2</v>
      </c>
      <c r="AA1719" t="s">
        <v>75</v>
      </c>
      <c r="AB1719" t="s">
        <v>76</v>
      </c>
    </row>
    <row r="1720" spans="1:28" x14ac:dyDescent="0.25">
      <c r="A1720" t="s">
        <v>3291</v>
      </c>
      <c r="B1720" s="1">
        <v>42938</v>
      </c>
      <c r="C1720" s="1">
        <v>42943</v>
      </c>
      <c r="D1720" t="s">
        <v>46</v>
      </c>
      <c r="E1720" t="s">
        <v>2181</v>
      </c>
      <c r="F1720" t="s">
        <v>29</v>
      </c>
      <c r="G1720" t="s">
        <v>127</v>
      </c>
      <c r="H1720" t="s">
        <v>128</v>
      </c>
      <c r="I1720" t="s">
        <v>94</v>
      </c>
      <c r="J1720" t="s">
        <v>543</v>
      </c>
      <c r="K1720" t="s">
        <v>41</v>
      </c>
      <c r="L1720" t="s">
        <v>544</v>
      </c>
      <c r="M1720">
        <v>526.34400000000005</v>
      </c>
      <c r="N1720">
        <v>4</v>
      </c>
      <c r="O1720">
        <f t="shared" si="52"/>
        <v>0.2857142857142857</v>
      </c>
      <c r="P1720">
        <v>0.3</v>
      </c>
      <c r="Q1720">
        <v>-75.191999999999993</v>
      </c>
      <c r="R1720">
        <v>5</v>
      </c>
      <c r="S1720">
        <v>2017</v>
      </c>
      <c r="T1720">
        <v>7</v>
      </c>
      <c r="U1720" t="str">
        <f t="shared" si="53"/>
        <v>Jul</v>
      </c>
      <c r="V1720">
        <v>131.58600000000001</v>
      </c>
      <c r="W1720" t="s">
        <v>36</v>
      </c>
      <c r="X1720">
        <v>-0.14285714285714199</v>
      </c>
      <c r="Y1720" t="s">
        <v>53</v>
      </c>
      <c r="Z1720">
        <v>-3.5714285714285698E-2</v>
      </c>
      <c r="AA1720" t="s">
        <v>75</v>
      </c>
      <c r="AB1720" t="s">
        <v>76</v>
      </c>
    </row>
    <row r="1721" spans="1:28" x14ac:dyDescent="0.25">
      <c r="A1721" t="s">
        <v>3292</v>
      </c>
      <c r="B1721" s="1">
        <v>42685</v>
      </c>
      <c r="C1721" s="1">
        <v>42690</v>
      </c>
      <c r="D1721" t="s">
        <v>46</v>
      </c>
      <c r="E1721" t="s">
        <v>536</v>
      </c>
      <c r="F1721" t="s">
        <v>29</v>
      </c>
      <c r="G1721" t="s">
        <v>295</v>
      </c>
      <c r="H1721" t="s">
        <v>58</v>
      </c>
      <c r="I1721" t="s">
        <v>59</v>
      </c>
      <c r="J1721" t="s">
        <v>176</v>
      </c>
      <c r="K1721" t="s">
        <v>61</v>
      </c>
      <c r="L1721" t="s">
        <v>177</v>
      </c>
      <c r="M1721">
        <v>41.96</v>
      </c>
      <c r="N1721">
        <v>2</v>
      </c>
      <c r="O1721">
        <f t="shared" si="52"/>
        <v>0.14285714285714285</v>
      </c>
      <c r="P1721">
        <v>0</v>
      </c>
      <c r="Q1721">
        <v>10.909599999999999</v>
      </c>
      <c r="R1721">
        <v>5</v>
      </c>
      <c r="S1721">
        <v>2016</v>
      </c>
      <c r="T1721">
        <v>11</v>
      </c>
      <c r="U1721" t="str">
        <f t="shared" si="53"/>
        <v>Nov</v>
      </c>
      <c r="V1721">
        <v>20.98</v>
      </c>
      <c r="W1721" t="s">
        <v>63</v>
      </c>
      <c r="X1721">
        <v>0.25999999999999901</v>
      </c>
      <c r="Y1721" t="s">
        <v>44</v>
      </c>
      <c r="Z1721">
        <v>0.12999999999999901</v>
      </c>
      <c r="AA1721" t="s">
        <v>38</v>
      </c>
      <c r="AB1721" t="s">
        <v>39</v>
      </c>
    </row>
    <row r="1722" spans="1:28" x14ac:dyDescent="0.25">
      <c r="A1722" t="s">
        <v>3292</v>
      </c>
      <c r="B1722" s="1">
        <v>42685</v>
      </c>
      <c r="C1722" s="1">
        <v>42690</v>
      </c>
      <c r="D1722" t="s">
        <v>46</v>
      </c>
      <c r="E1722" t="s">
        <v>536</v>
      </c>
      <c r="F1722" t="s">
        <v>29</v>
      </c>
      <c r="G1722" t="s">
        <v>295</v>
      </c>
      <c r="H1722" t="s">
        <v>58</v>
      </c>
      <c r="I1722" t="s">
        <v>59</v>
      </c>
      <c r="J1722" t="s">
        <v>543</v>
      </c>
      <c r="K1722" t="s">
        <v>41</v>
      </c>
      <c r="L1722" t="s">
        <v>544</v>
      </c>
      <c r="M1722">
        <v>451.15199999999999</v>
      </c>
      <c r="N1722">
        <v>3</v>
      </c>
      <c r="O1722">
        <f t="shared" si="52"/>
        <v>0.21428571428571427</v>
      </c>
      <c r="P1722">
        <v>0.2</v>
      </c>
      <c r="Q1722">
        <v>0</v>
      </c>
      <c r="R1722">
        <v>5</v>
      </c>
      <c r="S1722">
        <v>2016</v>
      </c>
      <c r="T1722">
        <v>11</v>
      </c>
      <c r="U1722" t="str">
        <f t="shared" si="53"/>
        <v>Nov</v>
      </c>
      <c r="V1722">
        <v>150.38399999999999</v>
      </c>
      <c r="W1722" t="s">
        <v>36</v>
      </c>
      <c r="X1722">
        <v>0</v>
      </c>
      <c r="Y1722" t="s">
        <v>53</v>
      </c>
      <c r="Z1722">
        <v>0</v>
      </c>
      <c r="AA1722" t="s">
        <v>38</v>
      </c>
      <c r="AB1722" t="s">
        <v>39</v>
      </c>
    </row>
    <row r="1723" spans="1:28" x14ac:dyDescent="0.25">
      <c r="A1723" t="s">
        <v>3293</v>
      </c>
      <c r="B1723" s="1">
        <v>42985</v>
      </c>
      <c r="C1723" s="1">
        <v>42990</v>
      </c>
      <c r="D1723" t="s">
        <v>46</v>
      </c>
      <c r="E1723" t="s">
        <v>1546</v>
      </c>
      <c r="F1723" t="s">
        <v>29</v>
      </c>
      <c r="G1723" t="s">
        <v>3294</v>
      </c>
      <c r="H1723" t="s">
        <v>58</v>
      </c>
      <c r="I1723" t="s">
        <v>59</v>
      </c>
      <c r="J1723" t="s">
        <v>267</v>
      </c>
      <c r="K1723" t="s">
        <v>41</v>
      </c>
      <c r="L1723" t="s">
        <v>268</v>
      </c>
      <c r="M1723">
        <v>161.56800000000001</v>
      </c>
      <c r="N1723">
        <v>2</v>
      </c>
      <c r="O1723">
        <f t="shared" si="52"/>
        <v>0.14285714285714285</v>
      </c>
      <c r="P1723">
        <v>0.2</v>
      </c>
      <c r="Q1723">
        <v>-28.2744</v>
      </c>
      <c r="R1723">
        <v>5</v>
      </c>
      <c r="S1723">
        <v>2017</v>
      </c>
      <c r="T1723">
        <v>9</v>
      </c>
      <c r="U1723" t="str">
        <f t="shared" si="53"/>
        <v>Sep</v>
      </c>
      <c r="V1723">
        <v>80.784000000000006</v>
      </c>
      <c r="W1723" t="s">
        <v>63</v>
      </c>
      <c r="X1723">
        <v>-0.17499999999999999</v>
      </c>
      <c r="Y1723" t="s">
        <v>53</v>
      </c>
      <c r="Z1723">
        <v>-8.7499999999999994E-2</v>
      </c>
      <c r="AA1723" t="s">
        <v>75</v>
      </c>
      <c r="AB1723" t="s">
        <v>76</v>
      </c>
    </row>
    <row r="1724" spans="1:28" x14ac:dyDescent="0.25">
      <c r="A1724" t="s">
        <v>3295</v>
      </c>
      <c r="B1724" s="1">
        <v>42973</v>
      </c>
      <c r="C1724" s="1">
        <v>42979</v>
      </c>
      <c r="D1724" t="s">
        <v>46</v>
      </c>
      <c r="E1724" t="s">
        <v>106</v>
      </c>
      <c r="F1724" t="s">
        <v>29</v>
      </c>
      <c r="G1724" t="s">
        <v>127</v>
      </c>
      <c r="H1724" t="s">
        <v>128</v>
      </c>
      <c r="I1724" t="s">
        <v>94</v>
      </c>
      <c r="J1724" t="s">
        <v>649</v>
      </c>
      <c r="K1724" t="s">
        <v>61</v>
      </c>
      <c r="L1724" t="s">
        <v>650</v>
      </c>
      <c r="M1724">
        <v>64.959999999999994</v>
      </c>
      <c r="N1724">
        <v>5</v>
      </c>
      <c r="O1724">
        <f t="shared" si="52"/>
        <v>0.35714285714285715</v>
      </c>
      <c r="P1724">
        <v>0.6</v>
      </c>
      <c r="Q1724">
        <v>-43.847999999999999</v>
      </c>
      <c r="R1724">
        <v>6</v>
      </c>
      <c r="S1724">
        <v>2017</v>
      </c>
      <c r="T1724">
        <v>8</v>
      </c>
      <c r="U1724" t="str">
        <f t="shared" si="53"/>
        <v>Aug</v>
      </c>
      <c r="V1724">
        <v>12.9919999999999</v>
      </c>
      <c r="W1724" t="s">
        <v>63</v>
      </c>
      <c r="X1724">
        <v>-0.67500000000000004</v>
      </c>
      <c r="Y1724" t="s">
        <v>53</v>
      </c>
      <c r="Z1724">
        <v>-0.13500000000000001</v>
      </c>
      <c r="AA1724" t="s">
        <v>75</v>
      </c>
      <c r="AB1724" t="s">
        <v>76</v>
      </c>
    </row>
    <row r="1725" spans="1:28" x14ac:dyDescent="0.25">
      <c r="A1725" t="s">
        <v>3296</v>
      </c>
      <c r="B1725" s="1">
        <v>42285</v>
      </c>
      <c r="C1725" s="1">
        <v>42290</v>
      </c>
      <c r="D1725" t="s">
        <v>46</v>
      </c>
      <c r="E1725" t="s">
        <v>90</v>
      </c>
      <c r="F1725" t="s">
        <v>91</v>
      </c>
      <c r="G1725" t="s">
        <v>1434</v>
      </c>
      <c r="H1725" t="s">
        <v>93</v>
      </c>
      <c r="I1725" t="s">
        <v>94</v>
      </c>
      <c r="J1725" t="s">
        <v>137</v>
      </c>
      <c r="K1725" t="s">
        <v>61</v>
      </c>
      <c r="L1725" t="s">
        <v>138</v>
      </c>
      <c r="M1725">
        <v>72.78</v>
      </c>
      <c r="N1725">
        <v>3</v>
      </c>
      <c r="O1725">
        <f t="shared" si="52"/>
        <v>0.21428571428571427</v>
      </c>
      <c r="P1725">
        <v>0.6</v>
      </c>
      <c r="Q1725">
        <v>-70.960499999999996</v>
      </c>
      <c r="R1725">
        <v>5</v>
      </c>
      <c r="S1725">
        <v>2015</v>
      </c>
      <c r="T1725">
        <v>10</v>
      </c>
      <c r="U1725" t="str">
        <f t="shared" si="53"/>
        <v>Oct</v>
      </c>
      <c r="V1725">
        <v>24.26</v>
      </c>
      <c r="W1725" t="s">
        <v>63</v>
      </c>
      <c r="X1725">
        <v>-0.97499999999999998</v>
      </c>
      <c r="Y1725" t="s">
        <v>53</v>
      </c>
      <c r="Z1725">
        <v>-0.32500000000000001</v>
      </c>
      <c r="AA1725" t="s">
        <v>38</v>
      </c>
      <c r="AB1725" t="s">
        <v>54</v>
      </c>
    </row>
    <row r="1726" spans="1:28" x14ac:dyDescent="0.25">
      <c r="A1726" t="s">
        <v>3297</v>
      </c>
      <c r="B1726" s="1">
        <v>42594</v>
      </c>
      <c r="C1726" s="1">
        <v>42598</v>
      </c>
      <c r="D1726" t="s">
        <v>46</v>
      </c>
      <c r="E1726" t="s">
        <v>3298</v>
      </c>
      <c r="F1726" t="s">
        <v>91</v>
      </c>
      <c r="G1726" t="s">
        <v>502</v>
      </c>
      <c r="H1726" t="s">
        <v>49</v>
      </c>
      <c r="I1726" t="s">
        <v>32</v>
      </c>
      <c r="J1726" t="s">
        <v>329</v>
      </c>
      <c r="K1726" t="s">
        <v>51</v>
      </c>
      <c r="L1726" t="s">
        <v>330</v>
      </c>
      <c r="M1726">
        <v>562.29250000000002</v>
      </c>
      <c r="N1726">
        <v>7</v>
      </c>
      <c r="O1726">
        <f t="shared" si="52"/>
        <v>0.5</v>
      </c>
      <c r="P1726">
        <v>0.45</v>
      </c>
      <c r="Q1726">
        <v>-255.58750000000001</v>
      </c>
      <c r="R1726">
        <v>4</v>
      </c>
      <c r="S1726">
        <v>2016</v>
      </c>
      <c r="T1726">
        <v>8</v>
      </c>
      <c r="U1726" t="str">
        <f t="shared" si="53"/>
        <v>Aug</v>
      </c>
      <c r="V1726">
        <v>80.327500000000001</v>
      </c>
      <c r="W1726" t="s">
        <v>63</v>
      </c>
      <c r="X1726">
        <v>-0.45454545454545398</v>
      </c>
      <c r="Y1726" t="s">
        <v>53</v>
      </c>
      <c r="Z1726">
        <v>-6.4935064935064901E-2</v>
      </c>
      <c r="AA1726" t="s">
        <v>75</v>
      </c>
      <c r="AB1726" t="s">
        <v>210</v>
      </c>
    </row>
    <row r="1727" spans="1:28" x14ac:dyDescent="0.25">
      <c r="A1727" t="s">
        <v>3299</v>
      </c>
      <c r="B1727" s="1">
        <v>41952</v>
      </c>
      <c r="C1727" s="1">
        <v>41956</v>
      </c>
      <c r="D1727" t="s">
        <v>46</v>
      </c>
      <c r="E1727" t="s">
        <v>2784</v>
      </c>
      <c r="F1727" t="s">
        <v>99</v>
      </c>
      <c r="G1727" t="s">
        <v>165</v>
      </c>
      <c r="H1727" t="s">
        <v>117</v>
      </c>
      <c r="I1727" t="s">
        <v>72</v>
      </c>
      <c r="J1727" t="s">
        <v>316</v>
      </c>
      <c r="K1727" t="s">
        <v>61</v>
      </c>
      <c r="L1727" t="s">
        <v>1042</v>
      </c>
      <c r="M1727">
        <v>56.52</v>
      </c>
      <c r="N1727">
        <v>9</v>
      </c>
      <c r="O1727">
        <f t="shared" si="52"/>
        <v>0.6428571428571429</v>
      </c>
      <c r="P1727">
        <v>0</v>
      </c>
      <c r="Q1727">
        <v>21.477599999999999</v>
      </c>
      <c r="R1727">
        <v>4</v>
      </c>
      <c r="S1727">
        <v>2014</v>
      </c>
      <c r="T1727">
        <v>11</v>
      </c>
      <c r="U1727" t="str">
        <f t="shared" si="53"/>
        <v>Nov</v>
      </c>
      <c r="V1727">
        <v>6.28</v>
      </c>
      <c r="W1727" t="s">
        <v>63</v>
      </c>
      <c r="X1727">
        <v>0.37999999999999901</v>
      </c>
      <c r="Y1727" t="s">
        <v>44</v>
      </c>
      <c r="Z1727">
        <v>4.2222222222222203E-2</v>
      </c>
      <c r="AA1727" t="s">
        <v>38</v>
      </c>
      <c r="AB1727" t="s">
        <v>147</v>
      </c>
    </row>
    <row r="1728" spans="1:28" x14ac:dyDescent="0.25">
      <c r="A1728" t="s">
        <v>3300</v>
      </c>
      <c r="B1728" s="1">
        <v>42405</v>
      </c>
      <c r="C1728" s="1">
        <v>42410</v>
      </c>
      <c r="D1728" t="s">
        <v>46</v>
      </c>
      <c r="E1728" t="s">
        <v>1558</v>
      </c>
      <c r="F1728" t="s">
        <v>29</v>
      </c>
      <c r="G1728" t="s">
        <v>554</v>
      </c>
      <c r="H1728" t="s">
        <v>58</v>
      </c>
      <c r="I1728" t="s">
        <v>59</v>
      </c>
      <c r="J1728" t="s">
        <v>671</v>
      </c>
      <c r="K1728" t="s">
        <v>51</v>
      </c>
      <c r="L1728" t="s">
        <v>672</v>
      </c>
      <c r="M1728">
        <v>557.72799999999995</v>
      </c>
      <c r="N1728">
        <v>4</v>
      </c>
      <c r="O1728">
        <f t="shared" si="52"/>
        <v>0.2857142857142857</v>
      </c>
      <c r="P1728">
        <v>0.2</v>
      </c>
      <c r="Q1728">
        <v>6.9715999999999996</v>
      </c>
      <c r="R1728">
        <v>5</v>
      </c>
      <c r="S1728">
        <v>2016</v>
      </c>
      <c r="T1728">
        <v>2</v>
      </c>
      <c r="U1728" t="str">
        <f t="shared" si="53"/>
        <v>Feb</v>
      </c>
      <c r="V1728">
        <v>139.43199999999999</v>
      </c>
      <c r="W1728" t="s">
        <v>36</v>
      </c>
      <c r="X1728">
        <v>1.2500000000000001E-2</v>
      </c>
      <c r="Y1728" t="s">
        <v>37</v>
      </c>
      <c r="Z1728">
        <v>3.1250000000000002E-3</v>
      </c>
      <c r="AA1728" t="s">
        <v>161</v>
      </c>
      <c r="AB1728" t="s">
        <v>480</v>
      </c>
    </row>
    <row r="1729" spans="1:28" x14ac:dyDescent="0.25">
      <c r="A1729" t="s">
        <v>3301</v>
      </c>
      <c r="B1729" s="1">
        <v>41665</v>
      </c>
      <c r="C1729" s="1">
        <v>41668</v>
      </c>
      <c r="D1729" t="s">
        <v>89</v>
      </c>
      <c r="E1729" t="s">
        <v>2279</v>
      </c>
      <c r="F1729" t="s">
        <v>91</v>
      </c>
      <c r="G1729" t="s">
        <v>3302</v>
      </c>
      <c r="H1729" t="s">
        <v>1507</v>
      </c>
      <c r="I1729" t="s">
        <v>94</v>
      </c>
      <c r="J1729" t="s">
        <v>693</v>
      </c>
      <c r="K1729" t="s">
        <v>34</v>
      </c>
      <c r="L1729" t="s">
        <v>694</v>
      </c>
      <c r="M1729">
        <v>141.96</v>
      </c>
      <c r="N1729">
        <v>2</v>
      </c>
      <c r="O1729">
        <f t="shared" si="52"/>
        <v>0.14285714285714285</v>
      </c>
      <c r="P1729">
        <v>0</v>
      </c>
      <c r="Q1729">
        <v>39.748800000000003</v>
      </c>
      <c r="R1729">
        <v>3</v>
      </c>
      <c r="S1729">
        <v>2014</v>
      </c>
      <c r="T1729">
        <v>1</v>
      </c>
      <c r="U1729" t="str">
        <f t="shared" si="53"/>
        <v>Jan</v>
      </c>
      <c r="V1729">
        <v>70.98</v>
      </c>
      <c r="W1729" t="s">
        <v>63</v>
      </c>
      <c r="X1729">
        <v>0.28000000000000003</v>
      </c>
      <c r="Y1729" t="s">
        <v>44</v>
      </c>
      <c r="Z1729">
        <v>0.14000000000000001</v>
      </c>
      <c r="AA1729" t="s">
        <v>161</v>
      </c>
      <c r="AB1729" t="s">
        <v>223</v>
      </c>
    </row>
    <row r="1730" spans="1:28" x14ac:dyDescent="0.25">
      <c r="A1730" t="s">
        <v>3303</v>
      </c>
      <c r="B1730" s="1">
        <v>42647</v>
      </c>
      <c r="C1730" s="1">
        <v>42652</v>
      </c>
      <c r="D1730" t="s">
        <v>46</v>
      </c>
      <c r="E1730" t="s">
        <v>668</v>
      </c>
      <c r="F1730" t="s">
        <v>29</v>
      </c>
      <c r="G1730" t="s">
        <v>2263</v>
      </c>
      <c r="H1730" t="s">
        <v>919</v>
      </c>
      <c r="I1730" t="s">
        <v>72</v>
      </c>
      <c r="J1730" t="s">
        <v>1051</v>
      </c>
      <c r="K1730" t="s">
        <v>51</v>
      </c>
      <c r="L1730" t="s">
        <v>1052</v>
      </c>
      <c r="M1730">
        <v>239.37200000000001</v>
      </c>
      <c r="N1730">
        <v>2</v>
      </c>
      <c r="O1730">
        <f t="shared" si="52"/>
        <v>0.14285714285714285</v>
      </c>
      <c r="P1730">
        <v>0.3</v>
      </c>
      <c r="Q1730">
        <v>-23.937200000000001</v>
      </c>
      <c r="R1730">
        <v>5</v>
      </c>
      <c r="S1730">
        <v>2016</v>
      </c>
      <c r="T1730">
        <v>10</v>
      </c>
      <c r="U1730" t="str">
        <f t="shared" si="53"/>
        <v>Oct</v>
      </c>
      <c r="V1730">
        <v>119.68600000000001</v>
      </c>
      <c r="W1730" t="s">
        <v>36</v>
      </c>
      <c r="X1730">
        <v>-9.9999999999999895E-2</v>
      </c>
      <c r="Y1730" t="s">
        <v>53</v>
      </c>
      <c r="Z1730">
        <v>-4.9999999999999899E-2</v>
      </c>
      <c r="AA1730" t="s">
        <v>38</v>
      </c>
      <c r="AB1730" t="s">
        <v>39</v>
      </c>
    </row>
    <row r="1731" spans="1:28" x14ac:dyDescent="0.25">
      <c r="A1731" t="s">
        <v>3304</v>
      </c>
      <c r="B1731" s="1">
        <v>42416</v>
      </c>
      <c r="C1731" s="1">
        <v>42420</v>
      </c>
      <c r="D1731" t="s">
        <v>46</v>
      </c>
      <c r="E1731" t="s">
        <v>3305</v>
      </c>
      <c r="F1731" t="s">
        <v>29</v>
      </c>
      <c r="G1731" t="s">
        <v>323</v>
      </c>
      <c r="H1731" t="s">
        <v>324</v>
      </c>
      <c r="I1731" t="s">
        <v>72</v>
      </c>
      <c r="J1731" t="s">
        <v>2655</v>
      </c>
      <c r="K1731" t="s">
        <v>41</v>
      </c>
      <c r="L1731" t="s">
        <v>2656</v>
      </c>
      <c r="M1731">
        <v>227.96</v>
      </c>
      <c r="N1731">
        <v>2</v>
      </c>
      <c r="O1731">
        <f t="shared" ref="O1731:O1794" si="54">N1731/MAX($N$2:$N$2122)</f>
        <v>0.14285714285714285</v>
      </c>
      <c r="P1731">
        <v>0</v>
      </c>
      <c r="Q1731">
        <v>36.473599999999998</v>
      </c>
      <c r="R1731">
        <v>4</v>
      </c>
      <c r="S1731">
        <v>2016</v>
      </c>
      <c r="T1731">
        <v>2</v>
      </c>
      <c r="U1731" t="str">
        <f t="shared" ref="U1731:U1794" si="55">TEXT(DATE(S1731, T1731, 1), "mmm")</f>
        <v>Feb</v>
      </c>
      <c r="V1731">
        <v>113.98</v>
      </c>
      <c r="W1731" t="s">
        <v>36</v>
      </c>
      <c r="X1731">
        <v>0.159999999999999</v>
      </c>
      <c r="Y1731" t="s">
        <v>37</v>
      </c>
      <c r="Z1731">
        <v>7.9999999999999905E-2</v>
      </c>
      <c r="AA1731" t="s">
        <v>161</v>
      </c>
      <c r="AB1731" t="s">
        <v>480</v>
      </c>
    </row>
    <row r="1732" spans="1:28" x14ac:dyDescent="0.25">
      <c r="A1732" t="s">
        <v>3306</v>
      </c>
      <c r="B1732" s="1">
        <v>42310</v>
      </c>
      <c r="C1732" s="1">
        <v>42314</v>
      </c>
      <c r="D1732" t="s">
        <v>46</v>
      </c>
      <c r="E1732" t="s">
        <v>696</v>
      </c>
      <c r="F1732" t="s">
        <v>29</v>
      </c>
      <c r="G1732" t="s">
        <v>554</v>
      </c>
      <c r="H1732" t="s">
        <v>58</v>
      </c>
      <c r="I1732" t="s">
        <v>59</v>
      </c>
      <c r="J1732" t="s">
        <v>1615</v>
      </c>
      <c r="K1732" t="s">
        <v>61</v>
      </c>
      <c r="L1732" t="s">
        <v>1616</v>
      </c>
      <c r="M1732">
        <v>96.96</v>
      </c>
      <c r="N1732">
        <v>6</v>
      </c>
      <c r="O1732">
        <f t="shared" si="54"/>
        <v>0.42857142857142855</v>
      </c>
      <c r="P1732">
        <v>0</v>
      </c>
      <c r="Q1732">
        <v>33.936</v>
      </c>
      <c r="R1732">
        <v>4</v>
      </c>
      <c r="S1732">
        <v>2015</v>
      </c>
      <c r="T1732">
        <v>11</v>
      </c>
      <c r="U1732" t="str">
        <f t="shared" si="55"/>
        <v>Nov</v>
      </c>
      <c r="V1732">
        <v>16.16</v>
      </c>
      <c r="W1732" t="s">
        <v>63</v>
      </c>
      <c r="X1732">
        <v>0.35</v>
      </c>
      <c r="Y1732" t="s">
        <v>44</v>
      </c>
      <c r="Z1732">
        <v>5.83333333333333E-2</v>
      </c>
      <c r="AA1732" t="s">
        <v>38</v>
      </c>
      <c r="AB1732" t="s">
        <v>54</v>
      </c>
    </row>
    <row r="1733" spans="1:28" x14ac:dyDescent="0.25">
      <c r="A1733" t="s">
        <v>3306</v>
      </c>
      <c r="B1733" s="1">
        <v>42310</v>
      </c>
      <c r="C1733" s="1">
        <v>42314</v>
      </c>
      <c r="D1733" t="s">
        <v>46</v>
      </c>
      <c r="E1733" t="s">
        <v>696</v>
      </c>
      <c r="F1733" t="s">
        <v>29</v>
      </c>
      <c r="G1733" t="s">
        <v>554</v>
      </c>
      <c r="H1733" t="s">
        <v>58</v>
      </c>
      <c r="I1733" t="s">
        <v>59</v>
      </c>
      <c r="J1733" t="s">
        <v>1619</v>
      </c>
      <c r="K1733" t="s">
        <v>34</v>
      </c>
      <c r="L1733" t="s">
        <v>1620</v>
      </c>
      <c r="M1733">
        <v>512.49900000000002</v>
      </c>
      <c r="N1733">
        <v>3</v>
      </c>
      <c r="O1733">
        <f t="shared" si="54"/>
        <v>0.21428571428571427</v>
      </c>
      <c r="P1733">
        <v>0.15</v>
      </c>
      <c r="Q1733">
        <v>-30.146999999999998</v>
      </c>
      <c r="R1733">
        <v>4</v>
      </c>
      <c r="S1733">
        <v>2015</v>
      </c>
      <c r="T1733">
        <v>11</v>
      </c>
      <c r="U1733" t="str">
        <f t="shared" si="55"/>
        <v>Nov</v>
      </c>
      <c r="V1733">
        <v>170.833</v>
      </c>
      <c r="W1733" t="s">
        <v>36</v>
      </c>
      <c r="X1733">
        <v>-5.8823529411764698E-2</v>
      </c>
      <c r="Y1733" t="s">
        <v>53</v>
      </c>
      <c r="Z1733">
        <v>-1.9607843137254801E-2</v>
      </c>
      <c r="AA1733" t="s">
        <v>38</v>
      </c>
      <c r="AB1733" t="s">
        <v>54</v>
      </c>
    </row>
    <row r="1734" spans="1:28" x14ac:dyDescent="0.25">
      <c r="A1734" t="s">
        <v>3307</v>
      </c>
      <c r="B1734" s="1">
        <v>42582</v>
      </c>
      <c r="C1734" s="1">
        <v>42587</v>
      </c>
      <c r="D1734" t="s">
        <v>46</v>
      </c>
      <c r="E1734" t="s">
        <v>2117</v>
      </c>
      <c r="F1734" t="s">
        <v>91</v>
      </c>
      <c r="G1734" t="s">
        <v>295</v>
      </c>
      <c r="H1734" t="s">
        <v>58</v>
      </c>
      <c r="I1734" t="s">
        <v>59</v>
      </c>
      <c r="J1734" t="s">
        <v>629</v>
      </c>
      <c r="K1734" t="s">
        <v>51</v>
      </c>
      <c r="L1734" t="s">
        <v>630</v>
      </c>
      <c r="M1734">
        <v>863.12800000000004</v>
      </c>
      <c r="N1734">
        <v>7</v>
      </c>
      <c r="O1734">
        <f t="shared" si="54"/>
        <v>0.5</v>
      </c>
      <c r="P1734">
        <v>0.2</v>
      </c>
      <c r="Q1734">
        <v>-32.3673</v>
      </c>
      <c r="R1734">
        <v>5</v>
      </c>
      <c r="S1734">
        <v>2016</v>
      </c>
      <c r="T1734">
        <v>7</v>
      </c>
      <c r="U1734" t="str">
        <f t="shared" si="55"/>
        <v>Jul</v>
      </c>
      <c r="V1734">
        <v>123.304</v>
      </c>
      <c r="W1734" t="s">
        <v>36</v>
      </c>
      <c r="X1734">
        <v>-3.7499999999999999E-2</v>
      </c>
      <c r="Y1734" t="s">
        <v>53</v>
      </c>
      <c r="Z1734">
        <v>-5.3571428571428503E-3</v>
      </c>
      <c r="AA1734" t="s">
        <v>75</v>
      </c>
      <c r="AB1734" t="s">
        <v>210</v>
      </c>
    </row>
    <row r="1735" spans="1:28" x14ac:dyDescent="0.25">
      <c r="A1735" t="s">
        <v>3308</v>
      </c>
      <c r="B1735" s="1">
        <v>43045</v>
      </c>
      <c r="C1735" s="1">
        <v>43052</v>
      </c>
      <c r="D1735" t="s">
        <v>46</v>
      </c>
      <c r="E1735" t="s">
        <v>1522</v>
      </c>
      <c r="F1735" t="s">
        <v>99</v>
      </c>
      <c r="G1735" t="s">
        <v>180</v>
      </c>
      <c r="H1735" t="s">
        <v>181</v>
      </c>
      <c r="I1735" t="s">
        <v>59</v>
      </c>
      <c r="J1735" t="s">
        <v>364</v>
      </c>
      <c r="K1735" t="s">
        <v>51</v>
      </c>
      <c r="L1735" t="s">
        <v>365</v>
      </c>
      <c r="M1735">
        <v>2036.86</v>
      </c>
      <c r="N1735">
        <v>7</v>
      </c>
      <c r="O1735">
        <f t="shared" si="54"/>
        <v>0.5</v>
      </c>
      <c r="P1735">
        <v>0</v>
      </c>
      <c r="Q1735">
        <v>366.63479999999998</v>
      </c>
      <c r="R1735">
        <v>7</v>
      </c>
      <c r="S1735">
        <v>2017</v>
      </c>
      <c r="T1735">
        <v>11</v>
      </c>
      <c r="U1735" t="str">
        <f t="shared" si="55"/>
        <v>Nov</v>
      </c>
      <c r="V1735">
        <v>290.979999999999</v>
      </c>
      <c r="W1735" t="s">
        <v>43</v>
      </c>
      <c r="X1735">
        <v>0.18</v>
      </c>
      <c r="Y1735" t="s">
        <v>37</v>
      </c>
      <c r="Z1735">
        <v>2.57142857142857E-2</v>
      </c>
      <c r="AA1735" t="s">
        <v>38</v>
      </c>
      <c r="AB1735" t="s">
        <v>143</v>
      </c>
    </row>
    <row r="1736" spans="1:28" x14ac:dyDescent="0.25">
      <c r="A1736" t="s">
        <v>3308</v>
      </c>
      <c r="B1736" s="1">
        <v>43045</v>
      </c>
      <c r="C1736" s="1">
        <v>43052</v>
      </c>
      <c r="D1736" t="s">
        <v>46</v>
      </c>
      <c r="E1736" t="s">
        <v>1522</v>
      </c>
      <c r="F1736" t="s">
        <v>99</v>
      </c>
      <c r="G1736" t="s">
        <v>180</v>
      </c>
      <c r="H1736" t="s">
        <v>181</v>
      </c>
      <c r="I1736" t="s">
        <v>59</v>
      </c>
      <c r="J1736" t="s">
        <v>360</v>
      </c>
      <c r="K1736" t="s">
        <v>41</v>
      </c>
      <c r="L1736" t="s">
        <v>361</v>
      </c>
      <c r="M1736">
        <v>449.56799999999998</v>
      </c>
      <c r="N1736">
        <v>2</v>
      </c>
      <c r="O1736">
        <f t="shared" si="54"/>
        <v>0.14285714285714285</v>
      </c>
      <c r="P1736">
        <v>0.2</v>
      </c>
      <c r="Q1736">
        <v>-73.0548</v>
      </c>
      <c r="R1736">
        <v>7</v>
      </c>
      <c r="S1736">
        <v>2017</v>
      </c>
      <c r="T1736">
        <v>11</v>
      </c>
      <c r="U1736" t="str">
        <f t="shared" si="55"/>
        <v>Nov</v>
      </c>
      <c r="V1736">
        <v>224.78399999999999</v>
      </c>
      <c r="W1736" t="s">
        <v>43</v>
      </c>
      <c r="X1736">
        <v>-0.16250000000000001</v>
      </c>
      <c r="Y1736" t="s">
        <v>53</v>
      </c>
      <c r="Z1736">
        <v>-8.1250000000000003E-2</v>
      </c>
      <c r="AA1736" t="s">
        <v>38</v>
      </c>
      <c r="AB1736" t="s">
        <v>143</v>
      </c>
    </row>
    <row r="1737" spans="1:28" x14ac:dyDescent="0.25">
      <c r="A1737" t="s">
        <v>3309</v>
      </c>
      <c r="B1737" s="1">
        <v>42218</v>
      </c>
      <c r="C1737" s="1">
        <v>42222</v>
      </c>
      <c r="D1737" t="s">
        <v>46</v>
      </c>
      <c r="E1737" t="s">
        <v>514</v>
      </c>
      <c r="F1737" t="s">
        <v>29</v>
      </c>
      <c r="G1737" t="s">
        <v>748</v>
      </c>
      <c r="H1737" t="s">
        <v>1258</v>
      </c>
      <c r="I1737" t="s">
        <v>59</v>
      </c>
      <c r="J1737" t="s">
        <v>2108</v>
      </c>
      <c r="K1737" t="s">
        <v>51</v>
      </c>
      <c r="L1737" t="s">
        <v>2109</v>
      </c>
      <c r="M1737">
        <v>277.5</v>
      </c>
      <c r="N1737">
        <v>4</v>
      </c>
      <c r="O1737">
        <f t="shared" si="54"/>
        <v>0.2857142857142857</v>
      </c>
      <c r="P1737">
        <v>0.5</v>
      </c>
      <c r="Q1737">
        <v>-188.7</v>
      </c>
      <c r="R1737">
        <v>4</v>
      </c>
      <c r="S1737">
        <v>2015</v>
      </c>
      <c r="T1737">
        <v>8</v>
      </c>
      <c r="U1737" t="str">
        <f t="shared" si="55"/>
        <v>Aug</v>
      </c>
      <c r="V1737">
        <v>69.375</v>
      </c>
      <c r="W1737" t="s">
        <v>63</v>
      </c>
      <c r="X1737">
        <v>-0.67999999999999905</v>
      </c>
      <c r="Y1737" t="s">
        <v>53</v>
      </c>
      <c r="Z1737">
        <v>-0.16999999999999901</v>
      </c>
      <c r="AA1737" t="s">
        <v>75</v>
      </c>
      <c r="AB1737" t="s">
        <v>81</v>
      </c>
    </row>
    <row r="1738" spans="1:28" x14ac:dyDescent="0.25">
      <c r="A1738" t="s">
        <v>3310</v>
      </c>
      <c r="B1738" s="1">
        <v>42329</v>
      </c>
      <c r="C1738" s="1">
        <v>42333</v>
      </c>
      <c r="D1738" t="s">
        <v>46</v>
      </c>
      <c r="E1738" t="s">
        <v>2481</v>
      </c>
      <c r="F1738" t="s">
        <v>29</v>
      </c>
      <c r="G1738" t="s">
        <v>70</v>
      </c>
      <c r="H1738" t="s">
        <v>71</v>
      </c>
      <c r="I1738" t="s">
        <v>72</v>
      </c>
      <c r="J1738" t="s">
        <v>1045</v>
      </c>
      <c r="K1738" t="s">
        <v>51</v>
      </c>
      <c r="L1738" t="s">
        <v>1046</v>
      </c>
      <c r="M1738">
        <v>1252.704</v>
      </c>
      <c r="N1738">
        <v>8</v>
      </c>
      <c r="O1738">
        <f t="shared" si="54"/>
        <v>0.5714285714285714</v>
      </c>
      <c r="P1738">
        <v>0.4</v>
      </c>
      <c r="Q1738">
        <v>-480.20319999999998</v>
      </c>
      <c r="R1738">
        <v>4</v>
      </c>
      <c r="S1738">
        <v>2015</v>
      </c>
      <c r="T1738">
        <v>11</v>
      </c>
      <c r="U1738" t="str">
        <f t="shared" si="55"/>
        <v>Nov</v>
      </c>
      <c r="V1738">
        <v>156.58799999999999</v>
      </c>
      <c r="W1738" t="s">
        <v>36</v>
      </c>
      <c r="X1738">
        <v>-0.38333333333333303</v>
      </c>
      <c r="Y1738" t="s">
        <v>53</v>
      </c>
      <c r="Z1738">
        <v>-4.7916666666666601E-2</v>
      </c>
      <c r="AA1738" t="s">
        <v>38</v>
      </c>
      <c r="AB1738" t="s">
        <v>54</v>
      </c>
    </row>
    <row r="1739" spans="1:28" x14ac:dyDescent="0.25">
      <c r="A1739" t="s">
        <v>3311</v>
      </c>
      <c r="B1739" s="1">
        <v>42873</v>
      </c>
      <c r="C1739" s="1">
        <v>42877</v>
      </c>
      <c r="D1739" t="s">
        <v>46</v>
      </c>
      <c r="E1739" t="s">
        <v>1509</v>
      </c>
      <c r="F1739" t="s">
        <v>91</v>
      </c>
      <c r="G1739" t="s">
        <v>127</v>
      </c>
      <c r="H1739" t="s">
        <v>128</v>
      </c>
      <c r="I1739" t="s">
        <v>94</v>
      </c>
      <c r="J1739" t="s">
        <v>1279</v>
      </c>
      <c r="K1739" t="s">
        <v>61</v>
      </c>
      <c r="L1739" t="s">
        <v>1280</v>
      </c>
      <c r="M1739">
        <v>22.608000000000001</v>
      </c>
      <c r="N1739">
        <v>3</v>
      </c>
      <c r="O1739">
        <f t="shared" si="54"/>
        <v>0.21428571428571427</v>
      </c>
      <c r="P1739">
        <v>0.6</v>
      </c>
      <c r="Q1739">
        <v>-10.1736</v>
      </c>
      <c r="R1739">
        <v>4</v>
      </c>
      <c r="S1739">
        <v>2017</v>
      </c>
      <c r="T1739">
        <v>5</v>
      </c>
      <c r="U1739" t="str">
        <f t="shared" si="55"/>
        <v>May</v>
      </c>
      <c r="V1739">
        <v>7.5359999999999996</v>
      </c>
      <c r="W1739" t="s">
        <v>63</v>
      </c>
      <c r="X1739">
        <v>-0.45</v>
      </c>
      <c r="Y1739" t="s">
        <v>53</v>
      </c>
      <c r="Z1739">
        <v>-0.15</v>
      </c>
      <c r="AA1739" t="s">
        <v>64</v>
      </c>
      <c r="AB1739" t="s">
        <v>154</v>
      </c>
    </row>
    <row r="1740" spans="1:28" x14ac:dyDescent="0.25">
      <c r="A1740" t="s">
        <v>3311</v>
      </c>
      <c r="B1740" s="1">
        <v>42873</v>
      </c>
      <c r="C1740" s="1">
        <v>42877</v>
      </c>
      <c r="D1740" t="s">
        <v>46</v>
      </c>
      <c r="E1740" t="s">
        <v>1509</v>
      </c>
      <c r="F1740" t="s">
        <v>91</v>
      </c>
      <c r="G1740" t="s">
        <v>127</v>
      </c>
      <c r="H1740" t="s">
        <v>128</v>
      </c>
      <c r="I1740" t="s">
        <v>94</v>
      </c>
      <c r="J1740" t="s">
        <v>338</v>
      </c>
      <c r="K1740" t="s">
        <v>61</v>
      </c>
      <c r="L1740" t="s">
        <v>339</v>
      </c>
      <c r="M1740">
        <v>1.8919999999999999</v>
      </c>
      <c r="N1740">
        <v>1</v>
      </c>
      <c r="O1740">
        <f t="shared" si="54"/>
        <v>7.1428571428571425E-2</v>
      </c>
      <c r="P1740">
        <v>0.6</v>
      </c>
      <c r="Q1740">
        <v>-0.99329999999999996</v>
      </c>
      <c r="R1740">
        <v>4</v>
      </c>
      <c r="S1740">
        <v>2017</v>
      </c>
      <c r="T1740">
        <v>5</v>
      </c>
      <c r="U1740" t="str">
        <f t="shared" si="55"/>
        <v>May</v>
      </c>
      <c r="V1740">
        <v>1.8919999999999999</v>
      </c>
      <c r="W1740" t="s">
        <v>63</v>
      </c>
      <c r="X1740">
        <v>-0.52500000000000002</v>
      </c>
      <c r="Y1740" t="s">
        <v>53</v>
      </c>
      <c r="Z1740">
        <v>-0.52500000000000002</v>
      </c>
      <c r="AA1740" t="s">
        <v>64</v>
      </c>
      <c r="AB1740" t="s">
        <v>154</v>
      </c>
    </row>
    <row r="1741" spans="1:28" x14ac:dyDescent="0.25">
      <c r="A1741" t="s">
        <v>3312</v>
      </c>
      <c r="B1741" s="1">
        <v>42260</v>
      </c>
      <c r="C1741" s="1">
        <v>42264</v>
      </c>
      <c r="D1741" t="s">
        <v>27</v>
      </c>
      <c r="E1741" t="s">
        <v>1221</v>
      </c>
      <c r="F1741" t="s">
        <v>29</v>
      </c>
      <c r="G1741" t="s">
        <v>127</v>
      </c>
      <c r="H1741" t="s">
        <v>128</v>
      </c>
      <c r="I1741" t="s">
        <v>94</v>
      </c>
      <c r="J1741" t="s">
        <v>231</v>
      </c>
      <c r="K1741" t="s">
        <v>41</v>
      </c>
      <c r="L1741" t="s">
        <v>232</v>
      </c>
      <c r="M1741">
        <v>170.072</v>
      </c>
      <c r="N1741">
        <v>4</v>
      </c>
      <c r="O1741">
        <f t="shared" si="54"/>
        <v>0.2857142857142857</v>
      </c>
      <c r="P1741">
        <v>0.3</v>
      </c>
      <c r="Q1741">
        <v>-12.148</v>
      </c>
      <c r="R1741">
        <v>4</v>
      </c>
      <c r="S1741">
        <v>2015</v>
      </c>
      <c r="T1741">
        <v>9</v>
      </c>
      <c r="U1741" t="str">
        <f t="shared" si="55"/>
        <v>Sep</v>
      </c>
      <c r="V1741">
        <v>42.518000000000001</v>
      </c>
      <c r="W1741" t="s">
        <v>63</v>
      </c>
      <c r="X1741">
        <v>-7.1428571428571397E-2</v>
      </c>
      <c r="Y1741" t="s">
        <v>53</v>
      </c>
      <c r="Z1741">
        <v>-1.7857142857142801E-2</v>
      </c>
      <c r="AA1741" t="s">
        <v>75</v>
      </c>
      <c r="AB1741" t="s">
        <v>81</v>
      </c>
    </row>
    <row r="1742" spans="1:28" x14ac:dyDescent="0.25">
      <c r="A1742" t="s">
        <v>3313</v>
      </c>
      <c r="B1742" s="1">
        <v>43056</v>
      </c>
      <c r="C1742" s="1">
        <v>43060</v>
      </c>
      <c r="D1742" t="s">
        <v>46</v>
      </c>
      <c r="E1742" t="s">
        <v>1753</v>
      </c>
      <c r="F1742" t="s">
        <v>29</v>
      </c>
      <c r="G1742" t="s">
        <v>165</v>
      </c>
      <c r="H1742" t="s">
        <v>117</v>
      </c>
      <c r="I1742" t="s">
        <v>72</v>
      </c>
      <c r="J1742" t="s">
        <v>316</v>
      </c>
      <c r="K1742" t="s">
        <v>61</v>
      </c>
      <c r="L1742" t="s">
        <v>317</v>
      </c>
      <c r="M1742">
        <v>187.76</v>
      </c>
      <c r="N1742">
        <v>4</v>
      </c>
      <c r="O1742">
        <f t="shared" si="54"/>
        <v>0.2857142857142857</v>
      </c>
      <c r="P1742">
        <v>0</v>
      </c>
      <c r="Q1742">
        <v>76.9816</v>
      </c>
      <c r="R1742">
        <v>4</v>
      </c>
      <c r="S1742">
        <v>2017</v>
      </c>
      <c r="T1742">
        <v>11</v>
      </c>
      <c r="U1742" t="str">
        <f t="shared" si="55"/>
        <v>Nov</v>
      </c>
      <c r="V1742">
        <v>46.94</v>
      </c>
      <c r="W1742" t="s">
        <v>63</v>
      </c>
      <c r="X1742">
        <v>0.41</v>
      </c>
      <c r="Y1742" t="s">
        <v>44</v>
      </c>
      <c r="Z1742">
        <v>0.10249999999999999</v>
      </c>
      <c r="AA1742" t="s">
        <v>38</v>
      </c>
      <c r="AB1742" t="s">
        <v>143</v>
      </c>
    </row>
    <row r="1743" spans="1:28" x14ac:dyDescent="0.25">
      <c r="A1743" t="s">
        <v>3314</v>
      </c>
      <c r="B1743" s="1">
        <v>42338</v>
      </c>
      <c r="C1743" s="1">
        <v>42341</v>
      </c>
      <c r="D1743" t="s">
        <v>89</v>
      </c>
      <c r="E1743" t="s">
        <v>553</v>
      </c>
      <c r="F1743" t="s">
        <v>29</v>
      </c>
      <c r="G1743" t="s">
        <v>3315</v>
      </c>
      <c r="H1743" t="s">
        <v>876</v>
      </c>
      <c r="I1743" t="s">
        <v>32</v>
      </c>
      <c r="J1743" t="s">
        <v>282</v>
      </c>
      <c r="K1743" t="s">
        <v>61</v>
      </c>
      <c r="L1743" t="s">
        <v>283</v>
      </c>
      <c r="M1743">
        <v>335.74400000000003</v>
      </c>
      <c r="N1743">
        <v>2</v>
      </c>
      <c r="O1743">
        <f t="shared" si="54"/>
        <v>0.14285714285714285</v>
      </c>
      <c r="P1743">
        <v>0.2</v>
      </c>
      <c r="Q1743">
        <v>25.180800000000001</v>
      </c>
      <c r="R1743">
        <v>3</v>
      </c>
      <c r="S1743">
        <v>2015</v>
      </c>
      <c r="T1743">
        <v>11</v>
      </c>
      <c r="U1743" t="str">
        <f t="shared" si="55"/>
        <v>Nov</v>
      </c>
      <c r="V1743">
        <v>167.87200000000001</v>
      </c>
      <c r="W1743" t="s">
        <v>36</v>
      </c>
      <c r="X1743">
        <v>7.4999999999999997E-2</v>
      </c>
      <c r="Y1743" t="s">
        <v>37</v>
      </c>
      <c r="Z1743">
        <v>3.7499999999999999E-2</v>
      </c>
      <c r="AA1743" t="s">
        <v>38</v>
      </c>
      <c r="AB1743" t="s">
        <v>54</v>
      </c>
    </row>
    <row r="1744" spans="1:28" x14ac:dyDescent="0.25">
      <c r="A1744" t="s">
        <v>3316</v>
      </c>
      <c r="B1744" s="1">
        <v>42316</v>
      </c>
      <c r="C1744" s="1">
        <v>42316</v>
      </c>
      <c r="D1744" t="s">
        <v>377</v>
      </c>
      <c r="E1744" t="s">
        <v>2051</v>
      </c>
      <c r="F1744" t="s">
        <v>91</v>
      </c>
      <c r="G1744" t="s">
        <v>165</v>
      </c>
      <c r="H1744" t="s">
        <v>117</v>
      </c>
      <c r="I1744" t="s">
        <v>72</v>
      </c>
      <c r="J1744" t="s">
        <v>2967</v>
      </c>
      <c r="K1744" t="s">
        <v>61</v>
      </c>
      <c r="L1744" t="s">
        <v>2968</v>
      </c>
      <c r="M1744">
        <v>11.82</v>
      </c>
      <c r="N1744">
        <v>3</v>
      </c>
      <c r="O1744">
        <f t="shared" si="54"/>
        <v>0.21428571428571427</v>
      </c>
      <c r="P1744">
        <v>0</v>
      </c>
      <c r="Q1744">
        <v>4.7279999999999998</v>
      </c>
      <c r="R1744">
        <v>0</v>
      </c>
      <c r="S1744">
        <v>2015</v>
      </c>
      <c r="T1744">
        <v>11</v>
      </c>
      <c r="U1744" t="str">
        <f t="shared" si="55"/>
        <v>Nov</v>
      </c>
      <c r="V1744">
        <v>3.94</v>
      </c>
      <c r="W1744" t="s">
        <v>63</v>
      </c>
      <c r="X1744">
        <v>0.39999999999999902</v>
      </c>
      <c r="Y1744" t="s">
        <v>44</v>
      </c>
      <c r="Z1744">
        <v>0.133333333333333</v>
      </c>
      <c r="AA1744" t="s">
        <v>38</v>
      </c>
      <c r="AB1744" t="s">
        <v>54</v>
      </c>
    </row>
    <row r="1745" spans="1:28" x14ac:dyDescent="0.25">
      <c r="A1745" t="s">
        <v>3316</v>
      </c>
      <c r="B1745" s="1">
        <v>42316</v>
      </c>
      <c r="C1745" s="1">
        <v>42316</v>
      </c>
      <c r="D1745" t="s">
        <v>377</v>
      </c>
      <c r="E1745" t="s">
        <v>2051</v>
      </c>
      <c r="F1745" t="s">
        <v>91</v>
      </c>
      <c r="G1745" t="s">
        <v>165</v>
      </c>
      <c r="H1745" t="s">
        <v>117</v>
      </c>
      <c r="I1745" t="s">
        <v>72</v>
      </c>
      <c r="J1745" t="s">
        <v>680</v>
      </c>
      <c r="K1745" t="s">
        <v>41</v>
      </c>
      <c r="L1745" t="s">
        <v>681</v>
      </c>
      <c r="M1745">
        <v>577.76400000000001</v>
      </c>
      <c r="N1745">
        <v>2</v>
      </c>
      <c r="O1745">
        <f t="shared" si="54"/>
        <v>0.14285714285714285</v>
      </c>
      <c r="P1745">
        <v>0.1</v>
      </c>
      <c r="Q1745">
        <v>115.5528</v>
      </c>
      <c r="R1745">
        <v>0</v>
      </c>
      <c r="S1745">
        <v>2015</v>
      </c>
      <c r="T1745">
        <v>11</v>
      </c>
      <c r="U1745" t="str">
        <f t="shared" si="55"/>
        <v>Nov</v>
      </c>
      <c r="V1745">
        <v>288.88200000000001</v>
      </c>
      <c r="W1745" t="s">
        <v>43</v>
      </c>
      <c r="X1745">
        <v>0.2</v>
      </c>
      <c r="Y1745" t="s">
        <v>37</v>
      </c>
      <c r="Z1745">
        <v>0.1</v>
      </c>
      <c r="AA1745" t="s">
        <v>38</v>
      </c>
      <c r="AB1745" t="s">
        <v>54</v>
      </c>
    </row>
    <row r="1746" spans="1:28" x14ac:dyDescent="0.25">
      <c r="A1746" t="s">
        <v>3317</v>
      </c>
      <c r="B1746" s="1">
        <v>42120</v>
      </c>
      <c r="C1746" s="1">
        <v>42124</v>
      </c>
      <c r="D1746" t="s">
        <v>46</v>
      </c>
      <c r="E1746" t="s">
        <v>701</v>
      </c>
      <c r="F1746" t="s">
        <v>29</v>
      </c>
      <c r="G1746" t="s">
        <v>3318</v>
      </c>
      <c r="H1746" t="s">
        <v>49</v>
      </c>
      <c r="I1746" t="s">
        <v>32</v>
      </c>
      <c r="J1746" t="s">
        <v>50</v>
      </c>
      <c r="K1746" t="s">
        <v>51</v>
      </c>
      <c r="L1746" t="s">
        <v>52</v>
      </c>
      <c r="M1746">
        <v>191.5155</v>
      </c>
      <c r="N1746">
        <v>1</v>
      </c>
      <c r="O1746">
        <f t="shared" si="54"/>
        <v>7.1428571428571425E-2</v>
      </c>
      <c r="P1746">
        <v>0.45</v>
      </c>
      <c r="Q1746">
        <v>-76.606200000000001</v>
      </c>
      <c r="R1746">
        <v>4</v>
      </c>
      <c r="S1746">
        <v>2015</v>
      </c>
      <c r="T1746">
        <v>4</v>
      </c>
      <c r="U1746" t="str">
        <f t="shared" si="55"/>
        <v>Apr</v>
      </c>
      <c r="V1746">
        <v>191.5155</v>
      </c>
      <c r="W1746" t="s">
        <v>36</v>
      </c>
      <c r="X1746">
        <v>-0.4</v>
      </c>
      <c r="Y1746" t="s">
        <v>53</v>
      </c>
      <c r="Z1746">
        <v>-0.4</v>
      </c>
      <c r="AA1746" t="s">
        <v>64</v>
      </c>
      <c r="AB1746" t="s">
        <v>111</v>
      </c>
    </row>
    <row r="1747" spans="1:28" x14ac:dyDescent="0.25">
      <c r="A1747" t="s">
        <v>3319</v>
      </c>
      <c r="B1747" s="1">
        <v>42681</v>
      </c>
      <c r="C1747" s="1">
        <v>42686</v>
      </c>
      <c r="D1747" t="s">
        <v>46</v>
      </c>
      <c r="E1747" t="s">
        <v>1115</v>
      </c>
      <c r="F1747" t="s">
        <v>29</v>
      </c>
      <c r="G1747" t="s">
        <v>1434</v>
      </c>
      <c r="H1747" t="s">
        <v>93</v>
      </c>
      <c r="I1747" t="s">
        <v>94</v>
      </c>
      <c r="J1747" t="s">
        <v>3320</v>
      </c>
      <c r="K1747" t="s">
        <v>61</v>
      </c>
      <c r="L1747" t="s">
        <v>3321</v>
      </c>
      <c r="M1747">
        <v>44.46</v>
      </c>
      <c r="N1747">
        <v>5</v>
      </c>
      <c r="O1747">
        <f t="shared" si="54"/>
        <v>0.35714285714285715</v>
      </c>
      <c r="P1747">
        <v>0.6</v>
      </c>
      <c r="Q1747">
        <v>-17.783999999999999</v>
      </c>
      <c r="R1747">
        <v>5</v>
      </c>
      <c r="S1747">
        <v>2016</v>
      </c>
      <c r="T1747">
        <v>11</v>
      </c>
      <c r="U1747" t="str">
        <f t="shared" si="55"/>
        <v>Nov</v>
      </c>
      <c r="V1747">
        <v>8.8919999999999995</v>
      </c>
      <c r="W1747" t="s">
        <v>63</v>
      </c>
      <c r="X1747">
        <v>-0.39999999999999902</v>
      </c>
      <c r="Y1747" t="s">
        <v>53</v>
      </c>
      <c r="Z1747">
        <v>-7.9999999999999905E-2</v>
      </c>
      <c r="AA1747" t="s">
        <v>38</v>
      </c>
      <c r="AB1747" t="s">
        <v>39</v>
      </c>
    </row>
    <row r="1748" spans="1:28" x14ac:dyDescent="0.25">
      <c r="A1748" t="s">
        <v>3322</v>
      </c>
      <c r="B1748" s="1">
        <v>41915</v>
      </c>
      <c r="C1748" s="1">
        <v>41919</v>
      </c>
      <c r="D1748" t="s">
        <v>46</v>
      </c>
      <c r="E1748" t="s">
        <v>3288</v>
      </c>
      <c r="F1748" t="s">
        <v>29</v>
      </c>
      <c r="G1748" t="s">
        <v>1434</v>
      </c>
      <c r="H1748" t="s">
        <v>93</v>
      </c>
      <c r="I1748" t="s">
        <v>94</v>
      </c>
      <c r="J1748" t="s">
        <v>1181</v>
      </c>
      <c r="K1748" t="s">
        <v>61</v>
      </c>
      <c r="L1748" t="s">
        <v>1182</v>
      </c>
      <c r="M1748">
        <v>31.776</v>
      </c>
      <c r="N1748">
        <v>3</v>
      </c>
      <c r="O1748">
        <f t="shared" si="54"/>
        <v>0.21428571428571427</v>
      </c>
      <c r="P1748">
        <v>0.6</v>
      </c>
      <c r="Q1748">
        <v>-19.0656</v>
      </c>
      <c r="R1748">
        <v>4</v>
      </c>
      <c r="S1748">
        <v>2014</v>
      </c>
      <c r="T1748">
        <v>10</v>
      </c>
      <c r="U1748" t="str">
        <f t="shared" si="55"/>
        <v>Oct</v>
      </c>
      <c r="V1748">
        <v>10.592000000000001</v>
      </c>
      <c r="W1748" t="s">
        <v>63</v>
      </c>
      <c r="X1748">
        <v>-0.6</v>
      </c>
      <c r="Y1748" t="s">
        <v>53</v>
      </c>
      <c r="Z1748">
        <v>-0.19999999999999901</v>
      </c>
      <c r="AA1748" t="s">
        <v>38</v>
      </c>
      <c r="AB1748" t="s">
        <v>147</v>
      </c>
    </row>
    <row r="1749" spans="1:28" x14ac:dyDescent="0.25">
      <c r="A1749" t="s">
        <v>3323</v>
      </c>
      <c r="B1749" s="1">
        <v>42464</v>
      </c>
      <c r="C1749" s="1">
        <v>42468</v>
      </c>
      <c r="D1749" t="s">
        <v>27</v>
      </c>
      <c r="E1749" t="s">
        <v>1503</v>
      </c>
      <c r="F1749" t="s">
        <v>99</v>
      </c>
      <c r="G1749" t="s">
        <v>116</v>
      </c>
      <c r="H1749" t="s">
        <v>117</v>
      </c>
      <c r="I1749" t="s">
        <v>72</v>
      </c>
      <c r="J1749" t="s">
        <v>520</v>
      </c>
      <c r="K1749" t="s">
        <v>61</v>
      </c>
      <c r="L1749" t="s">
        <v>521</v>
      </c>
      <c r="M1749">
        <v>82.64</v>
      </c>
      <c r="N1749">
        <v>2</v>
      </c>
      <c r="O1749">
        <f t="shared" si="54"/>
        <v>0.14285714285714285</v>
      </c>
      <c r="P1749">
        <v>0</v>
      </c>
      <c r="Q1749">
        <v>7.4375999999999998</v>
      </c>
      <c r="R1749">
        <v>4</v>
      </c>
      <c r="S1749">
        <v>2016</v>
      </c>
      <c r="T1749">
        <v>4</v>
      </c>
      <c r="U1749" t="str">
        <f t="shared" si="55"/>
        <v>Apr</v>
      </c>
      <c r="V1749">
        <v>41.32</v>
      </c>
      <c r="W1749" t="s">
        <v>63</v>
      </c>
      <c r="X1749">
        <v>0.09</v>
      </c>
      <c r="Y1749" t="s">
        <v>37</v>
      </c>
      <c r="Z1749">
        <v>4.4999999999999998E-2</v>
      </c>
      <c r="AA1749" t="s">
        <v>64</v>
      </c>
      <c r="AB1749" t="s">
        <v>120</v>
      </c>
    </row>
    <row r="1750" spans="1:28" x14ac:dyDescent="0.25">
      <c r="A1750" t="s">
        <v>3324</v>
      </c>
      <c r="B1750" s="1">
        <v>42551</v>
      </c>
      <c r="C1750" s="1">
        <v>42553</v>
      </c>
      <c r="D1750" t="s">
        <v>27</v>
      </c>
      <c r="E1750" t="s">
        <v>195</v>
      </c>
      <c r="F1750" t="s">
        <v>29</v>
      </c>
      <c r="G1750" t="s">
        <v>2314</v>
      </c>
      <c r="H1750" t="s">
        <v>577</v>
      </c>
      <c r="I1750" t="s">
        <v>32</v>
      </c>
      <c r="J1750" t="s">
        <v>252</v>
      </c>
      <c r="K1750" t="s">
        <v>34</v>
      </c>
      <c r="L1750" t="s">
        <v>253</v>
      </c>
      <c r="M1750">
        <v>1266.8599999999999</v>
      </c>
      <c r="N1750">
        <v>7</v>
      </c>
      <c r="O1750">
        <f t="shared" si="54"/>
        <v>0.5</v>
      </c>
      <c r="P1750">
        <v>0</v>
      </c>
      <c r="Q1750">
        <v>291.37779999999998</v>
      </c>
      <c r="R1750">
        <v>2</v>
      </c>
      <c r="S1750">
        <v>2016</v>
      </c>
      <c r="T1750">
        <v>6</v>
      </c>
      <c r="U1750" t="str">
        <f t="shared" si="55"/>
        <v>Jun</v>
      </c>
      <c r="V1750">
        <v>180.98</v>
      </c>
      <c r="W1750" t="s">
        <v>36</v>
      </c>
      <c r="X1750">
        <v>0.23</v>
      </c>
      <c r="Y1750" t="s">
        <v>44</v>
      </c>
      <c r="Z1750">
        <v>3.28571428571428E-2</v>
      </c>
      <c r="AA1750" t="s">
        <v>64</v>
      </c>
      <c r="AB1750" t="s">
        <v>120</v>
      </c>
    </row>
    <row r="1751" spans="1:28" x14ac:dyDescent="0.25">
      <c r="A1751" t="s">
        <v>3325</v>
      </c>
      <c r="B1751" s="1">
        <v>42856</v>
      </c>
      <c r="C1751" s="1">
        <v>42861</v>
      </c>
      <c r="D1751" t="s">
        <v>46</v>
      </c>
      <c r="E1751" t="s">
        <v>1121</v>
      </c>
      <c r="F1751" t="s">
        <v>29</v>
      </c>
      <c r="G1751" t="s">
        <v>528</v>
      </c>
      <c r="H1751" t="s">
        <v>49</v>
      </c>
      <c r="I1751" t="s">
        <v>32</v>
      </c>
      <c r="J1751" t="s">
        <v>457</v>
      </c>
      <c r="K1751" t="s">
        <v>51</v>
      </c>
      <c r="L1751" t="s">
        <v>458</v>
      </c>
      <c r="M1751">
        <v>933.26199999999994</v>
      </c>
      <c r="N1751">
        <v>4</v>
      </c>
      <c r="O1751">
        <f t="shared" si="54"/>
        <v>0.2857142857142857</v>
      </c>
      <c r="P1751">
        <v>0.45</v>
      </c>
      <c r="Q1751">
        <v>-458.14679999999998</v>
      </c>
      <c r="R1751">
        <v>5</v>
      </c>
      <c r="S1751">
        <v>2017</v>
      </c>
      <c r="T1751">
        <v>5</v>
      </c>
      <c r="U1751" t="str">
        <f t="shared" si="55"/>
        <v>May</v>
      </c>
      <c r="V1751">
        <v>233.31549999999999</v>
      </c>
      <c r="W1751" t="s">
        <v>43</v>
      </c>
      <c r="X1751">
        <v>-0.49090909090909002</v>
      </c>
      <c r="Y1751" t="s">
        <v>53</v>
      </c>
      <c r="Z1751">
        <v>-0.122727272727272</v>
      </c>
      <c r="AA1751" t="s">
        <v>64</v>
      </c>
      <c r="AB1751" t="s">
        <v>154</v>
      </c>
    </row>
    <row r="1752" spans="1:28" x14ac:dyDescent="0.25">
      <c r="A1752" t="s">
        <v>3325</v>
      </c>
      <c r="B1752" s="1">
        <v>42856</v>
      </c>
      <c r="C1752" s="1">
        <v>42861</v>
      </c>
      <c r="D1752" t="s">
        <v>46</v>
      </c>
      <c r="E1752" t="s">
        <v>1121</v>
      </c>
      <c r="F1752" t="s">
        <v>29</v>
      </c>
      <c r="G1752" t="s">
        <v>528</v>
      </c>
      <c r="H1752" t="s">
        <v>49</v>
      </c>
      <c r="I1752" t="s">
        <v>32</v>
      </c>
      <c r="J1752" t="s">
        <v>524</v>
      </c>
      <c r="K1752" t="s">
        <v>41</v>
      </c>
      <c r="L1752" t="s">
        <v>525</v>
      </c>
      <c r="M1752">
        <v>2803.92</v>
      </c>
      <c r="N1752">
        <v>5</v>
      </c>
      <c r="O1752">
        <f t="shared" si="54"/>
        <v>0.35714285714285715</v>
      </c>
      <c r="P1752">
        <v>0.2</v>
      </c>
      <c r="Q1752">
        <v>0</v>
      </c>
      <c r="R1752">
        <v>5</v>
      </c>
      <c r="S1752">
        <v>2017</v>
      </c>
      <c r="T1752">
        <v>5</v>
      </c>
      <c r="U1752" t="str">
        <f t="shared" si="55"/>
        <v>May</v>
      </c>
      <c r="V1752">
        <v>560.78399999999999</v>
      </c>
      <c r="W1752" t="s">
        <v>43</v>
      </c>
      <c r="X1752">
        <v>0</v>
      </c>
      <c r="Y1752" t="s">
        <v>53</v>
      </c>
      <c r="Z1752">
        <v>0</v>
      </c>
      <c r="AA1752" t="s">
        <v>64</v>
      </c>
      <c r="AB1752" t="s">
        <v>154</v>
      </c>
    </row>
    <row r="1753" spans="1:28" x14ac:dyDescent="0.25">
      <c r="A1753" t="s">
        <v>3326</v>
      </c>
      <c r="B1753" s="1">
        <v>43028</v>
      </c>
      <c r="C1753" s="1">
        <v>43028</v>
      </c>
      <c r="D1753" t="s">
        <v>377</v>
      </c>
      <c r="E1753" t="s">
        <v>3327</v>
      </c>
      <c r="F1753" t="s">
        <v>29</v>
      </c>
      <c r="G1753" t="s">
        <v>528</v>
      </c>
      <c r="H1753" t="s">
        <v>49</v>
      </c>
      <c r="I1753" t="s">
        <v>32</v>
      </c>
      <c r="J1753" t="s">
        <v>2290</v>
      </c>
      <c r="K1753" t="s">
        <v>61</v>
      </c>
      <c r="L1753" t="s">
        <v>2291</v>
      </c>
      <c r="M1753">
        <v>43.936</v>
      </c>
      <c r="N1753">
        <v>4</v>
      </c>
      <c r="O1753">
        <f t="shared" si="54"/>
        <v>0.2857142857142857</v>
      </c>
      <c r="P1753">
        <v>0.2</v>
      </c>
      <c r="Q1753">
        <v>6.0411999999999999</v>
      </c>
      <c r="R1753">
        <v>0</v>
      </c>
      <c r="S1753">
        <v>2017</v>
      </c>
      <c r="T1753">
        <v>10</v>
      </c>
      <c r="U1753" t="str">
        <f t="shared" si="55"/>
        <v>Oct</v>
      </c>
      <c r="V1753">
        <v>10.984</v>
      </c>
      <c r="W1753" t="s">
        <v>63</v>
      </c>
      <c r="X1753">
        <v>0.13750000000000001</v>
      </c>
      <c r="Y1753" t="s">
        <v>37</v>
      </c>
      <c r="Z1753">
        <v>3.4375000000000003E-2</v>
      </c>
      <c r="AA1753" t="s">
        <v>38</v>
      </c>
      <c r="AB1753" t="s">
        <v>143</v>
      </c>
    </row>
    <row r="1754" spans="1:28" x14ac:dyDescent="0.25">
      <c r="A1754" t="s">
        <v>3328</v>
      </c>
      <c r="B1754" s="1">
        <v>41863</v>
      </c>
      <c r="C1754" s="1">
        <v>41867</v>
      </c>
      <c r="D1754" t="s">
        <v>46</v>
      </c>
      <c r="E1754" t="s">
        <v>2344</v>
      </c>
      <c r="F1754" t="s">
        <v>29</v>
      </c>
      <c r="G1754" t="s">
        <v>295</v>
      </c>
      <c r="H1754" t="s">
        <v>58</v>
      </c>
      <c r="I1754" t="s">
        <v>59</v>
      </c>
      <c r="J1754" t="s">
        <v>1259</v>
      </c>
      <c r="K1754" t="s">
        <v>61</v>
      </c>
      <c r="L1754" t="s">
        <v>1260</v>
      </c>
      <c r="M1754">
        <v>85.44</v>
      </c>
      <c r="N1754">
        <v>3</v>
      </c>
      <c r="O1754">
        <f t="shared" si="54"/>
        <v>0.21428571428571427</v>
      </c>
      <c r="P1754">
        <v>0</v>
      </c>
      <c r="Q1754">
        <v>31.6128</v>
      </c>
      <c r="R1754">
        <v>4</v>
      </c>
      <c r="S1754">
        <v>2014</v>
      </c>
      <c r="T1754">
        <v>8</v>
      </c>
      <c r="U1754" t="str">
        <f t="shared" si="55"/>
        <v>Aug</v>
      </c>
      <c r="V1754">
        <v>28.48</v>
      </c>
      <c r="W1754" t="s">
        <v>63</v>
      </c>
      <c r="X1754">
        <v>0.37</v>
      </c>
      <c r="Y1754" t="s">
        <v>44</v>
      </c>
      <c r="Z1754">
        <v>0.123333333333333</v>
      </c>
      <c r="AA1754" t="s">
        <v>75</v>
      </c>
      <c r="AB1754" t="s">
        <v>199</v>
      </c>
    </row>
    <row r="1755" spans="1:28" x14ac:dyDescent="0.25">
      <c r="A1755" t="s">
        <v>3329</v>
      </c>
      <c r="B1755" s="1">
        <v>42068</v>
      </c>
      <c r="C1755" s="1">
        <v>42072</v>
      </c>
      <c r="D1755" t="s">
        <v>27</v>
      </c>
      <c r="E1755" t="s">
        <v>1390</v>
      </c>
      <c r="F1755" t="s">
        <v>29</v>
      </c>
      <c r="G1755" t="s">
        <v>127</v>
      </c>
      <c r="H1755" t="s">
        <v>128</v>
      </c>
      <c r="I1755" t="s">
        <v>94</v>
      </c>
      <c r="J1755" t="s">
        <v>374</v>
      </c>
      <c r="K1755" t="s">
        <v>61</v>
      </c>
      <c r="L1755" t="s">
        <v>375</v>
      </c>
      <c r="M1755">
        <v>4.7119999999999997</v>
      </c>
      <c r="N1755">
        <v>2</v>
      </c>
      <c r="O1755">
        <f t="shared" si="54"/>
        <v>0.14285714285714285</v>
      </c>
      <c r="P1755">
        <v>0.6</v>
      </c>
      <c r="Q1755">
        <v>-1.8848</v>
      </c>
      <c r="R1755">
        <v>4</v>
      </c>
      <c r="S1755">
        <v>2015</v>
      </c>
      <c r="T1755">
        <v>3</v>
      </c>
      <c r="U1755" t="str">
        <f t="shared" si="55"/>
        <v>Mar</v>
      </c>
      <c r="V1755">
        <v>2.3559999999999999</v>
      </c>
      <c r="W1755" t="s">
        <v>63</v>
      </c>
      <c r="X1755">
        <v>-0.4</v>
      </c>
      <c r="Y1755" t="s">
        <v>53</v>
      </c>
      <c r="Z1755">
        <v>-0.2</v>
      </c>
      <c r="AA1755" t="s">
        <v>161</v>
      </c>
      <c r="AB1755" t="s">
        <v>162</v>
      </c>
    </row>
    <row r="1756" spans="1:28" x14ac:dyDescent="0.25">
      <c r="A1756" t="s">
        <v>3330</v>
      </c>
      <c r="B1756" s="1">
        <v>42765</v>
      </c>
      <c r="C1756" s="1">
        <v>42772</v>
      </c>
      <c r="D1756" t="s">
        <v>46</v>
      </c>
      <c r="E1756" t="s">
        <v>3331</v>
      </c>
      <c r="F1756" t="s">
        <v>29</v>
      </c>
      <c r="G1756" t="s">
        <v>170</v>
      </c>
      <c r="H1756" t="s">
        <v>128</v>
      </c>
      <c r="I1756" t="s">
        <v>94</v>
      </c>
      <c r="J1756" t="s">
        <v>2108</v>
      </c>
      <c r="K1756" t="s">
        <v>51</v>
      </c>
      <c r="L1756" t="s">
        <v>2109</v>
      </c>
      <c r="M1756">
        <v>69.375</v>
      </c>
      <c r="N1756">
        <v>1</v>
      </c>
      <c r="O1756">
        <f t="shared" si="54"/>
        <v>7.1428571428571425E-2</v>
      </c>
      <c r="P1756">
        <v>0.5</v>
      </c>
      <c r="Q1756">
        <v>-47.174999999999997</v>
      </c>
      <c r="R1756">
        <v>7</v>
      </c>
      <c r="S1756">
        <v>2017</v>
      </c>
      <c r="T1756">
        <v>1</v>
      </c>
      <c r="U1756" t="str">
        <f t="shared" si="55"/>
        <v>Jan</v>
      </c>
      <c r="V1756">
        <v>69.375</v>
      </c>
      <c r="W1756" t="s">
        <v>63</v>
      </c>
      <c r="X1756">
        <v>-0.67999999999999905</v>
      </c>
      <c r="Y1756" t="s">
        <v>53</v>
      </c>
      <c r="Z1756">
        <v>-0.67999999999999905</v>
      </c>
      <c r="AA1756" t="s">
        <v>161</v>
      </c>
      <c r="AB1756" t="s">
        <v>430</v>
      </c>
    </row>
    <row r="1757" spans="1:28" x14ac:dyDescent="0.25">
      <c r="A1757" t="s">
        <v>3332</v>
      </c>
      <c r="B1757" s="1">
        <v>42729</v>
      </c>
      <c r="C1757" s="1">
        <v>42735</v>
      </c>
      <c r="D1757" t="s">
        <v>46</v>
      </c>
      <c r="E1757" t="s">
        <v>1334</v>
      </c>
      <c r="F1757" t="s">
        <v>29</v>
      </c>
      <c r="G1757" t="s">
        <v>165</v>
      </c>
      <c r="H1757" t="s">
        <v>117</v>
      </c>
      <c r="I1757" t="s">
        <v>72</v>
      </c>
      <c r="J1757" t="s">
        <v>451</v>
      </c>
      <c r="K1757" t="s">
        <v>41</v>
      </c>
      <c r="L1757" t="s">
        <v>452</v>
      </c>
      <c r="M1757">
        <v>2563.056</v>
      </c>
      <c r="N1757">
        <v>8</v>
      </c>
      <c r="O1757">
        <f t="shared" si="54"/>
        <v>0.5714285714285714</v>
      </c>
      <c r="P1757">
        <v>0.1</v>
      </c>
      <c r="Q1757">
        <v>313.26240000000001</v>
      </c>
      <c r="R1757">
        <v>6</v>
      </c>
      <c r="S1757">
        <v>2016</v>
      </c>
      <c r="T1757">
        <v>12</v>
      </c>
      <c r="U1757" t="str">
        <f t="shared" si="55"/>
        <v>Dec</v>
      </c>
      <c r="V1757">
        <v>320.38200000000001</v>
      </c>
      <c r="W1757" t="s">
        <v>43</v>
      </c>
      <c r="X1757">
        <v>0.122222222222222</v>
      </c>
      <c r="Y1757" t="s">
        <v>37</v>
      </c>
      <c r="Z1757">
        <v>1.5277777777777699E-2</v>
      </c>
      <c r="AA1757" t="s">
        <v>38</v>
      </c>
      <c r="AB1757" t="s">
        <v>39</v>
      </c>
    </row>
    <row r="1758" spans="1:28" x14ac:dyDescent="0.25">
      <c r="A1758" t="s">
        <v>3333</v>
      </c>
      <c r="B1758" s="1">
        <v>42663</v>
      </c>
      <c r="C1758" s="1">
        <v>42668</v>
      </c>
      <c r="D1758" t="s">
        <v>46</v>
      </c>
      <c r="E1758" t="s">
        <v>2127</v>
      </c>
      <c r="F1758" t="s">
        <v>91</v>
      </c>
      <c r="G1758" t="s">
        <v>2985</v>
      </c>
      <c r="H1758" t="s">
        <v>58</v>
      </c>
      <c r="I1758" t="s">
        <v>59</v>
      </c>
      <c r="J1758" t="s">
        <v>2460</v>
      </c>
      <c r="K1758" t="s">
        <v>41</v>
      </c>
      <c r="L1758" t="s">
        <v>2461</v>
      </c>
      <c r="M1758">
        <v>387.13600000000002</v>
      </c>
      <c r="N1758">
        <v>4</v>
      </c>
      <c r="O1758">
        <f t="shared" si="54"/>
        <v>0.2857142857142857</v>
      </c>
      <c r="P1758">
        <v>0.2</v>
      </c>
      <c r="Q1758">
        <v>4.8391999999999999</v>
      </c>
      <c r="R1758">
        <v>5</v>
      </c>
      <c r="S1758">
        <v>2016</v>
      </c>
      <c r="T1758">
        <v>10</v>
      </c>
      <c r="U1758" t="str">
        <f t="shared" si="55"/>
        <v>Oct</v>
      </c>
      <c r="V1758">
        <v>96.784000000000006</v>
      </c>
      <c r="W1758" t="s">
        <v>63</v>
      </c>
      <c r="X1758">
        <v>1.24999999999999E-2</v>
      </c>
      <c r="Y1758" t="s">
        <v>37</v>
      </c>
      <c r="Z1758">
        <v>3.1249999999999902E-3</v>
      </c>
      <c r="AA1758" t="s">
        <v>38</v>
      </c>
      <c r="AB1758" t="s">
        <v>39</v>
      </c>
    </row>
    <row r="1759" spans="1:28" x14ac:dyDescent="0.25">
      <c r="A1759" t="s">
        <v>3334</v>
      </c>
      <c r="B1759" s="1">
        <v>42864</v>
      </c>
      <c r="C1759" s="1">
        <v>42865</v>
      </c>
      <c r="D1759" t="s">
        <v>89</v>
      </c>
      <c r="E1759" t="s">
        <v>499</v>
      </c>
      <c r="F1759" t="s">
        <v>91</v>
      </c>
      <c r="G1759" t="s">
        <v>528</v>
      </c>
      <c r="H1759" t="s">
        <v>876</v>
      </c>
      <c r="I1759" t="s">
        <v>32</v>
      </c>
      <c r="J1759" t="s">
        <v>920</v>
      </c>
      <c r="K1759" t="s">
        <v>41</v>
      </c>
      <c r="L1759" t="s">
        <v>921</v>
      </c>
      <c r="M1759">
        <v>207</v>
      </c>
      <c r="N1759">
        <v>3</v>
      </c>
      <c r="O1759">
        <f t="shared" si="54"/>
        <v>0.21428571428571427</v>
      </c>
      <c r="P1759">
        <v>0.2</v>
      </c>
      <c r="Q1759">
        <v>25.875</v>
      </c>
      <c r="R1759">
        <v>1</v>
      </c>
      <c r="S1759">
        <v>2017</v>
      </c>
      <c r="T1759">
        <v>5</v>
      </c>
      <c r="U1759" t="str">
        <f t="shared" si="55"/>
        <v>May</v>
      </c>
      <c r="V1759">
        <v>69</v>
      </c>
      <c r="W1759" t="s">
        <v>63</v>
      </c>
      <c r="X1759">
        <v>0.125</v>
      </c>
      <c r="Y1759" t="s">
        <v>37</v>
      </c>
      <c r="Z1759">
        <v>4.1666666666666602E-2</v>
      </c>
      <c r="AA1759" t="s">
        <v>64</v>
      </c>
      <c r="AB1759" t="s">
        <v>154</v>
      </c>
    </row>
    <row r="1760" spans="1:28" x14ac:dyDescent="0.25">
      <c r="A1760" t="s">
        <v>3335</v>
      </c>
      <c r="B1760" s="1">
        <v>42359</v>
      </c>
      <c r="C1760" s="1">
        <v>42364</v>
      </c>
      <c r="D1760" t="s">
        <v>27</v>
      </c>
      <c r="E1760" t="s">
        <v>1028</v>
      </c>
      <c r="F1760" t="s">
        <v>99</v>
      </c>
      <c r="G1760" t="s">
        <v>3043</v>
      </c>
      <c r="H1760" t="s">
        <v>128</v>
      </c>
      <c r="I1760" t="s">
        <v>94</v>
      </c>
      <c r="J1760" t="s">
        <v>529</v>
      </c>
      <c r="K1760" t="s">
        <v>61</v>
      </c>
      <c r="L1760" t="s">
        <v>530</v>
      </c>
      <c r="M1760">
        <v>51.756</v>
      </c>
      <c r="N1760">
        <v>3</v>
      </c>
      <c r="O1760">
        <f t="shared" si="54"/>
        <v>0.21428571428571427</v>
      </c>
      <c r="P1760">
        <v>0.6</v>
      </c>
      <c r="Q1760">
        <v>-33.641399999999997</v>
      </c>
      <c r="R1760">
        <v>5</v>
      </c>
      <c r="S1760">
        <v>2015</v>
      </c>
      <c r="T1760">
        <v>12</v>
      </c>
      <c r="U1760" t="str">
        <f t="shared" si="55"/>
        <v>Dec</v>
      </c>
      <c r="V1760">
        <v>17.251999999999999</v>
      </c>
      <c r="W1760" t="s">
        <v>63</v>
      </c>
      <c r="X1760">
        <v>-0.64999999999999902</v>
      </c>
      <c r="Y1760" t="s">
        <v>53</v>
      </c>
      <c r="Z1760">
        <v>-0.21666666666666601</v>
      </c>
      <c r="AA1760" t="s">
        <v>38</v>
      </c>
      <c r="AB1760" t="s">
        <v>54</v>
      </c>
    </row>
    <row r="1761" spans="1:28" x14ac:dyDescent="0.25">
      <c r="A1761" t="s">
        <v>3336</v>
      </c>
      <c r="B1761" s="1">
        <v>42190</v>
      </c>
      <c r="C1761" s="1">
        <v>42196</v>
      </c>
      <c r="D1761" t="s">
        <v>46</v>
      </c>
      <c r="E1761" t="s">
        <v>2083</v>
      </c>
      <c r="F1761" t="s">
        <v>91</v>
      </c>
      <c r="G1761" t="s">
        <v>1267</v>
      </c>
      <c r="H1761" t="s">
        <v>876</v>
      </c>
      <c r="I1761" t="s">
        <v>32</v>
      </c>
      <c r="J1761" t="s">
        <v>1655</v>
      </c>
      <c r="K1761" t="s">
        <v>61</v>
      </c>
      <c r="L1761" t="s">
        <v>1656</v>
      </c>
      <c r="M1761">
        <v>4.9279999999999999</v>
      </c>
      <c r="N1761">
        <v>2</v>
      </c>
      <c r="O1761">
        <f t="shared" si="54"/>
        <v>0.14285714285714285</v>
      </c>
      <c r="P1761">
        <v>0.2</v>
      </c>
      <c r="Q1761">
        <v>0.73919999999999997</v>
      </c>
      <c r="R1761">
        <v>6</v>
      </c>
      <c r="S1761">
        <v>2015</v>
      </c>
      <c r="T1761">
        <v>7</v>
      </c>
      <c r="U1761" t="str">
        <f t="shared" si="55"/>
        <v>Jul</v>
      </c>
      <c r="V1761">
        <v>2.464</v>
      </c>
      <c r="W1761" t="s">
        <v>63</v>
      </c>
      <c r="X1761">
        <v>0.15</v>
      </c>
      <c r="Y1761" t="s">
        <v>37</v>
      </c>
      <c r="Z1761">
        <v>7.4999999999999997E-2</v>
      </c>
      <c r="AA1761" t="s">
        <v>75</v>
      </c>
      <c r="AB1761" t="s">
        <v>81</v>
      </c>
    </row>
    <row r="1762" spans="1:28" x14ac:dyDescent="0.25">
      <c r="A1762" t="s">
        <v>3337</v>
      </c>
      <c r="B1762" s="1">
        <v>42942</v>
      </c>
      <c r="C1762" s="1">
        <v>42948</v>
      </c>
      <c r="D1762" t="s">
        <v>46</v>
      </c>
      <c r="E1762" t="s">
        <v>3338</v>
      </c>
      <c r="F1762" t="s">
        <v>91</v>
      </c>
      <c r="G1762" t="s">
        <v>57</v>
      </c>
      <c r="H1762" t="s">
        <v>58</v>
      </c>
      <c r="I1762" t="s">
        <v>59</v>
      </c>
      <c r="J1762" t="s">
        <v>730</v>
      </c>
      <c r="K1762" t="s">
        <v>41</v>
      </c>
      <c r="L1762" t="s">
        <v>731</v>
      </c>
      <c r="M1762">
        <v>362.35199999999998</v>
      </c>
      <c r="N1762">
        <v>3</v>
      </c>
      <c r="O1762">
        <f t="shared" si="54"/>
        <v>0.21428571428571427</v>
      </c>
      <c r="P1762">
        <v>0.2</v>
      </c>
      <c r="Q1762">
        <v>45.293999999999997</v>
      </c>
      <c r="R1762">
        <v>6</v>
      </c>
      <c r="S1762">
        <v>2017</v>
      </c>
      <c r="T1762">
        <v>7</v>
      </c>
      <c r="U1762" t="str">
        <f t="shared" si="55"/>
        <v>Jul</v>
      </c>
      <c r="V1762">
        <v>120.783999999999</v>
      </c>
      <c r="W1762" t="s">
        <v>36</v>
      </c>
      <c r="X1762">
        <v>0.125</v>
      </c>
      <c r="Y1762" t="s">
        <v>37</v>
      </c>
      <c r="Z1762">
        <v>4.1666666666666602E-2</v>
      </c>
      <c r="AA1762" t="s">
        <v>75</v>
      </c>
      <c r="AB1762" t="s">
        <v>76</v>
      </c>
    </row>
    <row r="1763" spans="1:28" x14ac:dyDescent="0.25">
      <c r="A1763" t="s">
        <v>3339</v>
      </c>
      <c r="B1763" s="1">
        <v>43042</v>
      </c>
      <c r="C1763" s="1">
        <v>43048</v>
      </c>
      <c r="D1763" t="s">
        <v>46</v>
      </c>
      <c r="E1763" t="s">
        <v>1938</v>
      </c>
      <c r="F1763" t="s">
        <v>29</v>
      </c>
      <c r="G1763" t="s">
        <v>1714</v>
      </c>
      <c r="H1763" t="s">
        <v>58</v>
      </c>
      <c r="I1763" t="s">
        <v>59</v>
      </c>
      <c r="J1763" t="s">
        <v>2632</v>
      </c>
      <c r="K1763" t="s">
        <v>51</v>
      </c>
      <c r="L1763" t="s">
        <v>2633</v>
      </c>
      <c r="M1763">
        <v>486.36799999999999</v>
      </c>
      <c r="N1763">
        <v>4</v>
      </c>
      <c r="O1763">
        <f t="shared" si="54"/>
        <v>0.2857142857142857</v>
      </c>
      <c r="P1763">
        <v>0.2</v>
      </c>
      <c r="Q1763">
        <v>36.477600000000002</v>
      </c>
      <c r="R1763">
        <v>6</v>
      </c>
      <c r="S1763">
        <v>2017</v>
      </c>
      <c r="T1763">
        <v>11</v>
      </c>
      <c r="U1763" t="str">
        <f t="shared" si="55"/>
        <v>Nov</v>
      </c>
      <c r="V1763">
        <v>121.592</v>
      </c>
      <c r="W1763" t="s">
        <v>36</v>
      </c>
      <c r="X1763">
        <v>7.4999999999999997E-2</v>
      </c>
      <c r="Y1763" t="s">
        <v>37</v>
      </c>
      <c r="Z1763">
        <v>1.8749999999999999E-2</v>
      </c>
      <c r="AA1763" t="s">
        <v>38</v>
      </c>
      <c r="AB1763" t="s">
        <v>143</v>
      </c>
    </row>
    <row r="1764" spans="1:28" x14ac:dyDescent="0.25">
      <c r="A1764" t="s">
        <v>3340</v>
      </c>
      <c r="B1764" s="1">
        <v>41699</v>
      </c>
      <c r="C1764" s="1">
        <v>41705</v>
      </c>
      <c r="D1764" t="s">
        <v>46</v>
      </c>
      <c r="E1764" t="s">
        <v>3341</v>
      </c>
      <c r="F1764" t="s">
        <v>29</v>
      </c>
      <c r="G1764" t="s">
        <v>100</v>
      </c>
      <c r="H1764" t="s">
        <v>93</v>
      </c>
      <c r="I1764" t="s">
        <v>94</v>
      </c>
      <c r="J1764" t="s">
        <v>1485</v>
      </c>
      <c r="K1764" t="s">
        <v>51</v>
      </c>
      <c r="L1764" t="s">
        <v>1486</v>
      </c>
      <c r="M1764">
        <v>376.50900000000001</v>
      </c>
      <c r="N1764">
        <v>3</v>
      </c>
      <c r="O1764">
        <f t="shared" si="54"/>
        <v>0.21428571428571427</v>
      </c>
      <c r="P1764">
        <v>0.3</v>
      </c>
      <c r="Q1764">
        <v>-43.029600000000002</v>
      </c>
      <c r="R1764">
        <v>6</v>
      </c>
      <c r="S1764">
        <v>2014</v>
      </c>
      <c r="T1764">
        <v>3</v>
      </c>
      <c r="U1764" t="str">
        <f t="shared" si="55"/>
        <v>Mar</v>
      </c>
      <c r="V1764">
        <v>125.503</v>
      </c>
      <c r="W1764" t="s">
        <v>36</v>
      </c>
      <c r="X1764">
        <v>-0.114285714285714</v>
      </c>
      <c r="Y1764" t="s">
        <v>53</v>
      </c>
      <c r="Z1764">
        <v>-3.8095238095238002E-2</v>
      </c>
      <c r="AA1764" t="s">
        <v>161</v>
      </c>
      <c r="AB1764" t="s">
        <v>223</v>
      </c>
    </row>
    <row r="1765" spans="1:28" x14ac:dyDescent="0.25">
      <c r="A1765" t="s">
        <v>3342</v>
      </c>
      <c r="B1765" s="1">
        <v>42761</v>
      </c>
      <c r="C1765" s="1">
        <v>42766</v>
      </c>
      <c r="D1765" t="s">
        <v>46</v>
      </c>
      <c r="E1765" t="s">
        <v>2502</v>
      </c>
      <c r="F1765" t="s">
        <v>29</v>
      </c>
      <c r="G1765" t="s">
        <v>310</v>
      </c>
      <c r="H1765" t="s">
        <v>577</v>
      </c>
      <c r="I1765" t="s">
        <v>32</v>
      </c>
      <c r="J1765" t="s">
        <v>188</v>
      </c>
      <c r="K1765" t="s">
        <v>61</v>
      </c>
      <c r="L1765" t="s">
        <v>189</v>
      </c>
      <c r="M1765">
        <v>62.72</v>
      </c>
      <c r="N1765">
        <v>4</v>
      </c>
      <c r="O1765">
        <f t="shared" si="54"/>
        <v>0.2857142857142857</v>
      </c>
      <c r="P1765">
        <v>0</v>
      </c>
      <c r="Q1765">
        <v>24.460799999999999</v>
      </c>
      <c r="R1765">
        <v>5</v>
      </c>
      <c r="S1765">
        <v>2017</v>
      </c>
      <c r="T1765">
        <v>1</v>
      </c>
      <c r="U1765" t="str">
        <f t="shared" si="55"/>
        <v>Jan</v>
      </c>
      <c r="V1765">
        <v>15.68</v>
      </c>
      <c r="W1765" t="s">
        <v>63</v>
      </c>
      <c r="X1765">
        <v>0.39</v>
      </c>
      <c r="Y1765" t="s">
        <v>44</v>
      </c>
      <c r="Z1765">
        <v>9.7500000000000003E-2</v>
      </c>
      <c r="AA1765" t="s">
        <v>161</v>
      </c>
      <c r="AB1765" t="s">
        <v>430</v>
      </c>
    </row>
    <row r="1766" spans="1:28" x14ac:dyDescent="0.25">
      <c r="A1766" t="s">
        <v>3343</v>
      </c>
      <c r="B1766" s="1">
        <v>41832</v>
      </c>
      <c r="C1766" s="1">
        <v>41836</v>
      </c>
      <c r="D1766" t="s">
        <v>46</v>
      </c>
      <c r="E1766" t="s">
        <v>882</v>
      </c>
      <c r="F1766" t="s">
        <v>99</v>
      </c>
      <c r="G1766" t="s">
        <v>2459</v>
      </c>
      <c r="H1766" t="s">
        <v>93</v>
      </c>
      <c r="I1766" t="s">
        <v>94</v>
      </c>
      <c r="J1766" t="s">
        <v>912</v>
      </c>
      <c r="K1766" t="s">
        <v>41</v>
      </c>
      <c r="L1766" t="s">
        <v>913</v>
      </c>
      <c r="M1766">
        <v>512.35799999999995</v>
      </c>
      <c r="N1766">
        <v>3</v>
      </c>
      <c r="O1766">
        <f t="shared" si="54"/>
        <v>0.21428571428571427</v>
      </c>
      <c r="P1766">
        <v>0.3</v>
      </c>
      <c r="Q1766">
        <v>-14.6388</v>
      </c>
      <c r="R1766">
        <v>4</v>
      </c>
      <c r="S1766">
        <v>2014</v>
      </c>
      <c r="T1766">
        <v>7</v>
      </c>
      <c r="U1766" t="str">
        <f t="shared" si="55"/>
        <v>Jul</v>
      </c>
      <c r="V1766">
        <v>170.78599999999901</v>
      </c>
      <c r="W1766" t="s">
        <v>36</v>
      </c>
      <c r="X1766">
        <v>-2.8571428571428501E-2</v>
      </c>
      <c r="Y1766" t="s">
        <v>53</v>
      </c>
      <c r="Z1766">
        <v>-9.5238095238095195E-3</v>
      </c>
      <c r="AA1766" t="s">
        <v>75</v>
      </c>
      <c r="AB1766" t="s">
        <v>199</v>
      </c>
    </row>
    <row r="1767" spans="1:28" x14ac:dyDescent="0.25">
      <c r="A1767" t="s">
        <v>3344</v>
      </c>
      <c r="B1767" s="1">
        <v>42438</v>
      </c>
      <c r="C1767" s="1">
        <v>42441</v>
      </c>
      <c r="D1767" t="s">
        <v>89</v>
      </c>
      <c r="E1767" t="s">
        <v>2972</v>
      </c>
      <c r="F1767" t="s">
        <v>29</v>
      </c>
      <c r="G1767" t="s">
        <v>3345</v>
      </c>
      <c r="H1767" t="s">
        <v>383</v>
      </c>
      <c r="I1767" t="s">
        <v>72</v>
      </c>
      <c r="J1767" t="s">
        <v>515</v>
      </c>
      <c r="K1767" t="s">
        <v>41</v>
      </c>
      <c r="L1767" t="s">
        <v>516</v>
      </c>
      <c r="M1767">
        <v>354.9</v>
      </c>
      <c r="N1767">
        <v>5</v>
      </c>
      <c r="O1767">
        <f t="shared" si="54"/>
        <v>0.35714285714285715</v>
      </c>
      <c r="P1767">
        <v>0</v>
      </c>
      <c r="Q1767">
        <v>88.724999999999994</v>
      </c>
      <c r="R1767">
        <v>3</v>
      </c>
      <c r="S1767">
        <v>2016</v>
      </c>
      <c r="T1767">
        <v>3</v>
      </c>
      <c r="U1767" t="str">
        <f t="shared" si="55"/>
        <v>Mar</v>
      </c>
      <c r="V1767">
        <v>70.979999999999905</v>
      </c>
      <c r="W1767" t="s">
        <v>63</v>
      </c>
      <c r="X1767">
        <v>0.25</v>
      </c>
      <c r="Y1767" t="s">
        <v>44</v>
      </c>
      <c r="Z1767">
        <v>0.05</v>
      </c>
      <c r="AA1767" t="s">
        <v>161</v>
      </c>
      <c r="AB1767" t="s">
        <v>480</v>
      </c>
    </row>
    <row r="1768" spans="1:28" x14ac:dyDescent="0.25">
      <c r="A1768" t="s">
        <v>3346</v>
      </c>
      <c r="B1768" s="1">
        <v>42838</v>
      </c>
      <c r="C1768" s="1">
        <v>42842</v>
      </c>
      <c r="D1768" t="s">
        <v>46</v>
      </c>
      <c r="E1768" t="s">
        <v>2819</v>
      </c>
      <c r="F1768" t="s">
        <v>91</v>
      </c>
      <c r="G1768" t="s">
        <v>1667</v>
      </c>
      <c r="H1768" t="s">
        <v>58</v>
      </c>
      <c r="I1768" t="s">
        <v>59</v>
      </c>
      <c r="J1768" t="s">
        <v>1340</v>
      </c>
      <c r="K1768" t="s">
        <v>41</v>
      </c>
      <c r="L1768" t="s">
        <v>1341</v>
      </c>
      <c r="M1768">
        <v>436.70400000000001</v>
      </c>
      <c r="N1768">
        <v>6</v>
      </c>
      <c r="O1768">
        <f t="shared" si="54"/>
        <v>0.42857142857142855</v>
      </c>
      <c r="P1768">
        <v>0.2</v>
      </c>
      <c r="Q1768">
        <v>-38.211599999999997</v>
      </c>
      <c r="R1768">
        <v>4</v>
      </c>
      <c r="S1768">
        <v>2017</v>
      </c>
      <c r="T1768">
        <v>4</v>
      </c>
      <c r="U1768" t="str">
        <f t="shared" si="55"/>
        <v>Apr</v>
      </c>
      <c r="V1768">
        <v>72.784000000000006</v>
      </c>
      <c r="W1768" t="s">
        <v>63</v>
      </c>
      <c r="X1768">
        <v>-8.7499999999999994E-2</v>
      </c>
      <c r="Y1768" t="s">
        <v>53</v>
      </c>
      <c r="Z1768">
        <v>-1.4583333333333301E-2</v>
      </c>
      <c r="AA1768" t="s">
        <v>64</v>
      </c>
      <c r="AB1768" t="s">
        <v>154</v>
      </c>
    </row>
    <row r="1769" spans="1:28" x14ac:dyDescent="0.25">
      <c r="A1769" t="s">
        <v>3347</v>
      </c>
      <c r="B1769" s="1">
        <v>41719</v>
      </c>
      <c r="C1769" s="1">
        <v>41723</v>
      </c>
      <c r="D1769" t="s">
        <v>46</v>
      </c>
      <c r="E1769" t="s">
        <v>712</v>
      </c>
      <c r="F1769" t="s">
        <v>29</v>
      </c>
      <c r="G1769" t="s">
        <v>2577</v>
      </c>
      <c r="H1769" t="s">
        <v>134</v>
      </c>
      <c r="I1769" t="s">
        <v>32</v>
      </c>
      <c r="J1769" t="s">
        <v>1080</v>
      </c>
      <c r="K1769" t="s">
        <v>61</v>
      </c>
      <c r="L1769" t="s">
        <v>1081</v>
      </c>
      <c r="M1769">
        <v>32.951999999999998</v>
      </c>
      <c r="N1769">
        <v>3</v>
      </c>
      <c r="O1769">
        <f t="shared" si="54"/>
        <v>0.21428571428571427</v>
      </c>
      <c r="P1769">
        <v>0.2</v>
      </c>
      <c r="Q1769">
        <v>6.5903999999999998</v>
      </c>
      <c r="R1769">
        <v>4</v>
      </c>
      <c r="S1769">
        <v>2014</v>
      </c>
      <c r="T1769">
        <v>3</v>
      </c>
      <c r="U1769" t="str">
        <f t="shared" si="55"/>
        <v>Mar</v>
      </c>
      <c r="V1769">
        <v>10.984</v>
      </c>
      <c r="W1769" t="s">
        <v>63</v>
      </c>
      <c r="X1769">
        <v>0.2</v>
      </c>
      <c r="Y1769" t="s">
        <v>37</v>
      </c>
      <c r="Z1769">
        <v>6.6666666666666596E-2</v>
      </c>
      <c r="AA1769" t="s">
        <v>161</v>
      </c>
      <c r="AB1769" t="s">
        <v>223</v>
      </c>
    </row>
    <row r="1770" spans="1:28" x14ac:dyDescent="0.25">
      <c r="A1770" t="s">
        <v>3347</v>
      </c>
      <c r="B1770" s="1">
        <v>41719</v>
      </c>
      <c r="C1770" s="1">
        <v>41723</v>
      </c>
      <c r="D1770" t="s">
        <v>46</v>
      </c>
      <c r="E1770" t="s">
        <v>712</v>
      </c>
      <c r="F1770" t="s">
        <v>29</v>
      </c>
      <c r="G1770" t="s">
        <v>2577</v>
      </c>
      <c r="H1770" t="s">
        <v>134</v>
      </c>
      <c r="I1770" t="s">
        <v>32</v>
      </c>
      <c r="J1770" t="s">
        <v>1790</v>
      </c>
      <c r="K1770" t="s">
        <v>41</v>
      </c>
      <c r="L1770" t="s">
        <v>1791</v>
      </c>
      <c r="M1770">
        <v>218.376</v>
      </c>
      <c r="N1770">
        <v>3</v>
      </c>
      <c r="O1770">
        <f t="shared" si="54"/>
        <v>0.21428571428571427</v>
      </c>
      <c r="P1770">
        <v>0.2</v>
      </c>
      <c r="Q1770">
        <v>-10.918799999999999</v>
      </c>
      <c r="R1770">
        <v>4</v>
      </c>
      <c r="S1770">
        <v>2014</v>
      </c>
      <c r="T1770">
        <v>3</v>
      </c>
      <c r="U1770" t="str">
        <f t="shared" si="55"/>
        <v>Mar</v>
      </c>
      <c r="V1770">
        <v>72.792000000000002</v>
      </c>
      <c r="W1770" t="s">
        <v>63</v>
      </c>
      <c r="X1770">
        <v>-4.9999999999999899E-2</v>
      </c>
      <c r="Y1770" t="s">
        <v>53</v>
      </c>
      <c r="Z1770">
        <v>-1.6666666666666601E-2</v>
      </c>
      <c r="AA1770" t="s">
        <v>161</v>
      </c>
      <c r="AB1770" t="s">
        <v>223</v>
      </c>
    </row>
    <row r="1771" spans="1:28" x14ac:dyDescent="0.25">
      <c r="A1771" t="s">
        <v>3348</v>
      </c>
      <c r="B1771" s="1">
        <v>42124</v>
      </c>
      <c r="C1771" s="1">
        <v>42128</v>
      </c>
      <c r="D1771" t="s">
        <v>46</v>
      </c>
      <c r="E1771" t="s">
        <v>1103</v>
      </c>
      <c r="F1771" t="s">
        <v>91</v>
      </c>
      <c r="G1771" t="s">
        <v>413</v>
      </c>
      <c r="H1771" t="s">
        <v>383</v>
      </c>
      <c r="I1771" t="s">
        <v>72</v>
      </c>
      <c r="J1771" t="s">
        <v>247</v>
      </c>
      <c r="K1771" t="s">
        <v>61</v>
      </c>
      <c r="L1771" t="s">
        <v>248</v>
      </c>
      <c r="M1771">
        <v>31.4</v>
      </c>
      <c r="N1771">
        <v>5</v>
      </c>
      <c r="O1771">
        <f t="shared" si="54"/>
        <v>0.35714285714285715</v>
      </c>
      <c r="P1771">
        <v>0</v>
      </c>
      <c r="Q1771">
        <v>13.188000000000001</v>
      </c>
      <c r="R1771">
        <v>4</v>
      </c>
      <c r="S1771">
        <v>2015</v>
      </c>
      <c r="T1771">
        <v>4</v>
      </c>
      <c r="U1771" t="str">
        <f t="shared" si="55"/>
        <v>Apr</v>
      </c>
      <c r="V1771">
        <v>6.2799999999999896</v>
      </c>
      <c r="W1771" t="s">
        <v>63</v>
      </c>
      <c r="X1771">
        <v>0.42</v>
      </c>
      <c r="Y1771" t="s">
        <v>44</v>
      </c>
      <c r="Z1771">
        <v>8.4000000000000005E-2</v>
      </c>
      <c r="AA1771" t="s">
        <v>64</v>
      </c>
      <c r="AB1771" t="s">
        <v>111</v>
      </c>
    </row>
    <row r="1772" spans="1:28" x14ac:dyDescent="0.25">
      <c r="A1772" t="s">
        <v>3348</v>
      </c>
      <c r="B1772" s="1">
        <v>42124</v>
      </c>
      <c r="C1772" s="1">
        <v>42128</v>
      </c>
      <c r="D1772" t="s">
        <v>46</v>
      </c>
      <c r="E1772" t="s">
        <v>1103</v>
      </c>
      <c r="F1772" t="s">
        <v>91</v>
      </c>
      <c r="G1772" t="s">
        <v>413</v>
      </c>
      <c r="H1772" t="s">
        <v>383</v>
      </c>
      <c r="I1772" t="s">
        <v>72</v>
      </c>
      <c r="J1772" t="s">
        <v>1810</v>
      </c>
      <c r="K1772" t="s">
        <v>61</v>
      </c>
      <c r="L1772" t="s">
        <v>1811</v>
      </c>
      <c r="M1772">
        <v>9.48</v>
      </c>
      <c r="N1772">
        <v>1</v>
      </c>
      <c r="O1772">
        <f t="shared" si="54"/>
        <v>7.1428571428571425E-2</v>
      </c>
      <c r="P1772">
        <v>0</v>
      </c>
      <c r="Q1772">
        <v>3.7919999999999998</v>
      </c>
      <c r="R1772">
        <v>4</v>
      </c>
      <c r="S1772">
        <v>2015</v>
      </c>
      <c r="T1772">
        <v>4</v>
      </c>
      <c r="U1772" t="str">
        <f t="shared" si="55"/>
        <v>Apr</v>
      </c>
      <c r="V1772">
        <v>9.48</v>
      </c>
      <c r="W1772" t="s">
        <v>63</v>
      </c>
      <c r="X1772">
        <v>0.39999999999999902</v>
      </c>
      <c r="Y1772" t="s">
        <v>44</v>
      </c>
      <c r="Z1772">
        <v>0.39999999999999902</v>
      </c>
      <c r="AA1772" t="s">
        <v>64</v>
      </c>
      <c r="AB1772" t="s">
        <v>111</v>
      </c>
    </row>
    <row r="1773" spans="1:28" x14ac:dyDescent="0.25">
      <c r="A1773" t="s">
        <v>3348</v>
      </c>
      <c r="B1773" s="1">
        <v>42124</v>
      </c>
      <c r="C1773" s="1">
        <v>42128</v>
      </c>
      <c r="D1773" t="s">
        <v>46</v>
      </c>
      <c r="E1773" t="s">
        <v>1103</v>
      </c>
      <c r="F1773" t="s">
        <v>91</v>
      </c>
      <c r="G1773" t="s">
        <v>413</v>
      </c>
      <c r="H1773" t="s">
        <v>383</v>
      </c>
      <c r="I1773" t="s">
        <v>72</v>
      </c>
      <c r="J1773" t="s">
        <v>2507</v>
      </c>
      <c r="K1773" t="s">
        <v>61</v>
      </c>
      <c r="L1773" t="s">
        <v>2508</v>
      </c>
      <c r="M1773">
        <v>24.3</v>
      </c>
      <c r="N1773">
        <v>5</v>
      </c>
      <c r="O1773">
        <f t="shared" si="54"/>
        <v>0.35714285714285715</v>
      </c>
      <c r="P1773">
        <v>0</v>
      </c>
      <c r="Q1773">
        <v>10.449</v>
      </c>
      <c r="R1773">
        <v>4</v>
      </c>
      <c r="S1773">
        <v>2015</v>
      </c>
      <c r="T1773">
        <v>4</v>
      </c>
      <c r="U1773" t="str">
        <f t="shared" si="55"/>
        <v>Apr</v>
      </c>
      <c r="V1773">
        <v>4.8600000000000003</v>
      </c>
      <c r="W1773" t="s">
        <v>63</v>
      </c>
      <c r="X1773">
        <v>0.43</v>
      </c>
      <c r="Y1773" t="s">
        <v>44</v>
      </c>
      <c r="Z1773">
        <v>8.5999999999999993E-2</v>
      </c>
      <c r="AA1773" t="s">
        <v>64</v>
      </c>
      <c r="AB1773" t="s">
        <v>111</v>
      </c>
    </row>
    <row r="1774" spans="1:28" x14ac:dyDescent="0.25">
      <c r="A1774" t="s">
        <v>3349</v>
      </c>
      <c r="B1774" s="1">
        <v>42858</v>
      </c>
      <c r="C1774" s="1">
        <v>42863</v>
      </c>
      <c r="D1774" t="s">
        <v>46</v>
      </c>
      <c r="E1774" t="s">
        <v>1647</v>
      </c>
      <c r="F1774" t="s">
        <v>91</v>
      </c>
      <c r="G1774" t="s">
        <v>70</v>
      </c>
      <c r="H1774" t="s">
        <v>71</v>
      </c>
      <c r="I1774" t="s">
        <v>72</v>
      </c>
      <c r="J1774" t="s">
        <v>2661</v>
      </c>
      <c r="K1774" t="s">
        <v>61</v>
      </c>
      <c r="L1774" t="s">
        <v>2662</v>
      </c>
      <c r="M1774">
        <v>32.448</v>
      </c>
      <c r="N1774">
        <v>2</v>
      </c>
      <c r="O1774">
        <f t="shared" si="54"/>
        <v>0.14285714285714285</v>
      </c>
      <c r="P1774">
        <v>0.2</v>
      </c>
      <c r="Q1774">
        <v>7.3007999999999997</v>
      </c>
      <c r="R1774">
        <v>5</v>
      </c>
      <c r="S1774">
        <v>2017</v>
      </c>
      <c r="T1774">
        <v>5</v>
      </c>
      <c r="U1774" t="str">
        <f t="shared" si="55"/>
        <v>May</v>
      </c>
      <c r="V1774">
        <v>16.224</v>
      </c>
      <c r="W1774" t="s">
        <v>63</v>
      </c>
      <c r="X1774">
        <v>0.22499999999999901</v>
      </c>
      <c r="Y1774" t="s">
        <v>44</v>
      </c>
      <c r="Z1774">
        <v>0.112499999999999</v>
      </c>
      <c r="AA1774" t="s">
        <v>64</v>
      </c>
      <c r="AB1774" t="s">
        <v>154</v>
      </c>
    </row>
    <row r="1775" spans="1:28" x14ac:dyDescent="0.25">
      <c r="A1775" t="s">
        <v>3349</v>
      </c>
      <c r="B1775" s="1">
        <v>42858</v>
      </c>
      <c r="C1775" s="1">
        <v>42863</v>
      </c>
      <c r="D1775" t="s">
        <v>46</v>
      </c>
      <c r="E1775" t="s">
        <v>1647</v>
      </c>
      <c r="F1775" t="s">
        <v>91</v>
      </c>
      <c r="G1775" t="s">
        <v>70</v>
      </c>
      <c r="H1775" t="s">
        <v>71</v>
      </c>
      <c r="I1775" t="s">
        <v>72</v>
      </c>
      <c r="J1775" t="s">
        <v>263</v>
      </c>
      <c r="K1775" t="s">
        <v>51</v>
      </c>
      <c r="L1775" t="s">
        <v>264</v>
      </c>
      <c r="M1775">
        <v>373.47</v>
      </c>
      <c r="N1775">
        <v>5</v>
      </c>
      <c r="O1775">
        <f t="shared" si="54"/>
        <v>0.35714285714285715</v>
      </c>
      <c r="P1775">
        <v>0.4</v>
      </c>
      <c r="Q1775">
        <v>-112.041</v>
      </c>
      <c r="R1775">
        <v>5</v>
      </c>
      <c r="S1775">
        <v>2017</v>
      </c>
      <c r="T1775">
        <v>5</v>
      </c>
      <c r="U1775" t="str">
        <f t="shared" si="55"/>
        <v>May</v>
      </c>
      <c r="V1775">
        <v>74.694000000000003</v>
      </c>
      <c r="W1775" t="s">
        <v>63</v>
      </c>
      <c r="X1775">
        <v>-0.3</v>
      </c>
      <c r="Y1775" t="s">
        <v>53</v>
      </c>
      <c r="Z1775">
        <v>-0.06</v>
      </c>
      <c r="AA1775" t="s">
        <v>64</v>
      </c>
      <c r="AB1775" t="s">
        <v>154</v>
      </c>
    </row>
    <row r="1776" spans="1:28" x14ac:dyDescent="0.25">
      <c r="A1776" t="s">
        <v>3350</v>
      </c>
      <c r="B1776" s="1">
        <v>42608</v>
      </c>
      <c r="C1776" s="1">
        <v>42612</v>
      </c>
      <c r="D1776" t="s">
        <v>46</v>
      </c>
      <c r="E1776" t="s">
        <v>2855</v>
      </c>
      <c r="F1776" t="s">
        <v>29</v>
      </c>
      <c r="G1776" t="s">
        <v>3351</v>
      </c>
      <c r="H1776" t="s">
        <v>577</v>
      </c>
      <c r="I1776" t="s">
        <v>32</v>
      </c>
      <c r="J1776" t="s">
        <v>1482</v>
      </c>
      <c r="K1776" t="s">
        <v>61</v>
      </c>
      <c r="L1776" t="s">
        <v>1483</v>
      </c>
      <c r="M1776">
        <v>186.54</v>
      </c>
      <c r="N1776">
        <v>3</v>
      </c>
      <c r="O1776">
        <f t="shared" si="54"/>
        <v>0.21428571428571427</v>
      </c>
      <c r="P1776">
        <v>0</v>
      </c>
      <c r="Q1776">
        <v>41.038800000000002</v>
      </c>
      <c r="R1776">
        <v>4</v>
      </c>
      <c r="S1776">
        <v>2016</v>
      </c>
      <c r="T1776">
        <v>8</v>
      </c>
      <c r="U1776" t="str">
        <f t="shared" si="55"/>
        <v>Aug</v>
      </c>
      <c r="V1776">
        <v>62.18</v>
      </c>
      <c r="W1776" t="s">
        <v>63</v>
      </c>
      <c r="X1776">
        <v>0.22</v>
      </c>
      <c r="Y1776" t="s">
        <v>44</v>
      </c>
      <c r="Z1776">
        <v>7.3333333333333306E-2</v>
      </c>
      <c r="AA1776" t="s">
        <v>75</v>
      </c>
      <c r="AB1776" t="s">
        <v>210</v>
      </c>
    </row>
    <row r="1777" spans="1:28" x14ac:dyDescent="0.25">
      <c r="A1777" t="s">
        <v>3352</v>
      </c>
      <c r="B1777" s="1">
        <v>42737</v>
      </c>
      <c r="C1777" s="1">
        <v>42739</v>
      </c>
      <c r="D1777" t="s">
        <v>27</v>
      </c>
      <c r="E1777" t="s">
        <v>3234</v>
      </c>
      <c r="F1777" t="s">
        <v>29</v>
      </c>
      <c r="G1777" t="s">
        <v>1143</v>
      </c>
      <c r="H1777" t="s">
        <v>93</v>
      </c>
      <c r="I1777" t="s">
        <v>94</v>
      </c>
      <c r="J1777" t="s">
        <v>1045</v>
      </c>
      <c r="K1777" t="s">
        <v>51</v>
      </c>
      <c r="L1777" t="s">
        <v>1046</v>
      </c>
      <c r="M1777">
        <v>913.43</v>
      </c>
      <c r="N1777">
        <v>5</v>
      </c>
      <c r="O1777">
        <f t="shared" si="54"/>
        <v>0.35714285714285715</v>
      </c>
      <c r="P1777">
        <v>0.3</v>
      </c>
      <c r="Q1777">
        <v>-169.637</v>
      </c>
      <c r="R1777">
        <v>2</v>
      </c>
      <c r="S1777">
        <v>2017</v>
      </c>
      <c r="T1777">
        <v>1</v>
      </c>
      <c r="U1777" t="str">
        <f t="shared" si="55"/>
        <v>Jan</v>
      </c>
      <c r="V1777">
        <v>182.68599999999901</v>
      </c>
      <c r="W1777" t="s">
        <v>36</v>
      </c>
      <c r="X1777">
        <v>-0.185714285714285</v>
      </c>
      <c r="Y1777" t="s">
        <v>53</v>
      </c>
      <c r="Z1777">
        <v>-3.7142857142857102E-2</v>
      </c>
      <c r="AA1777" t="s">
        <v>161</v>
      </c>
      <c r="AB1777" t="s">
        <v>430</v>
      </c>
    </row>
    <row r="1778" spans="1:28" x14ac:dyDescent="0.25">
      <c r="A1778" t="s">
        <v>3353</v>
      </c>
      <c r="B1778" s="1">
        <v>42532</v>
      </c>
      <c r="C1778" s="1">
        <v>42537</v>
      </c>
      <c r="D1778" t="s">
        <v>46</v>
      </c>
      <c r="E1778" t="s">
        <v>636</v>
      </c>
      <c r="F1778" t="s">
        <v>29</v>
      </c>
      <c r="G1778" t="s">
        <v>57</v>
      </c>
      <c r="H1778" t="s">
        <v>58</v>
      </c>
      <c r="I1778" t="s">
        <v>59</v>
      </c>
      <c r="J1778" t="s">
        <v>276</v>
      </c>
      <c r="K1778" t="s">
        <v>51</v>
      </c>
      <c r="L1778" t="s">
        <v>277</v>
      </c>
      <c r="M1778">
        <v>902.71199999999999</v>
      </c>
      <c r="N1778">
        <v>3</v>
      </c>
      <c r="O1778">
        <f t="shared" si="54"/>
        <v>0.21428571428571427</v>
      </c>
      <c r="P1778">
        <v>0.2</v>
      </c>
      <c r="Q1778">
        <v>33.851700000000001</v>
      </c>
      <c r="R1778">
        <v>5</v>
      </c>
      <c r="S1778">
        <v>2016</v>
      </c>
      <c r="T1778">
        <v>6</v>
      </c>
      <c r="U1778" t="str">
        <f t="shared" si="55"/>
        <v>Jun</v>
      </c>
      <c r="V1778">
        <v>300.904</v>
      </c>
      <c r="W1778" t="s">
        <v>43</v>
      </c>
      <c r="X1778">
        <v>3.7499999999999999E-2</v>
      </c>
      <c r="Y1778" t="s">
        <v>37</v>
      </c>
      <c r="Z1778">
        <v>1.24999999999999E-2</v>
      </c>
      <c r="AA1778" t="s">
        <v>64</v>
      </c>
      <c r="AB1778" t="s">
        <v>120</v>
      </c>
    </row>
    <row r="1779" spans="1:28" x14ac:dyDescent="0.25">
      <c r="A1779" t="s">
        <v>3354</v>
      </c>
      <c r="B1779" s="1">
        <v>42660</v>
      </c>
      <c r="C1779" s="1">
        <v>42664</v>
      </c>
      <c r="D1779" t="s">
        <v>46</v>
      </c>
      <c r="E1779" t="s">
        <v>2382</v>
      </c>
      <c r="F1779" t="s">
        <v>99</v>
      </c>
      <c r="G1779" t="s">
        <v>956</v>
      </c>
      <c r="H1779" t="s">
        <v>58</v>
      </c>
      <c r="I1779" t="s">
        <v>59</v>
      </c>
      <c r="J1779" t="s">
        <v>2253</v>
      </c>
      <c r="K1779" t="s">
        <v>34</v>
      </c>
      <c r="L1779" t="s">
        <v>2254</v>
      </c>
      <c r="M1779">
        <v>120.666</v>
      </c>
      <c r="N1779">
        <v>2</v>
      </c>
      <c r="O1779">
        <f t="shared" si="54"/>
        <v>0.14285714285714285</v>
      </c>
      <c r="P1779">
        <v>0.15</v>
      </c>
      <c r="Q1779">
        <v>21.294</v>
      </c>
      <c r="R1779">
        <v>4</v>
      </c>
      <c r="S1779">
        <v>2016</v>
      </c>
      <c r="T1779">
        <v>10</v>
      </c>
      <c r="U1779" t="str">
        <f t="shared" si="55"/>
        <v>Oct</v>
      </c>
      <c r="V1779">
        <v>60.332999999999998</v>
      </c>
      <c r="W1779" t="s">
        <v>63</v>
      </c>
      <c r="X1779">
        <v>0.17647058823529399</v>
      </c>
      <c r="Y1779" t="s">
        <v>37</v>
      </c>
      <c r="Z1779">
        <v>8.8235294117646995E-2</v>
      </c>
      <c r="AA1779" t="s">
        <v>38</v>
      </c>
      <c r="AB1779" t="s">
        <v>39</v>
      </c>
    </row>
    <row r="1780" spans="1:28" x14ac:dyDescent="0.25">
      <c r="A1780" t="s">
        <v>3355</v>
      </c>
      <c r="B1780" s="1">
        <v>42698</v>
      </c>
      <c r="C1780" s="1">
        <v>42705</v>
      </c>
      <c r="D1780" t="s">
        <v>46</v>
      </c>
      <c r="E1780" t="s">
        <v>3356</v>
      </c>
      <c r="F1780" t="s">
        <v>99</v>
      </c>
      <c r="G1780" t="s">
        <v>180</v>
      </c>
      <c r="H1780" t="s">
        <v>181</v>
      </c>
      <c r="I1780" t="s">
        <v>59</v>
      </c>
      <c r="J1780" t="s">
        <v>970</v>
      </c>
      <c r="K1780" t="s">
        <v>61</v>
      </c>
      <c r="L1780" t="s">
        <v>971</v>
      </c>
      <c r="M1780">
        <v>82.26</v>
      </c>
      <c r="N1780">
        <v>3</v>
      </c>
      <c r="O1780">
        <f t="shared" si="54"/>
        <v>0.21428571428571427</v>
      </c>
      <c r="P1780">
        <v>0</v>
      </c>
      <c r="Q1780">
        <v>33.726599999999998</v>
      </c>
      <c r="R1780">
        <v>7</v>
      </c>
      <c r="S1780">
        <v>2016</v>
      </c>
      <c r="T1780">
        <v>11</v>
      </c>
      <c r="U1780" t="str">
        <f t="shared" si="55"/>
        <v>Nov</v>
      </c>
      <c r="V1780">
        <v>27.42</v>
      </c>
      <c r="W1780" t="s">
        <v>63</v>
      </c>
      <c r="X1780">
        <v>0.40999999999999898</v>
      </c>
      <c r="Y1780" t="s">
        <v>44</v>
      </c>
      <c r="Z1780">
        <v>0.13666666666666599</v>
      </c>
      <c r="AA1780" t="s">
        <v>38</v>
      </c>
      <c r="AB1780" t="s">
        <v>39</v>
      </c>
    </row>
    <row r="1781" spans="1:28" x14ac:dyDescent="0.25">
      <c r="A1781" t="s">
        <v>3357</v>
      </c>
      <c r="B1781" s="1">
        <v>42408</v>
      </c>
      <c r="C1781" s="1">
        <v>42415</v>
      </c>
      <c r="D1781" t="s">
        <v>46</v>
      </c>
      <c r="E1781" t="s">
        <v>3358</v>
      </c>
      <c r="F1781" t="s">
        <v>91</v>
      </c>
      <c r="G1781" t="s">
        <v>100</v>
      </c>
      <c r="H1781" t="s">
        <v>93</v>
      </c>
      <c r="I1781" t="s">
        <v>94</v>
      </c>
      <c r="J1781" t="s">
        <v>920</v>
      </c>
      <c r="K1781" t="s">
        <v>41</v>
      </c>
      <c r="L1781" t="s">
        <v>921</v>
      </c>
      <c r="M1781">
        <v>241.5</v>
      </c>
      <c r="N1781">
        <v>4</v>
      </c>
      <c r="O1781">
        <f t="shared" si="54"/>
        <v>0.2857142857142857</v>
      </c>
      <c r="P1781">
        <v>0.3</v>
      </c>
      <c r="Q1781">
        <v>0</v>
      </c>
      <c r="R1781">
        <v>7</v>
      </c>
      <c r="S1781">
        <v>2016</v>
      </c>
      <c r="T1781">
        <v>2</v>
      </c>
      <c r="U1781" t="str">
        <f t="shared" si="55"/>
        <v>Feb</v>
      </c>
      <c r="V1781">
        <v>60.375</v>
      </c>
      <c r="W1781" t="s">
        <v>63</v>
      </c>
      <c r="X1781">
        <v>0</v>
      </c>
      <c r="Y1781" t="s">
        <v>53</v>
      </c>
      <c r="Z1781">
        <v>0</v>
      </c>
      <c r="AA1781" t="s">
        <v>161</v>
      </c>
      <c r="AB1781" t="s">
        <v>480</v>
      </c>
    </row>
    <row r="1782" spans="1:28" x14ac:dyDescent="0.25">
      <c r="A1782" t="s">
        <v>3359</v>
      </c>
      <c r="B1782" s="1">
        <v>43092</v>
      </c>
      <c r="C1782" s="1">
        <v>43099</v>
      </c>
      <c r="D1782" t="s">
        <v>46</v>
      </c>
      <c r="E1782" t="s">
        <v>1831</v>
      </c>
      <c r="F1782" t="s">
        <v>99</v>
      </c>
      <c r="G1782" t="s">
        <v>3360</v>
      </c>
      <c r="H1782" t="s">
        <v>380</v>
      </c>
      <c r="I1782" t="s">
        <v>72</v>
      </c>
      <c r="J1782" t="s">
        <v>1080</v>
      </c>
      <c r="K1782" t="s">
        <v>61</v>
      </c>
      <c r="L1782" t="s">
        <v>1081</v>
      </c>
      <c r="M1782">
        <v>27.46</v>
      </c>
      <c r="N1782">
        <v>2</v>
      </c>
      <c r="O1782">
        <f t="shared" si="54"/>
        <v>0.14285714285714285</v>
      </c>
      <c r="P1782">
        <v>0</v>
      </c>
      <c r="Q1782">
        <v>9.8856000000000002</v>
      </c>
      <c r="R1782">
        <v>7</v>
      </c>
      <c r="S1782">
        <v>2017</v>
      </c>
      <c r="T1782">
        <v>12</v>
      </c>
      <c r="U1782" t="str">
        <f t="shared" si="55"/>
        <v>Dec</v>
      </c>
      <c r="V1782">
        <v>13.73</v>
      </c>
      <c r="W1782" t="s">
        <v>63</v>
      </c>
      <c r="X1782">
        <v>0.36</v>
      </c>
      <c r="Y1782" t="s">
        <v>44</v>
      </c>
      <c r="Z1782">
        <v>0.18</v>
      </c>
      <c r="AA1782" t="s">
        <v>38</v>
      </c>
      <c r="AB1782" t="s">
        <v>143</v>
      </c>
    </row>
    <row r="1783" spans="1:28" x14ac:dyDescent="0.25">
      <c r="A1783" t="s">
        <v>3361</v>
      </c>
      <c r="B1783" s="1">
        <v>42705</v>
      </c>
      <c r="C1783" s="1">
        <v>42710</v>
      </c>
      <c r="D1783" t="s">
        <v>27</v>
      </c>
      <c r="E1783" t="s">
        <v>3362</v>
      </c>
      <c r="F1783" t="s">
        <v>29</v>
      </c>
      <c r="G1783" t="s">
        <v>219</v>
      </c>
      <c r="H1783" t="s">
        <v>383</v>
      </c>
      <c r="I1783" t="s">
        <v>72</v>
      </c>
      <c r="J1783" t="s">
        <v>1633</v>
      </c>
      <c r="K1783" t="s">
        <v>61</v>
      </c>
      <c r="L1783" t="s">
        <v>1634</v>
      </c>
      <c r="M1783">
        <v>111.15</v>
      </c>
      <c r="N1783">
        <v>5</v>
      </c>
      <c r="O1783">
        <f t="shared" si="54"/>
        <v>0.35714285714285715</v>
      </c>
      <c r="P1783">
        <v>0</v>
      </c>
      <c r="Q1783">
        <v>48.905999999999999</v>
      </c>
      <c r="R1783">
        <v>5</v>
      </c>
      <c r="S1783">
        <v>2016</v>
      </c>
      <c r="T1783">
        <v>12</v>
      </c>
      <c r="U1783" t="str">
        <f t="shared" si="55"/>
        <v>Dec</v>
      </c>
      <c r="V1783">
        <v>22.23</v>
      </c>
      <c r="W1783" t="s">
        <v>63</v>
      </c>
      <c r="X1783">
        <v>0.439999999999999</v>
      </c>
      <c r="Y1783" t="s">
        <v>44</v>
      </c>
      <c r="Z1783">
        <v>8.7999999999999995E-2</v>
      </c>
      <c r="AA1783" t="s">
        <v>38</v>
      </c>
      <c r="AB1783" t="s">
        <v>39</v>
      </c>
    </row>
    <row r="1784" spans="1:28" x14ac:dyDescent="0.25">
      <c r="A1784" t="s">
        <v>3361</v>
      </c>
      <c r="B1784" s="1">
        <v>42705</v>
      </c>
      <c r="C1784" s="1">
        <v>42710</v>
      </c>
      <c r="D1784" t="s">
        <v>27</v>
      </c>
      <c r="E1784" t="s">
        <v>3362</v>
      </c>
      <c r="F1784" t="s">
        <v>29</v>
      </c>
      <c r="G1784" t="s">
        <v>219</v>
      </c>
      <c r="H1784" t="s">
        <v>383</v>
      </c>
      <c r="I1784" t="s">
        <v>72</v>
      </c>
      <c r="J1784" t="s">
        <v>671</v>
      </c>
      <c r="K1784" t="s">
        <v>51</v>
      </c>
      <c r="L1784" t="s">
        <v>672</v>
      </c>
      <c r="M1784">
        <v>366.00900000000001</v>
      </c>
      <c r="N1784">
        <v>3</v>
      </c>
      <c r="O1784">
        <f t="shared" si="54"/>
        <v>0.21428571428571427</v>
      </c>
      <c r="P1784">
        <v>0.3</v>
      </c>
      <c r="Q1784">
        <v>-47.058300000000003</v>
      </c>
      <c r="R1784">
        <v>5</v>
      </c>
      <c r="S1784">
        <v>2016</v>
      </c>
      <c r="T1784">
        <v>12</v>
      </c>
      <c r="U1784" t="str">
        <f t="shared" si="55"/>
        <v>Dec</v>
      </c>
      <c r="V1784">
        <v>122.003</v>
      </c>
      <c r="W1784" t="s">
        <v>36</v>
      </c>
      <c r="X1784">
        <v>-0.128571428571428</v>
      </c>
      <c r="Y1784" t="s">
        <v>53</v>
      </c>
      <c r="Z1784">
        <v>-4.2857142857142802E-2</v>
      </c>
      <c r="AA1784" t="s">
        <v>38</v>
      </c>
      <c r="AB1784" t="s">
        <v>39</v>
      </c>
    </row>
    <row r="1785" spans="1:28" x14ac:dyDescent="0.25">
      <c r="A1785" t="s">
        <v>3363</v>
      </c>
      <c r="B1785" s="1">
        <v>43041</v>
      </c>
      <c r="C1785" s="1">
        <v>43046</v>
      </c>
      <c r="D1785" t="s">
        <v>27</v>
      </c>
      <c r="E1785" t="s">
        <v>2542</v>
      </c>
      <c r="F1785" t="s">
        <v>99</v>
      </c>
      <c r="G1785" t="s">
        <v>748</v>
      </c>
      <c r="H1785" t="s">
        <v>214</v>
      </c>
      <c r="I1785" t="s">
        <v>72</v>
      </c>
      <c r="J1785" t="s">
        <v>981</v>
      </c>
      <c r="K1785" t="s">
        <v>41</v>
      </c>
      <c r="L1785" t="s">
        <v>982</v>
      </c>
      <c r="M1785">
        <v>155.37200000000001</v>
      </c>
      <c r="N1785">
        <v>2</v>
      </c>
      <c r="O1785">
        <f t="shared" si="54"/>
        <v>0.14285714285714285</v>
      </c>
      <c r="P1785">
        <v>0.3</v>
      </c>
      <c r="Q1785">
        <v>-35.513599999999997</v>
      </c>
      <c r="R1785">
        <v>5</v>
      </c>
      <c r="S1785">
        <v>2017</v>
      </c>
      <c r="T1785">
        <v>11</v>
      </c>
      <c r="U1785" t="str">
        <f t="shared" si="55"/>
        <v>Nov</v>
      </c>
      <c r="V1785">
        <v>77.686000000000007</v>
      </c>
      <c r="W1785" t="s">
        <v>63</v>
      </c>
      <c r="X1785">
        <v>-0.22857142857142801</v>
      </c>
      <c r="Y1785" t="s">
        <v>53</v>
      </c>
      <c r="Z1785">
        <v>-0.114285714285714</v>
      </c>
      <c r="AA1785" t="s">
        <v>38</v>
      </c>
      <c r="AB1785" t="s">
        <v>143</v>
      </c>
    </row>
    <row r="1786" spans="1:28" x14ac:dyDescent="0.25">
      <c r="A1786" t="s">
        <v>3364</v>
      </c>
      <c r="B1786" s="1">
        <v>42343</v>
      </c>
      <c r="C1786" s="1">
        <v>42347</v>
      </c>
      <c r="D1786" t="s">
        <v>27</v>
      </c>
      <c r="E1786" t="s">
        <v>3365</v>
      </c>
      <c r="F1786" t="s">
        <v>29</v>
      </c>
      <c r="G1786" t="s">
        <v>165</v>
      </c>
      <c r="H1786" t="s">
        <v>117</v>
      </c>
      <c r="I1786" t="s">
        <v>72</v>
      </c>
      <c r="J1786" t="s">
        <v>1992</v>
      </c>
      <c r="K1786" t="s">
        <v>41</v>
      </c>
      <c r="L1786" t="s">
        <v>1993</v>
      </c>
      <c r="M1786">
        <v>164.64599999999999</v>
      </c>
      <c r="N1786">
        <v>3</v>
      </c>
      <c r="O1786">
        <f t="shared" si="54"/>
        <v>0.21428571428571427</v>
      </c>
      <c r="P1786">
        <v>0.1</v>
      </c>
      <c r="Q1786">
        <v>12.8058</v>
      </c>
      <c r="R1786">
        <v>4</v>
      </c>
      <c r="S1786">
        <v>2015</v>
      </c>
      <c r="T1786">
        <v>12</v>
      </c>
      <c r="U1786" t="str">
        <f t="shared" si="55"/>
        <v>Dec</v>
      </c>
      <c r="V1786">
        <v>54.881999999999998</v>
      </c>
      <c r="W1786" t="s">
        <v>63</v>
      </c>
      <c r="X1786">
        <v>7.7777777777777696E-2</v>
      </c>
      <c r="Y1786" t="s">
        <v>37</v>
      </c>
      <c r="Z1786">
        <v>2.5925925925925901E-2</v>
      </c>
      <c r="AA1786" t="s">
        <v>38</v>
      </c>
      <c r="AB1786" t="s">
        <v>54</v>
      </c>
    </row>
    <row r="1787" spans="1:28" x14ac:dyDescent="0.25">
      <c r="A1787" t="s">
        <v>3366</v>
      </c>
      <c r="B1787" s="1">
        <v>42924</v>
      </c>
      <c r="C1787" s="1">
        <v>42928</v>
      </c>
      <c r="D1787" t="s">
        <v>46</v>
      </c>
      <c r="E1787" t="s">
        <v>3367</v>
      </c>
      <c r="F1787" t="s">
        <v>91</v>
      </c>
      <c r="G1787" t="s">
        <v>213</v>
      </c>
      <c r="H1787" t="s">
        <v>187</v>
      </c>
      <c r="I1787" t="s">
        <v>72</v>
      </c>
      <c r="J1787" t="s">
        <v>1873</v>
      </c>
      <c r="K1787" t="s">
        <v>61</v>
      </c>
      <c r="L1787" t="s">
        <v>1874</v>
      </c>
      <c r="M1787">
        <v>83.92</v>
      </c>
      <c r="N1787">
        <v>4</v>
      </c>
      <c r="O1787">
        <f t="shared" si="54"/>
        <v>0.2857142857142857</v>
      </c>
      <c r="P1787">
        <v>0</v>
      </c>
      <c r="Q1787">
        <v>5.8743999999999996</v>
      </c>
      <c r="R1787">
        <v>4</v>
      </c>
      <c r="S1787">
        <v>2017</v>
      </c>
      <c r="T1787">
        <v>7</v>
      </c>
      <c r="U1787" t="str">
        <f t="shared" si="55"/>
        <v>Jul</v>
      </c>
      <c r="V1787">
        <v>20.98</v>
      </c>
      <c r="W1787" t="s">
        <v>63</v>
      </c>
      <c r="X1787">
        <v>6.9999999999999896E-2</v>
      </c>
      <c r="Y1787" t="s">
        <v>37</v>
      </c>
      <c r="Z1787">
        <v>1.7499999999999901E-2</v>
      </c>
      <c r="AA1787" t="s">
        <v>75</v>
      </c>
      <c r="AB1787" t="s">
        <v>76</v>
      </c>
    </row>
    <row r="1788" spans="1:28" x14ac:dyDescent="0.25">
      <c r="A1788" t="s">
        <v>3366</v>
      </c>
      <c r="B1788" s="1">
        <v>42924</v>
      </c>
      <c r="C1788" s="1">
        <v>42928</v>
      </c>
      <c r="D1788" t="s">
        <v>46</v>
      </c>
      <c r="E1788" t="s">
        <v>3367</v>
      </c>
      <c r="F1788" t="s">
        <v>91</v>
      </c>
      <c r="G1788" t="s">
        <v>213</v>
      </c>
      <c r="H1788" t="s">
        <v>187</v>
      </c>
      <c r="I1788" t="s">
        <v>72</v>
      </c>
      <c r="J1788" t="s">
        <v>2973</v>
      </c>
      <c r="K1788" t="s">
        <v>61</v>
      </c>
      <c r="L1788" t="s">
        <v>2974</v>
      </c>
      <c r="M1788">
        <v>39.979999999999997</v>
      </c>
      <c r="N1788">
        <v>2</v>
      </c>
      <c r="O1788">
        <f t="shared" si="54"/>
        <v>0.14285714285714285</v>
      </c>
      <c r="P1788">
        <v>0</v>
      </c>
      <c r="Q1788">
        <v>9.1953999999999994</v>
      </c>
      <c r="R1788">
        <v>4</v>
      </c>
      <c r="S1788">
        <v>2017</v>
      </c>
      <c r="T1788">
        <v>7</v>
      </c>
      <c r="U1788" t="str">
        <f t="shared" si="55"/>
        <v>Jul</v>
      </c>
      <c r="V1788">
        <v>19.989999999999998</v>
      </c>
      <c r="W1788" t="s">
        <v>63</v>
      </c>
      <c r="X1788">
        <v>0.23</v>
      </c>
      <c r="Y1788" t="s">
        <v>44</v>
      </c>
      <c r="Z1788">
        <v>0.115</v>
      </c>
      <c r="AA1788" t="s">
        <v>75</v>
      </c>
      <c r="AB1788" t="s">
        <v>76</v>
      </c>
    </row>
    <row r="1789" spans="1:28" x14ac:dyDescent="0.25">
      <c r="A1789" t="s">
        <v>3368</v>
      </c>
      <c r="B1789" s="1">
        <v>42689</v>
      </c>
      <c r="C1789" s="1">
        <v>42689</v>
      </c>
      <c r="D1789" t="s">
        <v>377</v>
      </c>
      <c r="E1789" t="s">
        <v>2916</v>
      </c>
      <c r="F1789" t="s">
        <v>91</v>
      </c>
      <c r="G1789" t="s">
        <v>2497</v>
      </c>
      <c r="H1789" t="s">
        <v>876</v>
      </c>
      <c r="I1789" t="s">
        <v>32</v>
      </c>
      <c r="J1789" t="s">
        <v>182</v>
      </c>
      <c r="K1789" t="s">
        <v>51</v>
      </c>
      <c r="L1789" t="s">
        <v>183</v>
      </c>
      <c r="M1789">
        <v>630.024</v>
      </c>
      <c r="N1789">
        <v>4</v>
      </c>
      <c r="O1789">
        <f t="shared" si="54"/>
        <v>0.2857142857142857</v>
      </c>
      <c r="P1789">
        <v>0.4</v>
      </c>
      <c r="Q1789">
        <v>-199.5076</v>
      </c>
      <c r="R1789">
        <v>0</v>
      </c>
      <c r="S1789">
        <v>2016</v>
      </c>
      <c r="T1789">
        <v>11</v>
      </c>
      <c r="U1789" t="str">
        <f t="shared" si="55"/>
        <v>Nov</v>
      </c>
      <c r="V1789">
        <v>157.506</v>
      </c>
      <c r="W1789" t="s">
        <v>36</v>
      </c>
      <c r="X1789">
        <v>-0.31666666666666599</v>
      </c>
      <c r="Y1789" t="s">
        <v>53</v>
      </c>
      <c r="Z1789">
        <v>-7.9166666666666594E-2</v>
      </c>
      <c r="AA1789" t="s">
        <v>38</v>
      </c>
      <c r="AB1789" t="s">
        <v>39</v>
      </c>
    </row>
    <row r="1790" spans="1:28" x14ac:dyDescent="0.25">
      <c r="A1790" t="s">
        <v>3369</v>
      </c>
      <c r="B1790" s="1">
        <v>42804</v>
      </c>
      <c r="C1790" s="1">
        <v>42808</v>
      </c>
      <c r="D1790" t="s">
        <v>46</v>
      </c>
      <c r="E1790" t="s">
        <v>1151</v>
      </c>
      <c r="F1790" t="s">
        <v>29</v>
      </c>
      <c r="G1790" t="s">
        <v>1434</v>
      </c>
      <c r="H1790" t="s">
        <v>93</v>
      </c>
      <c r="I1790" t="s">
        <v>94</v>
      </c>
      <c r="J1790" t="s">
        <v>654</v>
      </c>
      <c r="K1790" t="s">
        <v>51</v>
      </c>
      <c r="L1790" t="s">
        <v>655</v>
      </c>
      <c r="M1790">
        <v>933.40800000000002</v>
      </c>
      <c r="N1790">
        <v>4</v>
      </c>
      <c r="O1790">
        <f t="shared" si="54"/>
        <v>0.2857142857142857</v>
      </c>
      <c r="P1790">
        <v>0.3</v>
      </c>
      <c r="Q1790">
        <v>-173.34719999999999</v>
      </c>
      <c r="R1790">
        <v>4</v>
      </c>
      <c r="S1790">
        <v>2017</v>
      </c>
      <c r="T1790">
        <v>3</v>
      </c>
      <c r="U1790" t="str">
        <f t="shared" si="55"/>
        <v>Mar</v>
      </c>
      <c r="V1790">
        <v>233.352</v>
      </c>
      <c r="W1790" t="s">
        <v>43</v>
      </c>
      <c r="X1790">
        <v>-0.185714285714285</v>
      </c>
      <c r="Y1790" t="s">
        <v>53</v>
      </c>
      <c r="Z1790">
        <v>-4.6428571428571402E-2</v>
      </c>
      <c r="AA1790" t="s">
        <v>161</v>
      </c>
      <c r="AB1790" t="s">
        <v>430</v>
      </c>
    </row>
    <row r="1791" spans="1:28" x14ac:dyDescent="0.25">
      <c r="A1791" t="s">
        <v>3370</v>
      </c>
      <c r="B1791" s="1">
        <v>42864</v>
      </c>
      <c r="C1791" s="1">
        <v>42866</v>
      </c>
      <c r="D1791" t="s">
        <v>89</v>
      </c>
      <c r="E1791" t="s">
        <v>2002</v>
      </c>
      <c r="F1791" t="s">
        <v>99</v>
      </c>
      <c r="G1791" t="s">
        <v>180</v>
      </c>
      <c r="H1791" t="s">
        <v>181</v>
      </c>
      <c r="I1791" t="s">
        <v>59</v>
      </c>
      <c r="J1791" t="s">
        <v>785</v>
      </c>
      <c r="K1791" t="s">
        <v>51</v>
      </c>
      <c r="L1791" t="s">
        <v>786</v>
      </c>
      <c r="M1791">
        <v>286.85000000000002</v>
      </c>
      <c r="N1791">
        <v>1</v>
      </c>
      <c r="O1791">
        <f t="shared" si="54"/>
        <v>7.1428571428571425E-2</v>
      </c>
      <c r="P1791">
        <v>0</v>
      </c>
      <c r="Q1791">
        <v>63.106999999999999</v>
      </c>
      <c r="R1791">
        <v>2</v>
      </c>
      <c r="S1791">
        <v>2017</v>
      </c>
      <c r="T1791">
        <v>5</v>
      </c>
      <c r="U1791" t="str">
        <f t="shared" si="55"/>
        <v>May</v>
      </c>
      <c r="V1791">
        <v>286.85000000000002</v>
      </c>
      <c r="W1791" t="s">
        <v>43</v>
      </c>
      <c r="X1791">
        <v>0.219999999999999</v>
      </c>
      <c r="Y1791" t="s">
        <v>44</v>
      </c>
      <c r="Z1791">
        <v>0.219999999999999</v>
      </c>
      <c r="AA1791" t="s">
        <v>64</v>
      </c>
      <c r="AB1791" t="s">
        <v>154</v>
      </c>
    </row>
    <row r="1792" spans="1:28" x14ac:dyDescent="0.25">
      <c r="A1792" t="s">
        <v>3371</v>
      </c>
      <c r="B1792" s="1">
        <v>43020</v>
      </c>
      <c r="C1792" s="1">
        <v>43024</v>
      </c>
      <c r="D1792" t="s">
        <v>46</v>
      </c>
      <c r="E1792" t="s">
        <v>3372</v>
      </c>
      <c r="F1792" t="s">
        <v>29</v>
      </c>
      <c r="G1792" t="s">
        <v>1694</v>
      </c>
      <c r="H1792" t="s">
        <v>324</v>
      </c>
      <c r="I1792" t="s">
        <v>72</v>
      </c>
      <c r="J1792" t="s">
        <v>2297</v>
      </c>
      <c r="K1792" t="s">
        <v>61</v>
      </c>
      <c r="L1792" t="s">
        <v>2298</v>
      </c>
      <c r="M1792">
        <v>40.479999999999997</v>
      </c>
      <c r="N1792">
        <v>2</v>
      </c>
      <c r="O1792">
        <f t="shared" si="54"/>
        <v>0.14285714285714285</v>
      </c>
      <c r="P1792">
        <v>0</v>
      </c>
      <c r="Q1792">
        <v>17.406400000000001</v>
      </c>
      <c r="R1792">
        <v>4</v>
      </c>
      <c r="S1792">
        <v>2017</v>
      </c>
      <c r="T1792">
        <v>10</v>
      </c>
      <c r="U1792" t="str">
        <f t="shared" si="55"/>
        <v>Oct</v>
      </c>
      <c r="V1792">
        <v>20.239999999999998</v>
      </c>
      <c r="W1792" t="s">
        <v>63</v>
      </c>
      <c r="X1792">
        <v>0.43</v>
      </c>
      <c r="Y1792" t="s">
        <v>44</v>
      </c>
      <c r="Z1792">
        <v>0.215</v>
      </c>
      <c r="AA1792" t="s">
        <v>38</v>
      </c>
      <c r="AB1792" t="s">
        <v>143</v>
      </c>
    </row>
    <row r="1793" spans="1:28" x14ac:dyDescent="0.25">
      <c r="A1793" t="s">
        <v>3371</v>
      </c>
      <c r="B1793" s="1">
        <v>43020</v>
      </c>
      <c r="C1793" s="1">
        <v>43024</v>
      </c>
      <c r="D1793" t="s">
        <v>46</v>
      </c>
      <c r="E1793" t="s">
        <v>3372</v>
      </c>
      <c r="F1793" t="s">
        <v>29</v>
      </c>
      <c r="G1793" t="s">
        <v>1694</v>
      </c>
      <c r="H1793" t="s">
        <v>324</v>
      </c>
      <c r="I1793" t="s">
        <v>72</v>
      </c>
      <c r="J1793" t="s">
        <v>1669</v>
      </c>
      <c r="K1793" t="s">
        <v>34</v>
      </c>
      <c r="L1793" t="s">
        <v>1670</v>
      </c>
      <c r="M1793">
        <v>2154.9</v>
      </c>
      <c r="N1793">
        <v>5</v>
      </c>
      <c r="O1793">
        <f t="shared" si="54"/>
        <v>0.35714285714285715</v>
      </c>
      <c r="P1793">
        <v>0</v>
      </c>
      <c r="Q1793">
        <v>129.29400000000001</v>
      </c>
      <c r="R1793">
        <v>4</v>
      </c>
      <c r="S1793">
        <v>2017</v>
      </c>
      <c r="T1793">
        <v>10</v>
      </c>
      <c r="U1793" t="str">
        <f t="shared" si="55"/>
        <v>Oct</v>
      </c>
      <c r="V1793">
        <v>430.98</v>
      </c>
      <c r="W1793" t="s">
        <v>43</v>
      </c>
      <c r="X1793">
        <v>0.06</v>
      </c>
      <c r="Y1793" t="s">
        <v>37</v>
      </c>
      <c r="Z1793">
        <v>1.2E-2</v>
      </c>
      <c r="AA1793" t="s">
        <v>38</v>
      </c>
      <c r="AB1793" t="s">
        <v>143</v>
      </c>
    </row>
    <row r="1794" spans="1:28" x14ac:dyDescent="0.25">
      <c r="A1794" t="s">
        <v>3373</v>
      </c>
      <c r="B1794" s="1">
        <v>42723</v>
      </c>
      <c r="C1794" s="1">
        <v>42725</v>
      </c>
      <c r="D1794" t="s">
        <v>27</v>
      </c>
      <c r="E1794" t="s">
        <v>1828</v>
      </c>
      <c r="F1794" t="s">
        <v>29</v>
      </c>
      <c r="G1794" t="s">
        <v>2753</v>
      </c>
      <c r="H1794" t="s">
        <v>71</v>
      </c>
      <c r="I1794" t="s">
        <v>72</v>
      </c>
      <c r="J1794" t="s">
        <v>2141</v>
      </c>
      <c r="K1794" t="s">
        <v>61</v>
      </c>
      <c r="L1794" t="s">
        <v>2142</v>
      </c>
      <c r="M1794">
        <v>303.92</v>
      </c>
      <c r="N1794">
        <v>5</v>
      </c>
      <c r="O1794">
        <f t="shared" si="54"/>
        <v>0.35714285714285715</v>
      </c>
      <c r="P1794">
        <v>0.2</v>
      </c>
      <c r="Q1794">
        <v>-30.391999999999999</v>
      </c>
      <c r="R1794">
        <v>2</v>
      </c>
      <c r="S1794">
        <v>2016</v>
      </c>
      <c r="T1794">
        <v>12</v>
      </c>
      <c r="U1794" t="str">
        <f t="shared" si="55"/>
        <v>Dec</v>
      </c>
      <c r="V1794">
        <v>60.783999999999999</v>
      </c>
      <c r="W1794" t="s">
        <v>63</v>
      </c>
      <c r="X1794">
        <v>-9.9999999999999895E-2</v>
      </c>
      <c r="Y1794" t="s">
        <v>53</v>
      </c>
      <c r="Z1794">
        <v>-1.99999999999999E-2</v>
      </c>
      <c r="AA1794" t="s">
        <v>38</v>
      </c>
      <c r="AB1794" t="s">
        <v>39</v>
      </c>
    </row>
    <row r="1795" spans="1:28" x14ac:dyDescent="0.25">
      <c r="A1795" t="s">
        <v>3374</v>
      </c>
      <c r="B1795" s="1">
        <v>43047</v>
      </c>
      <c r="C1795" s="1">
        <v>43052</v>
      </c>
      <c r="D1795" t="s">
        <v>46</v>
      </c>
      <c r="E1795" t="s">
        <v>1724</v>
      </c>
      <c r="F1795" t="s">
        <v>91</v>
      </c>
      <c r="G1795" t="s">
        <v>2263</v>
      </c>
      <c r="H1795" t="s">
        <v>919</v>
      </c>
      <c r="I1795" t="s">
        <v>72</v>
      </c>
      <c r="J1795" t="s">
        <v>970</v>
      </c>
      <c r="K1795" t="s">
        <v>61</v>
      </c>
      <c r="L1795" t="s">
        <v>971</v>
      </c>
      <c r="M1795">
        <v>274.2</v>
      </c>
      <c r="N1795">
        <v>10</v>
      </c>
      <c r="O1795">
        <f t="shared" ref="O1795:O1858" si="56">N1795/MAX($N$2:$N$2122)</f>
        <v>0.7142857142857143</v>
      </c>
      <c r="P1795">
        <v>0</v>
      </c>
      <c r="Q1795">
        <v>112.422</v>
      </c>
      <c r="R1795">
        <v>5</v>
      </c>
      <c r="S1795">
        <v>2017</v>
      </c>
      <c r="T1795">
        <v>11</v>
      </c>
      <c r="U1795" t="str">
        <f t="shared" ref="U1795:U1858" si="57">TEXT(DATE(S1795, T1795, 1), "mmm")</f>
        <v>Nov</v>
      </c>
      <c r="V1795">
        <v>27.419999999999899</v>
      </c>
      <c r="W1795" t="s">
        <v>63</v>
      </c>
      <c r="X1795">
        <v>0.41</v>
      </c>
      <c r="Y1795" t="s">
        <v>44</v>
      </c>
      <c r="Z1795">
        <v>4.1000000000000002E-2</v>
      </c>
      <c r="AA1795" t="s">
        <v>38</v>
      </c>
      <c r="AB1795" t="s">
        <v>143</v>
      </c>
    </row>
    <row r="1796" spans="1:28" x14ac:dyDescent="0.25">
      <c r="A1796" t="s">
        <v>3375</v>
      </c>
      <c r="B1796" s="1">
        <v>41896</v>
      </c>
      <c r="C1796" s="1">
        <v>41900</v>
      </c>
      <c r="D1796" t="s">
        <v>27</v>
      </c>
      <c r="E1796" t="s">
        <v>1518</v>
      </c>
      <c r="F1796" t="s">
        <v>91</v>
      </c>
      <c r="G1796" t="s">
        <v>1722</v>
      </c>
      <c r="H1796" t="s">
        <v>93</v>
      </c>
      <c r="I1796" t="s">
        <v>94</v>
      </c>
      <c r="J1796" t="s">
        <v>1836</v>
      </c>
      <c r="K1796" t="s">
        <v>61</v>
      </c>
      <c r="L1796" t="s">
        <v>1837</v>
      </c>
      <c r="M1796">
        <v>9.9600000000000009</v>
      </c>
      <c r="N1796">
        <v>5</v>
      </c>
      <c r="O1796">
        <f t="shared" si="56"/>
        <v>0.35714285714285715</v>
      </c>
      <c r="P1796">
        <v>0.6</v>
      </c>
      <c r="Q1796">
        <v>-6.7229999999999999</v>
      </c>
      <c r="R1796">
        <v>4</v>
      </c>
      <c r="S1796">
        <v>2014</v>
      </c>
      <c r="T1796">
        <v>9</v>
      </c>
      <c r="U1796" t="str">
        <f t="shared" si="57"/>
        <v>Sep</v>
      </c>
      <c r="V1796">
        <v>1.992</v>
      </c>
      <c r="W1796" t="s">
        <v>63</v>
      </c>
      <c r="X1796">
        <v>-0.67499999999999905</v>
      </c>
      <c r="Y1796" t="s">
        <v>53</v>
      </c>
      <c r="Z1796">
        <v>-0.13499999999999901</v>
      </c>
      <c r="AA1796" t="s">
        <v>75</v>
      </c>
      <c r="AB1796" t="s">
        <v>199</v>
      </c>
    </row>
    <row r="1797" spans="1:28" x14ac:dyDescent="0.25">
      <c r="A1797" t="s">
        <v>3376</v>
      </c>
      <c r="B1797" s="1">
        <v>43031</v>
      </c>
      <c r="C1797" s="1">
        <v>43032</v>
      </c>
      <c r="D1797" t="s">
        <v>89</v>
      </c>
      <c r="E1797" t="s">
        <v>1291</v>
      </c>
      <c r="F1797" t="s">
        <v>91</v>
      </c>
      <c r="G1797" t="s">
        <v>2250</v>
      </c>
      <c r="H1797" t="s">
        <v>1362</v>
      </c>
      <c r="I1797" t="s">
        <v>72</v>
      </c>
      <c r="J1797" t="s">
        <v>1055</v>
      </c>
      <c r="K1797" t="s">
        <v>51</v>
      </c>
      <c r="L1797" t="s">
        <v>897</v>
      </c>
      <c r="M1797">
        <v>240.744</v>
      </c>
      <c r="N1797">
        <v>4</v>
      </c>
      <c r="O1797">
        <f t="shared" si="56"/>
        <v>0.2857142857142857</v>
      </c>
      <c r="P1797">
        <v>0.3</v>
      </c>
      <c r="Q1797">
        <v>-13.7568</v>
      </c>
      <c r="R1797">
        <v>1</v>
      </c>
      <c r="S1797">
        <v>2017</v>
      </c>
      <c r="T1797">
        <v>10</v>
      </c>
      <c r="U1797" t="str">
        <f t="shared" si="57"/>
        <v>Oct</v>
      </c>
      <c r="V1797">
        <v>60.186</v>
      </c>
      <c r="W1797" t="s">
        <v>63</v>
      </c>
      <c r="X1797">
        <v>-5.7142857142857099E-2</v>
      </c>
      <c r="Y1797" t="s">
        <v>53</v>
      </c>
      <c r="Z1797">
        <v>-1.42857142857142E-2</v>
      </c>
      <c r="AA1797" t="s">
        <v>38</v>
      </c>
      <c r="AB1797" t="s">
        <v>143</v>
      </c>
    </row>
    <row r="1798" spans="1:28" x14ac:dyDescent="0.25">
      <c r="A1798" t="s">
        <v>3376</v>
      </c>
      <c r="B1798" s="1">
        <v>43031</v>
      </c>
      <c r="C1798" s="1">
        <v>43032</v>
      </c>
      <c r="D1798" t="s">
        <v>89</v>
      </c>
      <c r="E1798" t="s">
        <v>1291</v>
      </c>
      <c r="F1798" t="s">
        <v>91</v>
      </c>
      <c r="G1798" t="s">
        <v>2250</v>
      </c>
      <c r="H1798" t="s">
        <v>1362</v>
      </c>
      <c r="I1798" t="s">
        <v>72</v>
      </c>
      <c r="J1798" t="s">
        <v>1798</v>
      </c>
      <c r="K1798" t="s">
        <v>61</v>
      </c>
      <c r="L1798" t="s">
        <v>1799</v>
      </c>
      <c r="M1798">
        <v>35</v>
      </c>
      <c r="N1798">
        <v>4</v>
      </c>
      <c r="O1798">
        <f t="shared" si="56"/>
        <v>0.2857142857142857</v>
      </c>
      <c r="P1798">
        <v>0</v>
      </c>
      <c r="Q1798">
        <v>14.7</v>
      </c>
      <c r="R1798">
        <v>1</v>
      </c>
      <c r="S1798">
        <v>2017</v>
      </c>
      <c r="T1798">
        <v>10</v>
      </c>
      <c r="U1798" t="str">
        <f t="shared" si="57"/>
        <v>Oct</v>
      </c>
      <c r="V1798">
        <v>8.75</v>
      </c>
      <c r="W1798" t="s">
        <v>63</v>
      </c>
      <c r="X1798">
        <v>0.42</v>
      </c>
      <c r="Y1798" t="s">
        <v>44</v>
      </c>
      <c r="Z1798">
        <v>0.105</v>
      </c>
      <c r="AA1798" t="s">
        <v>38</v>
      </c>
      <c r="AB1798" t="s">
        <v>143</v>
      </c>
    </row>
    <row r="1799" spans="1:28" x14ac:dyDescent="0.25">
      <c r="A1799" t="s">
        <v>3376</v>
      </c>
      <c r="B1799" s="1">
        <v>43031</v>
      </c>
      <c r="C1799" s="1">
        <v>43032</v>
      </c>
      <c r="D1799" t="s">
        <v>89</v>
      </c>
      <c r="E1799" t="s">
        <v>1291</v>
      </c>
      <c r="F1799" t="s">
        <v>91</v>
      </c>
      <c r="G1799" t="s">
        <v>2250</v>
      </c>
      <c r="H1799" t="s">
        <v>1362</v>
      </c>
      <c r="I1799" t="s">
        <v>72</v>
      </c>
      <c r="J1799" t="s">
        <v>3006</v>
      </c>
      <c r="K1799" t="s">
        <v>61</v>
      </c>
      <c r="L1799" t="s">
        <v>3007</v>
      </c>
      <c r="M1799">
        <v>210.68</v>
      </c>
      <c r="N1799">
        <v>2</v>
      </c>
      <c r="O1799">
        <f t="shared" si="56"/>
        <v>0.14285714285714285</v>
      </c>
      <c r="P1799">
        <v>0</v>
      </c>
      <c r="Q1799">
        <v>50.563200000000002</v>
      </c>
      <c r="R1799">
        <v>1</v>
      </c>
      <c r="S1799">
        <v>2017</v>
      </c>
      <c r="T1799">
        <v>10</v>
      </c>
      <c r="U1799" t="str">
        <f t="shared" si="57"/>
        <v>Oct</v>
      </c>
      <c r="V1799">
        <v>105.34</v>
      </c>
      <c r="W1799" t="s">
        <v>36</v>
      </c>
      <c r="X1799">
        <v>0.24</v>
      </c>
      <c r="Y1799" t="s">
        <v>44</v>
      </c>
      <c r="Z1799">
        <v>0.12</v>
      </c>
      <c r="AA1799" t="s">
        <v>38</v>
      </c>
      <c r="AB1799" t="s">
        <v>143</v>
      </c>
    </row>
    <row r="1800" spans="1:28" x14ac:dyDescent="0.25">
      <c r="A1800" t="s">
        <v>3376</v>
      </c>
      <c r="B1800" s="1">
        <v>43031</v>
      </c>
      <c r="C1800" s="1">
        <v>43032</v>
      </c>
      <c r="D1800" t="s">
        <v>89</v>
      </c>
      <c r="E1800" t="s">
        <v>1291</v>
      </c>
      <c r="F1800" t="s">
        <v>91</v>
      </c>
      <c r="G1800" t="s">
        <v>2250</v>
      </c>
      <c r="H1800" t="s">
        <v>1362</v>
      </c>
      <c r="I1800" t="s">
        <v>72</v>
      </c>
      <c r="J1800" t="s">
        <v>384</v>
      </c>
      <c r="K1800" t="s">
        <v>51</v>
      </c>
      <c r="L1800" t="s">
        <v>385</v>
      </c>
      <c r="M1800">
        <v>637.89599999999996</v>
      </c>
      <c r="N1800">
        <v>3</v>
      </c>
      <c r="O1800">
        <f t="shared" si="56"/>
        <v>0.21428571428571427</v>
      </c>
      <c r="P1800">
        <v>0.3</v>
      </c>
      <c r="Q1800">
        <v>-127.5792</v>
      </c>
      <c r="R1800">
        <v>1</v>
      </c>
      <c r="S1800">
        <v>2017</v>
      </c>
      <c r="T1800">
        <v>10</v>
      </c>
      <c r="U1800" t="str">
        <f t="shared" si="57"/>
        <v>Oct</v>
      </c>
      <c r="V1800">
        <v>212.63199999999901</v>
      </c>
      <c r="W1800" t="s">
        <v>43</v>
      </c>
      <c r="X1800">
        <v>-0.2</v>
      </c>
      <c r="Y1800" t="s">
        <v>53</v>
      </c>
      <c r="Z1800">
        <v>-6.6666666666666596E-2</v>
      </c>
      <c r="AA1800" t="s">
        <v>38</v>
      </c>
      <c r="AB1800" t="s">
        <v>143</v>
      </c>
    </row>
    <row r="1801" spans="1:28" x14ac:dyDescent="0.25">
      <c r="A1801" t="s">
        <v>3377</v>
      </c>
      <c r="B1801" s="1">
        <v>42478</v>
      </c>
      <c r="C1801" s="1">
        <v>42483</v>
      </c>
      <c r="D1801" t="s">
        <v>46</v>
      </c>
      <c r="E1801" t="s">
        <v>2626</v>
      </c>
      <c r="F1801" t="s">
        <v>91</v>
      </c>
      <c r="G1801" t="s">
        <v>100</v>
      </c>
      <c r="H1801" t="s">
        <v>93</v>
      </c>
      <c r="I1801" t="s">
        <v>94</v>
      </c>
      <c r="J1801" t="s">
        <v>869</v>
      </c>
      <c r="K1801" t="s">
        <v>41</v>
      </c>
      <c r="L1801" t="s">
        <v>870</v>
      </c>
      <c r="M1801">
        <v>344.37200000000001</v>
      </c>
      <c r="N1801">
        <v>4</v>
      </c>
      <c r="O1801">
        <f t="shared" si="56"/>
        <v>0.2857142857142857</v>
      </c>
      <c r="P1801">
        <v>0.3</v>
      </c>
      <c r="Q1801">
        <v>-93.472399999999993</v>
      </c>
      <c r="R1801">
        <v>5</v>
      </c>
      <c r="S1801">
        <v>2016</v>
      </c>
      <c r="T1801">
        <v>4</v>
      </c>
      <c r="U1801" t="str">
        <f t="shared" si="57"/>
        <v>Apr</v>
      </c>
      <c r="V1801">
        <v>86.093000000000004</v>
      </c>
      <c r="W1801" t="s">
        <v>63</v>
      </c>
      <c r="X1801">
        <v>-0.27142857142857102</v>
      </c>
      <c r="Y1801" t="s">
        <v>53</v>
      </c>
      <c r="Z1801">
        <v>-6.7857142857142796E-2</v>
      </c>
      <c r="AA1801" t="s">
        <v>64</v>
      </c>
      <c r="AB1801" t="s">
        <v>120</v>
      </c>
    </row>
    <row r="1802" spans="1:28" x14ac:dyDescent="0.25">
      <c r="A1802" t="s">
        <v>3377</v>
      </c>
      <c r="B1802" s="1">
        <v>42478</v>
      </c>
      <c r="C1802" s="1">
        <v>42483</v>
      </c>
      <c r="D1802" t="s">
        <v>46</v>
      </c>
      <c r="E1802" t="s">
        <v>2626</v>
      </c>
      <c r="F1802" t="s">
        <v>91</v>
      </c>
      <c r="G1802" t="s">
        <v>100</v>
      </c>
      <c r="H1802" t="s">
        <v>93</v>
      </c>
      <c r="I1802" t="s">
        <v>94</v>
      </c>
      <c r="J1802" t="s">
        <v>1449</v>
      </c>
      <c r="K1802" t="s">
        <v>61</v>
      </c>
      <c r="L1802" t="s">
        <v>1450</v>
      </c>
      <c r="M1802">
        <v>127.88</v>
      </c>
      <c r="N1802">
        <v>5</v>
      </c>
      <c r="O1802">
        <f t="shared" si="56"/>
        <v>0.35714285714285715</v>
      </c>
      <c r="P1802">
        <v>0.6</v>
      </c>
      <c r="Q1802">
        <v>-67.137</v>
      </c>
      <c r="R1802">
        <v>5</v>
      </c>
      <c r="S1802">
        <v>2016</v>
      </c>
      <c r="T1802">
        <v>4</v>
      </c>
      <c r="U1802" t="str">
        <f t="shared" si="57"/>
        <v>Apr</v>
      </c>
      <c r="V1802">
        <v>25.576000000000001</v>
      </c>
      <c r="W1802" t="s">
        <v>63</v>
      </c>
      <c r="X1802">
        <v>-0.52500000000000002</v>
      </c>
      <c r="Y1802" t="s">
        <v>53</v>
      </c>
      <c r="Z1802">
        <v>-0.105</v>
      </c>
      <c r="AA1802" t="s">
        <v>64</v>
      </c>
      <c r="AB1802" t="s">
        <v>120</v>
      </c>
    </row>
    <row r="1803" spans="1:28" x14ac:dyDescent="0.25">
      <c r="A1803" t="s">
        <v>3378</v>
      </c>
      <c r="B1803" s="1">
        <v>42883</v>
      </c>
      <c r="C1803" s="1">
        <v>42888</v>
      </c>
      <c r="D1803" t="s">
        <v>27</v>
      </c>
      <c r="E1803" t="s">
        <v>2185</v>
      </c>
      <c r="F1803" t="s">
        <v>91</v>
      </c>
      <c r="G1803" t="s">
        <v>127</v>
      </c>
      <c r="H1803" t="s">
        <v>128</v>
      </c>
      <c r="I1803" t="s">
        <v>94</v>
      </c>
      <c r="J1803" t="s">
        <v>129</v>
      </c>
      <c r="K1803" t="s">
        <v>41</v>
      </c>
      <c r="L1803" t="s">
        <v>202</v>
      </c>
      <c r="M1803">
        <v>106.869</v>
      </c>
      <c r="N1803">
        <v>3</v>
      </c>
      <c r="O1803">
        <f t="shared" si="56"/>
        <v>0.21428571428571427</v>
      </c>
      <c r="P1803">
        <v>0.3</v>
      </c>
      <c r="Q1803">
        <v>-29.007300000000001</v>
      </c>
      <c r="R1803">
        <v>5</v>
      </c>
      <c r="S1803">
        <v>2017</v>
      </c>
      <c r="T1803">
        <v>5</v>
      </c>
      <c r="U1803" t="str">
        <f t="shared" si="57"/>
        <v>May</v>
      </c>
      <c r="V1803">
        <v>35.622999999999998</v>
      </c>
      <c r="W1803" t="s">
        <v>63</v>
      </c>
      <c r="X1803">
        <v>-0.27142857142857102</v>
      </c>
      <c r="Y1803" t="s">
        <v>53</v>
      </c>
      <c r="Z1803">
        <v>-9.0476190476190405E-2</v>
      </c>
      <c r="AA1803" t="s">
        <v>64</v>
      </c>
      <c r="AB1803" t="s">
        <v>154</v>
      </c>
    </row>
    <row r="1804" spans="1:28" x14ac:dyDescent="0.25">
      <c r="A1804" t="s">
        <v>3379</v>
      </c>
      <c r="B1804" s="1">
        <v>42685</v>
      </c>
      <c r="C1804" s="1">
        <v>42691</v>
      </c>
      <c r="D1804" t="s">
        <v>46</v>
      </c>
      <c r="E1804" t="s">
        <v>623</v>
      </c>
      <c r="F1804" t="s">
        <v>91</v>
      </c>
      <c r="G1804" t="s">
        <v>3380</v>
      </c>
      <c r="H1804" t="s">
        <v>108</v>
      </c>
      <c r="I1804" t="s">
        <v>94</v>
      </c>
      <c r="J1804" t="s">
        <v>1494</v>
      </c>
      <c r="K1804" t="s">
        <v>51</v>
      </c>
      <c r="L1804" t="s">
        <v>1495</v>
      </c>
      <c r="M1804">
        <v>2678.94</v>
      </c>
      <c r="N1804">
        <v>6</v>
      </c>
      <c r="O1804">
        <f t="shared" si="56"/>
        <v>0.42857142857142855</v>
      </c>
      <c r="P1804">
        <v>0</v>
      </c>
      <c r="Q1804">
        <v>241.1046</v>
      </c>
      <c r="R1804">
        <v>6</v>
      </c>
      <c r="S1804">
        <v>2016</v>
      </c>
      <c r="T1804">
        <v>11</v>
      </c>
      <c r="U1804" t="str">
        <f t="shared" si="57"/>
        <v>Nov</v>
      </c>
      <c r="V1804">
        <v>446.49</v>
      </c>
      <c r="W1804" t="s">
        <v>43</v>
      </c>
      <c r="X1804">
        <v>0.09</v>
      </c>
      <c r="Y1804" t="s">
        <v>37</v>
      </c>
      <c r="Z1804">
        <v>1.4999999999999999E-2</v>
      </c>
      <c r="AA1804" t="s">
        <v>38</v>
      </c>
      <c r="AB1804" t="s">
        <v>39</v>
      </c>
    </row>
    <row r="1805" spans="1:28" x14ac:dyDescent="0.25">
      <c r="A1805" t="s">
        <v>3381</v>
      </c>
      <c r="B1805" s="1">
        <v>42848</v>
      </c>
      <c r="C1805" s="1">
        <v>42852</v>
      </c>
      <c r="D1805" t="s">
        <v>46</v>
      </c>
      <c r="E1805" t="s">
        <v>164</v>
      </c>
      <c r="F1805" t="s">
        <v>99</v>
      </c>
      <c r="G1805" t="s">
        <v>3382</v>
      </c>
      <c r="H1805" t="s">
        <v>134</v>
      </c>
      <c r="I1805" t="s">
        <v>32</v>
      </c>
      <c r="J1805" t="s">
        <v>401</v>
      </c>
      <c r="K1805" t="s">
        <v>34</v>
      </c>
      <c r="L1805" t="s">
        <v>402</v>
      </c>
      <c r="M1805">
        <v>387.13600000000002</v>
      </c>
      <c r="N1805">
        <v>4</v>
      </c>
      <c r="O1805">
        <f t="shared" si="56"/>
        <v>0.2857142857142857</v>
      </c>
      <c r="P1805">
        <v>0.2</v>
      </c>
      <c r="Q1805">
        <v>-14.5176</v>
      </c>
      <c r="R1805">
        <v>4</v>
      </c>
      <c r="S1805">
        <v>2017</v>
      </c>
      <c r="T1805">
        <v>4</v>
      </c>
      <c r="U1805" t="str">
        <f t="shared" si="57"/>
        <v>Apr</v>
      </c>
      <c r="V1805">
        <v>96.784000000000006</v>
      </c>
      <c r="W1805" t="s">
        <v>63</v>
      </c>
      <c r="X1805">
        <v>-3.7499999999999999E-2</v>
      </c>
      <c r="Y1805" t="s">
        <v>53</v>
      </c>
      <c r="Z1805">
        <v>-9.3749999999999997E-3</v>
      </c>
      <c r="AA1805" t="s">
        <v>64</v>
      </c>
      <c r="AB1805" t="s">
        <v>154</v>
      </c>
    </row>
    <row r="1806" spans="1:28" x14ac:dyDescent="0.25">
      <c r="A1806" t="s">
        <v>3381</v>
      </c>
      <c r="B1806" s="1">
        <v>42848</v>
      </c>
      <c r="C1806" s="1">
        <v>42852</v>
      </c>
      <c r="D1806" t="s">
        <v>46</v>
      </c>
      <c r="E1806" t="s">
        <v>164</v>
      </c>
      <c r="F1806" t="s">
        <v>99</v>
      </c>
      <c r="G1806" t="s">
        <v>3382</v>
      </c>
      <c r="H1806" t="s">
        <v>134</v>
      </c>
      <c r="I1806" t="s">
        <v>32</v>
      </c>
      <c r="J1806" t="s">
        <v>1962</v>
      </c>
      <c r="K1806" t="s">
        <v>61</v>
      </c>
      <c r="L1806" t="s">
        <v>1963</v>
      </c>
      <c r="M1806">
        <v>77.951999999999998</v>
      </c>
      <c r="N1806">
        <v>3</v>
      </c>
      <c r="O1806">
        <f t="shared" si="56"/>
        <v>0.21428571428571427</v>
      </c>
      <c r="P1806">
        <v>0.2</v>
      </c>
      <c r="Q1806">
        <v>-11.6928</v>
      </c>
      <c r="R1806">
        <v>4</v>
      </c>
      <c r="S1806">
        <v>2017</v>
      </c>
      <c r="T1806">
        <v>4</v>
      </c>
      <c r="U1806" t="str">
        <f t="shared" si="57"/>
        <v>Apr</v>
      </c>
      <c r="V1806">
        <v>25.983999999999899</v>
      </c>
      <c r="W1806" t="s">
        <v>63</v>
      </c>
      <c r="X1806">
        <v>-0.15</v>
      </c>
      <c r="Y1806" t="s">
        <v>53</v>
      </c>
      <c r="Z1806">
        <v>-4.9999999999999899E-2</v>
      </c>
      <c r="AA1806" t="s">
        <v>64</v>
      </c>
      <c r="AB1806" t="s">
        <v>154</v>
      </c>
    </row>
    <row r="1807" spans="1:28" x14ac:dyDescent="0.25">
      <c r="A1807" t="s">
        <v>3383</v>
      </c>
      <c r="B1807" s="1">
        <v>43002</v>
      </c>
      <c r="C1807" s="1">
        <v>43002</v>
      </c>
      <c r="D1807" t="s">
        <v>377</v>
      </c>
      <c r="E1807" t="s">
        <v>408</v>
      </c>
      <c r="F1807" t="s">
        <v>29</v>
      </c>
      <c r="G1807" t="s">
        <v>180</v>
      </c>
      <c r="H1807" t="s">
        <v>181</v>
      </c>
      <c r="I1807" t="s">
        <v>59</v>
      </c>
      <c r="J1807" t="s">
        <v>601</v>
      </c>
      <c r="K1807" t="s">
        <v>61</v>
      </c>
      <c r="L1807" t="s">
        <v>602</v>
      </c>
      <c r="M1807">
        <v>199.8</v>
      </c>
      <c r="N1807">
        <v>10</v>
      </c>
      <c r="O1807">
        <f t="shared" si="56"/>
        <v>0.7142857142857143</v>
      </c>
      <c r="P1807">
        <v>0</v>
      </c>
      <c r="Q1807">
        <v>71.927999999999997</v>
      </c>
      <c r="R1807">
        <v>0</v>
      </c>
      <c r="S1807">
        <v>2017</v>
      </c>
      <c r="T1807">
        <v>9</v>
      </c>
      <c r="U1807" t="str">
        <f t="shared" si="57"/>
        <v>Sep</v>
      </c>
      <c r="V1807">
        <v>19.98</v>
      </c>
      <c r="W1807" t="s">
        <v>63</v>
      </c>
      <c r="X1807">
        <v>0.36</v>
      </c>
      <c r="Y1807" t="s">
        <v>44</v>
      </c>
      <c r="Z1807">
        <v>3.5999999999999997E-2</v>
      </c>
      <c r="AA1807" t="s">
        <v>75</v>
      </c>
      <c r="AB1807" t="s">
        <v>76</v>
      </c>
    </row>
    <row r="1808" spans="1:28" x14ac:dyDescent="0.25">
      <c r="A1808" t="s">
        <v>3384</v>
      </c>
      <c r="B1808" s="1">
        <v>42402</v>
      </c>
      <c r="C1808" s="1">
        <v>42404</v>
      </c>
      <c r="D1808" t="s">
        <v>27</v>
      </c>
      <c r="E1808" t="s">
        <v>1636</v>
      </c>
      <c r="F1808" t="s">
        <v>29</v>
      </c>
      <c r="G1808" t="s">
        <v>594</v>
      </c>
      <c r="H1808" t="s">
        <v>617</v>
      </c>
      <c r="I1808" t="s">
        <v>32</v>
      </c>
      <c r="J1808" t="s">
        <v>2064</v>
      </c>
      <c r="K1808" t="s">
        <v>61</v>
      </c>
      <c r="L1808" t="s">
        <v>2065</v>
      </c>
      <c r="M1808">
        <v>18.690000000000001</v>
      </c>
      <c r="N1808">
        <v>7</v>
      </c>
      <c r="O1808">
        <f t="shared" si="56"/>
        <v>0.5</v>
      </c>
      <c r="P1808">
        <v>0</v>
      </c>
      <c r="Q1808">
        <v>7.1021999999999998</v>
      </c>
      <c r="R1808">
        <v>2</v>
      </c>
      <c r="S1808">
        <v>2016</v>
      </c>
      <c r="T1808">
        <v>2</v>
      </c>
      <c r="U1808" t="str">
        <f t="shared" si="57"/>
        <v>Feb</v>
      </c>
      <c r="V1808">
        <v>2.67</v>
      </c>
      <c r="W1808" t="s">
        <v>63</v>
      </c>
      <c r="X1808">
        <v>0.37999999999999901</v>
      </c>
      <c r="Y1808" t="s">
        <v>44</v>
      </c>
      <c r="Z1808">
        <v>5.4285714285714201E-2</v>
      </c>
      <c r="AA1808" t="s">
        <v>161</v>
      </c>
      <c r="AB1808" t="s">
        <v>480</v>
      </c>
    </row>
    <row r="1809" spans="1:28" x14ac:dyDescent="0.25">
      <c r="A1809" t="s">
        <v>3385</v>
      </c>
      <c r="B1809" s="1">
        <v>42064</v>
      </c>
      <c r="C1809" s="1">
        <v>42066</v>
      </c>
      <c r="D1809" t="s">
        <v>27</v>
      </c>
      <c r="E1809" t="s">
        <v>2691</v>
      </c>
      <c r="F1809" t="s">
        <v>91</v>
      </c>
      <c r="G1809" t="s">
        <v>57</v>
      </c>
      <c r="H1809" t="s">
        <v>58</v>
      </c>
      <c r="I1809" t="s">
        <v>59</v>
      </c>
      <c r="J1809" t="s">
        <v>428</v>
      </c>
      <c r="K1809" t="s">
        <v>41</v>
      </c>
      <c r="L1809" t="s">
        <v>429</v>
      </c>
      <c r="M1809">
        <v>184.75200000000001</v>
      </c>
      <c r="N1809">
        <v>3</v>
      </c>
      <c r="O1809">
        <f t="shared" si="56"/>
        <v>0.21428571428571427</v>
      </c>
      <c r="P1809">
        <v>0.2</v>
      </c>
      <c r="Q1809">
        <v>-20.784600000000001</v>
      </c>
      <c r="R1809">
        <v>2</v>
      </c>
      <c r="S1809">
        <v>2015</v>
      </c>
      <c r="T1809">
        <v>3</v>
      </c>
      <c r="U1809" t="str">
        <f t="shared" si="57"/>
        <v>Mar</v>
      </c>
      <c r="V1809">
        <v>61.584000000000003</v>
      </c>
      <c r="W1809" t="s">
        <v>63</v>
      </c>
      <c r="X1809">
        <v>-0.1125</v>
      </c>
      <c r="Y1809" t="s">
        <v>53</v>
      </c>
      <c r="Z1809">
        <v>-3.7499999999999999E-2</v>
      </c>
      <c r="AA1809" t="s">
        <v>161</v>
      </c>
      <c r="AB1809" t="s">
        <v>162</v>
      </c>
    </row>
    <row r="1810" spans="1:28" x14ac:dyDescent="0.25">
      <c r="A1810" t="s">
        <v>3386</v>
      </c>
      <c r="B1810" s="1">
        <v>42492</v>
      </c>
      <c r="C1810" s="1">
        <v>42496</v>
      </c>
      <c r="D1810" t="s">
        <v>46</v>
      </c>
      <c r="E1810" t="s">
        <v>2417</v>
      </c>
      <c r="F1810" t="s">
        <v>29</v>
      </c>
      <c r="G1810" t="s">
        <v>463</v>
      </c>
      <c r="H1810" t="s">
        <v>93</v>
      </c>
      <c r="I1810" t="s">
        <v>94</v>
      </c>
      <c r="J1810" t="s">
        <v>2118</v>
      </c>
      <c r="K1810" t="s">
        <v>41</v>
      </c>
      <c r="L1810" t="s">
        <v>2119</v>
      </c>
      <c r="M1810">
        <v>366.74400000000003</v>
      </c>
      <c r="N1810">
        <v>4</v>
      </c>
      <c r="O1810">
        <f t="shared" si="56"/>
        <v>0.2857142857142857</v>
      </c>
      <c r="P1810">
        <v>0.3</v>
      </c>
      <c r="Q1810">
        <v>-110.0232</v>
      </c>
      <c r="R1810">
        <v>4</v>
      </c>
      <c r="S1810">
        <v>2016</v>
      </c>
      <c r="T1810">
        <v>5</v>
      </c>
      <c r="U1810" t="str">
        <f t="shared" si="57"/>
        <v>May</v>
      </c>
      <c r="V1810">
        <v>91.686000000000007</v>
      </c>
      <c r="W1810" t="s">
        <v>63</v>
      </c>
      <c r="X1810">
        <v>-0.3</v>
      </c>
      <c r="Y1810" t="s">
        <v>53</v>
      </c>
      <c r="Z1810">
        <v>-7.4999999999999997E-2</v>
      </c>
      <c r="AA1810" t="s">
        <v>64</v>
      </c>
      <c r="AB1810" t="s">
        <v>120</v>
      </c>
    </row>
    <row r="1811" spans="1:28" x14ac:dyDescent="0.25">
      <c r="A1811" t="s">
        <v>3387</v>
      </c>
      <c r="B1811" s="1">
        <v>42402</v>
      </c>
      <c r="C1811" s="1">
        <v>42408</v>
      </c>
      <c r="D1811" t="s">
        <v>46</v>
      </c>
      <c r="E1811" t="s">
        <v>878</v>
      </c>
      <c r="F1811" t="s">
        <v>91</v>
      </c>
      <c r="G1811" t="s">
        <v>100</v>
      </c>
      <c r="H1811" t="s">
        <v>93</v>
      </c>
      <c r="I1811" t="s">
        <v>94</v>
      </c>
      <c r="J1811" t="s">
        <v>783</v>
      </c>
      <c r="K1811" t="s">
        <v>61</v>
      </c>
      <c r="L1811" t="s">
        <v>784</v>
      </c>
      <c r="M1811">
        <v>73.784000000000006</v>
      </c>
      <c r="N1811">
        <v>2</v>
      </c>
      <c r="O1811">
        <f t="shared" si="56"/>
        <v>0.14285714285714285</v>
      </c>
      <c r="P1811">
        <v>0.6</v>
      </c>
      <c r="Q1811">
        <v>-77.473200000000006</v>
      </c>
      <c r="R1811">
        <v>6</v>
      </c>
      <c r="S1811">
        <v>2016</v>
      </c>
      <c r="T1811">
        <v>2</v>
      </c>
      <c r="U1811" t="str">
        <f t="shared" si="57"/>
        <v>Feb</v>
      </c>
      <c r="V1811">
        <v>36.892000000000003</v>
      </c>
      <c r="W1811" t="s">
        <v>63</v>
      </c>
      <c r="X1811">
        <v>-1.05</v>
      </c>
      <c r="Y1811" t="s">
        <v>53</v>
      </c>
      <c r="Z1811">
        <v>-0.52500000000000002</v>
      </c>
      <c r="AA1811" t="s">
        <v>161</v>
      </c>
      <c r="AB1811" t="s">
        <v>480</v>
      </c>
    </row>
    <row r="1812" spans="1:28" x14ac:dyDescent="0.25">
      <c r="A1812" t="s">
        <v>3388</v>
      </c>
      <c r="B1812" s="1">
        <v>42890</v>
      </c>
      <c r="C1812" s="1">
        <v>42893</v>
      </c>
      <c r="D1812" t="s">
        <v>27</v>
      </c>
      <c r="E1812" t="s">
        <v>3389</v>
      </c>
      <c r="F1812" t="s">
        <v>29</v>
      </c>
      <c r="G1812" t="s">
        <v>3390</v>
      </c>
      <c r="H1812" t="s">
        <v>93</v>
      </c>
      <c r="I1812" t="s">
        <v>94</v>
      </c>
      <c r="J1812" t="s">
        <v>1514</v>
      </c>
      <c r="K1812" t="s">
        <v>61</v>
      </c>
      <c r="L1812" t="s">
        <v>1515</v>
      </c>
      <c r="M1812">
        <v>30.335999999999999</v>
      </c>
      <c r="N1812">
        <v>6</v>
      </c>
      <c r="O1812">
        <f t="shared" si="56"/>
        <v>0.42857142857142855</v>
      </c>
      <c r="P1812">
        <v>0.6</v>
      </c>
      <c r="Q1812">
        <v>-17.443200000000001</v>
      </c>
      <c r="R1812">
        <v>3</v>
      </c>
      <c r="S1812">
        <v>2017</v>
      </c>
      <c r="T1812">
        <v>6</v>
      </c>
      <c r="U1812" t="str">
        <f t="shared" si="57"/>
        <v>Jun</v>
      </c>
      <c r="V1812">
        <v>5.056</v>
      </c>
      <c r="W1812" t="s">
        <v>63</v>
      </c>
      <c r="X1812">
        <v>-0.57499999999999996</v>
      </c>
      <c r="Y1812" t="s">
        <v>53</v>
      </c>
      <c r="Z1812">
        <v>-9.5833333333333298E-2</v>
      </c>
      <c r="AA1812" t="s">
        <v>64</v>
      </c>
      <c r="AB1812" t="s">
        <v>154</v>
      </c>
    </row>
    <row r="1813" spans="1:28" x14ac:dyDescent="0.25">
      <c r="A1813" t="s">
        <v>3391</v>
      </c>
      <c r="B1813" s="1">
        <v>43073</v>
      </c>
      <c r="C1813" s="1">
        <v>43079</v>
      </c>
      <c r="D1813" t="s">
        <v>46</v>
      </c>
      <c r="E1813" t="s">
        <v>3092</v>
      </c>
      <c r="F1813" t="s">
        <v>29</v>
      </c>
      <c r="G1813" t="s">
        <v>2956</v>
      </c>
      <c r="H1813" t="s">
        <v>324</v>
      </c>
      <c r="I1813" t="s">
        <v>72</v>
      </c>
      <c r="J1813" t="s">
        <v>3191</v>
      </c>
      <c r="K1813" t="s">
        <v>61</v>
      </c>
      <c r="L1813" t="s">
        <v>3192</v>
      </c>
      <c r="M1813">
        <v>12.99</v>
      </c>
      <c r="N1813">
        <v>1</v>
      </c>
      <c r="O1813">
        <f t="shared" si="56"/>
        <v>7.1428571428571425E-2</v>
      </c>
      <c r="P1813">
        <v>0</v>
      </c>
      <c r="Q1813">
        <v>1.5588</v>
      </c>
      <c r="R1813">
        <v>6</v>
      </c>
      <c r="S1813">
        <v>2017</v>
      </c>
      <c r="T1813">
        <v>12</v>
      </c>
      <c r="U1813" t="str">
        <f t="shared" si="57"/>
        <v>Dec</v>
      </c>
      <c r="V1813">
        <v>12.99</v>
      </c>
      <c r="W1813" t="s">
        <v>63</v>
      </c>
      <c r="X1813">
        <v>0.12</v>
      </c>
      <c r="Y1813" t="s">
        <v>37</v>
      </c>
      <c r="Z1813">
        <v>0.12</v>
      </c>
      <c r="AA1813" t="s">
        <v>38</v>
      </c>
      <c r="AB1813" t="s">
        <v>143</v>
      </c>
    </row>
    <row r="1814" spans="1:28" x14ac:dyDescent="0.25">
      <c r="A1814" t="s">
        <v>3391</v>
      </c>
      <c r="B1814" s="1">
        <v>43073</v>
      </c>
      <c r="C1814" s="1">
        <v>43079</v>
      </c>
      <c r="D1814" t="s">
        <v>46</v>
      </c>
      <c r="E1814" t="s">
        <v>3092</v>
      </c>
      <c r="F1814" t="s">
        <v>29</v>
      </c>
      <c r="G1814" t="s">
        <v>2956</v>
      </c>
      <c r="H1814" t="s">
        <v>324</v>
      </c>
      <c r="I1814" t="s">
        <v>72</v>
      </c>
      <c r="J1814" t="s">
        <v>231</v>
      </c>
      <c r="K1814" t="s">
        <v>41</v>
      </c>
      <c r="L1814" t="s">
        <v>232</v>
      </c>
      <c r="M1814">
        <v>182.22</v>
      </c>
      <c r="N1814">
        <v>3</v>
      </c>
      <c r="O1814">
        <f t="shared" si="56"/>
        <v>0.21428571428571427</v>
      </c>
      <c r="P1814">
        <v>0</v>
      </c>
      <c r="Q1814">
        <v>45.555</v>
      </c>
      <c r="R1814">
        <v>6</v>
      </c>
      <c r="S1814">
        <v>2017</v>
      </c>
      <c r="T1814">
        <v>12</v>
      </c>
      <c r="U1814" t="str">
        <f t="shared" si="57"/>
        <v>Dec</v>
      </c>
      <c r="V1814">
        <v>60.74</v>
      </c>
      <c r="W1814" t="s">
        <v>63</v>
      </c>
      <c r="X1814">
        <v>0.25</v>
      </c>
      <c r="Y1814" t="s">
        <v>44</v>
      </c>
      <c r="Z1814">
        <v>8.3333333333333301E-2</v>
      </c>
      <c r="AA1814" t="s">
        <v>38</v>
      </c>
      <c r="AB1814" t="s">
        <v>143</v>
      </c>
    </row>
    <row r="1815" spans="1:28" x14ac:dyDescent="0.25">
      <c r="A1815" t="s">
        <v>3391</v>
      </c>
      <c r="B1815" s="1">
        <v>43073</v>
      </c>
      <c r="C1815" s="1">
        <v>43079</v>
      </c>
      <c r="D1815" t="s">
        <v>46</v>
      </c>
      <c r="E1815" t="s">
        <v>3092</v>
      </c>
      <c r="F1815" t="s">
        <v>29</v>
      </c>
      <c r="G1815" t="s">
        <v>2956</v>
      </c>
      <c r="H1815" t="s">
        <v>324</v>
      </c>
      <c r="I1815" t="s">
        <v>72</v>
      </c>
      <c r="J1815" t="s">
        <v>267</v>
      </c>
      <c r="K1815" t="s">
        <v>41</v>
      </c>
      <c r="L1815" t="s">
        <v>268</v>
      </c>
      <c r="M1815">
        <v>302.94</v>
      </c>
      <c r="N1815">
        <v>3</v>
      </c>
      <c r="O1815">
        <f t="shared" si="56"/>
        <v>0.21428571428571427</v>
      </c>
      <c r="P1815">
        <v>0</v>
      </c>
      <c r="Q1815">
        <v>18.176400000000001</v>
      </c>
      <c r="R1815">
        <v>6</v>
      </c>
      <c r="S1815">
        <v>2017</v>
      </c>
      <c r="T1815">
        <v>12</v>
      </c>
      <c r="U1815" t="str">
        <f t="shared" si="57"/>
        <v>Dec</v>
      </c>
      <c r="V1815">
        <v>100.98</v>
      </c>
      <c r="W1815" t="s">
        <v>36</v>
      </c>
      <c r="X1815">
        <v>0.06</v>
      </c>
      <c r="Y1815" t="s">
        <v>37</v>
      </c>
      <c r="Z1815">
        <v>0.02</v>
      </c>
      <c r="AA1815" t="s">
        <v>38</v>
      </c>
      <c r="AB1815" t="s">
        <v>143</v>
      </c>
    </row>
    <row r="1816" spans="1:28" x14ac:dyDescent="0.25">
      <c r="A1816" t="s">
        <v>3392</v>
      </c>
      <c r="B1816" s="1">
        <v>42380</v>
      </c>
      <c r="C1816" s="1">
        <v>42384</v>
      </c>
      <c r="D1816" t="s">
        <v>46</v>
      </c>
      <c r="E1816" t="s">
        <v>237</v>
      </c>
      <c r="F1816" t="s">
        <v>99</v>
      </c>
      <c r="G1816" t="s">
        <v>310</v>
      </c>
      <c r="H1816" t="s">
        <v>214</v>
      </c>
      <c r="I1816" t="s">
        <v>72</v>
      </c>
      <c r="J1816" t="s">
        <v>928</v>
      </c>
      <c r="K1816" t="s">
        <v>61</v>
      </c>
      <c r="L1816" t="s">
        <v>929</v>
      </c>
      <c r="M1816">
        <v>54.991999999999997</v>
      </c>
      <c r="N1816">
        <v>14</v>
      </c>
      <c r="O1816">
        <f t="shared" si="56"/>
        <v>1</v>
      </c>
      <c r="P1816">
        <v>0.2</v>
      </c>
      <c r="Q1816">
        <v>8.9361999999999995</v>
      </c>
      <c r="R1816">
        <v>4</v>
      </c>
      <c r="S1816">
        <v>2016</v>
      </c>
      <c r="T1816">
        <v>1</v>
      </c>
      <c r="U1816" t="str">
        <f t="shared" si="57"/>
        <v>Jan</v>
      </c>
      <c r="V1816">
        <v>3.9279999999999999</v>
      </c>
      <c r="W1816" t="s">
        <v>63</v>
      </c>
      <c r="X1816">
        <v>0.16250000000000001</v>
      </c>
      <c r="Y1816" t="s">
        <v>37</v>
      </c>
      <c r="Z1816">
        <v>1.16071428571428E-2</v>
      </c>
      <c r="AA1816" t="s">
        <v>161</v>
      </c>
      <c r="AB1816" t="s">
        <v>480</v>
      </c>
    </row>
    <row r="1817" spans="1:28" x14ac:dyDescent="0.25">
      <c r="A1817" t="s">
        <v>3393</v>
      </c>
      <c r="B1817" s="1">
        <v>42810</v>
      </c>
      <c r="C1817" s="1">
        <v>42810</v>
      </c>
      <c r="D1817" t="s">
        <v>377</v>
      </c>
      <c r="E1817" t="s">
        <v>2794</v>
      </c>
      <c r="F1817" t="s">
        <v>29</v>
      </c>
      <c r="G1817" t="s">
        <v>310</v>
      </c>
      <c r="H1817" t="s">
        <v>214</v>
      </c>
      <c r="I1817" t="s">
        <v>72</v>
      </c>
      <c r="J1817" t="s">
        <v>2373</v>
      </c>
      <c r="K1817" t="s">
        <v>61</v>
      </c>
      <c r="L1817" t="s">
        <v>2374</v>
      </c>
      <c r="M1817">
        <v>51.264000000000003</v>
      </c>
      <c r="N1817">
        <v>6</v>
      </c>
      <c r="O1817">
        <f t="shared" si="56"/>
        <v>0.42857142857142855</v>
      </c>
      <c r="P1817">
        <v>0.2</v>
      </c>
      <c r="Q1817">
        <v>7.6896000000000004</v>
      </c>
      <c r="R1817">
        <v>0</v>
      </c>
      <c r="S1817">
        <v>2017</v>
      </c>
      <c r="T1817">
        <v>3</v>
      </c>
      <c r="U1817" t="str">
        <f t="shared" si="57"/>
        <v>Mar</v>
      </c>
      <c r="V1817">
        <v>8.5440000000000005</v>
      </c>
      <c r="W1817" t="s">
        <v>63</v>
      </c>
      <c r="X1817">
        <v>0.15</v>
      </c>
      <c r="Y1817" t="s">
        <v>37</v>
      </c>
      <c r="Z1817">
        <v>2.4999999999999901E-2</v>
      </c>
      <c r="AA1817" t="s">
        <v>161</v>
      </c>
      <c r="AB1817" t="s">
        <v>430</v>
      </c>
    </row>
    <row r="1818" spans="1:28" x14ac:dyDescent="0.25">
      <c r="A1818" t="s">
        <v>3394</v>
      </c>
      <c r="B1818" s="1">
        <v>43049</v>
      </c>
      <c r="C1818" s="1">
        <v>43056</v>
      </c>
      <c r="D1818" t="s">
        <v>46</v>
      </c>
      <c r="E1818" t="s">
        <v>1074</v>
      </c>
      <c r="F1818" t="s">
        <v>99</v>
      </c>
      <c r="G1818" t="s">
        <v>57</v>
      </c>
      <c r="H1818" t="s">
        <v>58</v>
      </c>
      <c r="I1818" t="s">
        <v>59</v>
      </c>
      <c r="J1818" t="s">
        <v>1526</v>
      </c>
      <c r="K1818" t="s">
        <v>41</v>
      </c>
      <c r="L1818" t="s">
        <v>1527</v>
      </c>
      <c r="M1818">
        <v>241.42400000000001</v>
      </c>
      <c r="N1818">
        <v>2</v>
      </c>
      <c r="O1818">
        <f t="shared" si="56"/>
        <v>0.14285714285714285</v>
      </c>
      <c r="P1818">
        <v>0.2</v>
      </c>
      <c r="Q1818">
        <v>-36.2136</v>
      </c>
      <c r="R1818">
        <v>7</v>
      </c>
      <c r="S1818">
        <v>2017</v>
      </c>
      <c r="T1818">
        <v>11</v>
      </c>
      <c r="U1818" t="str">
        <f t="shared" si="57"/>
        <v>Nov</v>
      </c>
      <c r="V1818">
        <v>120.712</v>
      </c>
      <c r="W1818" t="s">
        <v>36</v>
      </c>
      <c r="X1818">
        <v>-0.15</v>
      </c>
      <c r="Y1818" t="s">
        <v>53</v>
      </c>
      <c r="Z1818">
        <v>-7.4999999999999997E-2</v>
      </c>
      <c r="AA1818" t="s">
        <v>38</v>
      </c>
      <c r="AB1818" t="s">
        <v>143</v>
      </c>
    </row>
    <row r="1819" spans="1:28" x14ac:dyDescent="0.25">
      <c r="A1819" t="s">
        <v>3395</v>
      </c>
      <c r="B1819" s="1">
        <v>42704</v>
      </c>
      <c r="C1819" s="1">
        <v>42710</v>
      </c>
      <c r="D1819" t="s">
        <v>46</v>
      </c>
      <c r="E1819" t="s">
        <v>241</v>
      </c>
      <c r="F1819" t="s">
        <v>29</v>
      </c>
      <c r="G1819" t="s">
        <v>261</v>
      </c>
      <c r="H1819" t="s">
        <v>262</v>
      </c>
      <c r="I1819" t="s">
        <v>94</v>
      </c>
      <c r="J1819" t="s">
        <v>135</v>
      </c>
      <c r="K1819" t="s">
        <v>41</v>
      </c>
      <c r="L1819" t="s">
        <v>136</v>
      </c>
      <c r="M1819">
        <v>389.97</v>
      </c>
      <c r="N1819">
        <v>3</v>
      </c>
      <c r="O1819">
        <f t="shared" si="56"/>
        <v>0.21428571428571427</v>
      </c>
      <c r="P1819">
        <v>0</v>
      </c>
      <c r="Q1819">
        <v>35.097299999999997</v>
      </c>
      <c r="R1819">
        <v>6</v>
      </c>
      <c r="S1819">
        <v>2016</v>
      </c>
      <c r="T1819">
        <v>11</v>
      </c>
      <c r="U1819" t="str">
        <f t="shared" si="57"/>
        <v>Nov</v>
      </c>
      <c r="V1819">
        <v>129.99</v>
      </c>
      <c r="W1819" t="s">
        <v>36</v>
      </c>
      <c r="X1819">
        <v>8.99999999999999E-2</v>
      </c>
      <c r="Y1819" t="s">
        <v>37</v>
      </c>
      <c r="Z1819">
        <v>2.9999999999999898E-2</v>
      </c>
      <c r="AA1819" t="s">
        <v>38</v>
      </c>
      <c r="AB1819" t="s">
        <v>39</v>
      </c>
    </row>
    <row r="1820" spans="1:28" x14ac:dyDescent="0.25">
      <c r="A1820" t="s">
        <v>3396</v>
      </c>
      <c r="B1820" s="1">
        <v>42360</v>
      </c>
      <c r="C1820" s="1">
        <v>42361</v>
      </c>
      <c r="D1820" t="s">
        <v>89</v>
      </c>
      <c r="E1820" t="s">
        <v>1672</v>
      </c>
      <c r="F1820" t="s">
        <v>91</v>
      </c>
      <c r="G1820" t="s">
        <v>70</v>
      </c>
      <c r="H1820" t="s">
        <v>71</v>
      </c>
      <c r="I1820" t="s">
        <v>72</v>
      </c>
      <c r="J1820" t="s">
        <v>920</v>
      </c>
      <c r="K1820" t="s">
        <v>41</v>
      </c>
      <c r="L1820" t="s">
        <v>921</v>
      </c>
      <c r="M1820">
        <v>422.625</v>
      </c>
      <c r="N1820">
        <v>7</v>
      </c>
      <c r="O1820">
        <f t="shared" si="56"/>
        <v>0.5</v>
      </c>
      <c r="P1820">
        <v>0.3</v>
      </c>
      <c r="Q1820">
        <v>0</v>
      </c>
      <c r="R1820">
        <v>1</v>
      </c>
      <c r="S1820">
        <v>2015</v>
      </c>
      <c r="T1820">
        <v>12</v>
      </c>
      <c r="U1820" t="str">
        <f t="shared" si="57"/>
        <v>Dec</v>
      </c>
      <c r="V1820">
        <v>60.375</v>
      </c>
      <c r="W1820" t="s">
        <v>63</v>
      </c>
      <c r="X1820">
        <v>0</v>
      </c>
      <c r="Y1820" t="s">
        <v>53</v>
      </c>
      <c r="Z1820">
        <v>0</v>
      </c>
      <c r="AA1820" t="s">
        <v>38</v>
      </c>
      <c r="AB1820" t="s">
        <v>54</v>
      </c>
    </row>
    <row r="1821" spans="1:28" x14ac:dyDescent="0.25">
      <c r="A1821" t="s">
        <v>3397</v>
      </c>
      <c r="B1821" s="1">
        <v>42456</v>
      </c>
      <c r="C1821" s="1">
        <v>42460</v>
      </c>
      <c r="D1821" t="s">
        <v>46</v>
      </c>
      <c r="E1821" t="s">
        <v>260</v>
      </c>
      <c r="F1821" t="s">
        <v>91</v>
      </c>
      <c r="G1821" t="s">
        <v>310</v>
      </c>
      <c r="H1821" t="s">
        <v>577</v>
      </c>
      <c r="I1821" t="s">
        <v>32</v>
      </c>
      <c r="J1821" t="s">
        <v>2297</v>
      </c>
      <c r="K1821" t="s">
        <v>61</v>
      </c>
      <c r="L1821" t="s">
        <v>2298</v>
      </c>
      <c r="M1821">
        <v>20.239999999999998</v>
      </c>
      <c r="N1821">
        <v>1</v>
      </c>
      <c r="O1821">
        <f t="shared" si="56"/>
        <v>7.1428571428571425E-2</v>
      </c>
      <c r="P1821">
        <v>0</v>
      </c>
      <c r="Q1821">
        <v>8.7032000000000007</v>
      </c>
      <c r="R1821">
        <v>4</v>
      </c>
      <c r="S1821">
        <v>2016</v>
      </c>
      <c r="T1821">
        <v>3</v>
      </c>
      <c r="U1821" t="str">
        <f t="shared" si="57"/>
        <v>Mar</v>
      </c>
      <c r="V1821">
        <v>20.239999999999998</v>
      </c>
      <c r="W1821" t="s">
        <v>63</v>
      </c>
      <c r="X1821">
        <v>0.43</v>
      </c>
      <c r="Y1821" t="s">
        <v>44</v>
      </c>
      <c r="Z1821">
        <v>0.43</v>
      </c>
      <c r="AA1821" t="s">
        <v>161</v>
      </c>
      <c r="AB1821" t="s">
        <v>480</v>
      </c>
    </row>
    <row r="1822" spans="1:28" x14ac:dyDescent="0.25">
      <c r="A1822" t="s">
        <v>3397</v>
      </c>
      <c r="B1822" s="1">
        <v>42456</v>
      </c>
      <c r="C1822" s="1">
        <v>42460</v>
      </c>
      <c r="D1822" t="s">
        <v>46</v>
      </c>
      <c r="E1822" t="s">
        <v>260</v>
      </c>
      <c r="F1822" t="s">
        <v>91</v>
      </c>
      <c r="G1822" t="s">
        <v>310</v>
      </c>
      <c r="H1822" t="s">
        <v>577</v>
      </c>
      <c r="I1822" t="s">
        <v>32</v>
      </c>
      <c r="J1822" t="s">
        <v>2182</v>
      </c>
      <c r="K1822" t="s">
        <v>61</v>
      </c>
      <c r="L1822" t="s">
        <v>2183</v>
      </c>
      <c r="M1822">
        <v>39.92</v>
      </c>
      <c r="N1822">
        <v>4</v>
      </c>
      <c r="O1822">
        <f t="shared" si="56"/>
        <v>0.2857142857142857</v>
      </c>
      <c r="P1822">
        <v>0</v>
      </c>
      <c r="Q1822">
        <v>11.1776</v>
      </c>
      <c r="R1822">
        <v>4</v>
      </c>
      <c r="S1822">
        <v>2016</v>
      </c>
      <c r="T1822">
        <v>3</v>
      </c>
      <c r="U1822" t="str">
        <f t="shared" si="57"/>
        <v>Mar</v>
      </c>
      <c r="V1822">
        <v>9.98</v>
      </c>
      <c r="W1822" t="s">
        <v>63</v>
      </c>
      <c r="X1822">
        <v>0.27999999999999903</v>
      </c>
      <c r="Y1822" t="s">
        <v>44</v>
      </c>
      <c r="Z1822">
        <v>6.9999999999999896E-2</v>
      </c>
      <c r="AA1822" t="s">
        <v>161</v>
      </c>
      <c r="AB1822" t="s">
        <v>480</v>
      </c>
    </row>
    <row r="1823" spans="1:28" x14ac:dyDescent="0.25">
      <c r="A1823" t="s">
        <v>3398</v>
      </c>
      <c r="B1823" s="1">
        <v>42258</v>
      </c>
      <c r="C1823" s="1">
        <v>42259</v>
      </c>
      <c r="D1823" t="s">
        <v>89</v>
      </c>
      <c r="E1823" t="s">
        <v>911</v>
      </c>
      <c r="F1823" t="s">
        <v>91</v>
      </c>
      <c r="G1823" t="s">
        <v>170</v>
      </c>
      <c r="H1823" t="s">
        <v>171</v>
      </c>
      <c r="I1823" t="s">
        <v>59</v>
      </c>
      <c r="J1823" t="s">
        <v>485</v>
      </c>
      <c r="K1823" t="s">
        <v>61</v>
      </c>
      <c r="L1823" t="s">
        <v>486</v>
      </c>
      <c r="M1823">
        <v>24.64</v>
      </c>
      <c r="N1823">
        <v>4</v>
      </c>
      <c r="O1823">
        <f t="shared" si="56"/>
        <v>0.2857142857142857</v>
      </c>
      <c r="P1823">
        <v>0.2</v>
      </c>
      <c r="Q1823">
        <v>4.0039999999999996</v>
      </c>
      <c r="R1823">
        <v>1</v>
      </c>
      <c r="S1823">
        <v>2015</v>
      </c>
      <c r="T1823">
        <v>9</v>
      </c>
      <c r="U1823" t="str">
        <f t="shared" si="57"/>
        <v>Sep</v>
      </c>
      <c r="V1823">
        <v>6.16</v>
      </c>
      <c r="W1823" t="s">
        <v>63</v>
      </c>
      <c r="X1823">
        <v>0.16249999999999901</v>
      </c>
      <c r="Y1823" t="s">
        <v>37</v>
      </c>
      <c r="Z1823">
        <v>4.0624999999999897E-2</v>
      </c>
      <c r="AA1823" t="s">
        <v>75</v>
      </c>
      <c r="AB1823" t="s">
        <v>81</v>
      </c>
    </row>
    <row r="1824" spans="1:28" x14ac:dyDescent="0.25">
      <c r="A1824" t="s">
        <v>3399</v>
      </c>
      <c r="B1824" s="1">
        <v>42713</v>
      </c>
      <c r="C1824" s="1">
        <v>42715</v>
      </c>
      <c r="D1824" t="s">
        <v>89</v>
      </c>
      <c r="E1824" t="s">
        <v>2925</v>
      </c>
      <c r="F1824" t="s">
        <v>29</v>
      </c>
      <c r="G1824" t="s">
        <v>748</v>
      </c>
      <c r="H1824" t="s">
        <v>617</v>
      </c>
      <c r="I1824" t="s">
        <v>32</v>
      </c>
      <c r="J1824" t="s">
        <v>1075</v>
      </c>
      <c r="K1824" t="s">
        <v>51</v>
      </c>
      <c r="L1824" t="s">
        <v>1076</v>
      </c>
      <c r="M1824">
        <v>1056.8599999999999</v>
      </c>
      <c r="N1824">
        <v>7</v>
      </c>
      <c r="O1824">
        <f t="shared" si="56"/>
        <v>0.5</v>
      </c>
      <c r="P1824">
        <v>0</v>
      </c>
      <c r="Q1824">
        <v>158.529</v>
      </c>
      <c r="R1824">
        <v>2</v>
      </c>
      <c r="S1824">
        <v>2016</v>
      </c>
      <c r="T1824">
        <v>12</v>
      </c>
      <c r="U1824" t="str">
        <f t="shared" si="57"/>
        <v>Dec</v>
      </c>
      <c r="V1824">
        <v>150.97999999999999</v>
      </c>
      <c r="W1824" t="s">
        <v>36</v>
      </c>
      <c r="X1824">
        <v>0.15</v>
      </c>
      <c r="Y1824" t="s">
        <v>37</v>
      </c>
      <c r="Z1824">
        <v>2.1428571428571401E-2</v>
      </c>
      <c r="AA1824" t="s">
        <v>38</v>
      </c>
      <c r="AB1824" t="s">
        <v>39</v>
      </c>
    </row>
    <row r="1825" spans="1:28" x14ac:dyDescent="0.25">
      <c r="A1825" t="s">
        <v>3400</v>
      </c>
      <c r="B1825" s="1">
        <v>42727</v>
      </c>
      <c r="C1825" s="1">
        <v>42730</v>
      </c>
      <c r="D1825" t="s">
        <v>27</v>
      </c>
      <c r="E1825" t="s">
        <v>834</v>
      </c>
      <c r="F1825" t="s">
        <v>91</v>
      </c>
      <c r="G1825" t="s">
        <v>100</v>
      </c>
      <c r="H1825" t="s">
        <v>93</v>
      </c>
      <c r="I1825" t="s">
        <v>94</v>
      </c>
      <c r="J1825" t="s">
        <v>439</v>
      </c>
      <c r="K1825" t="s">
        <v>61</v>
      </c>
      <c r="L1825" t="s">
        <v>440</v>
      </c>
      <c r="M1825">
        <v>2.3279999999999998</v>
      </c>
      <c r="N1825">
        <v>2</v>
      </c>
      <c r="O1825">
        <f t="shared" si="56"/>
        <v>0.14285714285714285</v>
      </c>
      <c r="P1825">
        <v>0.6</v>
      </c>
      <c r="Q1825">
        <v>-0.75660000000000005</v>
      </c>
      <c r="R1825">
        <v>3</v>
      </c>
      <c r="S1825">
        <v>2016</v>
      </c>
      <c r="T1825">
        <v>12</v>
      </c>
      <c r="U1825" t="str">
        <f t="shared" si="57"/>
        <v>Dec</v>
      </c>
      <c r="V1825">
        <v>1.1639999999999999</v>
      </c>
      <c r="W1825" t="s">
        <v>63</v>
      </c>
      <c r="X1825">
        <v>-0.32500000000000001</v>
      </c>
      <c r="Y1825" t="s">
        <v>53</v>
      </c>
      <c r="Z1825">
        <v>-0.16250000000000001</v>
      </c>
      <c r="AA1825" t="s">
        <v>38</v>
      </c>
      <c r="AB1825" t="s">
        <v>39</v>
      </c>
    </row>
    <row r="1826" spans="1:28" x14ac:dyDescent="0.25">
      <c r="A1826" t="s">
        <v>3401</v>
      </c>
      <c r="B1826" s="1">
        <v>42462</v>
      </c>
      <c r="C1826" s="1">
        <v>42466</v>
      </c>
      <c r="D1826" t="s">
        <v>27</v>
      </c>
      <c r="E1826" t="s">
        <v>575</v>
      </c>
      <c r="F1826" t="s">
        <v>91</v>
      </c>
      <c r="G1826" t="s">
        <v>770</v>
      </c>
      <c r="H1826" t="s">
        <v>220</v>
      </c>
      <c r="I1826" t="s">
        <v>94</v>
      </c>
      <c r="J1826" t="s">
        <v>1092</v>
      </c>
      <c r="K1826" t="s">
        <v>41</v>
      </c>
      <c r="L1826" t="s">
        <v>1093</v>
      </c>
      <c r="M1826">
        <v>1454.9</v>
      </c>
      <c r="N1826">
        <v>5</v>
      </c>
      <c r="O1826">
        <f t="shared" si="56"/>
        <v>0.35714285714285715</v>
      </c>
      <c r="P1826">
        <v>0</v>
      </c>
      <c r="Q1826">
        <v>378.274</v>
      </c>
      <c r="R1826">
        <v>4</v>
      </c>
      <c r="S1826">
        <v>2016</v>
      </c>
      <c r="T1826">
        <v>4</v>
      </c>
      <c r="U1826" t="str">
        <f t="shared" si="57"/>
        <v>Apr</v>
      </c>
      <c r="V1826">
        <v>290.98</v>
      </c>
      <c r="W1826" t="s">
        <v>43</v>
      </c>
      <c r="X1826">
        <v>0.26</v>
      </c>
      <c r="Y1826" t="s">
        <v>44</v>
      </c>
      <c r="Z1826">
        <v>5.1999999999999998E-2</v>
      </c>
      <c r="AA1826" t="s">
        <v>64</v>
      </c>
      <c r="AB1826" t="s">
        <v>120</v>
      </c>
    </row>
    <row r="1827" spans="1:28" x14ac:dyDescent="0.25">
      <c r="A1827" t="s">
        <v>3402</v>
      </c>
      <c r="B1827" s="1">
        <v>42855</v>
      </c>
      <c r="C1827" s="1">
        <v>42859</v>
      </c>
      <c r="D1827" t="s">
        <v>46</v>
      </c>
      <c r="E1827" t="s">
        <v>966</v>
      </c>
      <c r="F1827" t="s">
        <v>99</v>
      </c>
      <c r="G1827" t="s">
        <v>3403</v>
      </c>
      <c r="H1827" t="s">
        <v>49</v>
      </c>
      <c r="I1827" t="s">
        <v>32</v>
      </c>
      <c r="J1827" t="s">
        <v>2716</v>
      </c>
      <c r="K1827" t="s">
        <v>61</v>
      </c>
      <c r="L1827" t="s">
        <v>2717</v>
      </c>
      <c r="M1827">
        <v>220.70400000000001</v>
      </c>
      <c r="N1827">
        <v>6</v>
      </c>
      <c r="O1827">
        <f t="shared" si="56"/>
        <v>0.42857142857142855</v>
      </c>
      <c r="P1827">
        <v>0.2</v>
      </c>
      <c r="Q1827">
        <v>-8.2764000000000006</v>
      </c>
      <c r="R1827">
        <v>4</v>
      </c>
      <c r="S1827">
        <v>2017</v>
      </c>
      <c r="T1827">
        <v>4</v>
      </c>
      <c r="U1827" t="str">
        <f t="shared" si="57"/>
        <v>Apr</v>
      </c>
      <c r="V1827">
        <v>36.783999999999999</v>
      </c>
      <c r="W1827" t="s">
        <v>63</v>
      </c>
      <c r="X1827">
        <v>-3.7499999999999999E-2</v>
      </c>
      <c r="Y1827" t="s">
        <v>53</v>
      </c>
      <c r="Z1827">
        <v>-6.2499999999999899E-3</v>
      </c>
      <c r="AA1827" t="s">
        <v>64</v>
      </c>
      <c r="AB1827" t="s">
        <v>154</v>
      </c>
    </row>
    <row r="1828" spans="1:28" x14ac:dyDescent="0.25">
      <c r="A1828" t="s">
        <v>3404</v>
      </c>
      <c r="B1828" s="1">
        <v>42919</v>
      </c>
      <c r="C1828" s="1">
        <v>42920</v>
      </c>
      <c r="D1828" t="s">
        <v>89</v>
      </c>
      <c r="E1828" t="s">
        <v>1954</v>
      </c>
      <c r="F1828" t="s">
        <v>29</v>
      </c>
      <c r="G1828" t="s">
        <v>446</v>
      </c>
      <c r="H1828" t="s">
        <v>753</v>
      </c>
      <c r="I1828" t="s">
        <v>72</v>
      </c>
      <c r="J1828" t="s">
        <v>795</v>
      </c>
      <c r="K1828" t="s">
        <v>61</v>
      </c>
      <c r="L1828" t="s">
        <v>796</v>
      </c>
      <c r="M1828">
        <v>102.3</v>
      </c>
      <c r="N1828">
        <v>1</v>
      </c>
      <c r="O1828">
        <f t="shared" si="56"/>
        <v>7.1428571428571425E-2</v>
      </c>
      <c r="P1828">
        <v>0</v>
      </c>
      <c r="Q1828">
        <v>26.597999999999999</v>
      </c>
      <c r="R1828">
        <v>1</v>
      </c>
      <c r="S1828">
        <v>2017</v>
      </c>
      <c r="T1828">
        <v>7</v>
      </c>
      <c r="U1828" t="str">
        <f t="shared" si="57"/>
        <v>Jul</v>
      </c>
      <c r="V1828">
        <v>102.3</v>
      </c>
      <c r="W1828" t="s">
        <v>36</v>
      </c>
      <c r="X1828">
        <v>0.26</v>
      </c>
      <c r="Y1828" t="s">
        <v>44</v>
      </c>
      <c r="Z1828">
        <v>0.26</v>
      </c>
      <c r="AA1828" t="s">
        <v>75</v>
      </c>
      <c r="AB1828" t="s">
        <v>76</v>
      </c>
    </row>
    <row r="1829" spans="1:28" x14ac:dyDescent="0.25">
      <c r="A1829" t="s">
        <v>3405</v>
      </c>
      <c r="B1829" s="1">
        <v>43091</v>
      </c>
      <c r="C1829" s="1">
        <v>43095</v>
      </c>
      <c r="D1829" t="s">
        <v>46</v>
      </c>
      <c r="E1829" t="s">
        <v>1354</v>
      </c>
      <c r="F1829" t="s">
        <v>29</v>
      </c>
      <c r="G1829" t="s">
        <v>760</v>
      </c>
      <c r="H1829" t="s">
        <v>158</v>
      </c>
      <c r="I1829" t="s">
        <v>94</v>
      </c>
      <c r="J1829" t="s">
        <v>384</v>
      </c>
      <c r="K1829" t="s">
        <v>51</v>
      </c>
      <c r="L1829" t="s">
        <v>385</v>
      </c>
      <c r="M1829">
        <v>607.52</v>
      </c>
      <c r="N1829">
        <v>2</v>
      </c>
      <c r="O1829">
        <f t="shared" si="56"/>
        <v>0.14285714285714285</v>
      </c>
      <c r="P1829">
        <v>0</v>
      </c>
      <c r="Q1829">
        <v>97.203199999999995</v>
      </c>
      <c r="R1829">
        <v>4</v>
      </c>
      <c r="S1829">
        <v>2017</v>
      </c>
      <c r="T1829">
        <v>12</v>
      </c>
      <c r="U1829" t="str">
        <f t="shared" si="57"/>
        <v>Dec</v>
      </c>
      <c r="V1829">
        <v>303.76</v>
      </c>
      <c r="W1829" t="s">
        <v>43</v>
      </c>
      <c r="X1829">
        <v>0.16</v>
      </c>
      <c r="Y1829" t="s">
        <v>37</v>
      </c>
      <c r="Z1829">
        <v>0.08</v>
      </c>
      <c r="AA1829" t="s">
        <v>38</v>
      </c>
      <c r="AB1829" t="s">
        <v>143</v>
      </c>
    </row>
    <row r="1830" spans="1:28" x14ac:dyDescent="0.25">
      <c r="A1830" t="s">
        <v>3406</v>
      </c>
      <c r="B1830" s="1">
        <v>41779</v>
      </c>
      <c r="C1830" s="1">
        <v>41781</v>
      </c>
      <c r="D1830" t="s">
        <v>27</v>
      </c>
      <c r="E1830" t="s">
        <v>1645</v>
      </c>
      <c r="F1830" t="s">
        <v>91</v>
      </c>
      <c r="G1830" t="s">
        <v>3407</v>
      </c>
      <c r="H1830" t="s">
        <v>93</v>
      </c>
      <c r="I1830" t="s">
        <v>94</v>
      </c>
      <c r="J1830" t="s">
        <v>2846</v>
      </c>
      <c r="K1830" t="s">
        <v>61</v>
      </c>
      <c r="L1830" t="s">
        <v>2847</v>
      </c>
      <c r="M1830">
        <v>10.332000000000001</v>
      </c>
      <c r="N1830">
        <v>3</v>
      </c>
      <c r="O1830">
        <f t="shared" si="56"/>
        <v>0.21428571428571427</v>
      </c>
      <c r="P1830">
        <v>0.6</v>
      </c>
      <c r="Q1830">
        <v>-5.9409000000000001</v>
      </c>
      <c r="R1830">
        <v>2</v>
      </c>
      <c r="S1830">
        <v>2014</v>
      </c>
      <c r="T1830">
        <v>5</v>
      </c>
      <c r="U1830" t="str">
        <f t="shared" si="57"/>
        <v>May</v>
      </c>
      <c r="V1830">
        <v>3.444</v>
      </c>
      <c r="W1830" t="s">
        <v>63</v>
      </c>
      <c r="X1830">
        <v>-0.57499999999999996</v>
      </c>
      <c r="Y1830" t="s">
        <v>53</v>
      </c>
      <c r="Z1830">
        <v>-0.19166666666666601</v>
      </c>
      <c r="AA1830" t="s">
        <v>64</v>
      </c>
      <c r="AB1830" t="s">
        <v>65</v>
      </c>
    </row>
    <row r="1831" spans="1:28" x14ac:dyDescent="0.25">
      <c r="A1831" t="s">
        <v>3408</v>
      </c>
      <c r="B1831" s="1">
        <v>42848</v>
      </c>
      <c r="C1831" s="1">
        <v>42851</v>
      </c>
      <c r="D1831" t="s">
        <v>89</v>
      </c>
      <c r="E1831" t="s">
        <v>47</v>
      </c>
      <c r="F1831" t="s">
        <v>29</v>
      </c>
      <c r="G1831" t="s">
        <v>3409</v>
      </c>
      <c r="H1831" t="s">
        <v>171</v>
      </c>
      <c r="I1831" t="s">
        <v>59</v>
      </c>
      <c r="J1831" t="s">
        <v>2507</v>
      </c>
      <c r="K1831" t="s">
        <v>61</v>
      </c>
      <c r="L1831" t="s">
        <v>2508</v>
      </c>
      <c r="M1831">
        <v>11.664</v>
      </c>
      <c r="N1831">
        <v>3</v>
      </c>
      <c r="O1831">
        <f t="shared" si="56"/>
        <v>0.21428571428571427</v>
      </c>
      <c r="P1831">
        <v>0.2</v>
      </c>
      <c r="Q1831">
        <v>3.3534000000000002</v>
      </c>
      <c r="R1831">
        <v>3</v>
      </c>
      <c r="S1831">
        <v>2017</v>
      </c>
      <c r="T1831">
        <v>4</v>
      </c>
      <c r="U1831" t="str">
        <f t="shared" si="57"/>
        <v>Apr</v>
      </c>
      <c r="V1831">
        <v>3.8879999999999999</v>
      </c>
      <c r="W1831" t="s">
        <v>63</v>
      </c>
      <c r="X1831">
        <v>0.28749999999999998</v>
      </c>
      <c r="Y1831" t="s">
        <v>44</v>
      </c>
      <c r="Z1831">
        <v>9.5833333333333298E-2</v>
      </c>
      <c r="AA1831" t="s">
        <v>64</v>
      </c>
      <c r="AB1831" t="s">
        <v>154</v>
      </c>
    </row>
    <row r="1832" spans="1:28" x14ac:dyDescent="0.25">
      <c r="A1832" t="s">
        <v>3410</v>
      </c>
      <c r="B1832" s="1">
        <v>41794</v>
      </c>
      <c r="C1832" s="1">
        <v>41799</v>
      </c>
      <c r="D1832" t="s">
        <v>46</v>
      </c>
      <c r="E1832" t="s">
        <v>1463</v>
      </c>
      <c r="F1832" t="s">
        <v>29</v>
      </c>
      <c r="G1832" t="s">
        <v>165</v>
      </c>
      <c r="H1832" t="s">
        <v>117</v>
      </c>
      <c r="I1832" t="s">
        <v>72</v>
      </c>
      <c r="J1832" t="s">
        <v>1259</v>
      </c>
      <c r="K1832" t="s">
        <v>61</v>
      </c>
      <c r="L1832" t="s">
        <v>1260</v>
      </c>
      <c r="M1832">
        <v>56.96</v>
      </c>
      <c r="N1832">
        <v>2</v>
      </c>
      <c r="O1832">
        <f t="shared" si="56"/>
        <v>0.14285714285714285</v>
      </c>
      <c r="P1832">
        <v>0</v>
      </c>
      <c r="Q1832">
        <v>21.075199999999999</v>
      </c>
      <c r="R1832">
        <v>5</v>
      </c>
      <c r="S1832">
        <v>2014</v>
      </c>
      <c r="T1832">
        <v>6</v>
      </c>
      <c r="U1832" t="str">
        <f t="shared" si="57"/>
        <v>Jun</v>
      </c>
      <c r="V1832">
        <v>28.48</v>
      </c>
      <c r="W1832" t="s">
        <v>63</v>
      </c>
      <c r="X1832">
        <v>0.37</v>
      </c>
      <c r="Y1832" t="s">
        <v>44</v>
      </c>
      <c r="Z1832">
        <v>0.185</v>
      </c>
      <c r="AA1832" t="s">
        <v>64</v>
      </c>
      <c r="AB1832" t="s">
        <v>65</v>
      </c>
    </row>
    <row r="1833" spans="1:28" x14ac:dyDescent="0.25">
      <c r="A1833" t="s">
        <v>3410</v>
      </c>
      <c r="B1833" s="1">
        <v>41794</v>
      </c>
      <c r="C1833" s="1">
        <v>41799</v>
      </c>
      <c r="D1833" t="s">
        <v>46</v>
      </c>
      <c r="E1833" t="s">
        <v>1463</v>
      </c>
      <c r="F1833" t="s">
        <v>29</v>
      </c>
      <c r="G1833" t="s">
        <v>165</v>
      </c>
      <c r="H1833" t="s">
        <v>117</v>
      </c>
      <c r="I1833" t="s">
        <v>72</v>
      </c>
      <c r="J1833" t="s">
        <v>633</v>
      </c>
      <c r="K1833" t="s">
        <v>34</v>
      </c>
      <c r="L1833" t="s">
        <v>634</v>
      </c>
      <c r="M1833">
        <v>353.56799999999998</v>
      </c>
      <c r="N1833">
        <v>2</v>
      </c>
      <c r="O1833">
        <f t="shared" si="56"/>
        <v>0.14285714285714285</v>
      </c>
      <c r="P1833">
        <v>0.2</v>
      </c>
      <c r="Q1833">
        <v>-44.195999999999998</v>
      </c>
      <c r="R1833">
        <v>5</v>
      </c>
      <c r="S1833">
        <v>2014</v>
      </c>
      <c r="T1833">
        <v>6</v>
      </c>
      <c r="U1833" t="str">
        <f t="shared" si="57"/>
        <v>Jun</v>
      </c>
      <c r="V1833">
        <v>176.78399999999999</v>
      </c>
      <c r="W1833" t="s">
        <v>36</v>
      </c>
      <c r="X1833">
        <v>-0.125</v>
      </c>
      <c r="Y1833" t="s">
        <v>53</v>
      </c>
      <c r="Z1833">
        <v>-6.25E-2</v>
      </c>
      <c r="AA1833" t="s">
        <v>64</v>
      </c>
      <c r="AB1833" t="s">
        <v>65</v>
      </c>
    </row>
    <row r="1834" spans="1:28" x14ac:dyDescent="0.25">
      <c r="A1834" t="s">
        <v>3410</v>
      </c>
      <c r="B1834" s="1">
        <v>41794</v>
      </c>
      <c r="C1834" s="1">
        <v>41799</v>
      </c>
      <c r="D1834" t="s">
        <v>46</v>
      </c>
      <c r="E1834" t="s">
        <v>1463</v>
      </c>
      <c r="F1834" t="s">
        <v>29</v>
      </c>
      <c r="G1834" t="s">
        <v>165</v>
      </c>
      <c r="H1834" t="s">
        <v>117</v>
      </c>
      <c r="I1834" t="s">
        <v>72</v>
      </c>
      <c r="J1834" t="s">
        <v>827</v>
      </c>
      <c r="K1834" t="s">
        <v>61</v>
      </c>
      <c r="L1834" t="s">
        <v>828</v>
      </c>
      <c r="M1834">
        <v>13.96</v>
      </c>
      <c r="N1834">
        <v>2</v>
      </c>
      <c r="O1834">
        <f t="shared" si="56"/>
        <v>0.14285714285714285</v>
      </c>
      <c r="P1834">
        <v>0</v>
      </c>
      <c r="Q1834">
        <v>6.7008000000000001</v>
      </c>
      <c r="R1834">
        <v>5</v>
      </c>
      <c r="S1834">
        <v>2014</v>
      </c>
      <c r="T1834">
        <v>6</v>
      </c>
      <c r="U1834" t="str">
        <f t="shared" si="57"/>
        <v>Jun</v>
      </c>
      <c r="V1834">
        <v>6.98</v>
      </c>
      <c r="W1834" t="s">
        <v>63</v>
      </c>
      <c r="X1834">
        <v>0.48</v>
      </c>
      <c r="Y1834" t="s">
        <v>44</v>
      </c>
      <c r="Z1834">
        <v>0.24</v>
      </c>
      <c r="AA1834" t="s">
        <v>64</v>
      </c>
      <c r="AB1834" t="s">
        <v>65</v>
      </c>
    </row>
    <row r="1835" spans="1:28" x14ac:dyDescent="0.25">
      <c r="A1835" t="s">
        <v>3411</v>
      </c>
      <c r="B1835" s="1">
        <v>42797</v>
      </c>
      <c r="C1835" s="1">
        <v>42802</v>
      </c>
      <c r="D1835" t="s">
        <v>46</v>
      </c>
      <c r="E1835" t="s">
        <v>868</v>
      </c>
      <c r="F1835" t="s">
        <v>91</v>
      </c>
      <c r="G1835" t="s">
        <v>57</v>
      </c>
      <c r="H1835" t="s">
        <v>58</v>
      </c>
      <c r="I1835" t="s">
        <v>59</v>
      </c>
      <c r="J1835" t="s">
        <v>772</v>
      </c>
      <c r="K1835" t="s">
        <v>51</v>
      </c>
      <c r="L1835" t="s">
        <v>773</v>
      </c>
      <c r="M1835">
        <v>399.67200000000003</v>
      </c>
      <c r="N1835">
        <v>7</v>
      </c>
      <c r="O1835">
        <f t="shared" si="56"/>
        <v>0.5</v>
      </c>
      <c r="P1835">
        <v>0.2</v>
      </c>
      <c r="Q1835">
        <v>-14.9877</v>
      </c>
      <c r="R1835">
        <v>5</v>
      </c>
      <c r="S1835">
        <v>2017</v>
      </c>
      <c r="T1835">
        <v>3</v>
      </c>
      <c r="U1835" t="str">
        <f t="shared" si="57"/>
        <v>Mar</v>
      </c>
      <c r="V1835">
        <v>57.095999999999997</v>
      </c>
      <c r="W1835" t="s">
        <v>63</v>
      </c>
      <c r="X1835">
        <v>-3.7499999999999999E-2</v>
      </c>
      <c r="Y1835" t="s">
        <v>53</v>
      </c>
      <c r="Z1835">
        <v>-5.3571428571428503E-3</v>
      </c>
      <c r="AA1835" t="s">
        <v>161</v>
      </c>
      <c r="AB1835" t="s">
        <v>430</v>
      </c>
    </row>
    <row r="1836" spans="1:28" x14ac:dyDescent="0.25">
      <c r="A1836" t="s">
        <v>3412</v>
      </c>
      <c r="B1836" s="1">
        <v>43045</v>
      </c>
      <c r="C1836" s="1">
        <v>43048</v>
      </c>
      <c r="D1836" t="s">
        <v>27</v>
      </c>
      <c r="E1836" t="s">
        <v>1980</v>
      </c>
      <c r="F1836" t="s">
        <v>29</v>
      </c>
      <c r="G1836" t="s">
        <v>1434</v>
      </c>
      <c r="H1836" t="s">
        <v>93</v>
      </c>
      <c r="I1836" t="s">
        <v>94</v>
      </c>
      <c r="J1836" t="s">
        <v>742</v>
      </c>
      <c r="K1836" t="s">
        <v>61</v>
      </c>
      <c r="L1836" t="s">
        <v>743</v>
      </c>
      <c r="M1836">
        <v>30.56</v>
      </c>
      <c r="N1836">
        <v>5</v>
      </c>
      <c r="O1836">
        <f t="shared" si="56"/>
        <v>0.35714285714285715</v>
      </c>
      <c r="P1836">
        <v>0.6</v>
      </c>
      <c r="Q1836">
        <v>-19.864000000000001</v>
      </c>
      <c r="R1836">
        <v>3</v>
      </c>
      <c r="S1836">
        <v>2017</v>
      </c>
      <c r="T1836">
        <v>11</v>
      </c>
      <c r="U1836" t="str">
        <f t="shared" si="57"/>
        <v>Nov</v>
      </c>
      <c r="V1836">
        <v>6.1120000000000001</v>
      </c>
      <c r="W1836" t="s">
        <v>63</v>
      </c>
      <c r="X1836">
        <v>-0.65</v>
      </c>
      <c r="Y1836" t="s">
        <v>53</v>
      </c>
      <c r="Z1836">
        <v>-0.13</v>
      </c>
      <c r="AA1836" t="s">
        <v>38</v>
      </c>
      <c r="AB1836" t="s">
        <v>143</v>
      </c>
    </row>
    <row r="1837" spans="1:28" x14ac:dyDescent="0.25">
      <c r="A1837" t="s">
        <v>3413</v>
      </c>
      <c r="B1837" s="1">
        <v>42254</v>
      </c>
      <c r="C1837" s="1">
        <v>42259</v>
      </c>
      <c r="D1837" t="s">
        <v>46</v>
      </c>
      <c r="E1837" t="s">
        <v>3414</v>
      </c>
      <c r="F1837" t="s">
        <v>91</v>
      </c>
      <c r="G1837" t="s">
        <v>165</v>
      </c>
      <c r="H1837" t="s">
        <v>117</v>
      </c>
      <c r="I1837" t="s">
        <v>72</v>
      </c>
      <c r="J1837" t="s">
        <v>1640</v>
      </c>
      <c r="K1837" t="s">
        <v>51</v>
      </c>
      <c r="L1837" t="s">
        <v>1641</v>
      </c>
      <c r="M1837">
        <v>481.17599999999999</v>
      </c>
      <c r="N1837">
        <v>2</v>
      </c>
      <c r="O1837">
        <f t="shared" si="56"/>
        <v>0.14285714285714285</v>
      </c>
      <c r="P1837">
        <v>0.4</v>
      </c>
      <c r="Q1837">
        <v>-120.294</v>
      </c>
      <c r="R1837">
        <v>5</v>
      </c>
      <c r="S1837">
        <v>2015</v>
      </c>
      <c r="T1837">
        <v>9</v>
      </c>
      <c r="U1837" t="str">
        <f t="shared" si="57"/>
        <v>Sep</v>
      </c>
      <c r="V1837">
        <v>240.58799999999999</v>
      </c>
      <c r="W1837" t="s">
        <v>43</v>
      </c>
      <c r="X1837">
        <v>-0.25</v>
      </c>
      <c r="Y1837" t="s">
        <v>53</v>
      </c>
      <c r="Z1837">
        <v>-0.125</v>
      </c>
      <c r="AA1837" t="s">
        <v>75</v>
      </c>
      <c r="AB1837" t="s">
        <v>81</v>
      </c>
    </row>
    <row r="1838" spans="1:28" x14ac:dyDescent="0.25">
      <c r="A1838" t="s">
        <v>3415</v>
      </c>
      <c r="B1838" s="1">
        <v>42579</v>
      </c>
      <c r="C1838" s="1">
        <v>42580</v>
      </c>
      <c r="D1838" t="s">
        <v>89</v>
      </c>
      <c r="E1838" t="s">
        <v>532</v>
      </c>
      <c r="F1838" t="s">
        <v>29</v>
      </c>
      <c r="G1838" t="s">
        <v>2555</v>
      </c>
      <c r="H1838" t="s">
        <v>71</v>
      </c>
      <c r="I1838" t="s">
        <v>72</v>
      </c>
      <c r="J1838" t="s">
        <v>693</v>
      </c>
      <c r="K1838" t="s">
        <v>34</v>
      </c>
      <c r="L1838" t="s">
        <v>694</v>
      </c>
      <c r="M1838">
        <v>177.45</v>
      </c>
      <c r="N1838">
        <v>5</v>
      </c>
      <c r="O1838">
        <f t="shared" si="56"/>
        <v>0.35714285714285715</v>
      </c>
      <c r="P1838">
        <v>0.5</v>
      </c>
      <c r="Q1838">
        <v>-78.078000000000003</v>
      </c>
      <c r="R1838">
        <v>1</v>
      </c>
      <c r="S1838">
        <v>2016</v>
      </c>
      <c r="T1838">
        <v>7</v>
      </c>
      <c r="U1838" t="str">
        <f t="shared" si="57"/>
        <v>Jul</v>
      </c>
      <c r="V1838">
        <v>35.489999999999903</v>
      </c>
      <c r="W1838" t="s">
        <v>63</v>
      </c>
      <c r="X1838">
        <v>-0.44</v>
      </c>
      <c r="Y1838" t="s">
        <v>53</v>
      </c>
      <c r="Z1838">
        <v>-8.7999999999999995E-2</v>
      </c>
      <c r="AA1838" t="s">
        <v>75</v>
      </c>
      <c r="AB1838" t="s">
        <v>210</v>
      </c>
    </row>
    <row r="1839" spans="1:28" x14ac:dyDescent="0.25">
      <c r="A1839" t="s">
        <v>3416</v>
      </c>
      <c r="B1839" s="1">
        <v>42972</v>
      </c>
      <c r="C1839" s="1">
        <v>42976</v>
      </c>
      <c r="D1839" t="s">
        <v>46</v>
      </c>
      <c r="E1839" t="s">
        <v>636</v>
      </c>
      <c r="F1839" t="s">
        <v>29</v>
      </c>
      <c r="G1839" t="s">
        <v>70</v>
      </c>
      <c r="H1839" t="s">
        <v>71</v>
      </c>
      <c r="I1839" t="s">
        <v>72</v>
      </c>
      <c r="J1839" t="s">
        <v>33</v>
      </c>
      <c r="K1839" t="s">
        <v>34</v>
      </c>
      <c r="L1839" t="s">
        <v>35</v>
      </c>
      <c r="M1839">
        <v>130.97999999999999</v>
      </c>
      <c r="N1839">
        <v>2</v>
      </c>
      <c r="O1839">
        <f t="shared" si="56"/>
        <v>0.14285714285714285</v>
      </c>
      <c r="P1839">
        <v>0.5</v>
      </c>
      <c r="Q1839">
        <v>-89.066400000000002</v>
      </c>
      <c r="R1839">
        <v>4</v>
      </c>
      <c r="S1839">
        <v>2017</v>
      </c>
      <c r="T1839">
        <v>8</v>
      </c>
      <c r="U1839" t="str">
        <f t="shared" si="57"/>
        <v>Aug</v>
      </c>
      <c r="V1839">
        <v>65.489999999999995</v>
      </c>
      <c r="W1839" t="s">
        <v>63</v>
      </c>
      <c r="X1839">
        <v>-0.68</v>
      </c>
      <c r="Y1839" t="s">
        <v>53</v>
      </c>
      <c r="Z1839">
        <v>-0.34</v>
      </c>
      <c r="AA1839" t="s">
        <v>75</v>
      </c>
      <c r="AB1839" t="s">
        <v>76</v>
      </c>
    </row>
    <row r="1840" spans="1:28" x14ac:dyDescent="0.25">
      <c r="A1840" t="s">
        <v>3417</v>
      </c>
      <c r="B1840" s="1">
        <v>42852</v>
      </c>
      <c r="C1840" s="1">
        <v>42857</v>
      </c>
      <c r="D1840" t="s">
        <v>46</v>
      </c>
      <c r="E1840" t="s">
        <v>3418</v>
      </c>
      <c r="F1840" t="s">
        <v>29</v>
      </c>
      <c r="G1840" t="s">
        <v>180</v>
      </c>
      <c r="H1840" t="s">
        <v>181</v>
      </c>
      <c r="I1840" t="s">
        <v>59</v>
      </c>
      <c r="J1840" t="s">
        <v>123</v>
      </c>
      <c r="K1840" t="s">
        <v>61</v>
      </c>
      <c r="L1840" t="s">
        <v>124</v>
      </c>
      <c r="M1840">
        <v>139.58000000000001</v>
      </c>
      <c r="N1840">
        <v>7</v>
      </c>
      <c r="O1840">
        <f t="shared" si="56"/>
        <v>0.5</v>
      </c>
      <c r="P1840">
        <v>0</v>
      </c>
      <c r="Q1840">
        <v>39.0824</v>
      </c>
      <c r="R1840">
        <v>5</v>
      </c>
      <c r="S1840">
        <v>2017</v>
      </c>
      <c r="T1840">
        <v>4</v>
      </c>
      <c r="U1840" t="str">
        <f t="shared" si="57"/>
        <v>Apr</v>
      </c>
      <c r="V1840">
        <v>19.940000000000001</v>
      </c>
      <c r="W1840" t="s">
        <v>63</v>
      </c>
      <c r="X1840">
        <v>0.27999999999999903</v>
      </c>
      <c r="Y1840" t="s">
        <v>44</v>
      </c>
      <c r="Z1840">
        <v>3.9999999999999897E-2</v>
      </c>
      <c r="AA1840" t="s">
        <v>64</v>
      </c>
      <c r="AB1840" t="s">
        <v>154</v>
      </c>
    </row>
    <row r="1841" spans="1:28" x14ac:dyDescent="0.25">
      <c r="A1841" t="s">
        <v>3419</v>
      </c>
      <c r="B1841" s="1">
        <v>42316</v>
      </c>
      <c r="C1841" s="1">
        <v>42323</v>
      </c>
      <c r="D1841" t="s">
        <v>46</v>
      </c>
      <c r="E1841" t="s">
        <v>878</v>
      </c>
      <c r="F1841" t="s">
        <v>91</v>
      </c>
      <c r="G1841" t="s">
        <v>528</v>
      </c>
      <c r="H1841" t="s">
        <v>876</v>
      </c>
      <c r="I1841" t="s">
        <v>32</v>
      </c>
      <c r="J1841" t="s">
        <v>374</v>
      </c>
      <c r="K1841" t="s">
        <v>61</v>
      </c>
      <c r="L1841" t="s">
        <v>375</v>
      </c>
      <c r="M1841">
        <v>4.7119999999999997</v>
      </c>
      <c r="N1841">
        <v>1</v>
      </c>
      <c r="O1841">
        <f t="shared" si="56"/>
        <v>7.1428571428571425E-2</v>
      </c>
      <c r="P1841">
        <v>0.2</v>
      </c>
      <c r="Q1841">
        <v>1.4136</v>
      </c>
      <c r="R1841">
        <v>7</v>
      </c>
      <c r="S1841">
        <v>2015</v>
      </c>
      <c r="T1841">
        <v>11</v>
      </c>
      <c r="U1841" t="str">
        <f t="shared" si="57"/>
        <v>Nov</v>
      </c>
      <c r="V1841">
        <v>4.7119999999999997</v>
      </c>
      <c r="W1841" t="s">
        <v>63</v>
      </c>
      <c r="X1841">
        <v>0.3</v>
      </c>
      <c r="Y1841" t="s">
        <v>44</v>
      </c>
      <c r="Z1841">
        <v>0.3</v>
      </c>
      <c r="AA1841" t="s">
        <v>38</v>
      </c>
      <c r="AB1841" t="s">
        <v>54</v>
      </c>
    </row>
    <row r="1842" spans="1:28" x14ac:dyDescent="0.25">
      <c r="A1842" t="s">
        <v>3420</v>
      </c>
      <c r="B1842" s="1">
        <v>42699</v>
      </c>
      <c r="C1842" s="1">
        <v>42703</v>
      </c>
      <c r="D1842" t="s">
        <v>46</v>
      </c>
      <c r="E1842" t="s">
        <v>2163</v>
      </c>
      <c r="F1842" t="s">
        <v>29</v>
      </c>
      <c r="G1842" t="s">
        <v>57</v>
      </c>
      <c r="H1842" t="s">
        <v>58</v>
      </c>
      <c r="I1842" t="s">
        <v>59</v>
      </c>
      <c r="J1842" t="s">
        <v>234</v>
      </c>
      <c r="K1842" t="s">
        <v>41</v>
      </c>
      <c r="L1842" t="s">
        <v>235</v>
      </c>
      <c r="M1842">
        <v>194.352</v>
      </c>
      <c r="N1842">
        <v>3</v>
      </c>
      <c r="O1842">
        <f t="shared" si="56"/>
        <v>0.21428571428571427</v>
      </c>
      <c r="P1842">
        <v>0.2</v>
      </c>
      <c r="Q1842">
        <v>19.435199999999998</v>
      </c>
      <c r="R1842">
        <v>4</v>
      </c>
      <c r="S1842">
        <v>2016</v>
      </c>
      <c r="T1842">
        <v>11</v>
      </c>
      <c r="U1842" t="str">
        <f t="shared" si="57"/>
        <v>Nov</v>
      </c>
      <c r="V1842">
        <v>64.784000000000006</v>
      </c>
      <c r="W1842" t="s">
        <v>63</v>
      </c>
      <c r="X1842">
        <v>9.9999999999999895E-2</v>
      </c>
      <c r="Y1842" t="s">
        <v>37</v>
      </c>
      <c r="Z1842">
        <v>3.3333333333333298E-2</v>
      </c>
      <c r="AA1842" t="s">
        <v>38</v>
      </c>
      <c r="AB1842" t="s">
        <v>39</v>
      </c>
    </row>
    <row r="1843" spans="1:28" x14ac:dyDescent="0.25">
      <c r="A1843" t="s">
        <v>3421</v>
      </c>
      <c r="B1843" s="1">
        <v>42343</v>
      </c>
      <c r="C1843" s="1">
        <v>42346</v>
      </c>
      <c r="D1843" t="s">
        <v>89</v>
      </c>
      <c r="E1843" t="s">
        <v>1679</v>
      </c>
      <c r="F1843" t="s">
        <v>91</v>
      </c>
      <c r="G1843" t="s">
        <v>2173</v>
      </c>
      <c r="H1843" t="s">
        <v>134</v>
      </c>
      <c r="I1843" t="s">
        <v>32</v>
      </c>
      <c r="J1843" t="s">
        <v>269</v>
      </c>
      <c r="K1843" t="s">
        <v>41</v>
      </c>
      <c r="L1843" t="s">
        <v>270</v>
      </c>
      <c r="M1843">
        <v>97.424000000000007</v>
      </c>
      <c r="N1843">
        <v>2</v>
      </c>
      <c r="O1843">
        <f t="shared" si="56"/>
        <v>0.14285714285714285</v>
      </c>
      <c r="P1843">
        <v>0.2</v>
      </c>
      <c r="Q1843">
        <v>10.9602</v>
      </c>
      <c r="R1843">
        <v>3</v>
      </c>
      <c r="S1843">
        <v>2015</v>
      </c>
      <c r="T1843">
        <v>12</v>
      </c>
      <c r="U1843" t="str">
        <f t="shared" si="57"/>
        <v>Dec</v>
      </c>
      <c r="V1843">
        <v>48.712000000000003</v>
      </c>
      <c r="W1843" t="s">
        <v>63</v>
      </c>
      <c r="X1843">
        <v>0.1125</v>
      </c>
      <c r="Y1843" t="s">
        <v>37</v>
      </c>
      <c r="Z1843">
        <v>5.6250000000000001E-2</v>
      </c>
      <c r="AA1843" t="s">
        <v>38</v>
      </c>
      <c r="AB1843" t="s">
        <v>54</v>
      </c>
    </row>
    <row r="1844" spans="1:28" x14ac:dyDescent="0.25">
      <c r="A1844" t="s">
        <v>3422</v>
      </c>
      <c r="B1844" s="1">
        <v>41895</v>
      </c>
      <c r="C1844" s="1">
        <v>41895</v>
      </c>
      <c r="D1844" t="s">
        <v>377</v>
      </c>
      <c r="E1844" t="s">
        <v>596</v>
      </c>
      <c r="F1844" t="s">
        <v>29</v>
      </c>
      <c r="G1844" t="s">
        <v>180</v>
      </c>
      <c r="H1844" t="s">
        <v>181</v>
      </c>
      <c r="I1844" t="s">
        <v>59</v>
      </c>
      <c r="J1844" t="s">
        <v>338</v>
      </c>
      <c r="K1844" t="s">
        <v>61</v>
      </c>
      <c r="L1844" t="s">
        <v>339</v>
      </c>
      <c r="M1844">
        <v>14.19</v>
      </c>
      <c r="N1844">
        <v>3</v>
      </c>
      <c r="O1844">
        <f t="shared" si="56"/>
        <v>0.21428571428571427</v>
      </c>
      <c r="P1844">
        <v>0</v>
      </c>
      <c r="Q1844">
        <v>5.5340999999999996</v>
      </c>
      <c r="R1844">
        <v>0</v>
      </c>
      <c r="S1844">
        <v>2014</v>
      </c>
      <c r="T1844">
        <v>9</v>
      </c>
      <c r="U1844" t="str">
        <f t="shared" si="57"/>
        <v>Sep</v>
      </c>
      <c r="V1844">
        <v>4.7299999999999898</v>
      </c>
      <c r="W1844" t="s">
        <v>63</v>
      </c>
      <c r="X1844">
        <v>0.38999999999999901</v>
      </c>
      <c r="Y1844" t="s">
        <v>44</v>
      </c>
      <c r="Z1844">
        <v>0.12999999999999901</v>
      </c>
      <c r="AA1844" t="s">
        <v>75</v>
      </c>
      <c r="AB1844" t="s">
        <v>199</v>
      </c>
    </row>
    <row r="1845" spans="1:28" x14ac:dyDescent="0.25">
      <c r="A1845" t="s">
        <v>3423</v>
      </c>
      <c r="B1845" s="1">
        <v>43064</v>
      </c>
      <c r="C1845" s="1">
        <v>43069</v>
      </c>
      <c r="D1845" t="s">
        <v>46</v>
      </c>
      <c r="E1845" t="s">
        <v>1189</v>
      </c>
      <c r="F1845" t="s">
        <v>29</v>
      </c>
      <c r="G1845" t="s">
        <v>48</v>
      </c>
      <c r="H1845" t="s">
        <v>49</v>
      </c>
      <c r="I1845" t="s">
        <v>32</v>
      </c>
      <c r="J1845" t="s">
        <v>1199</v>
      </c>
      <c r="K1845" t="s">
        <v>34</v>
      </c>
      <c r="L1845" t="s">
        <v>1200</v>
      </c>
      <c r="M1845">
        <v>723.92</v>
      </c>
      <c r="N1845">
        <v>5</v>
      </c>
      <c r="O1845">
        <f t="shared" si="56"/>
        <v>0.35714285714285715</v>
      </c>
      <c r="P1845">
        <v>0.2</v>
      </c>
      <c r="Q1845">
        <v>-81.441000000000003</v>
      </c>
      <c r="R1845">
        <v>5</v>
      </c>
      <c r="S1845">
        <v>2017</v>
      </c>
      <c r="T1845">
        <v>11</v>
      </c>
      <c r="U1845" t="str">
        <f t="shared" si="57"/>
        <v>Nov</v>
      </c>
      <c r="V1845">
        <v>144.78399999999999</v>
      </c>
      <c r="W1845" t="s">
        <v>36</v>
      </c>
      <c r="X1845">
        <v>-0.1125</v>
      </c>
      <c r="Y1845" t="s">
        <v>53</v>
      </c>
      <c r="Z1845">
        <v>-2.2499999999999999E-2</v>
      </c>
      <c r="AA1845" t="s">
        <v>38</v>
      </c>
      <c r="AB1845" t="s">
        <v>143</v>
      </c>
    </row>
    <row r="1846" spans="1:28" x14ac:dyDescent="0.25">
      <c r="A1846" t="s">
        <v>3424</v>
      </c>
      <c r="B1846" s="1">
        <v>42136</v>
      </c>
      <c r="C1846" s="1">
        <v>42141</v>
      </c>
      <c r="D1846" t="s">
        <v>46</v>
      </c>
      <c r="E1846" t="s">
        <v>1303</v>
      </c>
      <c r="F1846" t="s">
        <v>29</v>
      </c>
      <c r="G1846" t="s">
        <v>100</v>
      </c>
      <c r="H1846" t="s">
        <v>93</v>
      </c>
      <c r="I1846" t="s">
        <v>94</v>
      </c>
      <c r="J1846" t="s">
        <v>2290</v>
      </c>
      <c r="K1846" t="s">
        <v>61</v>
      </c>
      <c r="L1846" t="s">
        <v>2291</v>
      </c>
      <c r="M1846">
        <v>21.968</v>
      </c>
      <c r="N1846">
        <v>4</v>
      </c>
      <c r="O1846">
        <f t="shared" si="56"/>
        <v>0.2857142857142857</v>
      </c>
      <c r="P1846">
        <v>0.6</v>
      </c>
      <c r="Q1846">
        <v>-15.9268</v>
      </c>
      <c r="R1846">
        <v>5</v>
      </c>
      <c r="S1846">
        <v>2015</v>
      </c>
      <c r="T1846">
        <v>5</v>
      </c>
      <c r="U1846" t="str">
        <f t="shared" si="57"/>
        <v>May</v>
      </c>
      <c r="V1846">
        <v>5.492</v>
      </c>
      <c r="W1846" t="s">
        <v>63</v>
      </c>
      <c r="X1846">
        <v>-0.72499999999999998</v>
      </c>
      <c r="Y1846" t="s">
        <v>53</v>
      </c>
      <c r="Z1846">
        <v>-0.18124999999999999</v>
      </c>
      <c r="AA1846" t="s">
        <v>64</v>
      </c>
      <c r="AB1846" t="s">
        <v>111</v>
      </c>
    </row>
    <row r="1847" spans="1:28" x14ac:dyDescent="0.25">
      <c r="A1847" t="s">
        <v>3425</v>
      </c>
      <c r="B1847" s="1">
        <v>42824</v>
      </c>
      <c r="C1847" s="1">
        <v>42826</v>
      </c>
      <c r="D1847" t="s">
        <v>27</v>
      </c>
      <c r="E1847" t="s">
        <v>2569</v>
      </c>
      <c r="F1847" t="s">
        <v>29</v>
      </c>
      <c r="G1847" t="s">
        <v>1694</v>
      </c>
      <c r="H1847" t="s">
        <v>58</v>
      </c>
      <c r="I1847" t="s">
        <v>59</v>
      </c>
      <c r="J1847" t="s">
        <v>1279</v>
      </c>
      <c r="K1847" t="s">
        <v>61</v>
      </c>
      <c r="L1847" t="s">
        <v>1280</v>
      </c>
      <c r="M1847">
        <v>94.2</v>
      </c>
      <c r="N1847">
        <v>5</v>
      </c>
      <c r="O1847">
        <f t="shared" si="56"/>
        <v>0.35714285714285715</v>
      </c>
      <c r="P1847">
        <v>0</v>
      </c>
      <c r="Q1847">
        <v>39.564</v>
      </c>
      <c r="R1847">
        <v>2</v>
      </c>
      <c r="S1847">
        <v>2017</v>
      </c>
      <c r="T1847">
        <v>3</v>
      </c>
      <c r="U1847" t="str">
        <f t="shared" si="57"/>
        <v>Mar</v>
      </c>
      <c r="V1847">
        <v>18.84</v>
      </c>
      <c r="W1847" t="s">
        <v>63</v>
      </c>
      <c r="X1847">
        <v>0.42</v>
      </c>
      <c r="Y1847" t="s">
        <v>44</v>
      </c>
      <c r="Z1847">
        <v>8.3999999999999894E-2</v>
      </c>
      <c r="AA1847" t="s">
        <v>161</v>
      </c>
      <c r="AB1847" t="s">
        <v>430</v>
      </c>
    </row>
    <row r="1848" spans="1:28" x14ac:dyDescent="0.25">
      <c r="A1848" t="s">
        <v>3426</v>
      </c>
      <c r="B1848" s="1">
        <v>42000</v>
      </c>
      <c r="C1848" s="1">
        <v>42005</v>
      </c>
      <c r="D1848" t="s">
        <v>27</v>
      </c>
      <c r="E1848" t="s">
        <v>156</v>
      </c>
      <c r="F1848" t="s">
        <v>29</v>
      </c>
      <c r="G1848" t="s">
        <v>597</v>
      </c>
      <c r="H1848" t="s">
        <v>214</v>
      </c>
      <c r="I1848" t="s">
        <v>72</v>
      </c>
      <c r="J1848" t="s">
        <v>2141</v>
      </c>
      <c r="K1848" t="s">
        <v>61</v>
      </c>
      <c r="L1848" t="s">
        <v>2142</v>
      </c>
      <c r="M1848">
        <v>182.352</v>
      </c>
      <c r="N1848">
        <v>3</v>
      </c>
      <c r="O1848">
        <f t="shared" si="56"/>
        <v>0.21428571428571427</v>
      </c>
      <c r="P1848">
        <v>0.2</v>
      </c>
      <c r="Q1848">
        <v>-18.235199999999999</v>
      </c>
      <c r="R1848">
        <v>5</v>
      </c>
      <c r="S1848">
        <v>2014</v>
      </c>
      <c r="T1848">
        <v>12</v>
      </c>
      <c r="U1848" t="str">
        <f t="shared" si="57"/>
        <v>Dec</v>
      </c>
      <c r="V1848">
        <v>60.783999999999999</v>
      </c>
      <c r="W1848" t="s">
        <v>63</v>
      </c>
      <c r="X1848">
        <v>-9.9999999999999895E-2</v>
      </c>
      <c r="Y1848" t="s">
        <v>53</v>
      </c>
      <c r="Z1848">
        <v>-3.3333333333333298E-2</v>
      </c>
      <c r="AA1848" t="s">
        <v>38</v>
      </c>
      <c r="AB1848" t="s">
        <v>147</v>
      </c>
    </row>
    <row r="1849" spans="1:28" x14ac:dyDescent="0.25">
      <c r="A1849" t="s">
        <v>3427</v>
      </c>
      <c r="B1849" s="1">
        <v>42782</v>
      </c>
      <c r="C1849" s="1">
        <v>42787</v>
      </c>
      <c r="D1849" t="s">
        <v>46</v>
      </c>
      <c r="E1849" t="s">
        <v>1351</v>
      </c>
      <c r="F1849" t="s">
        <v>29</v>
      </c>
      <c r="G1849" t="s">
        <v>450</v>
      </c>
      <c r="H1849" t="s">
        <v>128</v>
      </c>
      <c r="I1849" t="s">
        <v>94</v>
      </c>
      <c r="J1849" t="s">
        <v>192</v>
      </c>
      <c r="K1849" t="s">
        <v>41</v>
      </c>
      <c r="L1849" t="s">
        <v>193</v>
      </c>
      <c r="M1849">
        <v>600.55799999999999</v>
      </c>
      <c r="N1849">
        <v>3</v>
      </c>
      <c r="O1849">
        <f t="shared" si="56"/>
        <v>0.21428571428571427</v>
      </c>
      <c r="P1849">
        <v>0.3</v>
      </c>
      <c r="Q1849">
        <v>-8.5793999999999997</v>
      </c>
      <c r="R1849">
        <v>5</v>
      </c>
      <c r="S1849">
        <v>2017</v>
      </c>
      <c r="T1849">
        <v>2</v>
      </c>
      <c r="U1849" t="str">
        <f t="shared" si="57"/>
        <v>Feb</v>
      </c>
      <c r="V1849">
        <v>200.18600000000001</v>
      </c>
      <c r="W1849" t="s">
        <v>43</v>
      </c>
      <c r="X1849">
        <v>-1.42857142857142E-2</v>
      </c>
      <c r="Y1849" t="s">
        <v>53</v>
      </c>
      <c r="Z1849">
        <v>-4.7619047619047597E-3</v>
      </c>
      <c r="AA1849" t="s">
        <v>161</v>
      </c>
      <c r="AB1849" t="s">
        <v>430</v>
      </c>
    </row>
    <row r="1850" spans="1:28" x14ac:dyDescent="0.25">
      <c r="A1850" t="s">
        <v>3427</v>
      </c>
      <c r="B1850" s="1">
        <v>42782</v>
      </c>
      <c r="C1850" s="1">
        <v>42787</v>
      </c>
      <c r="D1850" t="s">
        <v>46</v>
      </c>
      <c r="E1850" t="s">
        <v>1351</v>
      </c>
      <c r="F1850" t="s">
        <v>29</v>
      </c>
      <c r="G1850" t="s">
        <v>450</v>
      </c>
      <c r="H1850" t="s">
        <v>128</v>
      </c>
      <c r="I1850" t="s">
        <v>94</v>
      </c>
      <c r="J1850" t="s">
        <v>1096</v>
      </c>
      <c r="K1850" t="s">
        <v>61</v>
      </c>
      <c r="L1850" t="s">
        <v>1664</v>
      </c>
      <c r="M1850">
        <v>7.6920000000000002</v>
      </c>
      <c r="N1850">
        <v>1</v>
      </c>
      <c r="O1850">
        <f t="shared" si="56"/>
        <v>7.1428571428571425E-2</v>
      </c>
      <c r="P1850">
        <v>0.6</v>
      </c>
      <c r="Q1850">
        <v>-3.6537000000000002</v>
      </c>
      <c r="R1850">
        <v>5</v>
      </c>
      <c r="S1850">
        <v>2017</v>
      </c>
      <c r="T1850">
        <v>2</v>
      </c>
      <c r="U1850" t="str">
        <f t="shared" si="57"/>
        <v>Feb</v>
      </c>
      <c r="V1850">
        <v>7.6920000000000002</v>
      </c>
      <c r="W1850" t="s">
        <v>63</v>
      </c>
      <c r="X1850">
        <v>-0.47499999999999998</v>
      </c>
      <c r="Y1850" t="s">
        <v>53</v>
      </c>
      <c r="Z1850">
        <v>-0.47499999999999998</v>
      </c>
      <c r="AA1850" t="s">
        <v>161</v>
      </c>
      <c r="AB1850" t="s">
        <v>430</v>
      </c>
    </row>
    <row r="1851" spans="1:28" x14ac:dyDescent="0.25">
      <c r="A1851" t="s">
        <v>3428</v>
      </c>
      <c r="B1851" s="1">
        <v>43032</v>
      </c>
      <c r="C1851" s="1">
        <v>43034</v>
      </c>
      <c r="D1851" t="s">
        <v>89</v>
      </c>
      <c r="E1851" t="s">
        <v>359</v>
      </c>
      <c r="F1851" t="s">
        <v>29</v>
      </c>
      <c r="G1851" t="s">
        <v>3429</v>
      </c>
      <c r="H1851" t="s">
        <v>93</v>
      </c>
      <c r="I1851" t="s">
        <v>94</v>
      </c>
      <c r="J1851" t="s">
        <v>1215</v>
      </c>
      <c r="K1851" t="s">
        <v>51</v>
      </c>
      <c r="L1851" t="s">
        <v>1216</v>
      </c>
      <c r="M1851">
        <v>517.40499999999997</v>
      </c>
      <c r="N1851">
        <v>5</v>
      </c>
      <c r="O1851">
        <f t="shared" si="56"/>
        <v>0.35714285714285715</v>
      </c>
      <c r="P1851">
        <v>0.3</v>
      </c>
      <c r="Q1851">
        <v>-81.3065</v>
      </c>
      <c r="R1851">
        <v>2</v>
      </c>
      <c r="S1851">
        <v>2017</v>
      </c>
      <c r="T1851">
        <v>10</v>
      </c>
      <c r="U1851" t="str">
        <f t="shared" si="57"/>
        <v>Oct</v>
      </c>
      <c r="V1851">
        <v>103.48099999999999</v>
      </c>
      <c r="W1851" t="s">
        <v>36</v>
      </c>
      <c r="X1851">
        <v>-0.157142857142857</v>
      </c>
      <c r="Y1851" t="s">
        <v>53</v>
      </c>
      <c r="Z1851">
        <v>-3.1428571428571403E-2</v>
      </c>
      <c r="AA1851" t="s">
        <v>38</v>
      </c>
      <c r="AB1851" t="s">
        <v>143</v>
      </c>
    </row>
    <row r="1852" spans="1:28" x14ac:dyDescent="0.25">
      <c r="A1852" t="s">
        <v>3430</v>
      </c>
      <c r="B1852" s="1">
        <v>42993</v>
      </c>
      <c r="C1852" s="1">
        <v>42995</v>
      </c>
      <c r="D1852" t="s">
        <v>27</v>
      </c>
      <c r="E1852" t="s">
        <v>272</v>
      </c>
      <c r="F1852" t="s">
        <v>99</v>
      </c>
      <c r="G1852" t="s">
        <v>295</v>
      </c>
      <c r="H1852" t="s">
        <v>58</v>
      </c>
      <c r="I1852" t="s">
        <v>59</v>
      </c>
      <c r="J1852" t="s">
        <v>276</v>
      </c>
      <c r="K1852" t="s">
        <v>51</v>
      </c>
      <c r="L1852" t="s">
        <v>277</v>
      </c>
      <c r="M1852">
        <v>300.904</v>
      </c>
      <c r="N1852">
        <v>1</v>
      </c>
      <c r="O1852">
        <f t="shared" si="56"/>
        <v>7.1428571428571425E-2</v>
      </c>
      <c r="P1852">
        <v>0.2</v>
      </c>
      <c r="Q1852">
        <v>11.283899999999999</v>
      </c>
      <c r="R1852">
        <v>2</v>
      </c>
      <c r="S1852">
        <v>2017</v>
      </c>
      <c r="T1852">
        <v>9</v>
      </c>
      <c r="U1852" t="str">
        <f t="shared" si="57"/>
        <v>Sep</v>
      </c>
      <c r="V1852">
        <v>300.904</v>
      </c>
      <c r="W1852" t="s">
        <v>43</v>
      </c>
      <c r="X1852">
        <v>3.7499999999999999E-2</v>
      </c>
      <c r="Y1852" t="s">
        <v>37</v>
      </c>
      <c r="Z1852">
        <v>3.7499999999999999E-2</v>
      </c>
      <c r="AA1852" t="s">
        <v>75</v>
      </c>
      <c r="AB1852" t="s">
        <v>76</v>
      </c>
    </row>
    <row r="1853" spans="1:28" x14ac:dyDescent="0.25">
      <c r="A1853" t="s">
        <v>3431</v>
      </c>
      <c r="B1853" s="1">
        <v>42901</v>
      </c>
      <c r="C1853" s="1">
        <v>42906</v>
      </c>
      <c r="D1853" t="s">
        <v>46</v>
      </c>
      <c r="E1853" t="s">
        <v>345</v>
      </c>
      <c r="F1853" t="s">
        <v>91</v>
      </c>
      <c r="G1853" t="s">
        <v>2173</v>
      </c>
      <c r="H1853" t="s">
        <v>134</v>
      </c>
      <c r="I1853" t="s">
        <v>32</v>
      </c>
      <c r="J1853" t="s">
        <v>284</v>
      </c>
      <c r="K1853" t="s">
        <v>61</v>
      </c>
      <c r="L1853" t="s">
        <v>285</v>
      </c>
      <c r="M1853">
        <v>31.167999999999999</v>
      </c>
      <c r="N1853">
        <v>4</v>
      </c>
      <c r="O1853">
        <f t="shared" si="56"/>
        <v>0.2857142857142857</v>
      </c>
      <c r="P1853">
        <v>0.2</v>
      </c>
      <c r="Q1853">
        <v>9.3504000000000005</v>
      </c>
      <c r="R1853">
        <v>5</v>
      </c>
      <c r="S1853">
        <v>2017</v>
      </c>
      <c r="T1853">
        <v>6</v>
      </c>
      <c r="U1853" t="str">
        <f t="shared" si="57"/>
        <v>Jun</v>
      </c>
      <c r="V1853">
        <v>7.7919999999999998</v>
      </c>
      <c r="W1853" t="s">
        <v>63</v>
      </c>
      <c r="X1853">
        <v>0.3</v>
      </c>
      <c r="Y1853" t="s">
        <v>44</v>
      </c>
      <c r="Z1853">
        <v>7.4999999999999997E-2</v>
      </c>
      <c r="AA1853" t="s">
        <v>64</v>
      </c>
      <c r="AB1853" t="s">
        <v>154</v>
      </c>
    </row>
    <row r="1854" spans="1:28" x14ac:dyDescent="0.25">
      <c r="A1854" t="s">
        <v>3431</v>
      </c>
      <c r="B1854" s="1">
        <v>42901</v>
      </c>
      <c r="C1854" s="1">
        <v>42906</v>
      </c>
      <c r="D1854" t="s">
        <v>46</v>
      </c>
      <c r="E1854" t="s">
        <v>345</v>
      </c>
      <c r="F1854" t="s">
        <v>91</v>
      </c>
      <c r="G1854" t="s">
        <v>2173</v>
      </c>
      <c r="H1854" t="s">
        <v>134</v>
      </c>
      <c r="I1854" t="s">
        <v>32</v>
      </c>
      <c r="J1854" t="s">
        <v>1972</v>
      </c>
      <c r="K1854" t="s">
        <v>51</v>
      </c>
      <c r="L1854" t="s">
        <v>1973</v>
      </c>
      <c r="M1854">
        <v>120.96</v>
      </c>
      <c r="N1854">
        <v>2</v>
      </c>
      <c r="O1854">
        <f t="shared" si="56"/>
        <v>0.14285714285714285</v>
      </c>
      <c r="P1854">
        <v>0.4</v>
      </c>
      <c r="Q1854">
        <v>-28.224</v>
      </c>
      <c r="R1854">
        <v>5</v>
      </c>
      <c r="S1854">
        <v>2017</v>
      </c>
      <c r="T1854">
        <v>6</v>
      </c>
      <c r="U1854" t="str">
        <f t="shared" si="57"/>
        <v>Jun</v>
      </c>
      <c r="V1854">
        <v>60.48</v>
      </c>
      <c r="W1854" t="s">
        <v>63</v>
      </c>
      <c r="X1854">
        <v>-0.233333333333333</v>
      </c>
      <c r="Y1854" t="s">
        <v>53</v>
      </c>
      <c r="Z1854">
        <v>-0.116666666666666</v>
      </c>
      <c r="AA1854" t="s">
        <v>64</v>
      </c>
      <c r="AB1854" t="s">
        <v>154</v>
      </c>
    </row>
    <row r="1855" spans="1:28" x14ac:dyDescent="0.25">
      <c r="A1855" t="s">
        <v>3432</v>
      </c>
      <c r="B1855" s="1">
        <v>41890</v>
      </c>
      <c r="C1855" s="1">
        <v>41895</v>
      </c>
      <c r="D1855" t="s">
        <v>46</v>
      </c>
      <c r="E1855" t="s">
        <v>1040</v>
      </c>
      <c r="F1855" t="s">
        <v>99</v>
      </c>
      <c r="G1855" t="s">
        <v>165</v>
      </c>
      <c r="H1855" t="s">
        <v>117</v>
      </c>
      <c r="I1855" t="s">
        <v>72</v>
      </c>
      <c r="J1855" t="s">
        <v>1071</v>
      </c>
      <c r="K1855" t="s">
        <v>41</v>
      </c>
      <c r="L1855" t="s">
        <v>1072</v>
      </c>
      <c r="M1855">
        <v>172.76400000000001</v>
      </c>
      <c r="N1855">
        <v>2</v>
      </c>
      <c r="O1855">
        <f t="shared" si="56"/>
        <v>0.14285714285714285</v>
      </c>
      <c r="P1855">
        <v>0.1</v>
      </c>
      <c r="Q1855">
        <v>13.437200000000001</v>
      </c>
      <c r="R1855">
        <v>5</v>
      </c>
      <c r="S1855">
        <v>2014</v>
      </c>
      <c r="T1855">
        <v>9</v>
      </c>
      <c r="U1855" t="str">
        <f t="shared" si="57"/>
        <v>Sep</v>
      </c>
      <c r="V1855">
        <v>86.382000000000005</v>
      </c>
      <c r="W1855" t="s">
        <v>63</v>
      </c>
      <c r="X1855">
        <v>7.7777777777777696E-2</v>
      </c>
      <c r="Y1855" t="s">
        <v>37</v>
      </c>
      <c r="Z1855">
        <v>3.8888888888888799E-2</v>
      </c>
      <c r="AA1855" t="s">
        <v>75</v>
      </c>
      <c r="AB1855" t="s">
        <v>199</v>
      </c>
    </row>
    <row r="1856" spans="1:28" x14ac:dyDescent="0.25">
      <c r="A1856" t="s">
        <v>3433</v>
      </c>
      <c r="B1856" s="1">
        <v>41959</v>
      </c>
      <c r="C1856" s="1">
        <v>41961</v>
      </c>
      <c r="D1856" t="s">
        <v>89</v>
      </c>
      <c r="E1856" t="s">
        <v>584</v>
      </c>
      <c r="F1856" t="s">
        <v>91</v>
      </c>
      <c r="G1856" t="s">
        <v>57</v>
      </c>
      <c r="H1856" t="s">
        <v>58</v>
      </c>
      <c r="I1856" t="s">
        <v>59</v>
      </c>
      <c r="J1856" t="s">
        <v>612</v>
      </c>
      <c r="K1856" t="s">
        <v>34</v>
      </c>
      <c r="L1856" t="s">
        <v>613</v>
      </c>
      <c r="M1856">
        <v>305.97449999999998</v>
      </c>
      <c r="N1856">
        <v>3</v>
      </c>
      <c r="O1856">
        <f t="shared" si="56"/>
        <v>0.21428571428571427</v>
      </c>
      <c r="P1856">
        <v>0.15</v>
      </c>
      <c r="Q1856">
        <v>25.197900000000001</v>
      </c>
      <c r="R1856">
        <v>2</v>
      </c>
      <c r="S1856">
        <v>2014</v>
      </c>
      <c r="T1856">
        <v>11</v>
      </c>
      <c r="U1856" t="str">
        <f t="shared" si="57"/>
        <v>Nov</v>
      </c>
      <c r="V1856">
        <v>101.99149999999899</v>
      </c>
      <c r="W1856" t="s">
        <v>36</v>
      </c>
      <c r="X1856">
        <v>8.2352941176470601E-2</v>
      </c>
      <c r="Y1856" t="s">
        <v>37</v>
      </c>
      <c r="Z1856">
        <v>2.74509803921568E-2</v>
      </c>
      <c r="AA1856" t="s">
        <v>38</v>
      </c>
      <c r="AB1856" t="s">
        <v>147</v>
      </c>
    </row>
    <row r="1857" spans="1:28" x14ac:dyDescent="0.25">
      <c r="A1857" t="s">
        <v>3434</v>
      </c>
      <c r="B1857" s="1">
        <v>41701</v>
      </c>
      <c r="C1857" s="1">
        <v>41705</v>
      </c>
      <c r="D1857" t="s">
        <v>46</v>
      </c>
      <c r="E1857" t="s">
        <v>3362</v>
      </c>
      <c r="F1857" t="s">
        <v>29</v>
      </c>
      <c r="G1857" t="s">
        <v>554</v>
      </c>
      <c r="H1857" t="s">
        <v>58</v>
      </c>
      <c r="I1857" t="s">
        <v>59</v>
      </c>
      <c r="J1857" t="s">
        <v>1045</v>
      </c>
      <c r="K1857" t="s">
        <v>51</v>
      </c>
      <c r="L1857" t="s">
        <v>1046</v>
      </c>
      <c r="M1857">
        <v>626.35199999999998</v>
      </c>
      <c r="N1857">
        <v>3</v>
      </c>
      <c r="O1857">
        <f t="shared" si="56"/>
        <v>0.21428571428571427</v>
      </c>
      <c r="P1857">
        <v>0.2</v>
      </c>
      <c r="Q1857">
        <v>-23.488199999999999</v>
      </c>
      <c r="R1857">
        <v>4</v>
      </c>
      <c r="S1857">
        <v>2014</v>
      </c>
      <c r="T1857">
        <v>3</v>
      </c>
      <c r="U1857" t="str">
        <f t="shared" si="57"/>
        <v>Mar</v>
      </c>
      <c r="V1857">
        <v>208.78399999999999</v>
      </c>
      <c r="W1857" t="s">
        <v>43</v>
      </c>
      <c r="X1857">
        <v>-3.7499999999999999E-2</v>
      </c>
      <c r="Y1857" t="s">
        <v>53</v>
      </c>
      <c r="Z1857">
        <v>-1.24999999999999E-2</v>
      </c>
      <c r="AA1857" t="s">
        <v>161</v>
      </c>
      <c r="AB1857" t="s">
        <v>223</v>
      </c>
    </row>
    <row r="1858" spans="1:28" x14ac:dyDescent="0.25">
      <c r="A1858" t="s">
        <v>3435</v>
      </c>
      <c r="B1858" s="1">
        <v>42341</v>
      </c>
      <c r="C1858" s="1">
        <v>42345</v>
      </c>
      <c r="D1858" t="s">
        <v>46</v>
      </c>
      <c r="E1858" t="s">
        <v>1565</v>
      </c>
      <c r="F1858" t="s">
        <v>29</v>
      </c>
      <c r="G1858" t="s">
        <v>295</v>
      </c>
      <c r="H1858" t="s">
        <v>58</v>
      </c>
      <c r="I1858" t="s">
        <v>59</v>
      </c>
      <c r="J1858" t="s">
        <v>1400</v>
      </c>
      <c r="K1858" t="s">
        <v>34</v>
      </c>
      <c r="L1858" t="s">
        <v>1578</v>
      </c>
      <c r="M1858">
        <v>359.49900000000002</v>
      </c>
      <c r="N1858">
        <v>3</v>
      </c>
      <c r="O1858">
        <f t="shared" si="56"/>
        <v>0.21428571428571427</v>
      </c>
      <c r="P1858">
        <v>0.15</v>
      </c>
      <c r="Q1858">
        <v>-29.605799999999999</v>
      </c>
      <c r="R1858">
        <v>4</v>
      </c>
      <c r="S1858">
        <v>2015</v>
      </c>
      <c r="T1858">
        <v>12</v>
      </c>
      <c r="U1858" t="str">
        <f t="shared" si="57"/>
        <v>Dec</v>
      </c>
      <c r="V1858">
        <v>119.833</v>
      </c>
      <c r="W1858" t="s">
        <v>36</v>
      </c>
      <c r="X1858">
        <v>-8.2352941176470504E-2</v>
      </c>
      <c r="Y1858" t="s">
        <v>53</v>
      </c>
      <c r="Z1858">
        <v>-2.74509803921568E-2</v>
      </c>
      <c r="AA1858" t="s">
        <v>38</v>
      </c>
      <c r="AB1858" t="s">
        <v>54</v>
      </c>
    </row>
    <row r="1859" spans="1:28" x14ac:dyDescent="0.25">
      <c r="A1859" t="s">
        <v>3436</v>
      </c>
      <c r="B1859" s="1">
        <v>42533</v>
      </c>
      <c r="C1859" s="1">
        <v>42537</v>
      </c>
      <c r="D1859" t="s">
        <v>27</v>
      </c>
      <c r="E1859" t="s">
        <v>3080</v>
      </c>
      <c r="F1859" t="s">
        <v>99</v>
      </c>
      <c r="G1859" t="s">
        <v>100</v>
      </c>
      <c r="H1859" t="s">
        <v>93</v>
      </c>
      <c r="I1859" t="s">
        <v>94</v>
      </c>
      <c r="J1859" t="s">
        <v>761</v>
      </c>
      <c r="K1859" t="s">
        <v>61</v>
      </c>
      <c r="L1859" t="s">
        <v>762</v>
      </c>
      <c r="M1859">
        <v>6.984</v>
      </c>
      <c r="N1859">
        <v>2</v>
      </c>
      <c r="O1859">
        <f t="shared" ref="O1859:O1922" si="58">N1859/MAX($N$2:$N$2122)</f>
        <v>0.14285714285714285</v>
      </c>
      <c r="P1859">
        <v>0.6</v>
      </c>
      <c r="Q1859">
        <v>-4.5396000000000001</v>
      </c>
      <c r="R1859">
        <v>4</v>
      </c>
      <c r="S1859">
        <v>2016</v>
      </c>
      <c r="T1859">
        <v>6</v>
      </c>
      <c r="U1859" t="str">
        <f t="shared" ref="U1859:U1922" si="59">TEXT(DATE(S1859, T1859, 1), "mmm")</f>
        <v>Jun</v>
      </c>
      <c r="V1859">
        <v>3.492</v>
      </c>
      <c r="W1859" t="s">
        <v>63</v>
      </c>
      <c r="X1859">
        <v>-0.65</v>
      </c>
      <c r="Y1859" t="s">
        <v>53</v>
      </c>
      <c r="Z1859">
        <v>-0.32500000000000001</v>
      </c>
      <c r="AA1859" t="s">
        <v>64</v>
      </c>
      <c r="AB1859" t="s">
        <v>120</v>
      </c>
    </row>
    <row r="1860" spans="1:28" x14ac:dyDescent="0.25">
      <c r="A1860" t="s">
        <v>3436</v>
      </c>
      <c r="B1860" s="1">
        <v>42533</v>
      </c>
      <c r="C1860" s="1">
        <v>42537</v>
      </c>
      <c r="D1860" t="s">
        <v>27</v>
      </c>
      <c r="E1860" t="s">
        <v>3080</v>
      </c>
      <c r="F1860" t="s">
        <v>99</v>
      </c>
      <c r="G1860" t="s">
        <v>100</v>
      </c>
      <c r="H1860" t="s">
        <v>93</v>
      </c>
      <c r="I1860" t="s">
        <v>94</v>
      </c>
      <c r="J1860" t="s">
        <v>2241</v>
      </c>
      <c r="K1860" t="s">
        <v>41</v>
      </c>
      <c r="L1860" t="s">
        <v>2242</v>
      </c>
      <c r="M1860">
        <v>379.37200000000001</v>
      </c>
      <c r="N1860">
        <v>2</v>
      </c>
      <c r="O1860">
        <f t="shared" si="58"/>
        <v>0.14285714285714285</v>
      </c>
      <c r="P1860">
        <v>0.3</v>
      </c>
      <c r="Q1860">
        <v>-119.2312</v>
      </c>
      <c r="R1860">
        <v>4</v>
      </c>
      <c r="S1860">
        <v>2016</v>
      </c>
      <c r="T1860">
        <v>6</v>
      </c>
      <c r="U1860" t="str">
        <f t="shared" si="59"/>
        <v>Jun</v>
      </c>
      <c r="V1860">
        <v>189.68600000000001</v>
      </c>
      <c r="W1860" t="s">
        <v>36</v>
      </c>
      <c r="X1860">
        <v>-0.314285714285714</v>
      </c>
      <c r="Y1860" t="s">
        <v>53</v>
      </c>
      <c r="Z1860">
        <v>-0.157142857142857</v>
      </c>
      <c r="AA1860" t="s">
        <v>64</v>
      </c>
      <c r="AB1860" t="s">
        <v>120</v>
      </c>
    </row>
    <row r="1861" spans="1:28" x14ac:dyDescent="0.25">
      <c r="A1861" t="s">
        <v>3437</v>
      </c>
      <c r="B1861" s="1">
        <v>42365</v>
      </c>
      <c r="C1861" s="1">
        <v>42369</v>
      </c>
      <c r="D1861" t="s">
        <v>46</v>
      </c>
      <c r="E1861" t="s">
        <v>2150</v>
      </c>
      <c r="F1861" t="s">
        <v>91</v>
      </c>
      <c r="G1861" t="s">
        <v>355</v>
      </c>
      <c r="H1861" t="s">
        <v>134</v>
      </c>
      <c r="I1861" t="s">
        <v>32</v>
      </c>
      <c r="J1861" t="s">
        <v>3320</v>
      </c>
      <c r="K1861" t="s">
        <v>61</v>
      </c>
      <c r="L1861" t="s">
        <v>3321</v>
      </c>
      <c r="M1861">
        <v>53.351999999999997</v>
      </c>
      <c r="N1861">
        <v>3</v>
      </c>
      <c r="O1861">
        <f t="shared" si="58"/>
        <v>0.21428571428571427</v>
      </c>
      <c r="P1861">
        <v>0.2</v>
      </c>
      <c r="Q1861">
        <v>16.005600000000001</v>
      </c>
      <c r="R1861">
        <v>4</v>
      </c>
      <c r="S1861">
        <v>2015</v>
      </c>
      <c r="T1861">
        <v>12</v>
      </c>
      <c r="U1861" t="str">
        <f t="shared" si="59"/>
        <v>Dec</v>
      </c>
      <c r="V1861">
        <v>17.783999999999999</v>
      </c>
      <c r="W1861" t="s">
        <v>63</v>
      </c>
      <c r="X1861">
        <v>0.3</v>
      </c>
      <c r="Y1861" t="s">
        <v>44</v>
      </c>
      <c r="Z1861">
        <v>0.1</v>
      </c>
      <c r="AA1861" t="s">
        <v>38</v>
      </c>
      <c r="AB1861" t="s">
        <v>54</v>
      </c>
    </row>
    <row r="1862" spans="1:28" x14ac:dyDescent="0.25">
      <c r="A1862" t="s">
        <v>3437</v>
      </c>
      <c r="B1862" s="1">
        <v>42365</v>
      </c>
      <c r="C1862" s="1">
        <v>42369</v>
      </c>
      <c r="D1862" t="s">
        <v>46</v>
      </c>
      <c r="E1862" t="s">
        <v>2150</v>
      </c>
      <c r="F1862" t="s">
        <v>91</v>
      </c>
      <c r="G1862" t="s">
        <v>355</v>
      </c>
      <c r="H1862" t="s">
        <v>134</v>
      </c>
      <c r="I1862" t="s">
        <v>32</v>
      </c>
      <c r="J1862" t="s">
        <v>2244</v>
      </c>
      <c r="K1862" t="s">
        <v>34</v>
      </c>
      <c r="L1862" t="s">
        <v>2245</v>
      </c>
      <c r="M1862">
        <v>131.10400000000001</v>
      </c>
      <c r="N1862">
        <v>2</v>
      </c>
      <c r="O1862">
        <f t="shared" si="58"/>
        <v>0.14285714285714285</v>
      </c>
      <c r="P1862">
        <v>0.2</v>
      </c>
      <c r="Q1862">
        <v>8.1940000000000008</v>
      </c>
      <c r="R1862">
        <v>4</v>
      </c>
      <c r="S1862">
        <v>2015</v>
      </c>
      <c r="T1862">
        <v>12</v>
      </c>
      <c r="U1862" t="str">
        <f t="shared" si="59"/>
        <v>Dec</v>
      </c>
      <c r="V1862">
        <v>65.552000000000007</v>
      </c>
      <c r="W1862" t="s">
        <v>63</v>
      </c>
      <c r="X1862">
        <v>6.25E-2</v>
      </c>
      <c r="Y1862" t="s">
        <v>37</v>
      </c>
      <c r="Z1862">
        <v>3.125E-2</v>
      </c>
      <c r="AA1862" t="s">
        <v>38</v>
      </c>
      <c r="AB1862" t="s">
        <v>54</v>
      </c>
    </row>
    <row r="1863" spans="1:28" x14ac:dyDescent="0.25">
      <c r="A1863" t="s">
        <v>3438</v>
      </c>
      <c r="B1863" s="1">
        <v>42913</v>
      </c>
      <c r="C1863" s="1">
        <v>42915</v>
      </c>
      <c r="D1863" t="s">
        <v>27</v>
      </c>
      <c r="E1863" t="s">
        <v>3215</v>
      </c>
      <c r="F1863" t="s">
        <v>91</v>
      </c>
      <c r="G1863" t="s">
        <v>180</v>
      </c>
      <c r="H1863" t="s">
        <v>181</v>
      </c>
      <c r="I1863" t="s">
        <v>59</v>
      </c>
      <c r="J1863" t="s">
        <v>496</v>
      </c>
      <c r="K1863" t="s">
        <v>61</v>
      </c>
      <c r="L1863" t="s">
        <v>497</v>
      </c>
      <c r="M1863">
        <v>126.3</v>
      </c>
      <c r="N1863">
        <v>3</v>
      </c>
      <c r="O1863">
        <f t="shared" si="58"/>
        <v>0.21428571428571427</v>
      </c>
      <c r="P1863">
        <v>0</v>
      </c>
      <c r="Q1863">
        <v>40.415999999999997</v>
      </c>
      <c r="R1863">
        <v>2</v>
      </c>
      <c r="S1863">
        <v>2017</v>
      </c>
      <c r="T1863">
        <v>6</v>
      </c>
      <c r="U1863" t="str">
        <f t="shared" si="59"/>
        <v>Jun</v>
      </c>
      <c r="V1863">
        <v>42.1</v>
      </c>
      <c r="W1863" t="s">
        <v>63</v>
      </c>
      <c r="X1863">
        <v>0.32</v>
      </c>
      <c r="Y1863" t="s">
        <v>44</v>
      </c>
      <c r="Z1863">
        <v>0.10666666666666599</v>
      </c>
      <c r="AA1863" t="s">
        <v>64</v>
      </c>
      <c r="AB1863" t="s">
        <v>154</v>
      </c>
    </row>
    <row r="1864" spans="1:28" x14ac:dyDescent="0.25">
      <c r="A1864" t="s">
        <v>3439</v>
      </c>
      <c r="B1864" s="1">
        <v>42279</v>
      </c>
      <c r="C1864" s="1">
        <v>42281</v>
      </c>
      <c r="D1864" t="s">
        <v>89</v>
      </c>
      <c r="E1864" t="s">
        <v>1132</v>
      </c>
      <c r="F1864" t="s">
        <v>29</v>
      </c>
      <c r="G1864" t="s">
        <v>3440</v>
      </c>
      <c r="H1864" t="s">
        <v>1258</v>
      </c>
      <c r="I1864" t="s">
        <v>59</v>
      </c>
      <c r="J1864" t="s">
        <v>166</v>
      </c>
      <c r="K1864" t="s">
        <v>61</v>
      </c>
      <c r="L1864" t="s">
        <v>167</v>
      </c>
      <c r="M1864">
        <v>11.032</v>
      </c>
      <c r="N1864">
        <v>1</v>
      </c>
      <c r="O1864">
        <f t="shared" si="58"/>
        <v>7.1428571428571425E-2</v>
      </c>
      <c r="P1864">
        <v>0.2</v>
      </c>
      <c r="Q1864">
        <v>3.0337999999999998</v>
      </c>
      <c r="R1864">
        <v>2</v>
      </c>
      <c r="S1864">
        <v>2015</v>
      </c>
      <c r="T1864">
        <v>10</v>
      </c>
      <c r="U1864" t="str">
        <f t="shared" si="59"/>
        <v>Oct</v>
      </c>
      <c r="V1864">
        <v>11.032</v>
      </c>
      <c r="W1864" t="s">
        <v>63</v>
      </c>
      <c r="X1864">
        <v>0.27499999999999902</v>
      </c>
      <c r="Y1864" t="s">
        <v>44</v>
      </c>
      <c r="Z1864">
        <v>0.27499999999999902</v>
      </c>
      <c r="AA1864" t="s">
        <v>38</v>
      </c>
      <c r="AB1864" t="s">
        <v>54</v>
      </c>
    </row>
    <row r="1865" spans="1:28" x14ac:dyDescent="0.25">
      <c r="A1865" t="s">
        <v>3441</v>
      </c>
      <c r="B1865" s="1">
        <v>42768</v>
      </c>
      <c r="C1865" s="1">
        <v>42773</v>
      </c>
      <c r="D1865" t="s">
        <v>46</v>
      </c>
      <c r="E1865" t="s">
        <v>1647</v>
      </c>
      <c r="F1865" t="s">
        <v>91</v>
      </c>
      <c r="G1865" t="s">
        <v>554</v>
      </c>
      <c r="H1865" t="s">
        <v>58</v>
      </c>
      <c r="I1865" t="s">
        <v>59</v>
      </c>
      <c r="J1865" t="s">
        <v>855</v>
      </c>
      <c r="K1865" t="s">
        <v>61</v>
      </c>
      <c r="L1865" t="s">
        <v>856</v>
      </c>
      <c r="M1865">
        <v>210.58</v>
      </c>
      <c r="N1865">
        <v>2</v>
      </c>
      <c r="O1865">
        <f t="shared" si="58"/>
        <v>0.14285714285714285</v>
      </c>
      <c r="P1865">
        <v>0</v>
      </c>
      <c r="Q1865">
        <v>12.6348</v>
      </c>
      <c r="R1865">
        <v>5</v>
      </c>
      <c r="S1865">
        <v>2017</v>
      </c>
      <c r="T1865">
        <v>2</v>
      </c>
      <c r="U1865" t="str">
        <f t="shared" si="59"/>
        <v>Feb</v>
      </c>
      <c r="V1865">
        <v>105.29</v>
      </c>
      <c r="W1865" t="s">
        <v>36</v>
      </c>
      <c r="X1865">
        <v>0.06</v>
      </c>
      <c r="Y1865" t="s">
        <v>37</v>
      </c>
      <c r="Z1865">
        <v>0.03</v>
      </c>
      <c r="AA1865" t="s">
        <v>161</v>
      </c>
      <c r="AB1865" t="s">
        <v>430</v>
      </c>
    </row>
    <row r="1866" spans="1:28" x14ac:dyDescent="0.25">
      <c r="A1866" t="s">
        <v>3442</v>
      </c>
      <c r="B1866" s="1">
        <v>42573</v>
      </c>
      <c r="C1866" s="1">
        <v>42577</v>
      </c>
      <c r="D1866" t="s">
        <v>46</v>
      </c>
      <c r="E1866" t="s">
        <v>2078</v>
      </c>
      <c r="F1866" t="s">
        <v>91</v>
      </c>
      <c r="G1866" t="s">
        <v>150</v>
      </c>
      <c r="H1866" t="s">
        <v>919</v>
      </c>
      <c r="I1866" t="s">
        <v>72</v>
      </c>
      <c r="J1866" t="s">
        <v>713</v>
      </c>
      <c r="K1866" t="s">
        <v>61</v>
      </c>
      <c r="L1866" t="s">
        <v>714</v>
      </c>
      <c r="M1866">
        <v>27.42</v>
      </c>
      <c r="N1866">
        <v>3</v>
      </c>
      <c r="O1866">
        <f t="shared" si="58"/>
        <v>0.21428571428571427</v>
      </c>
      <c r="P1866">
        <v>0</v>
      </c>
      <c r="Q1866">
        <v>9.3228000000000009</v>
      </c>
      <c r="R1866">
        <v>4</v>
      </c>
      <c r="S1866">
        <v>2016</v>
      </c>
      <c r="T1866">
        <v>7</v>
      </c>
      <c r="U1866" t="str">
        <f t="shared" si="59"/>
        <v>Jul</v>
      </c>
      <c r="V1866">
        <v>9.14</v>
      </c>
      <c r="W1866" t="s">
        <v>63</v>
      </c>
      <c r="X1866">
        <v>0.34</v>
      </c>
      <c r="Y1866" t="s">
        <v>44</v>
      </c>
      <c r="Z1866">
        <v>0.11333333333333299</v>
      </c>
      <c r="AA1866" t="s">
        <v>75</v>
      </c>
      <c r="AB1866" t="s">
        <v>210</v>
      </c>
    </row>
    <row r="1867" spans="1:28" x14ac:dyDescent="0.25">
      <c r="A1867" t="s">
        <v>3443</v>
      </c>
      <c r="B1867" s="1">
        <v>42625</v>
      </c>
      <c r="C1867" s="1">
        <v>42626</v>
      </c>
      <c r="D1867" t="s">
        <v>377</v>
      </c>
      <c r="E1867" t="s">
        <v>2727</v>
      </c>
      <c r="F1867" t="s">
        <v>99</v>
      </c>
      <c r="G1867" t="s">
        <v>738</v>
      </c>
      <c r="H1867" t="s">
        <v>171</v>
      </c>
      <c r="I1867" t="s">
        <v>59</v>
      </c>
      <c r="J1867" t="s">
        <v>849</v>
      </c>
      <c r="K1867" t="s">
        <v>41</v>
      </c>
      <c r="L1867" t="s">
        <v>850</v>
      </c>
      <c r="M1867">
        <v>83.135999999999996</v>
      </c>
      <c r="N1867">
        <v>4</v>
      </c>
      <c r="O1867">
        <f t="shared" si="58"/>
        <v>0.2857142857142857</v>
      </c>
      <c r="P1867">
        <v>0.2</v>
      </c>
      <c r="Q1867">
        <v>5.1959999999999997</v>
      </c>
      <c r="R1867">
        <v>1</v>
      </c>
      <c r="S1867">
        <v>2016</v>
      </c>
      <c r="T1867">
        <v>9</v>
      </c>
      <c r="U1867" t="str">
        <f t="shared" si="59"/>
        <v>Sep</v>
      </c>
      <c r="V1867">
        <v>20.783999999999999</v>
      </c>
      <c r="W1867" t="s">
        <v>63</v>
      </c>
      <c r="X1867">
        <v>6.25E-2</v>
      </c>
      <c r="Y1867" t="s">
        <v>37</v>
      </c>
      <c r="Z1867">
        <v>1.5625E-2</v>
      </c>
      <c r="AA1867" t="s">
        <v>75</v>
      </c>
      <c r="AB1867" t="s">
        <v>210</v>
      </c>
    </row>
    <row r="1868" spans="1:28" x14ac:dyDescent="0.25">
      <c r="A1868" t="s">
        <v>3444</v>
      </c>
      <c r="B1868" s="1">
        <v>42553</v>
      </c>
      <c r="C1868" s="1">
        <v>42554</v>
      </c>
      <c r="D1868" t="s">
        <v>89</v>
      </c>
      <c r="E1868" t="s">
        <v>1253</v>
      </c>
      <c r="F1868" t="s">
        <v>91</v>
      </c>
      <c r="G1868" t="s">
        <v>1540</v>
      </c>
      <c r="H1868" t="s">
        <v>93</v>
      </c>
      <c r="I1868" t="s">
        <v>94</v>
      </c>
      <c r="J1868" t="s">
        <v>730</v>
      </c>
      <c r="K1868" t="s">
        <v>41</v>
      </c>
      <c r="L1868" t="s">
        <v>731</v>
      </c>
      <c r="M1868">
        <v>528.42999999999995</v>
      </c>
      <c r="N1868">
        <v>5</v>
      </c>
      <c r="O1868">
        <f t="shared" si="58"/>
        <v>0.35714285714285715</v>
      </c>
      <c r="P1868">
        <v>0.3</v>
      </c>
      <c r="Q1868">
        <v>0</v>
      </c>
      <c r="R1868">
        <v>1</v>
      </c>
      <c r="S1868">
        <v>2016</v>
      </c>
      <c r="T1868">
        <v>7</v>
      </c>
      <c r="U1868" t="str">
        <f t="shared" si="59"/>
        <v>Jul</v>
      </c>
      <c r="V1868">
        <v>105.685999999999</v>
      </c>
      <c r="W1868" t="s">
        <v>36</v>
      </c>
      <c r="X1868">
        <v>0</v>
      </c>
      <c r="Y1868" t="s">
        <v>53</v>
      </c>
      <c r="Z1868">
        <v>0</v>
      </c>
      <c r="AA1868" t="s">
        <v>75</v>
      </c>
      <c r="AB1868" t="s">
        <v>210</v>
      </c>
    </row>
    <row r="1869" spans="1:28" x14ac:dyDescent="0.25">
      <c r="A1869" t="s">
        <v>3445</v>
      </c>
      <c r="B1869" s="1">
        <v>43082</v>
      </c>
      <c r="C1869" s="1">
        <v>43087</v>
      </c>
      <c r="D1869" t="s">
        <v>46</v>
      </c>
      <c r="E1869" t="s">
        <v>3446</v>
      </c>
      <c r="F1869" t="s">
        <v>91</v>
      </c>
      <c r="G1869" t="s">
        <v>165</v>
      </c>
      <c r="H1869" t="s">
        <v>117</v>
      </c>
      <c r="I1869" t="s">
        <v>72</v>
      </c>
      <c r="J1869" t="s">
        <v>612</v>
      </c>
      <c r="K1869" t="s">
        <v>34</v>
      </c>
      <c r="L1869" t="s">
        <v>613</v>
      </c>
      <c r="M1869">
        <v>287.976</v>
      </c>
      <c r="N1869">
        <v>3</v>
      </c>
      <c r="O1869">
        <f t="shared" si="58"/>
        <v>0.21428571428571427</v>
      </c>
      <c r="P1869">
        <v>0.2</v>
      </c>
      <c r="Q1869">
        <v>7.1993999999999998</v>
      </c>
      <c r="R1869">
        <v>5</v>
      </c>
      <c r="S1869">
        <v>2017</v>
      </c>
      <c r="T1869">
        <v>12</v>
      </c>
      <c r="U1869" t="str">
        <f t="shared" si="59"/>
        <v>Dec</v>
      </c>
      <c r="V1869">
        <v>95.992000000000004</v>
      </c>
      <c r="W1869" t="s">
        <v>63</v>
      </c>
      <c r="X1869">
        <v>2.4999999999999901E-2</v>
      </c>
      <c r="Y1869" t="s">
        <v>37</v>
      </c>
      <c r="Z1869">
        <v>8.3333333333333297E-3</v>
      </c>
      <c r="AA1869" t="s">
        <v>38</v>
      </c>
      <c r="AB1869" t="s">
        <v>143</v>
      </c>
    </row>
    <row r="1870" spans="1:28" x14ac:dyDescent="0.25">
      <c r="A1870" t="s">
        <v>3447</v>
      </c>
      <c r="B1870" s="1">
        <v>42064</v>
      </c>
      <c r="C1870" s="1">
        <v>42067</v>
      </c>
      <c r="D1870" t="s">
        <v>89</v>
      </c>
      <c r="E1870" t="s">
        <v>3275</v>
      </c>
      <c r="F1870" t="s">
        <v>91</v>
      </c>
      <c r="G1870" t="s">
        <v>100</v>
      </c>
      <c r="H1870" t="s">
        <v>93</v>
      </c>
      <c r="I1870" t="s">
        <v>94</v>
      </c>
      <c r="J1870" t="s">
        <v>845</v>
      </c>
      <c r="K1870" t="s">
        <v>34</v>
      </c>
      <c r="L1870" t="s">
        <v>846</v>
      </c>
      <c r="M1870">
        <v>1227.9983999999999</v>
      </c>
      <c r="N1870">
        <v>6</v>
      </c>
      <c r="O1870">
        <f t="shared" si="58"/>
        <v>0.42857142857142855</v>
      </c>
      <c r="P1870">
        <v>0.32</v>
      </c>
      <c r="Q1870">
        <v>-36.117600000000003</v>
      </c>
      <c r="R1870">
        <v>3</v>
      </c>
      <c r="S1870">
        <v>2015</v>
      </c>
      <c r="T1870">
        <v>3</v>
      </c>
      <c r="U1870" t="str">
        <f t="shared" si="59"/>
        <v>Mar</v>
      </c>
      <c r="V1870">
        <v>204.66639999999899</v>
      </c>
      <c r="W1870" t="s">
        <v>43</v>
      </c>
      <c r="X1870">
        <v>-2.94117647058823E-2</v>
      </c>
      <c r="Y1870" t="s">
        <v>53</v>
      </c>
      <c r="Z1870">
        <v>-4.9019607843137202E-3</v>
      </c>
      <c r="AA1870" t="s">
        <v>161</v>
      </c>
      <c r="AB1870" t="s">
        <v>162</v>
      </c>
    </row>
    <row r="1871" spans="1:28" x14ac:dyDescent="0.25">
      <c r="A1871" t="s">
        <v>3448</v>
      </c>
      <c r="B1871" s="1">
        <v>42628</v>
      </c>
      <c r="C1871" s="1">
        <v>42633</v>
      </c>
      <c r="D1871" t="s">
        <v>46</v>
      </c>
      <c r="E1871" t="s">
        <v>584</v>
      </c>
      <c r="F1871" t="s">
        <v>91</v>
      </c>
      <c r="G1871" t="s">
        <v>3449</v>
      </c>
      <c r="H1871" t="s">
        <v>1872</v>
      </c>
      <c r="I1871" t="s">
        <v>59</v>
      </c>
      <c r="J1871" t="s">
        <v>276</v>
      </c>
      <c r="K1871" t="s">
        <v>51</v>
      </c>
      <c r="L1871" t="s">
        <v>277</v>
      </c>
      <c r="M1871">
        <v>1128.3900000000001</v>
      </c>
      <c r="N1871">
        <v>3</v>
      </c>
      <c r="O1871">
        <f t="shared" si="58"/>
        <v>0.21428571428571427</v>
      </c>
      <c r="P1871">
        <v>0</v>
      </c>
      <c r="Q1871">
        <v>259.52969999999999</v>
      </c>
      <c r="R1871">
        <v>5</v>
      </c>
      <c r="S1871">
        <v>2016</v>
      </c>
      <c r="T1871">
        <v>9</v>
      </c>
      <c r="U1871" t="str">
        <f t="shared" si="59"/>
        <v>Sep</v>
      </c>
      <c r="V1871">
        <v>376.13</v>
      </c>
      <c r="W1871" t="s">
        <v>43</v>
      </c>
      <c r="X1871">
        <v>0.22999999999999901</v>
      </c>
      <c r="Y1871" t="s">
        <v>44</v>
      </c>
      <c r="Z1871">
        <v>7.6666666666666605E-2</v>
      </c>
      <c r="AA1871" t="s">
        <v>75</v>
      </c>
      <c r="AB1871" t="s">
        <v>210</v>
      </c>
    </row>
    <row r="1872" spans="1:28" x14ac:dyDescent="0.25">
      <c r="A1872" t="s">
        <v>3450</v>
      </c>
      <c r="B1872" s="1">
        <v>42901</v>
      </c>
      <c r="C1872" s="1">
        <v>42905</v>
      </c>
      <c r="D1872" t="s">
        <v>46</v>
      </c>
      <c r="E1872" t="s">
        <v>1334</v>
      </c>
      <c r="F1872" t="s">
        <v>29</v>
      </c>
      <c r="G1872" t="s">
        <v>875</v>
      </c>
      <c r="H1872" t="s">
        <v>876</v>
      </c>
      <c r="I1872" t="s">
        <v>32</v>
      </c>
      <c r="J1872" t="s">
        <v>1092</v>
      </c>
      <c r="K1872" t="s">
        <v>41</v>
      </c>
      <c r="L1872" t="s">
        <v>1093</v>
      </c>
      <c r="M1872">
        <v>698.35199999999998</v>
      </c>
      <c r="N1872">
        <v>3</v>
      </c>
      <c r="O1872">
        <f t="shared" si="58"/>
        <v>0.21428571428571427</v>
      </c>
      <c r="P1872">
        <v>0.2</v>
      </c>
      <c r="Q1872">
        <v>52.376399999999997</v>
      </c>
      <c r="R1872">
        <v>4</v>
      </c>
      <c r="S1872">
        <v>2017</v>
      </c>
      <c r="T1872">
        <v>6</v>
      </c>
      <c r="U1872" t="str">
        <f t="shared" si="59"/>
        <v>Jun</v>
      </c>
      <c r="V1872">
        <v>232.78399999999999</v>
      </c>
      <c r="W1872" t="s">
        <v>43</v>
      </c>
      <c r="X1872">
        <v>7.4999999999999997E-2</v>
      </c>
      <c r="Y1872" t="s">
        <v>37</v>
      </c>
      <c r="Z1872">
        <v>2.4999999999999901E-2</v>
      </c>
      <c r="AA1872" t="s">
        <v>64</v>
      </c>
      <c r="AB1872" t="s">
        <v>154</v>
      </c>
    </row>
    <row r="1873" spans="1:28" x14ac:dyDescent="0.25">
      <c r="A1873" t="s">
        <v>3450</v>
      </c>
      <c r="B1873" s="1">
        <v>42901</v>
      </c>
      <c r="C1873" s="1">
        <v>42905</v>
      </c>
      <c r="D1873" t="s">
        <v>46</v>
      </c>
      <c r="E1873" t="s">
        <v>1334</v>
      </c>
      <c r="F1873" t="s">
        <v>29</v>
      </c>
      <c r="G1873" t="s">
        <v>875</v>
      </c>
      <c r="H1873" t="s">
        <v>876</v>
      </c>
      <c r="I1873" t="s">
        <v>32</v>
      </c>
      <c r="J1873" t="s">
        <v>1329</v>
      </c>
      <c r="K1873" t="s">
        <v>34</v>
      </c>
      <c r="L1873" t="s">
        <v>1330</v>
      </c>
      <c r="M1873">
        <v>77.727999999999994</v>
      </c>
      <c r="N1873">
        <v>2</v>
      </c>
      <c r="O1873">
        <f t="shared" si="58"/>
        <v>0.14285714285714285</v>
      </c>
      <c r="P1873">
        <v>0.2</v>
      </c>
      <c r="Q1873">
        <v>-3.8864000000000001</v>
      </c>
      <c r="R1873">
        <v>4</v>
      </c>
      <c r="S1873">
        <v>2017</v>
      </c>
      <c r="T1873">
        <v>6</v>
      </c>
      <c r="U1873" t="str">
        <f t="shared" si="59"/>
        <v>Jun</v>
      </c>
      <c r="V1873">
        <v>38.863999999999997</v>
      </c>
      <c r="W1873" t="s">
        <v>63</v>
      </c>
      <c r="X1873">
        <v>-0.05</v>
      </c>
      <c r="Y1873" t="s">
        <v>53</v>
      </c>
      <c r="Z1873">
        <v>-2.5000000000000001E-2</v>
      </c>
      <c r="AA1873" t="s">
        <v>64</v>
      </c>
      <c r="AB1873" t="s">
        <v>154</v>
      </c>
    </row>
    <row r="1874" spans="1:28" x14ac:dyDescent="0.25">
      <c r="A1874" t="s">
        <v>3451</v>
      </c>
      <c r="B1874" s="1">
        <v>42684</v>
      </c>
      <c r="C1874" s="1">
        <v>42686</v>
      </c>
      <c r="D1874" t="s">
        <v>89</v>
      </c>
      <c r="E1874" t="s">
        <v>2471</v>
      </c>
      <c r="F1874" t="s">
        <v>29</v>
      </c>
      <c r="G1874" t="s">
        <v>2484</v>
      </c>
      <c r="H1874" t="s">
        <v>1263</v>
      </c>
      <c r="I1874" t="s">
        <v>94</v>
      </c>
      <c r="J1874" t="s">
        <v>1207</v>
      </c>
      <c r="K1874" t="s">
        <v>34</v>
      </c>
      <c r="L1874" t="s">
        <v>1208</v>
      </c>
      <c r="M1874">
        <v>341.96</v>
      </c>
      <c r="N1874">
        <v>2</v>
      </c>
      <c r="O1874">
        <f t="shared" si="58"/>
        <v>0.14285714285714285</v>
      </c>
      <c r="P1874">
        <v>0</v>
      </c>
      <c r="Q1874">
        <v>54.7136</v>
      </c>
      <c r="R1874">
        <v>2</v>
      </c>
      <c r="S1874">
        <v>2016</v>
      </c>
      <c r="T1874">
        <v>11</v>
      </c>
      <c r="U1874" t="str">
        <f t="shared" si="59"/>
        <v>Nov</v>
      </c>
      <c r="V1874">
        <v>170.98</v>
      </c>
      <c r="W1874" t="s">
        <v>36</v>
      </c>
      <c r="X1874">
        <v>0.16</v>
      </c>
      <c r="Y1874" t="s">
        <v>37</v>
      </c>
      <c r="Z1874">
        <v>0.08</v>
      </c>
      <c r="AA1874" t="s">
        <v>38</v>
      </c>
      <c r="AB1874" t="s">
        <v>39</v>
      </c>
    </row>
    <row r="1875" spans="1:28" x14ac:dyDescent="0.25">
      <c r="A1875" t="s">
        <v>3452</v>
      </c>
      <c r="B1875" s="1">
        <v>42625</v>
      </c>
      <c r="C1875" s="1">
        <v>42629</v>
      </c>
      <c r="D1875" t="s">
        <v>46</v>
      </c>
      <c r="E1875" t="s">
        <v>1645</v>
      </c>
      <c r="F1875" t="s">
        <v>91</v>
      </c>
      <c r="G1875" t="s">
        <v>3453</v>
      </c>
      <c r="H1875" t="s">
        <v>117</v>
      </c>
      <c r="I1875" t="s">
        <v>72</v>
      </c>
      <c r="J1875" t="s">
        <v>2439</v>
      </c>
      <c r="K1875" t="s">
        <v>61</v>
      </c>
      <c r="L1875" t="s">
        <v>2440</v>
      </c>
      <c r="M1875">
        <v>40.479999999999997</v>
      </c>
      <c r="N1875">
        <v>2</v>
      </c>
      <c r="O1875">
        <f t="shared" si="58"/>
        <v>0.14285714285714285</v>
      </c>
      <c r="P1875">
        <v>0</v>
      </c>
      <c r="Q1875">
        <v>14.572800000000001</v>
      </c>
      <c r="R1875">
        <v>4</v>
      </c>
      <c r="S1875">
        <v>2016</v>
      </c>
      <c r="T1875">
        <v>9</v>
      </c>
      <c r="U1875" t="str">
        <f t="shared" si="59"/>
        <v>Sep</v>
      </c>
      <c r="V1875">
        <v>20.239999999999998</v>
      </c>
      <c r="W1875" t="s">
        <v>63</v>
      </c>
      <c r="X1875">
        <v>0.36</v>
      </c>
      <c r="Y1875" t="s">
        <v>44</v>
      </c>
      <c r="Z1875">
        <v>0.18</v>
      </c>
      <c r="AA1875" t="s">
        <v>75</v>
      </c>
      <c r="AB1875" t="s">
        <v>210</v>
      </c>
    </row>
    <row r="1876" spans="1:28" x14ac:dyDescent="0.25">
      <c r="A1876" t="s">
        <v>3454</v>
      </c>
      <c r="B1876" s="1">
        <v>42211</v>
      </c>
      <c r="C1876" s="1">
        <v>42216</v>
      </c>
      <c r="D1876" t="s">
        <v>46</v>
      </c>
      <c r="E1876" t="s">
        <v>1044</v>
      </c>
      <c r="F1876" t="s">
        <v>91</v>
      </c>
      <c r="G1876" t="s">
        <v>1089</v>
      </c>
      <c r="H1876" t="s">
        <v>456</v>
      </c>
      <c r="I1876" t="s">
        <v>59</v>
      </c>
      <c r="J1876" t="s">
        <v>702</v>
      </c>
      <c r="K1876" t="s">
        <v>41</v>
      </c>
      <c r="L1876" t="s">
        <v>703</v>
      </c>
      <c r="M1876">
        <v>266.35199999999998</v>
      </c>
      <c r="N1876">
        <v>3</v>
      </c>
      <c r="O1876">
        <f t="shared" si="58"/>
        <v>0.21428571428571427</v>
      </c>
      <c r="P1876">
        <v>0.2</v>
      </c>
      <c r="Q1876">
        <v>13.317600000000001</v>
      </c>
      <c r="R1876">
        <v>5</v>
      </c>
      <c r="S1876">
        <v>2015</v>
      </c>
      <c r="T1876">
        <v>7</v>
      </c>
      <c r="U1876" t="str">
        <f t="shared" si="59"/>
        <v>Jul</v>
      </c>
      <c r="V1876">
        <v>88.783999999999907</v>
      </c>
      <c r="W1876" t="s">
        <v>63</v>
      </c>
      <c r="X1876">
        <v>0.05</v>
      </c>
      <c r="Y1876" t="s">
        <v>37</v>
      </c>
      <c r="Z1876">
        <v>1.6666666666666601E-2</v>
      </c>
      <c r="AA1876" t="s">
        <v>75</v>
      </c>
      <c r="AB1876" t="s">
        <v>81</v>
      </c>
    </row>
    <row r="1877" spans="1:28" x14ac:dyDescent="0.25">
      <c r="A1877" t="s">
        <v>3455</v>
      </c>
      <c r="B1877" s="1">
        <v>42323</v>
      </c>
      <c r="C1877" s="1">
        <v>42327</v>
      </c>
      <c r="D1877" t="s">
        <v>46</v>
      </c>
      <c r="E1877" t="s">
        <v>2133</v>
      </c>
      <c r="F1877" t="s">
        <v>99</v>
      </c>
      <c r="G1877" t="s">
        <v>907</v>
      </c>
      <c r="H1877" t="s">
        <v>617</v>
      </c>
      <c r="I1877" t="s">
        <v>32</v>
      </c>
      <c r="J1877" t="s">
        <v>601</v>
      </c>
      <c r="K1877" t="s">
        <v>61</v>
      </c>
      <c r="L1877" t="s">
        <v>602</v>
      </c>
      <c r="M1877">
        <v>39.96</v>
      </c>
      <c r="N1877">
        <v>2</v>
      </c>
      <c r="O1877">
        <f t="shared" si="58"/>
        <v>0.14285714285714285</v>
      </c>
      <c r="P1877">
        <v>0</v>
      </c>
      <c r="Q1877">
        <v>14.3856</v>
      </c>
      <c r="R1877">
        <v>4</v>
      </c>
      <c r="S1877">
        <v>2015</v>
      </c>
      <c r="T1877">
        <v>11</v>
      </c>
      <c r="U1877" t="str">
        <f t="shared" si="59"/>
        <v>Nov</v>
      </c>
      <c r="V1877">
        <v>19.98</v>
      </c>
      <c r="W1877" t="s">
        <v>63</v>
      </c>
      <c r="X1877">
        <v>0.36</v>
      </c>
      <c r="Y1877" t="s">
        <v>44</v>
      </c>
      <c r="Z1877">
        <v>0.18</v>
      </c>
      <c r="AA1877" t="s">
        <v>38</v>
      </c>
      <c r="AB1877" t="s">
        <v>54</v>
      </c>
    </row>
    <row r="1878" spans="1:28" x14ac:dyDescent="0.25">
      <c r="A1878" t="s">
        <v>3456</v>
      </c>
      <c r="B1878" s="1">
        <v>42187</v>
      </c>
      <c r="C1878" s="1">
        <v>42189</v>
      </c>
      <c r="D1878" t="s">
        <v>89</v>
      </c>
      <c r="E1878" t="s">
        <v>1274</v>
      </c>
      <c r="F1878" t="s">
        <v>91</v>
      </c>
      <c r="G1878" t="s">
        <v>1660</v>
      </c>
      <c r="H1878" t="s">
        <v>876</v>
      </c>
      <c r="I1878" t="s">
        <v>32</v>
      </c>
      <c r="J1878" t="s">
        <v>946</v>
      </c>
      <c r="K1878" t="s">
        <v>61</v>
      </c>
      <c r="L1878" t="s">
        <v>947</v>
      </c>
      <c r="M1878">
        <v>159.84</v>
      </c>
      <c r="N1878">
        <v>10</v>
      </c>
      <c r="O1878">
        <f t="shared" si="58"/>
        <v>0.7142857142857143</v>
      </c>
      <c r="P1878">
        <v>0.2</v>
      </c>
      <c r="Q1878">
        <v>45.954000000000001</v>
      </c>
      <c r="R1878">
        <v>2</v>
      </c>
      <c r="S1878">
        <v>2015</v>
      </c>
      <c r="T1878">
        <v>7</v>
      </c>
      <c r="U1878" t="str">
        <f t="shared" si="59"/>
        <v>Jul</v>
      </c>
      <c r="V1878">
        <v>15.984</v>
      </c>
      <c r="W1878" t="s">
        <v>63</v>
      </c>
      <c r="X1878">
        <v>0.28749999999999998</v>
      </c>
      <c r="Y1878" t="s">
        <v>44</v>
      </c>
      <c r="Z1878">
        <v>2.8749999999999901E-2</v>
      </c>
      <c r="AA1878" t="s">
        <v>75</v>
      </c>
      <c r="AB1878" t="s">
        <v>81</v>
      </c>
    </row>
    <row r="1879" spans="1:28" x14ac:dyDescent="0.25">
      <c r="A1879" t="s">
        <v>3457</v>
      </c>
      <c r="B1879" s="1">
        <v>42258</v>
      </c>
      <c r="C1879" s="1">
        <v>42265</v>
      </c>
      <c r="D1879" t="s">
        <v>46</v>
      </c>
      <c r="E1879" t="s">
        <v>1367</v>
      </c>
      <c r="F1879" t="s">
        <v>99</v>
      </c>
      <c r="G1879" t="s">
        <v>2956</v>
      </c>
      <c r="H1879" t="s">
        <v>324</v>
      </c>
      <c r="I1879" t="s">
        <v>72</v>
      </c>
      <c r="J1879" t="s">
        <v>1576</v>
      </c>
      <c r="K1879" t="s">
        <v>61</v>
      </c>
      <c r="L1879" t="s">
        <v>1577</v>
      </c>
      <c r="M1879">
        <v>8.92</v>
      </c>
      <c r="N1879">
        <v>4</v>
      </c>
      <c r="O1879">
        <f t="shared" si="58"/>
        <v>0.2857142857142857</v>
      </c>
      <c r="P1879">
        <v>0</v>
      </c>
      <c r="Q1879">
        <v>3.9247999999999998</v>
      </c>
      <c r="R1879">
        <v>7</v>
      </c>
      <c r="S1879">
        <v>2015</v>
      </c>
      <c r="T1879">
        <v>9</v>
      </c>
      <c r="U1879" t="str">
        <f t="shared" si="59"/>
        <v>Sep</v>
      </c>
      <c r="V1879">
        <v>2.23</v>
      </c>
      <c r="W1879" t="s">
        <v>63</v>
      </c>
      <c r="X1879">
        <v>0.44</v>
      </c>
      <c r="Y1879" t="s">
        <v>44</v>
      </c>
      <c r="Z1879">
        <v>0.11</v>
      </c>
      <c r="AA1879" t="s">
        <v>75</v>
      </c>
      <c r="AB1879" t="s">
        <v>81</v>
      </c>
    </row>
    <row r="1880" spans="1:28" x14ac:dyDescent="0.25">
      <c r="A1880" t="s">
        <v>3458</v>
      </c>
      <c r="B1880" s="1">
        <v>41902</v>
      </c>
      <c r="C1880" s="1">
        <v>41905</v>
      </c>
      <c r="D1880" t="s">
        <v>89</v>
      </c>
      <c r="E1880" t="s">
        <v>3459</v>
      </c>
      <c r="F1880" t="s">
        <v>29</v>
      </c>
      <c r="G1880" t="s">
        <v>127</v>
      </c>
      <c r="H1880" t="s">
        <v>128</v>
      </c>
      <c r="I1880" t="s">
        <v>94</v>
      </c>
      <c r="J1880" t="s">
        <v>2153</v>
      </c>
      <c r="K1880" t="s">
        <v>34</v>
      </c>
      <c r="L1880" t="s">
        <v>2154</v>
      </c>
      <c r="M1880">
        <v>493.43</v>
      </c>
      <c r="N1880">
        <v>5</v>
      </c>
      <c r="O1880">
        <f t="shared" si="58"/>
        <v>0.35714285714285715</v>
      </c>
      <c r="P1880">
        <v>0.3</v>
      </c>
      <c r="Q1880">
        <v>-70.489999999999995</v>
      </c>
      <c r="R1880">
        <v>3</v>
      </c>
      <c r="S1880">
        <v>2014</v>
      </c>
      <c r="T1880">
        <v>9</v>
      </c>
      <c r="U1880" t="str">
        <f t="shared" si="59"/>
        <v>Sep</v>
      </c>
      <c r="V1880">
        <v>98.686000000000007</v>
      </c>
      <c r="W1880" t="s">
        <v>63</v>
      </c>
      <c r="X1880">
        <v>-0.14285714285714199</v>
      </c>
      <c r="Y1880" t="s">
        <v>53</v>
      </c>
      <c r="Z1880">
        <v>-2.8571428571428501E-2</v>
      </c>
      <c r="AA1880" t="s">
        <v>75</v>
      </c>
      <c r="AB1880" t="s">
        <v>199</v>
      </c>
    </row>
    <row r="1881" spans="1:28" x14ac:dyDescent="0.25">
      <c r="A1881" t="s">
        <v>3460</v>
      </c>
      <c r="B1881" s="1">
        <v>43070</v>
      </c>
      <c r="C1881" s="1">
        <v>43075</v>
      </c>
      <c r="D1881" t="s">
        <v>46</v>
      </c>
      <c r="E1881" t="s">
        <v>1666</v>
      </c>
      <c r="F1881" t="s">
        <v>91</v>
      </c>
      <c r="G1881" t="s">
        <v>180</v>
      </c>
      <c r="H1881" t="s">
        <v>181</v>
      </c>
      <c r="I1881" t="s">
        <v>59</v>
      </c>
      <c r="J1881" t="s">
        <v>374</v>
      </c>
      <c r="K1881" t="s">
        <v>61</v>
      </c>
      <c r="L1881" t="s">
        <v>375</v>
      </c>
      <c r="M1881">
        <v>70.680000000000007</v>
      </c>
      <c r="N1881">
        <v>12</v>
      </c>
      <c r="O1881">
        <f t="shared" si="58"/>
        <v>0.8571428571428571</v>
      </c>
      <c r="P1881">
        <v>0</v>
      </c>
      <c r="Q1881">
        <v>31.0992</v>
      </c>
      <c r="R1881">
        <v>5</v>
      </c>
      <c r="S1881">
        <v>2017</v>
      </c>
      <c r="T1881">
        <v>12</v>
      </c>
      <c r="U1881" t="str">
        <f t="shared" si="59"/>
        <v>Dec</v>
      </c>
      <c r="V1881">
        <v>5.89</v>
      </c>
      <c r="W1881" t="s">
        <v>63</v>
      </c>
      <c r="X1881">
        <v>0.439999999999999</v>
      </c>
      <c r="Y1881" t="s">
        <v>44</v>
      </c>
      <c r="Z1881">
        <v>3.6666666666666597E-2</v>
      </c>
      <c r="AA1881" t="s">
        <v>38</v>
      </c>
      <c r="AB1881" t="s">
        <v>143</v>
      </c>
    </row>
    <row r="1882" spans="1:28" x14ac:dyDescent="0.25">
      <c r="A1882" t="s">
        <v>3461</v>
      </c>
      <c r="B1882" s="1">
        <v>43070</v>
      </c>
      <c r="C1882" s="1">
        <v>43076</v>
      </c>
      <c r="D1882" t="s">
        <v>46</v>
      </c>
      <c r="E1882" t="s">
        <v>1227</v>
      </c>
      <c r="F1882" t="s">
        <v>99</v>
      </c>
      <c r="G1882" t="s">
        <v>3462</v>
      </c>
      <c r="H1882" t="s">
        <v>58</v>
      </c>
      <c r="I1882" t="s">
        <v>59</v>
      </c>
      <c r="J1882" t="s">
        <v>624</v>
      </c>
      <c r="K1882" t="s">
        <v>61</v>
      </c>
      <c r="L1882" t="s">
        <v>625</v>
      </c>
      <c r="M1882">
        <v>629.64</v>
      </c>
      <c r="N1882">
        <v>9</v>
      </c>
      <c r="O1882">
        <f t="shared" si="58"/>
        <v>0.6428571428571429</v>
      </c>
      <c r="P1882">
        <v>0</v>
      </c>
      <c r="Q1882">
        <v>107.03879999999999</v>
      </c>
      <c r="R1882">
        <v>6</v>
      </c>
      <c r="S1882">
        <v>2017</v>
      </c>
      <c r="T1882">
        <v>12</v>
      </c>
      <c r="U1882" t="str">
        <f t="shared" si="59"/>
        <v>Dec</v>
      </c>
      <c r="V1882">
        <v>69.959999999999994</v>
      </c>
      <c r="W1882" t="s">
        <v>63</v>
      </c>
      <c r="X1882">
        <v>0.16999999999999901</v>
      </c>
      <c r="Y1882" t="s">
        <v>37</v>
      </c>
      <c r="Z1882">
        <v>1.8888888888888799E-2</v>
      </c>
      <c r="AA1882" t="s">
        <v>38</v>
      </c>
      <c r="AB1882" t="s">
        <v>143</v>
      </c>
    </row>
    <row r="1883" spans="1:28" x14ac:dyDescent="0.25">
      <c r="A1883" t="s">
        <v>3463</v>
      </c>
      <c r="B1883" s="1">
        <v>42629</v>
      </c>
      <c r="C1883" s="1">
        <v>42631</v>
      </c>
      <c r="D1883" t="s">
        <v>89</v>
      </c>
      <c r="E1883" t="s">
        <v>3464</v>
      </c>
      <c r="F1883" t="s">
        <v>99</v>
      </c>
      <c r="G1883" t="s">
        <v>310</v>
      </c>
      <c r="H1883" t="s">
        <v>577</v>
      </c>
      <c r="I1883" t="s">
        <v>32</v>
      </c>
      <c r="J1883" t="s">
        <v>129</v>
      </c>
      <c r="K1883" t="s">
        <v>41</v>
      </c>
      <c r="L1883" t="s">
        <v>130</v>
      </c>
      <c r="M1883">
        <v>121.78</v>
      </c>
      <c r="N1883">
        <v>2</v>
      </c>
      <c r="O1883">
        <f t="shared" si="58"/>
        <v>0.14285714285714285</v>
      </c>
      <c r="P1883">
        <v>0</v>
      </c>
      <c r="Q1883">
        <v>30.445</v>
      </c>
      <c r="R1883">
        <v>2</v>
      </c>
      <c r="S1883">
        <v>2016</v>
      </c>
      <c r="T1883">
        <v>9</v>
      </c>
      <c r="U1883" t="str">
        <f t="shared" si="59"/>
        <v>Sep</v>
      </c>
      <c r="V1883">
        <v>60.89</v>
      </c>
      <c r="W1883" t="s">
        <v>63</v>
      </c>
      <c r="X1883">
        <v>0.25</v>
      </c>
      <c r="Y1883" t="s">
        <v>44</v>
      </c>
      <c r="Z1883">
        <v>0.125</v>
      </c>
      <c r="AA1883" t="s">
        <v>75</v>
      </c>
      <c r="AB1883" t="s">
        <v>210</v>
      </c>
    </row>
    <row r="1884" spans="1:28" x14ac:dyDescent="0.25">
      <c r="A1884" t="s">
        <v>3465</v>
      </c>
      <c r="B1884" s="1">
        <v>42339</v>
      </c>
      <c r="C1884" s="1">
        <v>42344</v>
      </c>
      <c r="D1884" t="s">
        <v>46</v>
      </c>
      <c r="E1884" t="s">
        <v>3282</v>
      </c>
      <c r="F1884" t="s">
        <v>99</v>
      </c>
      <c r="G1884" t="s">
        <v>554</v>
      </c>
      <c r="H1884" t="s">
        <v>58</v>
      </c>
      <c r="I1884" t="s">
        <v>59</v>
      </c>
      <c r="J1884" t="s">
        <v>924</v>
      </c>
      <c r="K1884" t="s">
        <v>41</v>
      </c>
      <c r="L1884" t="s">
        <v>925</v>
      </c>
      <c r="M1884">
        <v>2676.672</v>
      </c>
      <c r="N1884">
        <v>9</v>
      </c>
      <c r="O1884">
        <f t="shared" si="58"/>
        <v>0.6428571428571429</v>
      </c>
      <c r="P1884">
        <v>0.2</v>
      </c>
      <c r="Q1884">
        <v>267.66719999999998</v>
      </c>
      <c r="R1884">
        <v>5</v>
      </c>
      <c r="S1884">
        <v>2015</v>
      </c>
      <c r="T1884">
        <v>12</v>
      </c>
      <c r="U1884" t="str">
        <f t="shared" si="59"/>
        <v>Dec</v>
      </c>
      <c r="V1884">
        <v>297.40800000000002</v>
      </c>
      <c r="W1884" t="s">
        <v>43</v>
      </c>
      <c r="X1884">
        <v>9.9999999999999895E-2</v>
      </c>
      <c r="Y1884" t="s">
        <v>37</v>
      </c>
      <c r="Z1884">
        <v>1.1111111111111099E-2</v>
      </c>
      <c r="AA1884" t="s">
        <v>38</v>
      </c>
      <c r="AB1884" t="s">
        <v>54</v>
      </c>
    </row>
    <row r="1885" spans="1:28" x14ac:dyDescent="0.25">
      <c r="A1885" t="s">
        <v>3466</v>
      </c>
      <c r="B1885" s="1">
        <v>41856</v>
      </c>
      <c r="C1885" s="1">
        <v>41863</v>
      </c>
      <c r="D1885" t="s">
        <v>46</v>
      </c>
      <c r="E1885" t="s">
        <v>2293</v>
      </c>
      <c r="F1885" t="s">
        <v>29</v>
      </c>
      <c r="G1885" t="s">
        <v>2926</v>
      </c>
      <c r="H1885" t="s">
        <v>93</v>
      </c>
      <c r="I1885" t="s">
        <v>94</v>
      </c>
      <c r="J1885" t="s">
        <v>1211</v>
      </c>
      <c r="K1885" t="s">
        <v>51</v>
      </c>
      <c r="L1885" t="s">
        <v>1212</v>
      </c>
      <c r="M1885">
        <v>489.23</v>
      </c>
      <c r="N1885">
        <v>2</v>
      </c>
      <c r="O1885">
        <f t="shared" si="58"/>
        <v>0.14285714285714285</v>
      </c>
      <c r="P1885">
        <v>0.3</v>
      </c>
      <c r="Q1885">
        <v>41.933999999999997</v>
      </c>
      <c r="R1885">
        <v>7</v>
      </c>
      <c r="S1885">
        <v>2014</v>
      </c>
      <c r="T1885">
        <v>8</v>
      </c>
      <c r="U1885" t="str">
        <f t="shared" si="59"/>
        <v>Aug</v>
      </c>
      <c r="V1885">
        <v>244.61500000000001</v>
      </c>
      <c r="W1885" t="s">
        <v>43</v>
      </c>
      <c r="X1885">
        <v>8.5714285714285701E-2</v>
      </c>
      <c r="Y1885" t="s">
        <v>37</v>
      </c>
      <c r="Z1885">
        <v>4.2857142857142802E-2</v>
      </c>
      <c r="AA1885" t="s">
        <v>75</v>
      </c>
      <c r="AB1885" t="s">
        <v>199</v>
      </c>
    </row>
    <row r="1886" spans="1:28" x14ac:dyDescent="0.25">
      <c r="A1886" t="s">
        <v>3467</v>
      </c>
      <c r="B1886" s="1">
        <v>42597</v>
      </c>
      <c r="C1886" s="1">
        <v>42604</v>
      </c>
      <c r="D1886" t="s">
        <v>46</v>
      </c>
      <c r="E1886" t="s">
        <v>523</v>
      </c>
      <c r="F1886" t="s">
        <v>29</v>
      </c>
      <c r="G1886" t="s">
        <v>57</v>
      </c>
      <c r="H1886" t="s">
        <v>58</v>
      </c>
      <c r="I1886" t="s">
        <v>59</v>
      </c>
      <c r="J1886" t="s">
        <v>618</v>
      </c>
      <c r="K1886" t="s">
        <v>61</v>
      </c>
      <c r="L1886" t="s">
        <v>619</v>
      </c>
      <c r="M1886">
        <v>312.02999999999997</v>
      </c>
      <c r="N1886">
        <v>3</v>
      </c>
      <c r="O1886">
        <f t="shared" si="58"/>
        <v>0.21428571428571427</v>
      </c>
      <c r="P1886">
        <v>0</v>
      </c>
      <c r="Q1886">
        <v>43.684199999999997</v>
      </c>
      <c r="R1886">
        <v>7</v>
      </c>
      <c r="S1886">
        <v>2016</v>
      </c>
      <c r="T1886">
        <v>8</v>
      </c>
      <c r="U1886" t="str">
        <f t="shared" si="59"/>
        <v>Aug</v>
      </c>
      <c r="V1886">
        <v>104.009999999999</v>
      </c>
      <c r="W1886" t="s">
        <v>36</v>
      </c>
      <c r="X1886">
        <v>0.14000000000000001</v>
      </c>
      <c r="Y1886" t="s">
        <v>37</v>
      </c>
      <c r="Z1886">
        <v>4.6666666666666599E-2</v>
      </c>
      <c r="AA1886" t="s">
        <v>75</v>
      </c>
      <c r="AB1886" t="s">
        <v>210</v>
      </c>
    </row>
    <row r="1887" spans="1:28" x14ac:dyDescent="0.25">
      <c r="A1887" t="s">
        <v>3468</v>
      </c>
      <c r="B1887" s="1">
        <v>42521</v>
      </c>
      <c r="C1887" s="1">
        <v>42525</v>
      </c>
      <c r="D1887" t="s">
        <v>46</v>
      </c>
      <c r="E1887" t="s">
        <v>1015</v>
      </c>
      <c r="F1887" t="s">
        <v>29</v>
      </c>
      <c r="G1887" t="s">
        <v>450</v>
      </c>
      <c r="H1887" t="s">
        <v>128</v>
      </c>
      <c r="I1887" t="s">
        <v>94</v>
      </c>
      <c r="J1887" t="s">
        <v>3272</v>
      </c>
      <c r="K1887" t="s">
        <v>61</v>
      </c>
      <c r="L1887" t="s">
        <v>3273</v>
      </c>
      <c r="M1887">
        <v>32.064</v>
      </c>
      <c r="N1887">
        <v>3</v>
      </c>
      <c r="O1887">
        <f t="shared" si="58"/>
        <v>0.21428571428571427</v>
      </c>
      <c r="P1887">
        <v>0.6</v>
      </c>
      <c r="Q1887">
        <v>-12.8256</v>
      </c>
      <c r="R1887">
        <v>4</v>
      </c>
      <c r="S1887">
        <v>2016</v>
      </c>
      <c r="T1887">
        <v>5</v>
      </c>
      <c r="U1887" t="str">
        <f t="shared" si="59"/>
        <v>May</v>
      </c>
      <c r="V1887">
        <v>10.688000000000001</v>
      </c>
      <c r="W1887" t="s">
        <v>63</v>
      </c>
      <c r="X1887">
        <v>-0.39999999999999902</v>
      </c>
      <c r="Y1887" t="s">
        <v>53</v>
      </c>
      <c r="Z1887">
        <v>-0.133333333333333</v>
      </c>
      <c r="AA1887" t="s">
        <v>64</v>
      </c>
      <c r="AB1887" t="s">
        <v>120</v>
      </c>
    </row>
    <row r="1888" spans="1:28" x14ac:dyDescent="0.25">
      <c r="A1888" t="s">
        <v>3468</v>
      </c>
      <c r="B1888" s="1">
        <v>42521</v>
      </c>
      <c r="C1888" s="1">
        <v>42525</v>
      </c>
      <c r="D1888" t="s">
        <v>46</v>
      </c>
      <c r="E1888" t="s">
        <v>1015</v>
      </c>
      <c r="F1888" t="s">
        <v>29</v>
      </c>
      <c r="G1888" t="s">
        <v>450</v>
      </c>
      <c r="H1888" t="s">
        <v>128</v>
      </c>
      <c r="I1888" t="s">
        <v>94</v>
      </c>
      <c r="J1888" t="s">
        <v>1790</v>
      </c>
      <c r="K1888" t="s">
        <v>41</v>
      </c>
      <c r="L1888" t="s">
        <v>1791</v>
      </c>
      <c r="M1888">
        <v>191.07900000000001</v>
      </c>
      <c r="N1888">
        <v>3</v>
      </c>
      <c r="O1888">
        <f t="shared" si="58"/>
        <v>0.21428571428571427</v>
      </c>
      <c r="P1888">
        <v>0.3</v>
      </c>
      <c r="Q1888">
        <v>-38.215800000000002</v>
      </c>
      <c r="R1888">
        <v>4</v>
      </c>
      <c r="S1888">
        <v>2016</v>
      </c>
      <c r="T1888">
        <v>5</v>
      </c>
      <c r="U1888" t="str">
        <f t="shared" si="59"/>
        <v>May</v>
      </c>
      <c r="V1888">
        <v>63.692999999999998</v>
      </c>
      <c r="W1888" t="s">
        <v>63</v>
      </c>
      <c r="X1888">
        <v>-0.2</v>
      </c>
      <c r="Y1888" t="s">
        <v>53</v>
      </c>
      <c r="Z1888">
        <v>-6.6666666666666596E-2</v>
      </c>
      <c r="AA1888" t="s">
        <v>64</v>
      </c>
      <c r="AB1888" t="s">
        <v>120</v>
      </c>
    </row>
    <row r="1889" spans="1:28" x14ac:dyDescent="0.25">
      <c r="A1889" t="s">
        <v>3469</v>
      </c>
      <c r="B1889" s="1">
        <v>41731</v>
      </c>
      <c r="C1889" s="1">
        <v>41737</v>
      </c>
      <c r="D1889" t="s">
        <v>46</v>
      </c>
      <c r="E1889" t="s">
        <v>2117</v>
      </c>
      <c r="F1889" t="s">
        <v>91</v>
      </c>
      <c r="G1889" t="s">
        <v>2933</v>
      </c>
      <c r="H1889" t="s">
        <v>617</v>
      </c>
      <c r="I1889" t="s">
        <v>32</v>
      </c>
      <c r="J1889" t="s">
        <v>2604</v>
      </c>
      <c r="K1889" t="s">
        <v>61</v>
      </c>
      <c r="L1889" t="s">
        <v>2605</v>
      </c>
      <c r="M1889">
        <v>177.68</v>
      </c>
      <c r="N1889">
        <v>2</v>
      </c>
      <c r="O1889">
        <f t="shared" si="58"/>
        <v>0.14285714285714285</v>
      </c>
      <c r="P1889">
        <v>0</v>
      </c>
      <c r="Q1889">
        <v>46.196800000000003</v>
      </c>
      <c r="R1889">
        <v>6</v>
      </c>
      <c r="S1889">
        <v>2014</v>
      </c>
      <c r="T1889">
        <v>4</v>
      </c>
      <c r="U1889" t="str">
        <f t="shared" si="59"/>
        <v>Apr</v>
      </c>
      <c r="V1889">
        <v>88.84</v>
      </c>
      <c r="W1889" t="s">
        <v>63</v>
      </c>
      <c r="X1889">
        <v>0.26</v>
      </c>
      <c r="Y1889" t="s">
        <v>44</v>
      </c>
      <c r="Z1889">
        <v>0.13</v>
      </c>
      <c r="AA1889" t="s">
        <v>64</v>
      </c>
      <c r="AB1889" t="s">
        <v>65</v>
      </c>
    </row>
    <row r="1890" spans="1:28" x14ac:dyDescent="0.25">
      <c r="A1890" t="s">
        <v>3470</v>
      </c>
      <c r="B1890" s="1">
        <v>42647</v>
      </c>
      <c r="C1890" s="1">
        <v>42651</v>
      </c>
      <c r="D1890" t="s">
        <v>46</v>
      </c>
      <c r="E1890" t="s">
        <v>2117</v>
      </c>
      <c r="F1890" t="s">
        <v>91</v>
      </c>
      <c r="G1890" t="s">
        <v>3471</v>
      </c>
      <c r="H1890" t="s">
        <v>49</v>
      </c>
      <c r="I1890" t="s">
        <v>32</v>
      </c>
      <c r="J1890" t="s">
        <v>813</v>
      </c>
      <c r="K1890" t="s">
        <v>61</v>
      </c>
      <c r="L1890" t="s">
        <v>814</v>
      </c>
      <c r="M1890">
        <v>11.568</v>
      </c>
      <c r="N1890">
        <v>3</v>
      </c>
      <c r="O1890">
        <f t="shared" si="58"/>
        <v>0.21428571428571427</v>
      </c>
      <c r="P1890">
        <v>0.2</v>
      </c>
      <c r="Q1890">
        <v>2.6027999999999998</v>
      </c>
      <c r="R1890">
        <v>4</v>
      </c>
      <c r="S1890">
        <v>2016</v>
      </c>
      <c r="T1890">
        <v>10</v>
      </c>
      <c r="U1890" t="str">
        <f t="shared" si="59"/>
        <v>Oct</v>
      </c>
      <c r="V1890">
        <v>3.8559999999999999</v>
      </c>
      <c r="W1890" t="s">
        <v>63</v>
      </c>
      <c r="X1890">
        <v>0.22499999999999901</v>
      </c>
      <c r="Y1890" t="s">
        <v>44</v>
      </c>
      <c r="Z1890">
        <v>7.4999999999999997E-2</v>
      </c>
      <c r="AA1890" t="s">
        <v>38</v>
      </c>
      <c r="AB1890" t="s">
        <v>39</v>
      </c>
    </row>
    <row r="1891" spans="1:28" x14ac:dyDescent="0.25">
      <c r="A1891" t="s">
        <v>3472</v>
      </c>
      <c r="B1891" s="1">
        <v>42399</v>
      </c>
      <c r="C1891" s="1">
        <v>42403</v>
      </c>
      <c r="D1891" t="s">
        <v>46</v>
      </c>
      <c r="E1891" t="s">
        <v>3473</v>
      </c>
      <c r="F1891" t="s">
        <v>29</v>
      </c>
      <c r="G1891" t="s">
        <v>848</v>
      </c>
      <c r="H1891" t="s">
        <v>128</v>
      </c>
      <c r="I1891" t="s">
        <v>94</v>
      </c>
      <c r="J1891" t="s">
        <v>533</v>
      </c>
      <c r="K1891" t="s">
        <v>51</v>
      </c>
      <c r="L1891" t="s">
        <v>534</v>
      </c>
      <c r="M1891">
        <v>626.1</v>
      </c>
      <c r="N1891">
        <v>3</v>
      </c>
      <c r="O1891">
        <f t="shared" si="58"/>
        <v>0.21428571428571427</v>
      </c>
      <c r="P1891">
        <v>0.5</v>
      </c>
      <c r="Q1891">
        <v>-538.44600000000003</v>
      </c>
      <c r="R1891">
        <v>4</v>
      </c>
      <c r="S1891">
        <v>2016</v>
      </c>
      <c r="T1891">
        <v>1</v>
      </c>
      <c r="U1891" t="str">
        <f t="shared" si="59"/>
        <v>Jan</v>
      </c>
      <c r="V1891">
        <v>208.7</v>
      </c>
      <c r="W1891" t="s">
        <v>43</v>
      </c>
      <c r="X1891">
        <v>-0.86</v>
      </c>
      <c r="Y1891" t="s">
        <v>53</v>
      </c>
      <c r="Z1891">
        <v>-0.28666666666666601</v>
      </c>
      <c r="AA1891" t="s">
        <v>161</v>
      </c>
      <c r="AB1891" t="s">
        <v>480</v>
      </c>
    </row>
    <row r="1892" spans="1:28" x14ac:dyDescent="0.25">
      <c r="A1892" t="s">
        <v>3474</v>
      </c>
      <c r="B1892" s="1">
        <v>42107</v>
      </c>
      <c r="C1892" s="1">
        <v>42111</v>
      </c>
      <c r="D1892" t="s">
        <v>46</v>
      </c>
      <c r="E1892" t="s">
        <v>2515</v>
      </c>
      <c r="F1892" t="s">
        <v>29</v>
      </c>
      <c r="G1892" t="s">
        <v>1540</v>
      </c>
      <c r="H1892" t="s">
        <v>93</v>
      </c>
      <c r="I1892" t="s">
        <v>94</v>
      </c>
      <c r="J1892" t="s">
        <v>603</v>
      </c>
      <c r="K1892" t="s">
        <v>51</v>
      </c>
      <c r="L1892" t="s">
        <v>604</v>
      </c>
      <c r="M1892">
        <v>609.98</v>
      </c>
      <c r="N1892">
        <v>4</v>
      </c>
      <c r="O1892">
        <f t="shared" si="58"/>
        <v>0.2857142857142857</v>
      </c>
      <c r="P1892">
        <v>0.3</v>
      </c>
      <c r="Q1892">
        <v>-113.282</v>
      </c>
      <c r="R1892">
        <v>4</v>
      </c>
      <c r="S1892">
        <v>2015</v>
      </c>
      <c r="T1892">
        <v>4</v>
      </c>
      <c r="U1892" t="str">
        <f t="shared" si="59"/>
        <v>Apr</v>
      </c>
      <c r="V1892">
        <v>152.495</v>
      </c>
      <c r="W1892" t="s">
        <v>36</v>
      </c>
      <c r="X1892">
        <v>-0.185714285714285</v>
      </c>
      <c r="Y1892" t="s">
        <v>53</v>
      </c>
      <c r="Z1892">
        <v>-4.6428571428571402E-2</v>
      </c>
      <c r="AA1892" t="s">
        <v>64</v>
      </c>
      <c r="AB1892" t="s">
        <v>111</v>
      </c>
    </row>
    <row r="1893" spans="1:28" x14ac:dyDescent="0.25">
      <c r="A1893" t="s">
        <v>3474</v>
      </c>
      <c r="B1893" s="1">
        <v>42107</v>
      </c>
      <c r="C1893" s="1">
        <v>42111</v>
      </c>
      <c r="D1893" t="s">
        <v>46</v>
      </c>
      <c r="E1893" t="s">
        <v>2515</v>
      </c>
      <c r="F1893" t="s">
        <v>29</v>
      </c>
      <c r="G1893" t="s">
        <v>1540</v>
      </c>
      <c r="H1893" t="s">
        <v>93</v>
      </c>
      <c r="I1893" t="s">
        <v>94</v>
      </c>
      <c r="J1893" t="s">
        <v>1075</v>
      </c>
      <c r="K1893" t="s">
        <v>51</v>
      </c>
      <c r="L1893" t="s">
        <v>1076</v>
      </c>
      <c r="M1893">
        <v>211.37200000000001</v>
      </c>
      <c r="N1893">
        <v>2</v>
      </c>
      <c r="O1893">
        <f t="shared" si="58"/>
        <v>0.14285714285714285</v>
      </c>
      <c r="P1893">
        <v>0.3</v>
      </c>
      <c r="Q1893">
        <v>-45.293999999999997</v>
      </c>
      <c r="R1893">
        <v>4</v>
      </c>
      <c r="S1893">
        <v>2015</v>
      </c>
      <c r="T1893">
        <v>4</v>
      </c>
      <c r="U1893" t="str">
        <f t="shared" si="59"/>
        <v>Apr</v>
      </c>
      <c r="V1893">
        <v>105.68600000000001</v>
      </c>
      <c r="W1893" t="s">
        <v>36</v>
      </c>
      <c r="X1893">
        <v>-0.214285714285714</v>
      </c>
      <c r="Y1893" t="s">
        <v>53</v>
      </c>
      <c r="Z1893">
        <v>-0.107142857142857</v>
      </c>
      <c r="AA1893" t="s">
        <v>64</v>
      </c>
      <c r="AB1893" t="s">
        <v>111</v>
      </c>
    </row>
    <row r="1894" spans="1:28" x14ac:dyDescent="0.25">
      <c r="A1894" t="s">
        <v>3475</v>
      </c>
      <c r="B1894" s="1">
        <v>43087</v>
      </c>
      <c r="C1894" s="1">
        <v>43093</v>
      </c>
      <c r="D1894" t="s">
        <v>46</v>
      </c>
      <c r="E1894" t="s">
        <v>3367</v>
      </c>
      <c r="F1894" t="s">
        <v>91</v>
      </c>
      <c r="G1894" t="s">
        <v>770</v>
      </c>
      <c r="H1894" t="s">
        <v>220</v>
      </c>
      <c r="I1894" t="s">
        <v>94</v>
      </c>
      <c r="J1894" t="s">
        <v>2973</v>
      </c>
      <c r="K1894" t="s">
        <v>61</v>
      </c>
      <c r="L1894" t="s">
        <v>2974</v>
      </c>
      <c r="M1894">
        <v>99.95</v>
      </c>
      <c r="N1894">
        <v>5</v>
      </c>
      <c r="O1894">
        <f t="shared" si="58"/>
        <v>0.35714285714285715</v>
      </c>
      <c r="P1894">
        <v>0</v>
      </c>
      <c r="Q1894">
        <v>22.988499999999998</v>
      </c>
      <c r="R1894">
        <v>6</v>
      </c>
      <c r="S1894">
        <v>2017</v>
      </c>
      <c r="T1894">
        <v>12</v>
      </c>
      <c r="U1894" t="str">
        <f t="shared" si="59"/>
        <v>Dec</v>
      </c>
      <c r="V1894">
        <v>19.989999999999998</v>
      </c>
      <c r="W1894" t="s">
        <v>63</v>
      </c>
      <c r="X1894">
        <v>0.22999999999999901</v>
      </c>
      <c r="Y1894" t="s">
        <v>44</v>
      </c>
      <c r="Z1894">
        <v>4.5999999999999999E-2</v>
      </c>
      <c r="AA1894" t="s">
        <v>38</v>
      </c>
      <c r="AB1894" t="s">
        <v>143</v>
      </c>
    </row>
    <row r="1895" spans="1:28" x14ac:dyDescent="0.25">
      <c r="A1895" t="s">
        <v>3476</v>
      </c>
      <c r="B1895" s="1">
        <v>42443</v>
      </c>
      <c r="C1895" s="1">
        <v>42448</v>
      </c>
      <c r="D1895" t="s">
        <v>46</v>
      </c>
      <c r="E1895" t="s">
        <v>2896</v>
      </c>
      <c r="F1895" t="s">
        <v>91</v>
      </c>
      <c r="G1895" t="s">
        <v>3477</v>
      </c>
      <c r="H1895" t="s">
        <v>220</v>
      </c>
      <c r="I1895" t="s">
        <v>94</v>
      </c>
      <c r="J1895" t="s">
        <v>968</v>
      </c>
      <c r="K1895" t="s">
        <v>61</v>
      </c>
      <c r="L1895" t="s">
        <v>969</v>
      </c>
      <c r="M1895">
        <v>16.739999999999998</v>
      </c>
      <c r="N1895">
        <v>2</v>
      </c>
      <c r="O1895">
        <f t="shared" si="58"/>
        <v>0.14285714285714285</v>
      </c>
      <c r="P1895">
        <v>0</v>
      </c>
      <c r="Q1895">
        <v>4.3524000000000003</v>
      </c>
      <c r="R1895">
        <v>5</v>
      </c>
      <c r="S1895">
        <v>2016</v>
      </c>
      <c r="T1895">
        <v>3</v>
      </c>
      <c r="U1895" t="str">
        <f t="shared" si="59"/>
        <v>Mar</v>
      </c>
      <c r="V1895">
        <v>8.3699999999999992</v>
      </c>
      <c r="W1895" t="s">
        <v>63</v>
      </c>
      <c r="X1895">
        <v>0.26</v>
      </c>
      <c r="Y1895" t="s">
        <v>44</v>
      </c>
      <c r="Z1895">
        <v>0.13</v>
      </c>
      <c r="AA1895" t="s">
        <v>161</v>
      </c>
      <c r="AB1895" t="s">
        <v>480</v>
      </c>
    </row>
    <row r="1896" spans="1:28" x14ac:dyDescent="0.25">
      <c r="A1896" t="s">
        <v>3478</v>
      </c>
      <c r="B1896" s="1">
        <v>43018</v>
      </c>
      <c r="C1896" s="1">
        <v>43024</v>
      </c>
      <c r="D1896" t="s">
        <v>46</v>
      </c>
      <c r="E1896" t="s">
        <v>2770</v>
      </c>
      <c r="F1896" t="s">
        <v>29</v>
      </c>
      <c r="G1896" t="s">
        <v>170</v>
      </c>
      <c r="H1896" t="s">
        <v>128</v>
      </c>
      <c r="I1896" t="s">
        <v>94</v>
      </c>
      <c r="J1896" t="s">
        <v>2655</v>
      </c>
      <c r="K1896" t="s">
        <v>41</v>
      </c>
      <c r="L1896" t="s">
        <v>2656</v>
      </c>
      <c r="M1896">
        <v>239.358</v>
      </c>
      <c r="N1896">
        <v>3</v>
      </c>
      <c r="O1896">
        <f t="shared" si="58"/>
        <v>0.21428571428571427</v>
      </c>
      <c r="P1896">
        <v>0.3</v>
      </c>
      <c r="Q1896">
        <v>-47.871600000000001</v>
      </c>
      <c r="R1896">
        <v>6</v>
      </c>
      <c r="S1896">
        <v>2017</v>
      </c>
      <c r="T1896">
        <v>10</v>
      </c>
      <c r="U1896" t="str">
        <f t="shared" si="59"/>
        <v>Oct</v>
      </c>
      <c r="V1896">
        <v>79.786000000000001</v>
      </c>
      <c r="W1896" t="s">
        <v>63</v>
      </c>
      <c r="X1896">
        <v>-0.2</v>
      </c>
      <c r="Y1896" t="s">
        <v>53</v>
      </c>
      <c r="Z1896">
        <v>-6.6666666666666596E-2</v>
      </c>
      <c r="AA1896" t="s">
        <v>38</v>
      </c>
      <c r="AB1896" t="s">
        <v>143</v>
      </c>
    </row>
    <row r="1897" spans="1:28" x14ac:dyDescent="0.25">
      <c r="A1897" t="s">
        <v>3479</v>
      </c>
      <c r="B1897" s="1">
        <v>43091</v>
      </c>
      <c r="C1897" s="1">
        <v>43097</v>
      </c>
      <c r="D1897" t="s">
        <v>46</v>
      </c>
      <c r="E1897" t="s">
        <v>3480</v>
      </c>
      <c r="F1897" t="s">
        <v>29</v>
      </c>
      <c r="G1897" t="s">
        <v>418</v>
      </c>
      <c r="H1897" t="s">
        <v>134</v>
      </c>
      <c r="I1897" t="s">
        <v>32</v>
      </c>
      <c r="J1897" t="s">
        <v>306</v>
      </c>
      <c r="K1897" t="s">
        <v>51</v>
      </c>
      <c r="L1897" t="s">
        <v>307</v>
      </c>
      <c r="M1897">
        <v>934.95600000000002</v>
      </c>
      <c r="N1897">
        <v>6</v>
      </c>
      <c r="O1897">
        <f t="shared" si="58"/>
        <v>0.42857142857142855</v>
      </c>
      <c r="P1897">
        <v>0.4</v>
      </c>
      <c r="Q1897">
        <v>-249.32159999999999</v>
      </c>
      <c r="R1897">
        <v>6</v>
      </c>
      <c r="S1897">
        <v>2017</v>
      </c>
      <c r="T1897">
        <v>12</v>
      </c>
      <c r="U1897" t="str">
        <f t="shared" si="59"/>
        <v>Dec</v>
      </c>
      <c r="V1897">
        <v>155.82599999999999</v>
      </c>
      <c r="W1897" t="s">
        <v>36</v>
      </c>
      <c r="X1897">
        <v>-0.266666666666666</v>
      </c>
      <c r="Y1897" t="s">
        <v>53</v>
      </c>
      <c r="Z1897">
        <v>-4.4444444444444398E-2</v>
      </c>
      <c r="AA1897" t="s">
        <v>38</v>
      </c>
      <c r="AB1897" t="s">
        <v>143</v>
      </c>
    </row>
    <row r="1898" spans="1:28" x14ac:dyDescent="0.25">
      <c r="A1898" t="s">
        <v>3481</v>
      </c>
      <c r="B1898" s="1">
        <v>41859</v>
      </c>
      <c r="C1898" s="1">
        <v>41861</v>
      </c>
      <c r="D1898" t="s">
        <v>27</v>
      </c>
      <c r="E1898" t="s">
        <v>818</v>
      </c>
      <c r="F1898" t="s">
        <v>29</v>
      </c>
      <c r="G1898" t="s">
        <v>528</v>
      </c>
      <c r="H1898" t="s">
        <v>49</v>
      </c>
      <c r="I1898" t="s">
        <v>32</v>
      </c>
      <c r="J1898" t="s">
        <v>1329</v>
      </c>
      <c r="K1898" t="s">
        <v>34</v>
      </c>
      <c r="L1898" t="s">
        <v>1330</v>
      </c>
      <c r="M1898">
        <v>155.45599999999999</v>
      </c>
      <c r="N1898">
        <v>4</v>
      </c>
      <c r="O1898">
        <f t="shared" si="58"/>
        <v>0.2857142857142857</v>
      </c>
      <c r="P1898">
        <v>0.2</v>
      </c>
      <c r="Q1898">
        <v>-7.7728000000000002</v>
      </c>
      <c r="R1898">
        <v>2</v>
      </c>
      <c r="S1898">
        <v>2014</v>
      </c>
      <c r="T1898">
        <v>8</v>
      </c>
      <c r="U1898" t="str">
        <f t="shared" si="59"/>
        <v>Aug</v>
      </c>
      <c r="V1898">
        <v>38.863999999999997</v>
      </c>
      <c r="W1898" t="s">
        <v>63</v>
      </c>
      <c r="X1898">
        <v>-0.05</v>
      </c>
      <c r="Y1898" t="s">
        <v>53</v>
      </c>
      <c r="Z1898">
        <v>-1.2500000000000001E-2</v>
      </c>
      <c r="AA1898" t="s">
        <v>75</v>
      </c>
      <c r="AB1898" t="s">
        <v>199</v>
      </c>
    </row>
    <row r="1899" spans="1:28" x14ac:dyDescent="0.25">
      <c r="A1899" t="s">
        <v>3482</v>
      </c>
      <c r="B1899" s="1">
        <v>43094</v>
      </c>
      <c r="C1899" s="1">
        <v>43097</v>
      </c>
      <c r="D1899" t="s">
        <v>89</v>
      </c>
      <c r="E1899" t="s">
        <v>3483</v>
      </c>
      <c r="F1899" t="s">
        <v>29</v>
      </c>
      <c r="G1899" t="s">
        <v>1686</v>
      </c>
      <c r="H1899" t="s">
        <v>49</v>
      </c>
      <c r="I1899" t="s">
        <v>32</v>
      </c>
      <c r="J1899" t="s">
        <v>1798</v>
      </c>
      <c r="K1899" t="s">
        <v>61</v>
      </c>
      <c r="L1899" t="s">
        <v>1799</v>
      </c>
      <c r="M1899">
        <v>21</v>
      </c>
      <c r="N1899">
        <v>3</v>
      </c>
      <c r="O1899">
        <f t="shared" si="58"/>
        <v>0.21428571428571427</v>
      </c>
      <c r="P1899">
        <v>0.2</v>
      </c>
      <c r="Q1899">
        <v>5.7750000000000004</v>
      </c>
      <c r="R1899">
        <v>3</v>
      </c>
      <c r="S1899">
        <v>2017</v>
      </c>
      <c r="T1899">
        <v>12</v>
      </c>
      <c r="U1899" t="str">
        <f t="shared" si="59"/>
        <v>Dec</v>
      </c>
      <c r="V1899">
        <v>7</v>
      </c>
      <c r="W1899" t="s">
        <v>63</v>
      </c>
      <c r="X1899">
        <v>0.27500000000000002</v>
      </c>
      <c r="Y1899" t="s">
        <v>44</v>
      </c>
      <c r="Z1899">
        <v>9.1666666666666605E-2</v>
      </c>
      <c r="AA1899" t="s">
        <v>38</v>
      </c>
      <c r="AB1899" t="s">
        <v>143</v>
      </c>
    </row>
    <row r="1900" spans="1:28" x14ac:dyDescent="0.25">
      <c r="A1900" t="s">
        <v>3484</v>
      </c>
      <c r="B1900" s="1">
        <v>43064</v>
      </c>
      <c r="C1900" s="1">
        <v>43069</v>
      </c>
      <c r="D1900" t="s">
        <v>46</v>
      </c>
      <c r="E1900" t="s">
        <v>477</v>
      </c>
      <c r="F1900" t="s">
        <v>29</v>
      </c>
      <c r="G1900" t="s">
        <v>100</v>
      </c>
      <c r="H1900" t="s">
        <v>93</v>
      </c>
      <c r="I1900" t="s">
        <v>94</v>
      </c>
      <c r="J1900" t="s">
        <v>912</v>
      </c>
      <c r="K1900" t="s">
        <v>41</v>
      </c>
      <c r="L1900" t="s">
        <v>913</v>
      </c>
      <c r="M1900">
        <v>853.93</v>
      </c>
      <c r="N1900">
        <v>5</v>
      </c>
      <c r="O1900">
        <f t="shared" si="58"/>
        <v>0.35714285714285715</v>
      </c>
      <c r="P1900">
        <v>0.3</v>
      </c>
      <c r="Q1900">
        <v>-24.398</v>
      </c>
      <c r="R1900">
        <v>5</v>
      </c>
      <c r="S1900">
        <v>2017</v>
      </c>
      <c r="T1900">
        <v>11</v>
      </c>
      <c r="U1900" t="str">
        <f t="shared" si="59"/>
        <v>Nov</v>
      </c>
      <c r="V1900">
        <v>170.786</v>
      </c>
      <c r="W1900" t="s">
        <v>36</v>
      </c>
      <c r="X1900">
        <v>-2.8571428571428501E-2</v>
      </c>
      <c r="Y1900" t="s">
        <v>53</v>
      </c>
      <c r="Z1900">
        <v>-5.7142857142857099E-3</v>
      </c>
      <c r="AA1900" t="s">
        <v>38</v>
      </c>
      <c r="AB1900" t="s">
        <v>143</v>
      </c>
    </row>
    <row r="1901" spans="1:28" x14ac:dyDescent="0.25">
      <c r="A1901" t="s">
        <v>3485</v>
      </c>
      <c r="B1901" s="1">
        <v>42679</v>
      </c>
      <c r="C1901" s="1">
        <v>42681</v>
      </c>
      <c r="D1901" t="s">
        <v>89</v>
      </c>
      <c r="E1901" t="s">
        <v>2852</v>
      </c>
      <c r="F1901" t="s">
        <v>29</v>
      </c>
      <c r="G1901" t="s">
        <v>2933</v>
      </c>
      <c r="H1901" t="s">
        <v>617</v>
      </c>
      <c r="I1901" t="s">
        <v>32</v>
      </c>
      <c r="J1901" t="s">
        <v>1611</v>
      </c>
      <c r="K1901" t="s">
        <v>61</v>
      </c>
      <c r="L1901" t="s">
        <v>1612</v>
      </c>
      <c r="M1901">
        <v>273.95999999999998</v>
      </c>
      <c r="N1901">
        <v>2</v>
      </c>
      <c r="O1901">
        <f t="shared" si="58"/>
        <v>0.14285714285714285</v>
      </c>
      <c r="P1901">
        <v>0</v>
      </c>
      <c r="Q1901">
        <v>71.229600000000005</v>
      </c>
      <c r="R1901">
        <v>2</v>
      </c>
      <c r="S1901">
        <v>2016</v>
      </c>
      <c r="T1901">
        <v>11</v>
      </c>
      <c r="U1901" t="str">
        <f t="shared" si="59"/>
        <v>Nov</v>
      </c>
      <c r="V1901">
        <v>136.97999999999999</v>
      </c>
      <c r="W1901" t="s">
        <v>36</v>
      </c>
      <c r="X1901">
        <v>0.26</v>
      </c>
      <c r="Y1901" t="s">
        <v>44</v>
      </c>
      <c r="Z1901">
        <v>0.13</v>
      </c>
      <c r="AA1901" t="s">
        <v>38</v>
      </c>
      <c r="AB1901" t="s">
        <v>39</v>
      </c>
    </row>
    <row r="1902" spans="1:28" x14ac:dyDescent="0.25">
      <c r="A1902" t="s">
        <v>3485</v>
      </c>
      <c r="B1902" s="1">
        <v>42679</v>
      </c>
      <c r="C1902" s="1">
        <v>42681</v>
      </c>
      <c r="D1902" t="s">
        <v>89</v>
      </c>
      <c r="E1902" t="s">
        <v>2852</v>
      </c>
      <c r="F1902" t="s">
        <v>29</v>
      </c>
      <c r="G1902" t="s">
        <v>2933</v>
      </c>
      <c r="H1902" t="s">
        <v>617</v>
      </c>
      <c r="I1902" t="s">
        <v>32</v>
      </c>
      <c r="J1902" t="s">
        <v>3060</v>
      </c>
      <c r="K1902" t="s">
        <v>61</v>
      </c>
      <c r="L1902" t="s">
        <v>3061</v>
      </c>
      <c r="M1902">
        <v>756.8</v>
      </c>
      <c r="N1902">
        <v>5</v>
      </c>
      <c r="O1902">
        <f t="shared" si="58"/>
        <v>0.35714285714285715</v>
      </c>
      <c r="P1902">
        <v>0</v>
      </c>
      <c r="Q1902">
        <v>75.680000000000007</v>
      </c>
      <c r="R1902">
        <v>2</v>
      </c>
      <c r="S1902">
        <v>2016</v>
      </c>
      <c r="T1902">
        <v>11</v>
      </c>
      <c r="U1902" t="str">
        <f t="shared" si="59"/>
        <v>Nov</v>
      </c>
      <c r="V1902">
        <v>151.35999999999899</v>
      </c>
      <c r="W1902" t="s">
        <v>36</v>
      </c>
      <c r="X1902">
        <v>0.1</v>
      </c>
      <c r="Y1902" t="s">
        <v>37</v>
      </c>
      <c r="Z1902">
        <v>0.02</v>
      </c>
      <c r="AA1902" t="s">
        <v>38</v>
      </c>
      <c r="AB1902" t="s">
        <v>39</v>
      </c>
    </row>
    <row r="1903" spans="1:28" x14ac:dyDescent="0.25">
      <c r="A1903" t="s">
        <v>3486</v>
      </c>
      <c r="B1903" s="1">
        <v>42677</v>
      </c>
      <c r="C1903" s="1">
        <v>42681</v>
      </c>
      <c r="D1903" t="s">
        <v>46</v>
      </c>
      <c r="E1903" t="s">
        <v>1711</v>
      </c>
      <c r="F1903" t="s">
        <v>99</v>
      </c>
      <c r="G1903" t="s">
        <v>70</v>
      </c>
      <c r="H1903" t="s">
        <v>71</v>
      </c>
      <c r="I1903" t="s">
        <v>72</v>
      </c>
      <c r="J1903" t="s">
        <v>409</v>
      </c>
      <c r="K1903" t="s">
        <v>41</v>
      </c>
      <c r="L1903" t="s">
        <v>410</v>
      </c>
      <c r="M1903">
        <v>470.15499999999997</v>
      </c>
      <c r="N1903">
        <v>7</v>
      </c>
      <c r="O1903">
        <f t="shared" si="58"/>
        <v>0.5</v>
      </c>
      <c r="P1903">
        <v>0.3</v>
      </c>
      <c r="Q1903">
        <v>-13.433</v>
      </c>
      <c r="R1903">
        <v>4</v>
      </c>
      <c r="S1903">
        <v>2016</v>
      </c>
      <c r="T1903">
        <v>11</v>
      </c>
      <c r="U1903" t="str">
        <f t="shared" si="59"/>
        <v>Nov</v>
      </c>
      <c r="V1903">
        <v>67.164999999999907</v>
      </c>
      <c r="W1903" t="s">
        <v>63</v>
      </c>
      <c r="X1903">
        <v>-2.8571428571428501E-2</v>
      </c>
      <c r="Y1903" t="s">
        <v>53</v>
      </c>
      <c r="Z1903">
        <v>-4.0816326530612197E-3</v>
      </c>
      <c r="AA1903" t="s">
        <v>38</v>
      </c>
      <c r="AB1903" t="s">
        <v>39</v>
      </c>
    </row>
    <row r="1904" spans="1:28" x14ac:dyDescent="0.25">
      <c r="A1904" t="s">
        <v>3487</v>
      </c>
      <c r="B1904" s="1">
        <v>42818</v>
      </c>
      <c r="C1904" s="1">
        <v>42822</v>
      </c>
      <c r="D1904" t="s">
        <v>46</v>
      </c>
      <c r="E1904" t="s">
        <v>1479</v>
      </c>
      <c r="F1904" t="s">
        <v>29</v>
      </c>
      <c r="G1904" t="s">
        <v>165</v>
      </c>
      <c r="H1904" t="s">
        <v>117</v>
      </c>
      <c r="I1904" t="s">
        <v>72</v>
      </c>
      <c r="J1904" t="s">
        <v>730</v>
      </c>
      <c r="K1904" t="s">
        <v>41</v>
      </c>
      <c r="L1904" t="s">
        <v>731</v>
      </c>
      <c r="M1904">
        <v>271.76400000000001</v>
      </c>
      <c r="N1904">
        <v>2</v>
      </c>
      <c r="O1904">
        <f t="shared" si="58"/>
        <v>0.14285714285714285</v>
      </c>
      <c r="P1904">
        <v>0.1</v>
      </c>
      <c r="Q1904">
        <v>60.392000000000003</v>
      </c>
      <c r="R1904">
        <v>4</v>
      </c>
      <c r="S1904">
        <v>2017</v>
      </c>
      <c r="T1904">
        <v>3</v>
      </c>
      <c r="U1904" t="str">
        <f t="shared" si="59"/>
        <v>Mar</v>
      </c>
      <c r="V1904">
        <v>135.88200000000001</v>
      </c>
      <c r="W1904" t="s">
        <v>36</v>
      </c>
      <c r="X1904">
        <v>0.22222222222222199</v>
      </c>
      <c r="Y1904" t="s">
        <v>44</v>
      </c>
      <c r="Z1904">
        <v>0.11111111111111099</v>
      </c>
      <c r="AA1904" t="s">
        <v>161</v>
      </c>
      <c r="AB1904" t="s">
        <v>430</v>
      </c>
    </row>
    <row r="1905" spans="1:28" x14ac:dyDescent="0.25">
      <c r="A1905" t="s">
        <v>3488</v>
      </c>
      <c r="B1905" s="1">
        <v>42850</v>
      </c>
      <c r="C1905" s="1">
        <v>42852</v>
      </c>
      <c r="D1905" t="s">
        <v>27</v>
      </c>
      <c r="E1905" t="s">
        <v>2359</v>
      </c>
      <c r="F1905" t="s">
        <v>29</v>
      </c>
      <c r="G1905" t="s">
        <v>57</v>
      </c>
      <c r="H1905" t="s">
        <v>58</v>
      </c>
      <c r="I1905" t="s">
        <v>59</v>
      </c>
      <c r="J1905" t="s">
        <v>311</v>
      </c>
      <c r="K1905" t="s">
        <v>34</v>
      </c>
      <c r="L1905" t="s">
        <v>312</v>
      </c>
      <c r="M1905">
        <v>344.98099999999999</v>
      </c>
      <c r="N1905">
        <v>7</v>
      </c>
      <c r="O1905">
        <f t="shared" si="58"/>
        <v>0.5</v>
      </c>
      <c r="P1905">
        <v>0.15</v>
      </c>
      <c r="Q1905">
        <v>28.4102</v>
      </c>
      <c r="R1905">
        <v>2</v>
      </c>
      <c r="S1905">
        <v>2017</v>
      </c>
      <c r="T1905">
        <v>4</v>
      </c>
      <c r="U1905" t="str">
        <f t="shared" si="59"/>
        <v>Apr</v>
      </c>
      <c r="V1905">
        <v>49.283000000000001</v>
      </c>
      <c r="W1905" t="s">
        <v>63</v>
      </c>
      <c r="X1905">
        <v>8.2352941176470504E-2</v>
      </c>
      <c r="Y1905" t="s">
        <v>37</v>
      </c>
      <c r="Z1905">
        <v>1.1764705882352899E-2</v>
      </c>
      <c r="AA1905" t="s">
        <v>64</v>
      </c>
      <c r="AB1905" t="s">
        <v>154</v>
      </c>
    </row>
    <row r="1906" spans="1:28" x14ac:dyDescent="0.25">
      <c r="A1906" t="s">
        <v>3489</v>
      </c>
      <c r="B1906" s="1">
        <v>43062</v>
      </c>
      <c r="C1906" s="1">
        <v>43065</v>
      </c>
      <c r="D1906" t="s">
        <v>89</v>
      </c>
      <c r="E1906" t="s">
        <v>1906</v>
      </c>
      <c r="F1906" t="s">
        <v>91</v>
      </c>
      <c r="G1906" t="s">
        <v>1434</v>
      </c>
      <c r="H1906" t="s">
        <v>93</v>
      </c>
      <c r="I1906" t="s">
        <v>94</v>
      </c>
      <c r="J1906" t="s">
        <v>1035</v>
      </c>
      <c r="K1906" t="s">
        <v>51</v>
      </c>
      <c r="L1906" t="s">
        <v>1036</v>
      </c>
      <c r="M1906">
        <v>127.785</v>
      </c>
      <c r="N1906">
        <v>1</v>
      </c>
      <c r="O1906">
        <f t="shared" si="58"/>
        <v>7.1428571428571425E-2</v>
      </c>
      <c r="P1906">
        <v>0.3</v>
      </c>
      <c r="Q1906">
        <v>-31.0335</v>
      </c>
      <c r="R1906">
        <v>3</v>
      </c>
      <c r="S1906">
        <v>2017</v>
      </c>
      <c r="T1906">
        <v>11</v>
      </c>
      <c r="U1906" t="str">
        <f t="shared" si="59"/>
        <v>Nov</v>
      </c>
      <c r="V1906">
        <v>127.785</v>
      </c>
      <c r="W1906" t="s">
        <v>36</v>
      </c>
      <c r="X1906">
        <v>-0.24285714285714199</v>
      </c>
      <c r="Y1906" t="s">
        <v>53</v>
      </c>
      <c r="Z1906">
        <v>-0.24285714285714199</v>
      </c>
      <c r="AA1906" t="s">
        <v>38</v>
      </c>
      <c r="AB1906" t="s">
        <v>143</v>
      </c>
    </row>
    <row r="1907" spans="1:28" x14ac:dyDescent="0.25">
      <c r="A1907" t="s">
        <v>3490</v>
      </c>
      <c r="B1907" s="1">
        <v>42435</v>
      </c>
      <c r="C1907" s="1">
        <v>42441</v>
      </c>
      <c r="D1907" t="s">
        <v>46</v>
      </c>
      <c r="E1907" t="s">
        <v>169</v>
      </c>
      <c r="F1907" t="s">
        <v>29</v>
      </c>
      <c r="G1907" t="s">
        <v>127</v>
      </c>
      <c r="H1907" t="s">
        <v>128</v>
      </c>
      <c r="I1907" t="s">
        <v>94</v>
      </c>
      <c r="J1907" t="s">
        <v>203</v>
      </c>
      <c r="K1907" t="s">
        <v>61</v>
      </c>
      <c r="L1907" t="s">
        <v>204</v>
      </c>
      <c r="M1907">
        <v>159.04</v>
      </c>
      <c r="N1907">
        <v>5</v>
      </c>
      <c r="O1907">
        <f t="shared" si="58"/>
        <v>0.35714285714285715</v>
      </c>
      <c r="P1907">
        <v>0.6</v>
      </c>
      <c r="Q1907">
        <v>-194.82400000000001</v>
      </c>
      <c r="R1907">
        <v>6</v>
      </c>
      <c r="S1907">
        <v>2016</v>
      </c>
      <c r="T1907">
        <v>3</v>
      </c>
      <c r="U1907" t="str">
        <f t="shared" si="59"/>
        <v>Mar</v>
      </c>
      <c r="V1907">
        <v>31.808</v>
      </c>
      <c r="W1907" t="s">
        <v>63</v>
      </c>
      <c r="X1907">
        <v>-1.2250000000000001</v>
      </c>
      <c r="Y1907" t="s">
        <v>53</v>
      </c>
      <c r="Z1907">
        <v>-0.245</v>
      </c>
      <c r="AA1907" t="s">
        <v>161</v>
      </c>
      <c r="AB1907" t="s">
        <v>480</v>
      </c>
    </row>
    <row r="1908" spans="1:28" x14ac:dyDescent="0.25">
      <c r="A1908" t="s">
        <v>3490</v>
      </c>
      <c r="B1908" s="1">
        <v>42435</v>
      </c>
      <c r="C1908" s="1">
        <v>42441</v>
      </c>
      <c r="D1908" t="s">
        <v>46</v>
      </c>
      <c r="E1908" t="s">
        <v>169</v>
      </c>
      <c r="F1908" t="s">
        <v>29</v>
      </c>
      <c r="G1908" t="s">
        <v>127</v>
      </c>
      <c r="H1908" t="s">
        <v>128</v>
      </c>
      <c r="I1908" t="s">
        <v>94</v>
      </c>
      <c r="J1908" t="s">
        <v>1566</v>
      </c>
      <c r="K1908" t="s">
        <v>51</v>
      </c>
      <c r="L1908" t="s">
        <v>1567</v>
      </c>
      <c r="M1908">
        <v>145.97999999999999</v>
      </c>
      <c r="N1908">
        <v>2</v>
      </c>
      <c r="O1908">
        <f t="shared" si="58"/>
        <v>0.14285714285714285</v>
      </c>
      <c r="P1908">
        <v>0.5</v>
      </c>
      <c r="Q1908">
        <v>-99.266400000000004</v>
      </c>
      <c r="R1908">
        <v>6</v>
      </c>
      <c r="S1908">
        <v>2016</v>
      </c>
      <c r="T1908">
        <v>3</v>
      </c>
      <c r="U1908" t="str">
        <f t="shared" si="59"/>
        <v>Mar</v>
      </c>
      <c r="V1908">
        <v>72.989999999999995</v>
      </c>
      <c r="W1908" t="s">
        <v>63</v>
      </c>
      <c r="X1908">
        <v>-0.68</v>
      </c>
      <c r="Y1908" t="s">
        <v>53</v>
      </c>
      <c r="Z1908">
        <v>-0.34</v>
      </c>
      <c r="AA1908" t="s">
        <v>161</v>
      </c>
      <c r="AB1908" t="s">
        <v>480</v>
      </c>
    </row>
    <row r="1909" spans="1:28" x14ac:dyDescent="0.25">
      <c r="A1909" t="s">
        <v>3491</v>
      </c>
      <c r="B1909" s="1">
        <v>42341</v>
      </c>
      <c r="C1909" s="1">
        <v>42345</v>
      </c>
      <c r="D1909" t="s">
        <v>46</v>
      </c>
      <c r="E1909" t="s">
        <v>3492</v>
      </c>
      <c r="F1909" t="s">
        <v>29</v>
      </c>
      <c r="G1909" t="s">
        <v>528</v>
      </c>
      <c r="H1909" t="s">
        <v>876</v>
      </c>
      <c r="I1909" t="s">
        <v>32</v>
      </c>
      <c r="J1909" t="s">
        <v>649</v>
      </c>
      <c r="K1909" t="s">
        <v>61</v>
      </c>
      <c r="L1909" t="s">
        <v>650</v>
      </c>
      <c r="M1909">
        <v>77.951999999999998</v>
      </c>
      <c r="N1909">
        <v>3</v>
      </c>
      <c r="O1909">
        <f t="shared" si="58"/>
        <v>0.21428571428571427</v>
      </c>
      <c r="P1909">
        <v>0.2</v>
      </c>
      <c r="Q1909">
        <v>12.667199999999999</v>
      </c>
      <c r="R1909">
        <v>4</v>
      </c>
      <c r="S1909">
        <v>2015</v>
      </c>
      <c r="T1909">
        <v>12</v>
      </c>
      <c r="U1909" t="str">
        <f t="shared" si="59"/>
        <v>Dec</v>
      </c>
      <c r="V1909">
        <v>25.983999999999899</v>
      </c>
      <c r="W1909" t="s">
        <v>63</v>
      </c>
      <c r="X1909">
        <v>0.16250000000000001</v>
      </c>
      <c r="Y1909" t="s">
        <v>37</v>
      </c>
      <c r="Z1909">
        <v>5.4166666666666599E-2</v>
      </c>
      <c r="AA1909" t="s">
        <v>38</v>
      </c>
      <c r="AB1909" t="s">
        <v>54</v>
      </c>
    </row>
    <row r="1910" spans="1:28" x14ac:dyDescent="0.25">
      <c r="A1910" t="s">
        <v>3493</v>
      </c>
      <c r="B1910" s="1">
        <v>42362</v>
      </c>
      <c r="C1910" s="1">
        <v>42368</v>
      </c>
      <c r="D1910" t="s">
        <v>46</v>
      </c>
      <c r="E1910" t="s">
        <v>1539</v>
      </c>
      <c r="F1910" t="s">
        <v>91</v>
      </c>
      <c r="G1910" t="s">
        <v>748</v>
      </c>
      <c r="H1910" t="s">
        <v>495</v>
      </c>
      <c r="I1910" t="s">
        <v>94</v>
      </c>
      <c r="J1910" t="s">
        <v>2073</v>
      </c>
      <c r="K1910" t="s">
        <v>61</v>
      </c>
      <c r="L1910" t="s">
        <v>2074</v>
      </c>
      <c r="M1910">
        <v>9.68</v>
      </c>
      <c r="N1910">
        <v>2</v>
      </c>
      <c r="O1910">
        <f t="shared" si="58"/>
        <v>0.14285714285714285</v>
      </c>
      <c r="P1910">
        <v>0</v>
      </c>
      <c r="Q1910">
        <v>3.7751999999999999</v>
      </c>
      <c r="R1910">
        <v>6</v>
      </c>
      <c r="S1910">
        <v>2015</v>
      </c>
      <c r="T1910">
        <v>12</v>
      </c>
      <c r="U1910" t="str">
        <f t="shared" si="59"/>
        <v>Dec</v>
      </c>
      <c r="V1910">
        <v>4.84</v>
      </c>
      <c r="W1910" t="s">
        <v>63</v>
      </c>
      <c r="X1910">
        <v>0.39</v>
      </c>
      <c r="Y1910" t="s">
        <v>44</v>
      </c>
      <c r="Z1910">
        <v>0.19500000000000001</v>
      </c>
      <c r="AA1910" t="s">
        <v>38</v>
      </c>
      <c r="AB1910" t="s">
        <v>54</v>
      </c>
    </row>
    <row r="1911" spans="1:28" x14ac:dyDescent="0.25">
      <c r="A1911" t="s">
        <v>3494</v>
      </c>
      <c r="B1911" s="1">
        <v>43024</v>
      </c>
      <c r="C1911" s="1">
        <v>43029</v>
      </c>
      <c r="D1911" t="s">
        <v>46</v>
      </c>
      <c r="E1911" t="s">
        <v>2923</v>
      </c>
      <c r="F1911" t="s">
        <v>91</v>
      </c>
      <c r="G1911" t="s">
        <v>150</v>
      </c>
      <c r="H1911" t="s">
        <v>134</v>
      </c>
      <c r="I1911" t="s">
        <v>32</v>
      </c>
      <c r="J1911" t="s">
        <v>1494</v>
      </c>
      <c r="K1911" t="s">
        <v>51</v>
      </c>
      <c r="L1911" t="s">
        <v>1495</v>
      </c>
      <c r="M1911">
        <v>1875.258</v>
      </c>
      <c r="N1911">
        <v>7</v>
      </c>
      <c r="O1911">
        <f t="shared" si="58"/>
        <v>0.5</v>
      </c>
      <c r="P1911">
        <v>0.4</v>
      </c>
      <c r="Q1911">
        <v>-968.88329999999996</v>
      </c>
      <c r="R1911">
        <v>5</v>
      </c>
      <c r="S1911">
        <v>2017</v>
      </c>
      <c r="T1911">
        <v>10</v>
      </c>
      <c r="U1911" t="str">
        <f t="shared" si="59"/>
        <v>Oct</v>
      </c>
      <c r="V1911">
        <v>267.89400000000001</v>
      </c>
      <c r="W1911" t="s">
        <v>43</v>
      </c>
      <c r="X1911">
        <v>-0.51666666666666605</v>
      </c>
      <c r="Y1911" t="s">
        <v>53</v>
      </c>
      <c r="Z1911">
        <v>-7.3809523809523797E-2</v>
      </c>
      <c r="AA1911" t="s">
        <v>38</v>
      </c>
      <c r="AB1911" t="s">
        <v>143</v>
      </c>
    </row>
    <row r="1912" spans="1:28" x14ac:dyDescent="0.25">
      <c r="A1912" t="s">
        <v>3495</v>
      </c>
      <c r="B1912" s="1">
        <v>42868</v>
      </c>
      <c r="C1912" s="1">
        <v>42872</v>
      </c>
      <c r="D1912" t="s">
        <v>46</v>
      </c>
      <c r="E1912" t="s">
        <v>966</v>
      </c>
      <c r="F1912" t="s">
        <v>99</v>
      </c>
      <c r="G1912" t="s">
        <v>70</v>
      </c>
      <c r="H1912" t="s">
        <v>71</v>
      </c>
      <c r="I1912" t="s">
        <v>72</v>
      </c>
      <c r="J1912" t="s">
        <v>578</v>
      </c>
      <c r="K1912" t="s">
        <v>41</v>
      </c>
      <c r="L1912" t="s">
        <v>579</v>
      </c>
      <c r="M1912">
        <v>458.43</v>
      </c>
      <c r="N1912">
        <v>5</v>
      </c>
      <c r="O1912">
        <f t="shared" si="58"/>
        <v>0.35714285714285715</v>
      </c>
      <c r="P1912">
        <v>0.3</v>
      </c>
      <c r="Q1912">
        <v>-124.431</v>
      </c>
      <c r="R1912">
        <v>4</v>
      </c>
      <c r="S1912">
        <v>2017</v>
      </c>
      <c r="T1912">
        <v>5</v>
      </c>
      <c r="U1912" t="str">
        <f t="shared" si="59"/>
        <v>May</v>
      </c>
      <c r="V1912">
        <v>91.686000000000007</v>
      </c>
      <c r="W1912" t="s">
        <v>63</v>
      </c>
      <c r="X1912">
        <v>-0.27142857142857102</v>
      </c>
      <c r="Y1912" t="s">
        <v>53</v>
      </c>
      <c r="Z1912">
        <v>-5.4285714285714201E-2</v>
      </c>
      <c r="AA1912" t="s">
        <v>64</v>
      </c>
      <c r="AB1912" t="s">
        <v>154</v>
      </c>
    </row>
    <row r="1913" spans="1:28" x14ac:dyDescent="0.25">
      <c r="A1913" t="s">
        <v>3496</v>
      </c>
      <c r="B1913" s="1">
        <v>43057</v>
      </c>
      <c r="C1913" s="1">
        <v>43057</v>
      </c>
      <c r="D1913" t="s">
        <v>377</v>
      </c>
      <c r="E1913" t="s">
        <v>670</v>
      </c>
      <c r="F1913" t="s">
        <v>91</v>
      </c>
      <c r="G1913" t="s">
        <v>770</v>
      </c>
      <c r="H1913" t="s">
        <v>220</v>
      </c>
      <c r="I1913" t="s">
        <v>94</v>
      </c>
      <c r="J1913" t="s">
        <v>439</v>
      </c>
      <c r="K1913" t="s">
        <v>61</v>
      </c>
      <c r="L1913" t="s">
        <v>440</v>
      </c>
      <c r="M1913">
        <v>5.82</v>
      </c>
      <c r="N1913">
        <v>2</v>
      </c>
      <c r="O1913">
        <f t="shared" si="58"/>
        <v>0.14285714285714285</v>
      </c>
      <c r="P1913">
        <v>0</v>
      </c>
      <c r="Q1913">
        <v>2.7353999999999998</v>
      </c>
      <c r="R1913">
        <v>0</v>
      </c>
      <c r="S1913">
        <v>2017</v>
      </c>
      <c r="T1913">
        <v>11</v>
      </c>
      <c r="U1913" t="str">
        <f t="shared" si="59"/>
        <v>Nov</v>
      </c>
      <c r="V1913">
        <v>2.91</v>
      </c>
      <c r="W1913" t="s">
        <v>63</v>
      </c>
      <c r="X1913">
        <v>0.47</v>
      </c>
      <c r="Y1913" t="s">
        <v>44</v>
      </c>
      <c r="Z1913">
        <v>0.23499999999999999</v>
      </c>
      <c r="AA1913" t="s">
        <v>38</v>
      </c>
      <c r="AB1913" t="s">
        <v>143</v>
      </c>
    </row>
    <row r="1914" spans="1:28" x14ac:dyDescent="0.25">
      <c r="A1914" t="s">
        <v>3497</v>
      </c>
      <c r="B1914" s="1">
        <v>42421</v>
      </c>
      <c r="C1914" s="1">
        <v>42422</v>
      </c>
      <c r="D1914" t="s">
        <v>89</v>
      </c>
      <c r="E1914" t="s">
        <v>1253</v>
      </c>
      <c r="F1914" t="s">
        <v>91</v>
      </c>
      <c r="G1914" t="s">
        <v>165</v>
      </c>
      <c r="H1914" t="s">
        <v>117</v>
      </c>
      <c r="I1914" t="s">
        <v>72</v>
      </c>
      <c r="J1914" t="s">
        <v>325</v>
      </c>
      <c r="K1914" t="s">
        <v>61</v>
      </c>
      <c r="L1914" t="s">
        <v>326</v>
      </c>
      <c r="M1914">
        <v>135.80000000000001</v>
      </c>
      <c r="N1914">
        <v>7</v>
      </c>
      <c r="O1914">
        <f t="shared" si="58"/>
        <v>0.5</v>
      </c>
      <c r="P1914">
        <v>0</v>
      </c>
      <c r="Q1914">
        <v>66.542000000000002</v>
      </c>
      <c r="R1914">
        <v>1</v>
      </c>
      <c r="S1914">
        <v>2016</v>
      </c>
      <c r="T1914">
        <v>2</v>
      </c>
      <c r="U1914" t="str">
        <f t="shared" si="59"/>
        <v>Feb</v>
      </c>
      <c r="V1914">
        <v>19.399999999999999</v>
      </c>
      <c r="W1914" t="s">
        <v>63</v>
      </c>
      <c r="X1914">
        <v>0.49</v>
      </c>
      <c r="Y1914" t="s">
        <v>44</v>
      </c>
      <c r="Z1914">
        <v>6.9999999999999896E-2</v>
      </c>
      <c r="AA1914" t="s">
        <v>161</v>
      </c>
      <c r="AB1914" t="s">
        <v>480</v>
      </c>
    </row>
    <row r="1915" spans="1:28" x14ac:dyDescent="0.25">
      <c r="A1915" t="s">
        <v>3498</v>
      </c>
      <c r="B1915" s="1">
        <v>41989</v>
      </c>
      <c r="C1915" s="1">
        <v>41991</v>
      </c>
      <c r="D1915" t="s">
        <v>27</v>
      </c>
      <c r="E1915" t="s">
        <v>679</v>
      </c>
      <c r="F1915" t="s">
        <v>29</v>
      </c>
      <c r="G1915" t="s">
        <v>748</v>
      </c>
      <c r="H1915" t="s">
        <v>617</v>
      </c>
      <c r="I1915" t="s">
        <v>32</v>
      </c>
      <c r="J1915" t="s">
        <v>928</v>
      </c>
      <c r="K1915" t="s">
        <v>61</v>
      </c>
      <c r="L1915" t="s">
        <v>929</v>
      </c>
      <c r="M1915">
        <v>29.46</v>
      </c>
      <c r="N1915">
        <v>6</v>
      </c>
      <c r="O1915">
        <f t="shared" si="58"/>
        <v>0.42857142857142855</v>
      </c>
      <c r="P1915">
        <v>0</v>
      </c>
      <c r="Q1915">
        <v>9.7218</v>
      </c>
      <c r="R1915">
        <v>2</v>
      </c>
      <c r="S1915">
        <v>2014</v>
      </c>
      <c r="T1915">
        <v>12</v>
      </c>
      <c r="U1915" t="str">
        <f t="shared" si="59"/>
        <v>Dec</v>
      </c>
      <c r="V1915">
        <v>4.91</v>
      </c>
      <c r="W1915" t="s">
        <v>63</v>
      </c>
      <c r="X1915">
        <v>0.33</v>
      </c>
      <c r="Y1915" t="s">
        <v>44</v>
      </c>
      <c r="Z1915">
        <v>5.5E-2</v>
      </c>
      <c r="AA1915" t="s">
        <v>38</v>
      </c>
      <c r="AB1915" t="s">
        <v>147</v>
      </c>
    </row>
    <row r="1916" spans="1:28" x14ac:dyDescent="0.25">
      <c r="A1916" t="s">
        <v>3499</v>
      </c>
      <c r="B1916" s="1">
        <v>42604</v>
      </c>
      <c r="C1916" s="1">
        <v>42605</v>
      </c>
      <c r="D1916" t="s">
        <v>89</v>
      </c>
      <c r="E1916" t="s">
        <v>1869</v>
      </c>
      <c r="F1916" t="s">
        <v>99</v>
      </c>
      <c r="G1916" t="s">
        <v>1923</v>
      </c>
      <c r="H1916" t="s">
        <v>171</v>
      </c>
      <c r="I1916" t="s">
        <v>59</v>
      </c>
      <c r="J1916" t="s">
        <v>555</v>
      </c>
      <c r="K1916" t="s">
        <v>61</v>
      </c>
      <c r="L1916" t="s">
        <v>556</v>
      </c>
      <c r="M1916">
        <v>98.328000000000003</v>
      </c>
      <c r="N1916">
        <v>3</v>
      </c>
      <c r="O1916">
        <f t="shared" si="58"/>
        <v>0.21428571428571427</v>
      </c>
      <c r="P1916">
        <v>0.2</v>
      </c>
      <c r="Q1916">
        <v>9.8328000000000007</v>
      </c>
      <c r="R1916">
        <v>1</v>
      </c>
      <c r="S1916">
        <v>2016</v>
      </c>
      <c r="T1916">
        <v>8</v>
      </c>
      <c r="U1916" t="str">
        <f t="shared" si="59"/>
        <v>Aug</v>
      </c>
      <c r="V1916">
        <v>32.776000000000003</v>
      </c>
      <c r="W1916" t="s">
        <v>63</v>
      </c>
      <c r="X1916">
        <v>0.1</v>
      </c>
      <c r="Y1916" t="s">
        <v>37</v>
      </c>
      <c r="Z1916">
        <v>3.3333333333333298E-2</v>
      </c>
      <c r="AA1916" t="s">
        <v>75</v>
      </c>
      <c r="AB1916" t="s">
        <v>210</v>
      </c>
    </row>
    <row r="1917" spans="1:28" x14ac:dyDescent="0.25">
      <c r="A1917" t="s">
        <v>3500</v>
      </c>
      <c r="B1917" s="1">
        <v>42184</v>
      </c>
      <c r="C1917" s="1">
        <v>42187</v>
      </c>
      <c r="D1917" t="s">
        <v>89</v>
      </c>
      <c r="E1917" t="s">
        <v>1139</v>
      </c>
      <c r="F1917" t="s">
        <v>29</v>
      </c>
      <c r="G1917" t="s">
        <v>165</v>
      </c>
      <c r="H1917" t="s">
        <v>117</v>
      </c>
      <c r="I1917" t="s">
        <v>72</v>
      </c>
      <c r="J1917" t="s">
        <v>578</v>
      </c>
      <c r="K1917" t="s">
        <v>41</v>
      </c>
      <c r="L1917" t="s">
        <v>579</v>
      </c>
      <c r="M1917">
        <v>117.88200000000001</v>
      </c>
      <c r="N1917">
        <v>1</v>
      </c>
      <c r="O1917">
        <f t="shared" si="58"/>
        <v>7.1428571428571425E-2</v>
      </c>
      <c r="P1917">
        <v>0.1</v>
      </c>
      <c r="Q1917">
        <v>1.3098000000000001</v>
      </c>
      <c r="R1917">
        <v>3</v>
      </c>
      <c r="S1917">
        <v>2015</v>
      </c>
      <c r="T1917">
        <v>6</v>
      </c>
      <c r="U1917" t="str">
        <f t="shared" si="59"/>
        <v>Jun</v>
      </c>
      <c r="V1917">
        <v>117.88200000000001</v>
      </c>
      <c r="W1917" t="s">
        <v>36</v>
      </c>
      <c r="X1917">
        <v>1.1111111111111099E-2</v>
      </c>
      <c r="Y1917" t="s">
        <v>37</v>
      </c>
      <c r="Z1917">
        <v>1.1111111111111099E-2</v>
      </c>
      <c r="AA1917" t="s">
        <v>64</v>
      </c>
      <c r="AB1917" t="s">
        <v>111</v>
      </c>
    </row>
    <row r="1918" spans="1:28" x14ac:dyDescent="0.25">
      <c r="A1918" t="s">
        <v>3501</v>
      </c>
      <c r="B1918" s="1">
        <v>42547</v>
      </c>
      <c r="C1918" s="1">
        <v>42553</v>
      </c>
      <c r="D1918" t="s">
        <v>46</v>
      </c>
      <c r="E1918" t="s">
        <v>2923</v>
      </c>
      <c r="F1918" t="s">
        <v>91</v>
      </c>
      <c r="G1918" t="s">
        <v>165</v>
      </c>
      <c r="H1918" t="s">
        <v>117</v>
      </c>
      <c r="I1918" t="s">
        <v>72</v>
      </c>
      <c r="J1918" t="s">
        <v>1062</v>
      </c>
      <c r="K1918" t="s">
        <v>61</v>
      </c>
      <c r="L1918" t="s">
        <v>1063</v>
      </c>
      <c r="M1918">
        <v>37.74</v>
      </c>
      <c r="N1918">
        <v>3</v>
      </c>
      <c r="O1918">
        <f t="shared" si="58"/>
        <v>0.21428571428571427</v>
      </c>
      <c r="P1918">
        <v>0</v>
      </c>
      <c r="Q1918">
        <v>12.8316</v>
      </c>
      <c r="R1918">
        <v>6</v>
      </c>
      <c r="S1918">
        <v>2016</v>
      </c>
      <c r="T1918">
        <v>6</v>
      </c>
      <c r="U1918" t="str">
        <f t="shared" si="59"/>
        <v>Jun</v>
      </c>
      <c r="V1918">
        <v>12.58</v>
      </c>
      <c r="W1918" t="s">
        <v>63</v>
      </c>
      <c r="X1918">
        <v>0.33999999999999903</v>
      </c>
      <c r="Y1918" t="s">
        <v>44</v>
      </c>
      <c r="Z1918">
        <v>0.11333333333333299</v>
      </c>
      <c r="AA1918" t="s">
        <v>64</v>
      </c>
      <c r="AB1918" t="s">
        <v>120</v>
      </c>
    </row>
    <row r="1919" spans="1:28" x14ac:dyDescent="0.25">
      <c r="A1919" t="s">
        <v>3502</v>
      </c>
      <c r="B1919" s="1">
        <v>42630</v>
      </c>
      <c r="C1919" s="1">
        <v>42635</v>
      </c>
      <c r="D1919" t="s">
        <v>46</v>
      </c>
      <c r="E1919" t="s">
        <v>149</v>
      </c>
      <c r="F1919" t="s">
        <v>29</v>
      </c>
      <c r="G1919" t="s">
        <v>3503</v>
      </c>
      <c r="H1919" t="s">
        <v>383</v>
      </c>
      <c r="I1919" t="s">
        <v>72</v>
      </c>
      <c r="J1919" t="s">
        <v>686</v>
      </c>
      <c r="K1919" t="s">
        <v>61</v>
      </c>
      <c r="L1919" t="s">
        <v>687</v>
      </c>
      <c r="M1919">
        <v>14.82</v>
      </c>
      <c r="N1919">
        <v>3</v>
      </c>
      <c r="O1919">
        <f t="shared" si="58"/>
        <v>0.21428571428571427</v>
      </c>
      <c r="P1919">
        <v>0</v>
      </c>
      <c r="Q1919">
        <v>6.2244000000000002</v>
      </c>
      <c r="R1919">
        <v>5</v>
      </c>
      <c r="S1919">
        <v>2016</v>
      </c>
      <c r="T1919">
        <v>9</v>
      </c>
      <c r="U1919" t="str">
        <f t="shared" si="59"/>
        <v>Sep</v>
      </c>
      <c r="V1919">
        <v>4.9400000000000004</v>
      </c>
      <c r="W1919" t="s">
        <v>63</v>
      </c>
      <c r="X1919">
        <v>0.42</v>
      </c>
      <c r="Y1919" t="s">
        <v>44</v>
      </c>
      <c r="Z1919">
        <v>0.13999999999999899</v>
      </c>
      <c r="AA1919" t="s">
        <v>75</v>
      </c>
      <c r="AB1919" t="s">
        <v>210</v>
      </c>
    </row>
    <row r="1920" spans="1:28" x14ac:dyDescent="0.25">
      <c r="A1920" t="s">
        <v>3502</v>
      </c>
      <c r="B1920" s="1">
        <v>42630</v>
      </c>
      <c r="C1920" s="1">
        <v>42635</v>
      </c>
      <c r="D1920" t="s">
        <v>46</v>
      </c>
      <c r="E1920" t="s">
        <v>149</v>
      </c>
      <c r="F1920" t="s">
        <v>29</v>
      </c>
      <c r="G1920" t="s">
        <v>3503</v>
      </c>
      <c r="H1920" t="s">
        <v>383</v>
      </c>
      <c r="I1920" t="s">
        <v>72</v>
      </c>
      <c r="J1920" t="s">
        <v>483</v>
      </c>
      <c r="K1920" t="s">
        <v>61</v>
      </c>
      <c r="L1920" t="s">
        <v>484</v>
      </c>
      <c r="M1920">
        <v>191.82</v>
      </c>
      <c r="N1920">
        <v>3</v>
      </c>
      <c r="O1920">
        <f t="shared" si="58"/>
        <v>0.21428571428571427</v>
      </c>
      <c r="P1920">
        <v>0</v>
      </c>
      <c r="Q1920">
        <v>61.382399999999997</v>
      </c>
      <c r="R1920">
        <v>5</v>
      </c>
      <c r="S1920">
        <v>2016</v>
      </c>
      <c r="T1920">
        <v>9</v>
      </c>
      <c r="U1920" t="str">
        <f t="shared" si="59"/>
        <v>Sep</v>
      </c>
      <c r="V1920">
        <v>63.94</v>
      </c>
      <c r="W1920" t="s">
        <v>63</v>
      </c>
      <c r="X1920">
        <v>0.32</v>
      </c>
      <c r="Y1920" t="s">
        <v>44</v>
      </c>
      <c r="Z1920">
        <v>0.10666666666666599</v>
      </c>
      <c r="AA1920" t="s">
        <v>75</v>
      </c>
      <c r="AB1920" t="s">
        <v>210</v>
      </c>
    </row>
    <row r="1921" spans="1:28" x14ac:dyDescent="0.25">
      <c r="A1921" t="s">
        <v>3504</v>
      </c>
      <c r="B1921" s="1">
        <v>42979</v>
      </c>
      <c r="C1921" s="1">
        <v>42979</v>
      </c>
      <c r="D1921" t="s">
        <v>377</v>
      </c>
      <c r="E1921" t="s">
        <v>1317</v>
      </c>
      <c r="F1921" t="s">
        <v>91</v>
      </c>
      <c r="G1921" t="s">
        <v>180</v>
      </c>
      <c r="H1921" t="s">
        <v>181</v>
      </c>
      <c r="I1921" t="s">
        <v>59</v>
      </c>
      <c r="J1921" t="s">
        <v>286</v>
      </c>
      <c r="K1921" t="s">
        <v>51</v>
      </c>
      <c r="L1921" t="s">
        <v>287</v>
      </c>
      <c r="M1921">
        <v>283.56</v>
      </c>
      <c r="N1921">
        <v>4</v>
      </c>
      <c r="O1921">
        <f t="shared" si="58"/>
        <v>0.2857142857142857</v>
      </c>
      <c r="P1921">
        <v>0</v>
      </c>
      <c r="Q1921">
        <v>45.369599999999998</v>
      </c>
      <c r="R1921">
        <v>0</v>
      </c>
      <c r="S1921">
        <v>2017</v>
      </c>
      <c r="T1921">
        <v>9</v>
      </c>
      <c r="U1921" t="str">
        <f t="shared" si="59"/>
        <v>Sep</v>
      </c>
      <c r="V1921">
        <v>70.89</v>
      </c>
      <c r="W1921" t="s">
        <v>63</v>
      </c>
      <c r="X1921">
        <v>0.16</v>
      </c>
      <c r="Y1921" t="s">
        <v>37</v>
      </c>
      <c r="Z1921">
        <v>0.04</v>
      </c>
      <c r="AA1921" t="s">
        <v>75</v>
      </c>
      <c r="AB1921" t="s">
        <v>76</v>
      </c>
    </row>
    <row r="1922" spans="1:28" x14ac:dyDescent="0.25">
      <c r="A1922" t="s">
        <v>3505</v>
      </c>
      <c r="B1922" s="1">
        <v>42908</v>
      </c>
      <c r="C1922" s="1">
        <v>42912</v>
      </c>
      <c r="D1922" t="s">
        <v>46</v>
      </c>
      <c r="E1922" t="s">
        <v>581</v>
      </c>
      <c r="F1922" t="s">
        <v>99</v>
      </c>
      <c r="G1922" t="s">
        <v>261</v>
      </c>
      <c r="H1922" t="s">
        <v>262</v>
      </c>
      <c r="I1922" t="s">
        <v>94</v>
      </c>
      <c r="J1922" t="s">
        <v>40</v>
      </c>
      <c r="K1922" t="s">
        <v>41</v>
      </c>
      <c r="L1922" t="s">
        <v>42</v>
      </c>
      <c r="M1922">
        <v>487.96</v>
      </c>
      <c r="N1922">
        <v>2</v>
      </c>
      <c r="O1922">
        <f t="shared" si="58"/>
        <v>0.14285714285714285</v>
      </c>
      <c r="P1922">
        <v>0</v>
      </c>
      <c r="Q1922">
        <v>146.38800000000001</v>
      </c>
      <c r="R1922">
        <v>4</v>
      </c>
      <c r="S1922">
        <v>2017</v>
      </c>
      <c r="T1922">
        <v>6</v>
      </c>
      <c r="U1922" t="str">
        <f t="shared" si="59"/>
        <v>Jun</v>
      </c>
      <c r="V1922">
        <v>243.98</v>
      </c>
      <c r="W1922" t="s">
        <v>43</v>
      </c>
      <c r="X1922">
        <v>0.3</v>
      </c>
      <c r="Y1922" t="s">
        <v>44</v>
      </c>
      <c r="Z1922">
        <v>0.15</v>
      </c>
      <c r="AA1922" t="s">
        <v>64</v>
      </c>
      <c r="AB1922" t="s">
        <v>154</v>
      </c>
    </row>
    <row r="1923" spans="1:28" x14ac:dyDescent="0.25">
      <c r="A1923" t="s">
        <v>3506</v>
      </c>
      <c r="B1923" s="1">
        <v>41901</v>
      </c>
      <c r="C1923" s="1">
        <v>41906</v>
      </c>
      <c r="D1923" t="s">
        <v>46</v>
      </c>
      <c r="E1923" t="s">
        <v>3507</v>
      </c>
      <c r="F1923" t="s">
        <v>91</v>
      </c>
      <c r="G1923" t="s">
        <v>2519</v>
      </c>
      <c r="H1923" t="s">
        <v>456</v>
      </c>
      <c r="I1923" t="s">
        <v>59</v>
      </c>
      <c r="J1923" t="s">
        <v>1215</v>
      </c>
      <c r="K1923" t="s">
        <v>51</v>
      </c>
      <c r="L1923" t="s">
        <v>1216</v>
      </c>
      <c r="M1923">
        <v>73.915000000000006</v>
      </c>
      <c r="N1923">
        <v>1</v>
      </c>
      <c r="O1923">
        <f t="shared" ref="O1923:O1986" si="60">N1923/MAX($N$2:$N$2122)</f>
        <v>7.1428571428571425E-2</v>
      </c>
      <c r="P1923">
        <v>0.5</v>
      </c>
      <c r="Q1923">
        <v>-45.827300000000001</v>
      </c>
      <c r="R1923">
        <v>5</v>
      </c>
      <c r="S1923">
        <v>2014</v>
      </c>
      <c r="T1923">
        <v>9</v>
      </c>
      <c r="U1923" t="str">
        <f t="shared" ref="U1923:U1986" si="61">TEXT(DATE(S1923, T1923, 1), "mmm")</f>
        <v>Sep</v>
      </c>
      <c r="V1923">
        <v>73.915000000000006</v>
      </c>
      <c r="W1923" t="s">
        <v>63</v>
      </c>
      <c r="X1923">
        <v>-0.62</v>
      </c>
      <c r="Y1923" t="s">
        <v>53</v>
      </c>
      <c r="Z1923">
        <v>-0.62</v>
      </c>
      <c r="AA1923" t="s">
        <v>75</v>
      </c>
      <c r="AB1923" t="s">
        <v>199</v>
      </c>
    </row>
    <row r="1924" spans="1:28" x14ac:dyDescent="0.25">
      <c r="A1924" t="s">
        <v>3508</v>
      </c>
      <c r="B1924" s="1">
        <v>41910</v>
      </c>
      <c r="C1924" s="1">
        <v>41915</v>
      </c>
      <c r="D1924" t="s">
        <v>46</v>
      </c>
      <c r="E1924" t="s">
        <v>2855</v>
      </c>
      <c r="F1924" t="s">
        <v>29</v>
      </c>
      <c r="G1924" t="s">
        <v>3509</v>
      </c>
      <c r="H1924" t="s">
        <v>49</v>
      </c>
      <c r="I1924" t="s">
        <v>32</v>
      </c>
      <c r="J1924" t="s">
        <v>3006</v>
      </c>
      <c r="K1924" t="s">
        <v>61</v>
      </c>
      <c r="L1924" t="s">
        <v>3007</v>
      </c>
      <c r="M1924">
        <v>337.08800000000002</v>
      </c>
      <c r="N1924">
        <v>4</v>
      </c>
      <c r="O1924">
        <f t="shared" si="60"/>
        <v>0.2857142857142857</v>
      </c>
      <c r="P1924">
        <v>0.2</v>
      </c>
      <c r="Q1924">
        <v>16.854399999999998</v>
      </c>
      <c r="R1924">
        <v>5</v>
      </c>
      <c r="S1924">
        <v>2014</v>
      </c>
      <c r="T1924">
        <v>9</v>
      </c>
      <c r="U1924" t="str">
        <f t="shared" si="61"/>
        <v>Sep</v>
      </c>
      <c r="V1924">
        <v>84.272000000000006</v>
      </c>
      <c r="W1924" t="s">
        <v>63</v>
      </c>
      <c r="X1924">
        <v>4.9999999999999899E-2</v>
      </c>
      <c r="Y1924" t="s">
        <v>37</v>
      </c>
      <c r="Z1924">
        <v>1.24999999999999E-2</v>
      </c>
      <c r="AA1924" t="s">
        <v>75</v>
      </c>
      <c r="AB1924" t="s">
        <v>199</v>
      </c>
    </row>
    <row r="1925" spans="1:28" x14ac:dyDescent="0.25">
      <c r="A1925" t="s">
        <v>3510</v>
      </c>
      <c r="B1925" s="1">
        <v>42310</v>
      </c>
      <c r="C1925" s="1">
        <v>42312</v>
      </c>
      <c r="D1925" t="s">
        <v>89</v>
      </c>
      <c r="E1925" t="s">
        <v>2177</v>
      </c>
      <c r="F1925" t="s">
        <v>99</v>
      </c>
      <c r="G1925" t="s">
        <v>165</v>
      </c>
      <c r="H1925" t="s">
        <v>117</v>
      </c>
      <c r="I1925" t="s">
        <v>72</v>
      </c>
      <c r="J1925" t="s">
        <v>2982</v>
      </c>
      <c r="K1925" t="s">
        <v>41</v>
      </c>
      <c r="L1925" t="s">
        <v>2983</v>
      </c>
      <c r="M1925">
        <v>2621.3220000000001</v>
      </c>
      <c r="N1925">
        <v>11</v>
      </c>
      <c r="O1925">
        <f t="shared" si="60"/>
        <v>0.7857142857142857</v>
      </c>
      <c r="P1925">
        <v>0.1</v>
      </c>
      <c r="Q1925">
        <v>553.39020000000005</v>
      </c>
      <c r="R1925">
        <v>2</v>
      </c>
      <c r="S1925">
        <v>2015</v>
      </c>
      <c r="T1925">
        <v>11</v>
      </c>
      <c r="U1925" t="str">
        <f t="shared" si="61"/>
        <v>Nov</v>
      </c>
      <c r="V1925">
        <v>238.30199999999999</v>
      </c>
      <c r="W1925" t="s">
        <v>43</v>
      </c>
      <c r="X1925">
        <v>0.211111111111111</v>
      </c>
      <c r="Y1925" t="s">
        <v>44</v>
      </c>
      <c r="Z1925">
        <v>1.91919191919191E-2</v>
      </c>
      <c r="AA1925" t="s">
        <v>38</v>
      </c>
      <c r="AB1925" t="s">
        <v>54</v>
      </c>
    </row>
    <row r="1926" spans="1:28" x14ac:dyDescent="0.25">
      <c r="A1926" t="s">
        <v>3511</v>
      </c>
      <c r="B1926" s="1">
        <v>42297</v>
      </c>
      <c r="C1926" s="1">
        <v>42301</v>
      </c>
      <c r="D1926" t="s">
        <v>46</v>
      </c>
      <c r="E1926" t="s">
        <v>2401</v>
      </c>
      <c r="F1926" t="s">
        <v>29</v>
      </c>
      <c r="G1926" t="s">
        <v>57</v>
      </c>
      <c r="H1926" t="s">
        <v>58</v>
      </c>
      <c r="I1926" t="s">
        <v>59</v>
      </c>
      <c r="J1926" t="s">
        <v>2373</v>
      </c>
      <c r="K1926" t="s">
        <v>61</v>
      </c>
      <c r="L1926" t="s">
        <v>2374</v>
      </c>
      <c r="M1926">
        <v>74.760000000000005</v>
      </c>
      <c r="N1926">
        <v>7</v>
      </c>
      <c r="O1926">
        <f t="shared" si="60"/>
        <v>0.5</v>
      </c>
      <c r="P1926">
        <v>0</v>
      </c>
      <c r="Q1926">
        <v>23.923200000000001</v>
      </c>
      <c r="R1926">
        <v>4</v>
      </c>
      <c r="S1926">
        <v>2015</v>
      </c>
      <c r="T1926">
        <v>10</v>
      </c>
      <c r="U1926" t="str">
        <f t="shared" si="61"/>
        <v>Oct</v>
      </c>
      <c r="V1926">
        <v>10.68</v>
      </c>
      <c r="W1926" t="s">
        <v>63</v>
      </c>
      <c r="X1926">
        <v>0.32</v>
      </c>
      <c r="Y1926" t="s">
        <v>44</v>
      </c>
      <c r="Z1926">
        <v>4.57142857142857E-2</v>
      </c>
      <c r="AA1926" t="s">
        <v>38</v>
      </c>
      <c r="AB1926" t="s">
        <v>54</v>
      </c>
    </row>
    <row r="1927" spans="1:28" x14ac:dyDescent="0.25">
      <c r="A1927" t="s">
        <v>3511</v>
      </c>
      <c r="B1927" s="1">
        <v>42297</v>
      </c>
      <c r="C1927" s="1">
        <v>42301</v>
      </c>
      <c r="D1927" t="s">
        <v>46</v>
      </c>
      <c r="E1927" t="s">
        <v>2401</v>
      </c>
      <c r="F1927" t="s">
        <v>29</v>
      </c>
      <c r="G1927" t="s">
        <v>57</v>
      </c>
      <c r="H1927" t="s">
        <v>58</v>
      </c>
      <c r="I1927" t="s">
        <v>59</v>
      </c>
      <c r="J1927" t="s">
        <v>2632</v>
      </c>
      <c r="K1927" t="s">
        <v>51</v>
      </c>
      <c r="L1927" t="s">
        <v>2633</v>
      </c>
      <c r="M1927">
        <v>364.77600000000001</v>
      </c>
      <c r="N1927">
        <v>3</v>
      </c>
      <c r="O1927">
        <f t="shared" si="60"/>
        <v>0.21428571428571427</v>
      </c>
      <c r="P1927">
        <v>0.2</v>
      </c>
      <c r="Q1927">
        <v>27.3582</v>
      </c>
      <c r="R1927">
        <v>4</v>
      </c>
      <c r="S1927">
        <v>2015</v>
      </c>
      <c r="T1927">
        <v>10</v>
      </c>
      <c r="U1927" t="str">
        <f t="shared" si="61"/>
        <v>Oct</v>
      </c>
      <c r="V1927">
        <v>121.592</v>
      </c>
      <c r="W1927" t="s">
        <v>36</v>
      </c>
      <c r="X1927">
        <v>7.4999999999999997E-2</v>
      </c>
      <c r="Y1927" t="s">
        <v>37</v>
      </c>
      <c r="Z1927">
        <v>2.4999999999999901E-2</v>
      </c>
      <c r="AA1927" t="s">
        <v>38</v>
      </c>
      <c r="AB1927" t="s">
        <v>54</v>
      </c>
    </row>
    <row r="1928" spans="1:28" x14ac:dyDescent="0.25">
      <c r="A1928" t="s">
        <v>3512</v>
      </c>
      <c r="B1928" s="1">
        <v>42535</v>
      </c>
      <c r="C1928" s="1">
        <v>42539</v>
      </c>
      <c r="D1928" t="s">
        <v>46</v>
      </c>
      <c r="E1928" t="s">
        <v>588</v>
      </c>
      <c r="F1928" t="s">
        <v>91</v>
      </c>
      <c r="G1928" t="s">
        <v>180</v>
      </c>
      <c r="H1928" t="s">
        <v>181</v>
      </c>
      <c r="I1928" t="s">
        <v>59</v>
      </c>
      <c r="J1928" t="s">
        <v>957</v>
      </c>
      <c r="K1928" t="s">
        <v>51</v>
      </c>
      <c r="L1928" t="s">
        <v>958</v>
      </c>
      <c r="M1928">
        <v>1115.17</v>
      </c>
      <c r="N1928">
        <v>7</v>
      </c>
      <c r="O1928">
        <f t="shared" si="60"/>
        <v>0.5</v>
      </c>
      <c r="P1928">
        <v>0</v>
      </c>
      <c r="Q1928">
        <v>334.55099999999999</v>
      </c>
      <c r="R1928">
        <v>4</v>
      </c>
      <c r="S1928">
        <v>2016</v>
      </c>
      <c r="T1928">
        <v>6</v>
      </c>
      <c r="U1928" t="str">
        <f t="shared" si="61"/>
        <v>Jun</v>
      </c>
      <c r="V1928">
        <v>159.31</v>
      </c>
      <c r="W1928" t="s">
        <v>36</v>
      </c>
      <c r="X1928">
        <v>0.3</v>
      </c>
      <c r="Y1928" t="s">
        <v>44</v>
      </c>
      <c r="Z1928">
        <v>4.2857142857142802E-2</v>
      </c>
      <c r="AA1928" t="s">
        <v>64</v>
      </c>
      <c r="AB1928" t="s">
        <v>120</v>
      </c>
    </row>
    <row r="1929" spans="1:28" x14ac:dyDescent="0.25">
      <c r="A1929" t="s">
        <v>3513</v>
      </c>
      <c r="B1929" s="1">
        <v>42615</v>
      </c>
      <c r="C1929" s="1">
        <v>42618</v>
      </c>
      <c r="D1929" t="s">
        <v>27</v>
      </c>
      <c r="E1929" t="s">
        <v>225</v>
      </c>
      <c r="F1929" t="s">
        <v>29</v>
      </c>
      <c r="G1929" t="s">
        <v>684</v>
      </c>
      <c r="H1929" t="s">
        <v>181</v>
      </c>
      <c r="I1929" t="s">
        <v>59</v>
      </c>
      <c r="J1929" t="s">
        <v>112</v>
      </c>
      <c r="K1929" t="s">
        <v>41</v>
      </c>
      <c r="L1929" t="s">
        <v>113</v>
      </c>
      <c r="M1929">
        <v>215.976</v>
      </c>
      <c r="N1929">
        <v>3</v>
      </c>
      <c r="O1929">
        <f t="shared" si="60"/>
        <v>0.21428571428571427</v>
      </c>
      <c r="P1929">
        <v>0.2</v>
      </c>
      <c r="Q1929">
        <v>-2.6997</v>
      </c>
      <c r="R1929">
        <v>3</v>
      </c>
      <c r="S1929">
        <v>2016</v>
      </c>
      <c r="T1929">
        <v>9</v>
      </c>
      <c r="U1929" t="str">
        <f t="shared" si="61"/>
        <v>Sep</v>
      </c>
      <c r="V1929">
        <v>71.992000000000004</v>
      </c>
      <c r="W1929" t="s">
        <v>63</v>
      </c>
      <c r="X1929">
        <v>-1.2500000000000001E-2</v>
      </c>
      <c r="Y1929" t="s">
        <v>53</v>
      </c>
      <c r="Z1929">
        <v>-4.1666666666666597E-3</v>
      </c>
      <c r="AA1929" t="s">
        <v>75</v>
      </c>
      <c r="AB1929" t="s">
        <v>210</v>
      </c>
    </row>
    <row r="1930" spans="1:28" x14ac:dyDescent="0.25">
      <c r="A1930" t="s">
        <v>3514</v>
      </c>
      <c r="B1930" s="1">
        <v>43073</v>
      </c>
      <c r="C1930" s="1">
        <v>43074</v>
      </c>
      <c r="D1930" t="s">
        <v>89</v>
      </c>
      <c r="E1930" t="s">
        <v>2130</v>
      </c>
      <c r="F1930" t="s">
        <v>91</v>
      </c>
      <c r="G1930" t="s">
        <v>70</v>
      </c>
      <c r="H1930" t="s">
        <v>71</v>
      </c>
      <c r="I1930" t="s">
        <v>72</v>
      </c>
      <c r="J1930" t="s">
        <v>338</v>
      </c>
      <c r="K1930" t="s">
        <v>61</v>
      </c>
      <c r="L1930" t="s">
        <v>339</v>
      </c>
      <c r="M1930">
        <v>11.352</v>
      </c>
      <c r="N1930">
        <v>3</v>
      </c>
      <c r="O1930">
        <f t="shared" si="60"/>
        <v>0.21428571428571427</v>
      </c>
      <c r="P1930">
        <v>0.2</v>
      </c>
      <c r="Q1930">
        <v>2.6960999999999999</v>
      </c>
      <c r="R1930">
        <v>1</v>
      </c>
      <c r="S1930">
        <v>2017</v>
      </c>
      <c r="T1930">
        <v>12</v>
      </c>
      <c r="U1930" t="str">
        <f t="shared" si="61"/>
        <v>Dec</v>
      </c>
      <c r="V1930">
        <v>3.7839999999999998</v>
      </c>
      <c r="W1930" t="s">
        <v>63</v>
      </c>
      <c r="X1930">
        <v>0.23749999999999999</v>
      </c>
      <c r="Y1930" t="s">
        <v>44</v>
      </c>
      <c r="Z1930">
        <v>7.9166666666666594E-2</v>
      </c>
      <c r="AA1930" t="s">
        <v>38</v>
      </c>
      <c r="AB1930" t="s">
        <v>143</v>
      </c>
    </row>
    <row r="1931" spans="1:28" x14ac:dyDescent="0.25">
      <c r="A1931" t="s">
        <v>3515</v>
      </c>
      <c r="B1931" s="1">
        <v>42416</v>
      </c>
      <c r="C1931" s="1">
        <v>42423</v>
      </c>
      <c r="D1931" t="s">
        <v>46</v>
      </c>
      <c r="E1931" t="s">
        <v>3341</v>
      </c>
      <c r="F1931" t="s">
        <v>29</v>
      </c>
      <c r="G1931" t="s">
        <v>30</v>
      </c>
      <c r="H1931" t="s">
        <v>31</v>
      </c>
      <c r="I1931" t="s">
        <v>32</v>
      </c>
      <c r="J1931" t="s">
        <v>203</v>
      </c>
      <c r="K1931" t="s">
        <v>61</v>
      </c>
      <c r="L1931" t="s">
        <v>204</v>
      </c>
      <c r="M1931">
        <v>318.08</v>
      </c>
      <c r="N1931">
        <v>4</v>
      </c>
      <c r="O1931">
        <f t="shared" si="60"/>
        <v>0.2857142857142857</v>
      </c>
      <c r="P1931">
        <v>0</v>
      </c>
      <c r="Q1931">
        <v>34.988799999999998</v>
      </c>
      <c r="R1931">
        <v>7</v>
      </c>
      <c r="S1931">
        <v>2016</v>
      </c>
      <c r="T1931">
        <v>2</v>
      </c>
      <c r="U1931" t="str">
        <f t="shared" si="61"/>
        <v>Feb</v>
      </c>
      <c r="V1931">
        <v>79.52</v>
      </c>
      <c r="W1931" t="s">
        <v>63</v>
      </c>
      <c r="X1931">
        <v>0.11</v>
      </c>
      <c r="Y1931" t="s">
        <v>37</v>
      </c>
      <c r="Z1931">
        <v>2.75E-2</v>
      </c>
      <c r="AA1931" t="s">
        <v>161</v>
      </c>
      <c r="AB1931" t="s">
        <v>480</v>
      </c>
    </row>
    <row r="1932" spans="1:28" x14ac:dyDescent="0.25">
      <c r="A1932" t="s">
        <v>3516</v>
      </c>
      <c r="B1932" s="1">
        <v>42639</v>
      </c>
      <c r="C1932" s="1">
        <v>42643</v>
      </c>
      <c r="D1932" t="s">
        <v>46</v>
      </c>
      <c r="E1932" t="s">
        <v>3517</v>
      </c>
      <c r="F1932" t="s">
        <v>91</v>
      </c>
      <c r="G1932" t="s">
        <v>100</v>
      </c>
      <c r="H1932" t="s">
        <v>93</v>
      </c>
      <c r="I1932" t="s">
        <v>94</v>
      </c>
      <c r="J1932" t="s">
        <v>135</v>
      </c>
      <c r="K1932" t="s">
        <v>41</v>
      </c>
      <c r="L1932" t="s">
        <v>136</v>
      </c>
      <c r="M1932">
        <v>454.96499999999997</v>
      </c>
      <c r="N1932">
        <v>5</v>
      </c>
      <c r="O1932">
        <f t="shared" si="60"/>
        <v>0.35714285714285715</v>
      </c>
      <c r="P1932">
        <v>0.3</v>
      </c>
      <c r="Q1932">
        <v>-136.48949999999999</v>
      </c>
      <c r="R1932">
        <v>4</v>
      </c>
      <c r="S1932">
        <v>2016</v>
      </c>
      <c r="T1932">
        <v>9</v>
      </c>
      <c r="U1932" t="str">
        <f t="shared" si="61"/>
        <v>Sep</v>
      </c>
      <c r="V1932">
        <v>90.992999999999995</v>
      </c>
      <c r="W1932" t="s">
        <v>63</v>
      </c>
      <c r="X1932">
        <v>-0.3</v>
      </c>
      <c r="Y1932" t="s">
        <v>53</v>
      </c>
      <c r="Z1932">
        <v>-0.06</v>
      </c>
      <c r="AA1932" t="s">
        <v>75</v>
      </c>
      <c r="AB1932" t="s">
        <v>210</v>
      </c>
    </row>
    <row r="1933" spans="1:28" x14ac:dyDescent="0.25">
      <c r="A1933" t="s">
        <v>3518</v>
      </c>
      <c r="B1933" s="1">
        <v>42183</v>
      </c>
      <c r="C1933" s="1">
        <v>42188</v>
      </c>
      <c r="D1933" t="s">
        <v>27</v>
      </c>
      <c r="E1933" t="s">
        <v>1596</v>
      </c>
      <c r="F1933" t="s">
        <v>91</v>
      </c>
      <c r="G1933" t="s">
        <v>116</v>
      </c>
      <c r="H1933" t="s">
        <v>214</v>
      </c>
      <c r="I1933" t="s">
        <v>72</v>
      </c>
      <c r="J1933" t="s">
        <v>1284</v>
      </c>
      <c r="K1933" t="s">
        <v>34</v>
      </c>
      <c r="L1933" t="s">
        <v>1285</v>
      </c>
      <c r="M1933">
        <v>482.94</v>
      </c>
      <c r="N1933">
        <v>6</v>
      </c>
      <c r="O1933">
        <f t="shared" si="60"/>
        <v>0.42857142857142855</v>
      </c>
      <c r="P1933">
        <v>0.5</v>
      </c>
      <c r="Q1933">
        <v>-376.69319999999999</v>
      </c>
      <c r="R1933">
        <v>5</v>
      </c>
      <c r="S1933">
        <v>2015</v>
      </c>
      <c r="T1933">
        <v>6</v>
      </c>
      <c r="U1933" t="str">
        <f t="shared" si="61"/>
        <v>Jun</v>
      </c>
      <c r="V1933">
        <v>80.489999999999995</v>
      </c>
      <c r="W1933" t="s">
        <v>63</v>
      </c>
      <c r="X1933">
        <v>-0.78</v>
      </c>
      <c r="Y1933" t="s">
        <v>53</v>
      </c>
      <c r="Z1933">
        <v>-0.13</v>
      </c>
      <c r="AA1933" t="s">
        <v>64</v>
      </c>
      <c r="AB1933" t="s">
        <v>111</v>
      </c>
    </row>
    <row r="1934" spans="1:28" x14ac:dyDescent="0.25">
      <c r="A1934" t="s">
        <v>3519</v>
      </c>
      <c r="B1934" s="1">
        <v>42315</v>
      </c>
      <c r="C1934" s="1">
        <v>42320</v>
      </c>
      <c r="D1934" t="s">
        <v>46</v>
      </c>
      <c r="E1934" t="s">
        <v>1058</v>
      </c>
      <c r="F1934" t="s">
        <v>29</v>
      </c>
      <c r="G1934" t="s">
        <v>100</v>
      </c>
      <c r="H1934" t="s">
        <v>93</v>
      </c>
      <c r="I1934" t="s">
        <v>94</v>
      </c>
      <c r="J1934" t="s">
        <v>1962</v>
      </c>
      <c r="K1934" t="s">
        <v>61</v>
      </c>
      <c r="L1934" t="s">
        <v>1963</v>
      </c>
      <c r="M1934">
        <v>64.959999999999994</v>
      </c>
      <c r="N1934">
        <v>5</v>
      </c>
      <c r="O1934">
        <f t="shared" si="60"/>
        <v>0.35714285714285715</v>
      </c>
      <c r="P1934">
        <v>0.6</v>
      </c>
      <c r="Q1934">
        <v>-84.447999999999993</v>
      </c>
      <c r="R1934">
        <v>5</v>
      </c>
      <c r="S1934">
        <v>2015</v>
      </c>
      <c r="T1934">
        <v>11</v>
      </c>
      <c r="U1934" t="str">
        <f t="shared" si="61"/>
        <v>Nov</v>
      </c>
      <c r="V1934">
        <v>12.9919999999999</v>
      </c>
      <c r="W1934" t="s">
        <v>63</v>
      </c>
      <c r="X1934">
        <v>-1.3</v>
      </c>
      <c r="Y1934" t="s">
        <v>53</v>
      </c>
      <c r="Z1934">
        <v>-0.26</v>
      </c>
      <c r="AA1934" t="s">
        <v>38</v>
      </c>
      <c r="AB1934" t="s">
        <v>54</v>
      </c>
    </row>
    <row r="1935" spans="1:28" x14ac:dyDescent="0.25">
      <c r="A1935" t="s">
        <v>3520</v>
      </c>
      <c r="B1935" s="1">
        <v>42754</v>
      </c>
      <c r="C1935" s="1">
        <v>42759</v>
      </c>
      <c r="D1935" t="s">
        <v>27</v>
      </c>
      <c r="E1935" t="s">
        <v>1456</v>
      </c>
      <c r="F1935" t="s">
        <v>29</v>
      </c>
      <c r="G1935" t="s">
        <v>70</v>
      </c>
      <c r="H1935" t="s">
        <v>71</v>
      </c>
      <c r="I1935" t="s">
        <v>72</v>
      </c>
      <c r="J1935" t="s">
        <v>601</v>
      </c>
      <c r="K1935" t="s">
        <v>61</v>
      </c>
      <c r="L1935" t="s">
        <v>602</v>
      </c>
      <c r="M1935">
        <v>31.968</v>
      </c>
      <c r="N1935">
        <v>2</v>
      </c>
      <c r="O1935">
        <f t="shared" si="60"/>
        <v>0.14285714285714285</v>
      </c>
      <c r="P1935">
        <v>0.2</v>
      </c>
      <c r="Q1935">
        <v>6.3936000000000002</v>
      </c>
      <c r="R1935">
        <v>5</v>
      </c>
      <c r="S1935">
        <v>2017</v>
      </c>
      <c r="T1935">
        <v>1</v>
      </c>
      <c r="U1935" t="str">
        <f t="shared" si="61"/>
        <v>Jan</v>
      </c>
      <c r="V1935">
        <v>15.984</v>
      </c>
      <c r="W1935" t="s">
        <v>63</v>
      </c>
      <c r="X1935">
        <v>0.2</v>
      </c>
      <c r="Y1935" t="s">
        <v>37</v>
      </c>
      <c r="Z1935">
        <v>0.1</v>
      </c>
      <c r="AA1935" t="s">
        <v>161</v>
      </c>
      <c r="AB1935" t="s">
        <v>430</v>
      </c>
    </row>
    <row r="1936" spans="1:28" x14ac:dyDescent="0.25">
      <c r="A1936" t="s">
        <v>3520</v>
      </c>
      <c r="B1936" s="1">
        <v>42754</v>
      </c>
      <c r="C1936" s="1">
        <v>42759</v>
      </c>
      <c r="D1936" t="s">
        <v>27</v>
      </c>
      <c r="E1936" t="s">
        <v>1456</v>
      </c>
      <c r="F1936" t="s">
        <v>29</v>
      </c>
      <c r="G1936" t="s">
        <v>70</v>
      </c>
      <c r="H1936" t="s">
        <v>71</v>
      </c>
      <c r="I1936" t="s">
        <v>72</v>
      </c>
      <c r="J1936" t="s">
        <v>831</v>
      </c>
      <c r="K1936" t="s">
        <v>41</v>
      </c>
      <c r="L1936" t="s">
        <v>832</v>
      </c>
      <c r="M1936">
        <v>887.27099999999996</v>
      </c>
      <c r="N1936">
        <v>3</v>
      </c>
      <c r="O1936">
        <f t="shared" si="60"/>
        <v>0.21428571428571427</v>
      </c>
      <c r="P1936">
        <v>0.3</v>
      </c>
      <c r="Q1936">
        <v>-63.3765</v>
      </c>
      <c r="R1936">
        <v>5</v>
      </c>
      <c r="S1936">
        <v>2017</v>
      </c>
      <c r="T1936">
        <v>1</v>
      </c>
      <c r="U1936" t="str">
        <f t="shared" si="61"/>
        <v>Jan</v>
      </c>
      <c r="V1936">
        <v>295.75700000000001</v>
      </c>
      <c r="W1936" t="s">
        <v>43</v>
      </c>
      <c r="X1936">
        <v>-7.1428571428571397E-2</v>
      </c>
      <c r="Y1936" t="s">
        <v>53</v>
      </c>
      <c r="Z1936">
        <v>-2.3809523809523801E-2</v>
      </c>
      <c r="AA1936" t="s">
        <v>161</v>
      </c>
      <c r="AB1936" t="s">
        <v>430</v>
      </c>
    </row>
    <row r="1937" spans="1:28" x14ac:dyDescent="0.25">
      <c r="A1937" t="s">
        <v>3521</v>
      </c>
      <c r="B1937" s="1">
        <v>42600</v>
      </c>
      <c r="C1937" s="1">
        <v>42602</v>
      </c>
      <c r="D1937" t="s">
        <v>27</v>
      </c>
      <c r="E1937" t="s">
        <v>2499</v>
      </c>
      <c r="F1937" t="s">
        <v>99</v>
      </c>
      <c r="G1937" t="s">
        <v>100</v>
      </c>
      <c r="H1937" t="s">
        <v>93</v>
      </c>
      <c r="I1937" t="s">
        <v>94</v>
      </c>
      <c r="J1937" t="s">
        <v>789</v>
      </c>
      <c r="K1937" t="s">
        <v>61</v>
      </c>
      <c r="L1937" t="s">
        <v>285</v>
      </c>
      <c r="M1937">
        <v>9.5519999999999996</v>
      </c>
      <c r="N1937">
        <v>3</v>
      </c>
      <c r="O1937">
        <f t="shared" si="60"/>
        <v>0.21428571428571427</v>
      </c>
      <c r="P1937">
        <v>0.6</v>
      </c>
      <c r="Q1937">
        <v>-3.8208000000000002</v>
      </c>
      <c r="R1937">
        <v>2</v>
      </c>
      <c r="S1937">
        <v>2016</v>
      </c>
      <c r="T1937">
        <v>8</v>
      </c>
      <c r="U1937" t="str">
        <f t="shared" si="61"/>
        <v>Aug</v>
      </c>
      <c r="V1937">
        <v>3.1839999999999899</v>
      </c>
      <c r="W1937" t="s">
        <v>63</v>
      </c>
      <c r="X1937">
        <v>-0.4</v>
      </c>
      <c r="Y1937" t="s">
        <v>53</v>
      </c>
      <c r="Z1937">
        <v>-0.133333333333333</v>
      </c>
      <c r="AA1937" t="s">
        <v>75</v>
      </c>
      <c r="AB1937" t="s">
        <v>210</v>
      </c>
    </row>
    <row r="1938" spans="1:28" x14ac:dyDescent="0.25">
      <c r="A1938" t="s">
        <v>3521</v>
      </c>
      <c r="B1938" s="1">
        <v>42600</v>
      </c>
      <c r="C1938" s="1">
        <v>42602</v>
      </c>
      <c r="D1938" t="s">
        <v>27</v>
      </c>
      <c r="E1938" t="s">
        <v>2499</v>
      </c>
      <c r="F1938" t="s">
        <v>99</v>
      </c>
      <c r="G1938" t="s">
        <v>100</v>
      </c>
      <c r="H1938" t="s">
        <v>93</v>
      </c>
      <c r="I1938" t="s">
        <v>94</v>
      </c>
      <c r="J1938" t="s">
        <v>1989</v>
      </c>
      <c r="K1938" t="s">
        <v>61</v>
      </c>
      <c r="L1938" t="s">
        <v>1990</v>
      </c>
      <c r="M1938">
        <v>5.3440000000000003</v>
      </c>
      <c r="N1938">
        <v>4</v>
      </c>
      <c r="O1938">
        <f t="shared" si="60"/>
        <v>0.2857142857142857</v>
      </c>
      <c r="P1938">
        <v>0.6</v>
      </c>
      <c r="Q1938">
        <v>-2.1375999999999999</v>
      </c>
      <c r="R1938">
        <v>2</v>
      </c>
      <c r="S1938">
        <v>2016</v>
      </c>
      <c r="T1938">
        <v>8</v>
      </c>
      <c r="U1938" t="str">
        <f t="shared" si="61"/>
        <v>Aug</v>
      </c>
      <c r="V1938">
        <v>1.3360000000000001</v>
      </c>
      <c r="W1938" t="s">
        <v>63</v>
      </c>
      <c r="X1938">
        <v>-0.39999999999999902</v>
      </c>
      <c r="Y1938" t="s">
        <v>53</v>
      </c>
      <c r="Z1938">
        <v>-9.9999999999999895E-2</v>
      </c>
      <c r="AA1938" t="s">
        <v>75</v>
      </c>
      <c r="AB1938" t="s">
        <v>210</v>
      </c>
    </row>
    <row r="1939" spans="1:28" x14ac:dyDescent="0.25">
      <c r="A1939" t="s">
        <v>3522</v>
      </c>
      <c r="B1939" s="1">
        <v>42453</v>
      </c>
      <c r="C1939" s="1">
        <v>42455</v>
      </c>
      <c r="D1939" t="s">
        <v>27</v>
      </c>
      <c r="E1939" t="s">
        <v>3236</v>
      </c>
      <c r="F1939" t="s">
        <v>29</v>
      </c>
      <c r="G1939" t="s">
        <v>597</v>
      </c>
      <c r="H1939" t="s">
        <v>214</v>
      </c>
      <c r="I1939" t="s">
        <v>72</v>
      </c>
      <c r="J1939" t="s">
        <v>1619</v>
      </c>
      <c r="K1939" t="s">
        <v>34</v>
      </c>
      <c r="L1939" t="s">
        <v>1620</v>
      </c>
      <c r="M1939">
        <v>301.47000000000003</v>
      </c>
      <c r="N1939">
        <v>3</v>
      </c>
      <c r="O1939">
        <f t="shared" si="60"/>
        <v>0.21428571428571427</v>
      </c>
      <c r="P1939">
        <v>0.5</v>
      </c>
      <c r="Q1939">
        <v>-241.17599999999999</v>
      </c>
      <c r="R1939">
        <v>2</v>
      </c>
      <c r="S1939">
        <v>2016</v>
      </c>
      <c r="T1939">
        <v>3</v>
      </c>
      <c r="U1939" t="str">
        <f t="shared" si="61"/>
        <v>Mar</v>
      </c>
      <c r="V1939">
        <v>100.49</v>
      </c>
      <c r="W1939" t="s">
        <v>36</v>
      </c>
      <c r="X1939">
        <v>-0.79999999999999905</v>
      </c>
      <c r="Y1939" t="s">
        <v>53</v>
      </c>
      <c r="Z1939">
        <v>-0.266666666666666</v>
      </c>
      <c r="AA1939" t="s">
        <v>161</v>
      </c>
      <c r="AB1939" t="s">
        <v>480</v>
      </c>
    </row>
    <row r="1940" spans="1:28" x14ac:dyDescent="0.25">
      <c r="A1940" t="s">
        <v>3523</v>
      </c>
      <c r="B1940" s="1">
        <v>42883</v>
      </c>
      <c r="C1940" s="1">
        <v>42887</v>
      </c>
      <c r="D1940" t="s">
        <v>46</v>
      </c>
      <c r="E1940" t="s">
        <v>1721</v>
      </c>
      <c r="F1940" t="s">
        <v>91</v>
      </c>
      <c r="G1940" t="s">
        <v>3524</v>
      </c>
      <c r="H1940" t="s">
        <v>919</v>
      </c>
      <c r="I1940" t="s">
        <v>72</v>
      </c>
      <c r="J1940" t="s">
        <v>1080</v>
      </c>
      <c r="K1940" t="s">
        <v>61</v>
      </c>
      <c r="L1940" t="s">
        <v>1081</v>
      </c>
      <c r="M1940">
        <v>27.46</v>
      </c>
      <c r="N1940">
        <v>2</v>
      </c>
      <c r="O1940">
        <f t="shared" si="60"/>
        <v>0.14285714285714285</v>
      </c>
      <c r="P1940">
        <v>0</v>
      </c>
      <c r="Q1940">
        <v>9.8856000000000002</v>
      </c>
      <c r="R1940">
        <v>4</v>
      </c>
      <c r="S1940">
        <v>2017</v>
      </c>
      <c r="T1940">
        <v>5</v>
      </c>
      <c r="U1940" t="str">
        <f t="shared" si="61"/>
        <v>May</v>
      </c>
      <c r="V1940">
        <v>13.73</v>
      </c>
      <c r="W1940" t="s">
        <v>63</v>
      </c>
      <c r="X1940">
        <v>0.36</v>
      </c>
      <c r="Y1940" t="s">
        <v>44</v>
      </c>
      <c r="Z1940">
        <v>0.18</v>
      </c>
      <c r="AA1940" t="s">
        <v>64</v>
      </c>
      <c r="AB1940" t="s">
        <v>154</v>
      </c>
    </row>
    <row r="1941" spans="1:28" x14ac:dyDescent="0.25">
      <c r="A1941" t="s">
        <v>3525</v>
      </c>
      <c r="B1941" s="1">
        <v>42583</v>
      </c>
      <c r="C1941" s="1">
        <v>42585</v>
      </c>
      <c r="D1941" t="s">
        <v>27</v>
      </c>
      <c r="E1941" t="s">
        <v>3526</v>
      </c>
      <c r="F1941" t="s">
        <v>29</v>
      </c>
      <c r="G1941" t="s">
        <v>70</v>
      </c>
      <c r="H1941" t="s">
        <v>71</v>
      </c>
      <c r="I1941" t="s">
        <v>72</v>
      </c>
      <c r="J1941" t="s">
        <v>483</v>
      </c>
      <c r="K1941" t="s">
        <v>61</v>
      </c>
      <c r="L1941" t="s">
        <v>2578</v>
      </c>
      <c r="M1941">
        <v>19.312000000000001</v>
      </c>
      <c r="N1941">
        <v>2</v>
      </c>
      <c r="O1941">
        <f t="shared" si="60"/>
        <v>0.14285714285714285</v>
      </c>
      <c r="P1941">
        <v>0.2</v>
      </c>
      <c r="Q1941">
        <v>3.1381999999999999</v>
      </c>
      <c r="R1941">
        <v>2</v>
      </c>
      <c r="S1941">
        <v>2016</v>
      </c>
      <c r="T1941">
        <v>8</v>
      </c>
      <c r="U1941" t="str">
        <f t="shared" si="61"/>
        <v>Aug</v>
      </c>
      <c r="V1941">
        <v>9.6560000000000006</v>
      </c>
      <c r="W1941" t="s">
        <v>63</v>
      </c>
      <c r="X1941">
        <v>0.16249999999999901</v>
      </c>
      <c r="Y1941" t="s">
        <v>37</v>
      </c>
      <c r="Z1941">
        <v>8.1249999999999906E-2</v>
      </c>
      <c r="AA1941" t="s">
        <v>75</v>
      </c>
      <c r="AB1941" t="s">
        <v>210</v>
      </c>
    </row>
    <row r="1942" spans="1:28" x14ac:dyDescent="0.25">
      <c r="A1942" t="s">
        <v>3527</v>
      </c>
      <c r="B1942" s="1">
        <v>42712</v>
      </c>
      <c r="C1942" s="1">
        <v>42716</v>
      </c>
      <c r="D1942" t="s">
        <v>46</v>
      </c>
      <c r="E1942" t="s">
        <v>1221</v>
      </c>
      <c r="F1942" t="s">
        <v>29</v>
      </c>
      <c r="G1942" t="s">
        <v>3528</v>
      </c>
      <c r="H1942" t="s">
        <v>220</v>
      </c>
      <c r="I1942" t="s">
        <v>94</v>
      </c>
      <c r="J1942" t="s">
        <v>1607</v>
      </c>
      <c r="K1942" t="s">
        <v>34</v>
      </c>
      <c r="L1942" t="s">
        <v>1608</v>
      </c>
      <c r="M1942">
        <v>405.86</v>
      </c>
      <c r="N1942">
        <v>7</v>
      </c>
      <c r="O1942">
        <f t="shared" si="60"/>
        <v>0.5</v>
      </c>
      <c r="P1942">
        <v>0</v>
      </c>
      <c r="Q1942">
        <v>32.468800000000002</v>
      </c>
      <c r="R1942">
        <v>4</v>
      </c>
      <c r="S1942">
        <v>2016</v>
      </c>
      <c r="T1942">
        <v>12</v>
      </c>
      <c r="U1942" t="str">
        <f t="shared" si="61"/>
        <v>Dec</v>
      </c>
      <c r="V1942">
        <v>57.98</v>
      </c>
      <c r="W1942" t="s">
        <v>63</v>
      </c>
      <c r="X1942">
        <v>0.08</v>
      </c>
      <c r="Y1942" t="s">
        <v>37</v>
      </c>
      <c r="Z1942">
        <v>1.1428571428571401E-2</v>
      </c>
      <c r="AA1942" t="s">
        <v>38</v>
      </c>
      <c r="AB1942" t="s">
        <v>39</v>
      </c>
    </row>
    <row r="1943" spans="1:28" x14ac:dyDescent="0.25">
      <c r="A1943" t="s">
        <v>3527</v>
      </c>
      <c r="B1943" s="1">
        <v>42712</v>
      </c>
      <c r="C1943" s="1">
        <v>42716</v>
      </c>
      <c r="D1943" t="s">
        <v>46</v>
      </c>
      <c r="E1943" t="s">
        <v>1221</v>
      </c>
      <c r="F1943" t="s">
        <v>29</v>
      </c>
      <c r="G1943" t="s">
        <v>3528</v>
      </c>
      <c r="H1943" t="s">
        <v>220</v>
      </c>
      <c r="I1943" t="s">
        <v>94</v>
      </c>
      <c r="J1943" t="s">
        <v>689</v>
      </c>
      <c r="K1943" t="s">
        <v>41</v>
      </c>
      <c r="L1943" t="s">
        <v>690</v>
      </c>
      <c r="M1943">
        <v>680.01</v>
      </c>
      <c r="N1943">
        <v>3</v>
      </c>
      <c r="O1943">
        <f t="shared" si="60"/>
        <v>0.21428571428571427</v>
      </c>
      <c r="P1943">
        <v>0</v>
      </c>
      <c r="Q1943">
        <v>176.80260000000001</v>
      </c>
      <c r="R1943">
        <v>4</v>
      </c>
      <c r="S1943">
        <v>2016</v>
      </c>
      <c r="T1943">
        <v>12</v>
      </c>
      <c r="U1943" t="str">
        <f t="shared" si="61"/>
        <v>Dec</v>
      </c>
      <c r="V1943">
        <v>226.67</v>
      </c>
      <c r="W1943" t="s">
        <v>43</v>
      </c>
      <c r="X1943">
        <v>0.26</v>
      </c>
      <c r="Y1943" t="s">
        <v>44</v>
      </c>
      <c r="Z1943">
        <v>8.66666666666666E-2</v>
      </c>
      <c r="AA1943" t="s">
        <v>38</v>
      </c>
      <c r="AB1943" t="s">
        <v>39</v>
      </c>
    </row>
    <row r="1944" spans="1:28" x14ac:dyDescent="0.25">
      <c r="A1944" t="s">
        <v>3529</v>
      </c>
      <c r="B1944" s="1">
        <v>42705</v>
      </c>
      <c r="C1944" s="1">
        <v>42705</v>
      </c>
      <c r="D1944" t="s">
        <v>377</v>
      </c>
      <c r="E1944" t="s">
        <v>2002</v>
      </c>
      <c r="F1944" t="s">
        <v>99</v>
      </c>
      <c r="G1944" t="s">
        <v>2853</v>
      </c>
      <c r="H1944" t="s">
        <v>58</v>
      </c>
      <c r="I1944" t="s">
        <v>59</v>
      </c>
      <c r="J1944" t="s">
        <v>511</v>
      </c>
      <c r="K1944" t="s">
        <v>61</v>
      </c>
      <c r="L1944" t="s">
        <v>512</v>
      </c>
      <c r="M1944">
        <v>31.96</v>
      </c>
      <c r="N1944">
        <v>2</v>
      </c>
      <c r="O1944">
        <f t="shared" si="60"/>
        <v>0.14285714285714285</v>
      </c>
      <c r="P1944">
        <v>0</v>
      </c>
      <c r="Q1944">
        <v>1.5980000000000001</v>
      </c>
      <c r="R1944">
        <v>0</v>
      </c>
      <c r="S1944">
        <v>2016</v>
      </c>
      <c r="T1944">
        <v>12</v>
      </c>
      <c r="U1944" t="str">
        <f t="shared" si="61"/>
        <v>Dec</v>
      </c>
      <c r="V1944">
        <v>15.98</v>
      </c>
      <c r="W1944" t="s">
        <v>63</v>
      </c>
      <c r="X1944">
        <v>0.05</v>
      </c>
      <c r="Y1944" t="s">
        <v>37</v>
      </c>
      <c r="Z1944">
        <v>2.5000000000000001E-2</v>
      </c>
      <c r="AA1944" t="s">
        <v>38</v>
      </c>
      <c r="AB1944" t="s">
        <v>39</v>
      </c>
    </row>
    <row r="1945" spans="1:28" x14ac:dyDescent="0.25">
      <c r="A1945" t="s">
        <v>3530</v>
      </c>
      <c r="B1945" s="1">
        <v>42954</v>
      </c>
      <c r="C1945" s="1">
        <v>42958</v>
      </c>
      <c r="D1945" t="s">
        <v>46</v>
      </c>
      <c r="E1945" t="s">
        <v>367</v>
      </c>
      <c r="F1945" t="s">
        <v>29</v>
      </c>
      <c r="G1945" t="s">
        <v>3144</v>
      </c>
      <c r="H1945" t="s">
        <v>58</v>
      </c>
      <c r="I1945" t="s">
        <v>59</v>
      </c>
      <c r="J1945" t="s">
        <v>86</v>
      </c>
      <c r="K1945" t="s">
        <v>61</v>
      </c>
      <c r="L1945" t="s">
        <v>87</v>
      </c>
      <c r="M1945">
        <v>51.75</v>
      </c>
      <c r="N1945">
        <v>1</v>
      </c>
      <c r="O1945">
        <f t="shared" si="60"/>
        <v>7.1428571428571425E-2</v>
      </c>
      <c r="P1945">
        <v>0</v>
      </c>
      <c r="Q1945">
        <v>15.525</v>
      </c>
      <c r="R1945">
        <v>4</v>
      </c>
      <c r="S1945">
        <v>2017</v>
      </c>
      <c r="T1945">
        <v>8</v>
      </c>
      <c r="U1945" t="str">
        <f t="shared" si="61"/>
        <v>Aug</v>
      </c>
      <c r="V1945">
        <v>51.75</v>
      </c>
      <c r="W1945" t="s">
        <v>63</v>
      </c>
      <c r="X1945">
        <v>0.3</v>
      </c>
      <c r="Y1945" t="s">
        <v>44</v>
      </c>
      <c r="Z1945">
        <v>0.3</v>
      </c>
      <c r="AA1945" t="s">
        <v>75</v>
      </c>
      <c r="AB1945" t="s">
        <v>76</v>
      </c>
    </row>
    <row r="1946" spans="1:28" x14ac:dyDescent="0.25">
      <c r="A1946" t="s">
        <v>3530</v>
      </c>
      <c r="B1946" s="1">
        <v>42954</v>
      </c>
      <c r="C1946" s="1">
        <v>42958</v>
      </c>
      <c r="D1946" t="s">
        <v>46</v>
      </c>
      <c r="E1946" t="s">
        <v>367</v>
      </c>
      <c r="F1946" t="s">
        <v>29</v>
      </c>
      <c r="G1946" t="s">
        <v>3144</v>
      </c>
      <c r="H1946" t="s">
        <v>58</v>
      </c>
      <c r="I1946" t="s">
        <v>59</v>
      </c>
      <c r="J1946" t="s">
        <v>3531</v>
      </c>
      <c r="K1946" t="s">
        <v>41</v>
      </c>
      <c r="L1946" t="s">
        <v>3532</v>
      </c>
      <c r="M1946">
        <v>207.184</v>
      </c>
      <c r="N1946">
        <v>1</v>
      </c>
      <c r="O1946">
        <f t="shared" si="60"/>
        <v>7.1428571428571425E-2</v>
      </c>
      <c r="P1946">
        <v>0.2</v>
      </c>
      <c r="Q1946">
        <v>25.898</v>
      </c>
      <c r="R1946">
        <v>4</v>
      </c>
      <c r="S1946">
        <v>2017</v>
      </c>
      <c r="T1946">
        <v>8</v>
      </c>
      <c r="U1946" t="str">
        <f t="shared" si="61"/>
        <v>Aug</v>
      </c>
      <c r="V1946">
        <v>207.184</v>
      </c>
      <c r="W1946" t="s">
        <v>43</v>
      </c>
      <c r="X1946">
        <v>0.125</v>
      </c>
      <c r="Y1946" t="s">
        <v>37</v>
      </c>
      <c r="Z1946">
        <v>0.125</v>
      </c>
      <c r="AA1946" t="s">
        <v>75</v>
      </c>
      <c r="AB1946" t="s">
        <v>76</v>
      </c>
    </row>
    <row r="1947" spans="1:28" x14ac:dyDescent="0.25">
      <c r="A1947" t="s">
        <v>3533</v>
      </c>
      <c r="B1947" s="1">
        <v>41769</v>
      </c>
      <c r="C1947" s="1">
        <v>41774</v>
      </c>
      <c r="D1947" t="s">
        <v>46</v>
      </c>
      <c r="E1947" t="s">
        <v>951</v>
      </c>
      <c r="F1947" t="s">
        <v>29</v>
      </c>
      <c r="G1947" t="s">
        <v>1237</v>
      </c>
      <c r="H1947" t="s">
        <v>58</v>
      </c>
      <c r="I1947" t="s">
        <v>59</v>
      </c>
      <c r="J1947" t="s">
        <v>1866</v>
      </c>
      <c r="K1947" t="s">
        <v>41</v>
      </c>
      <c r="L1947" t="s">
        <v>1867</v>
      </c>
      <c r="M1947">
        <v>256.78399999999999</v>
      </c>
      <c r="N1947">
        <v>1</v>
      </c>
      <c r="O1947">
        <f t="shared" si="60"/>
        <v>7.1428571428571425E-2</v>
      </c>
      <c r="P1947">
        <v>0.2</v>
      </c>
      <c r="Q1947">
        <v>32.097999999999999</v>
      </c>
      <c r="R1947">
        <v>5</v>
      </c>
      <c r="S1947">
        <v>2014</v>
      </c>
      <c r="T1947">
        <v>5</v>
      </c>
      <c r="U1947" t="str">
        <f t="shared" si="61"/>
        <v>May</v>
      </c>
      <c r="V1947">
        <v>256.78399999999999</v>
      </c>
      <c r="W1947" t="s">
        <v>43</v>
      </c>
      <c r="X1947">
        <v>0.125</v>
      </c>
      <c r="Y1947" t="s">
        <v>37</v>
      </c>
      <c r="Z1947">
        <v>0.125</v>
      </c>
      <c r="AA1947" t="s">
        <v>64</v>
      </c>
      <c r="AB1947" t="s">
        <v>65</v>
      </c>
    </row>
    <row r="1948" spans="1:28" x14ac:dyDescent="0.25">
      <c r="A1948" t="s">
        <v>3534</v>
      </c>
      <c r="B1948" s="1">
        <v>42660</v>
      </c>
      <c r="C1948" s="1">
        <v>42663</v>
      </c>
      <c r="D1948" t="s">
        <v>89</v>
      </c>
      <c r="E1948" t="s">
        <v>2417</v>
      </c>
      <c r="F1948" t="s">
        <v>29</v>
      </c>
      <c r="G1948" t="s">
        <v>3535</v>
      </c>
      <c r="H1948" t="s">
        <v>324</v>
      </c>
      <c r="I1948" t="s">
        <v>72</v>
      </c>
      <c r="J1948" t="s">
        <v>474</v>
      </c>
      <c r="K1948" t="s">
        <v>34</v>
      </c>
      <c r="L1948" t="s">
        <v>475</v>
      </c>
      <c r="M1948">
        <v>120.98</v>
      </c>
      <c r="N1948">
        <v>1</v>
      </c>
      <c r="O1948">
        <f t="shared" si="60"/>
        <v>7.1428571428571425E-2</v>
      </c>
      <c r="P1948">
        <v>0</v>
      </c>
      <c r="Q1948">
        <v>12.098000000000001</v>
      </c>
      <c r="R1948">
        <v>3</v>
      </c>
      <c r="S1948">
        <v>2016</v>
      </c>
      <c r="T1948">
        <v>10</v>
      </c>
      <c r="U1948" t="str">
        <f t="shared" si="61"/>
        <v>Oct</v>
      </c>
      <c r="V1948">
        <v>120.98</v>
      </c>
      <c r="W1948" t="s">
        <v>36</v>
      </c>
      <c r="X1948">
        <v>0.1</v>
      </c>
      <c r="Y1948" t="s">
        <v>37</v>
      </c>
      <c r="Z1948">
        <v>0.1</v>
      </c>
      <c r="AA1948" t="s">
        <v>38</v>
      </c>
      <c r="AB1948" t="s">
        <v>39</v>
      </c>
    </row>
    <row r="1949" spans="1:28" x14ac:dyDescent="0.25">
      <c r="A1949" t="s">
        <v>3536</v>
      </c>
      <c r="B1949" s="1">
        <v>41981</v>
      </c>
      <c r="C1949" s="1">
        <v>41988</v>
      </c>
      <c r="D1949" t="s">
        <v>46</v>
      </c>
      <c r="E1949" t="s">
        <v>575</v>
      </c>
      <c r="F1949" t="s">
        <v>91</v>
      </c>
      <c r="G1949" t="s">
        <v>295</v>
      </c>
      <c r="H1949" t="s">
        <v>58</v>
      </c>
      <c r="I1949" t="s">
        <v>59</v>
      </c>
      <c r="J1949" t="s">
        <v>123</v>
      </c>
      <c r="K1949" t="s">
        <v>61</v>
      </c>
      <c r="L1949" t="s">
        <v>124</v>
      </c>
      <c r="M1949">
        <v>39.880000000000003</v>
      </c>
      <c r="N1949">
        <v>2</v>
      </c>
      <c r="O1949">
        <f t="shared" si="60"/>
        <v>0.14285714285714285</v>
      </c>
      <c r="P1949">
        <v>0</v>
      </c>
      <c r="Q1949">
        <v>11.166399999999999</v>
      </c>
      <c r="R1949">
        <v>7</v>
      </c>
      <c r="S1949">
        <v>2014</v>
      </c>
      <c r="T1949">
        <v>12</v>
      </c>
      <c r="U1949" t="str">
        <f t="shared" si="61"/>
        <v>Dec</v>
      </c>
      <c r="V1949">
        <v>19.940000000000001</v>
      </c>
      <c r="W1949" t="s">
        <v>63</v>
      </c>
      <c r="X1949">
        <v>0.27999999999999903</v>
      </c>
      <c r="Y1949" t="s">
        <v>44</v>
      </c>
      <c r="Z1949">
        <v>0.13999999999999899</v>
      </c>
      <c r="AA1949" t="s">
        <v>38</v>
      </c>
      <c r="AB1949" t="s">
        <v>147</v>
      </c>
    </row>
    <row r="1950" spans="1:28" x14ac:dyDescent="0.25">
      <c r="A1950" t="s">
        <v>3536</v>
      </c>
      <c r="B1950" s="1">
        <v>41981</v>
      </c>
      <c r="C1950" s="1">
        <v>41988</v>
      </c>
      <c r="D1950" t="s">
        <v>46</v>
      </c>
      <c r="E1950" t="s">
        <v>575</v>
      </c>
      <c r="F1950" t="s">
        <v>91</v>
      </c>
      <c r="G1950" t="s">
        <v>295</v>
      </c>
      <c r="H1950" t="s">
        <v>58</v>
      </c>
      <c r="I1950" t="s">
        <v>59</v>
      </c>
      <c r="J1950" t="s">
        <v>1181</v>
      </c>
      <c r="K1950" t="s">
        <v>61</v>
      </c>
      <c r="L1950" t="s">
        <v>1182</v>
      </c>
      <c r="M1950">
        <v>79.44</v>
      </c>
      <c r="N1950">
        <v>3</v>
      </c>
      <c r="O1950">
        <f t="shared" si="60"/>
        <v>0.21428571428571427</v>
      </c>
      <c r="P1950">
        <v>0</v>
      </c>
      <c r="Q1950">
        <v>28.598400000000002</v>
      </c>
      <c r="R1950">
        <v>7</v>
      </c>
      <c r="S1950">
        <v>2014</v>
      </c>
      <c r="T1950">
        <v>12</v>
      </c>
      <c r="U1950" t="str">
        <f t="shared" si="61"/>
        <v>Dec</v>
      </c>
      <c r="V1950">
        <v>26.48</v>
      </c>
      <c r="W1950" t="s">
        <v>63</v>
      </c>
      <c r="X1950">
        <v>0.36</v>
      </c>
      <c r="Y1950" t="s">
        <v>44</v>
      </c>
      <c r="Z1950">
        <v>0.12</v>
      </c>
      <c r="AA1950" t="s">
        <v>38</v>
      </c>
      <c r="AB1950" t="s">
        <v>147</v>
      </c>
    </row>
    <row r="1951" spans="1:28" x14ac:dyDescent="0.25">
      <c r="A1951" t="s">
        <v>3537</v>
      </c>
      <c r="B1951" s="1">
        <v>42232</v>
      </c>
      <c r="C1951" s="1">
        <v>42236</v>
      </c>
      <c r="D1951" t="s">
        <v>46</v>
      </c>
      <c r="E1951" t="s">
        <v>1218</v>
      </c>
      <c r="F1951" t="s">
        <v>29</v>
      </c>
      <c r="G1951" t="s">
        <v>70</v>
      </c>
      <c r="H1951" t="s">
        <v>71</v>
      </c>
      <c r="I1951" t="s">
        <v>72</v>
      </c>
      <c r="J1951" t="s">
        <v>1541</v>
      </c>
      <c r="K1951" t="s">
        <v>34</v>
      </c>
      <c r="L1951" t="s">
        <v>1542</v>
      </c>
      <c r="M1951">
        <v>301.47000000000003</v>
      </c>
      <c r="N1951">
        <v>3</v>
      </c>
      <c r="O1951">
        <f t="shared" si="60"/>
        <v>0.21428571428571427</v>
      </c>
      <c r="P1951">
        <v>0.5</v>
      </c>
      <c r="Q1951">
        <v>-204.99959999999999</v>
      </c>
      <c r="R1951">
        <v>4</v>
      </c>
      <c r="S1951">
        <v>2015</v>
      </c>
      <c r="T1951">
        <v>8</v>
      </c>
      <c r="U1951" t="str">
        <f t="shared" si="61"/>
        <v>Aug</v>
      </c>
      <c r="V1951">
        <v>100.49</v>
      </c>
      <c r="W1951" t="s">
        <v>36</v>
      </c>
      <c r="X1951">
        <v>-0.67999999999999905</v>
      </c>
      <c r="Y1951" t="s">
        <v>53</v>
      </c>
      <c r="Z1951">
        <v>-0.22666666666666599</v>
      </c>
      <c r="AA1951" t="s">
        <v>75</v>
      </c>
      <c r="AB1951" t="s">
        <v>81</v>
      </c>
    </row>
    <row r="1952" spans="1:28" x14ac:dyDescent="0.25">
      <c r="A1952" t="s">
        <v>3538</v>
      </c>
      <c r="B1952" s="1">
        <v>43021</v>
      </c>
      <c r="C1952" s="1">
        <v>43022</v>
      </c>
      <c r="D1952" t="s">
        <v>89</v>
      </c>
      <c r="E1952" t="s">
        <v>1731</v>
      </c>
      <c r="F1952" t="s">
        <v>29</v>
      </c>
      <c r="G1952" t="s">
        <v>1168</v>
      </c>
      <c r="H1952" t="s">
        <v>1169</v>
      </c>
      <c r="I1952" t="s">
        <v>32</v>
      </c>
      <c r="J1952" t="s">
        <v>276</v>
      </c>
      <c r="K1952" t="s">
        <v>51</v>
      </c>
      <c r="L1952" t="s">
        <v>277</v>
      </c>
      <c r="M1952">
        <v>1504.52</v>
      </c>
      <c r="N1952">
        <v>4</v>
      </c>
      <c r="O1952">
        <f t="shared" si="60"/>
        <v>0.2857142857142857</v>
      </c>
      <c r="P1952">
        <v>0</v>
      </c>
      <c r="Q1952">
        <v>346.03960000000001</v>
      </c>
      <c r="R1952">
        <v>1</v>
      </c>
      <c r="S1952">
        <v>2017</v>
      </c>
      <c r="T1952">
        <v>10</v>
      </c>
      <c r="U1952" t="str">
        <f t="shared" si="61"/>
        <v>Oct</v>
      </c>
      <c r="V1952">
        <v>376.13</v>
      </c>
      <c r="W1952" t="s">
        <v>43</v>
      </c>
      <c r="X1952">
        <v>0.23</v>
      </c>
      <c r="Y1952" t="s">
        <v>44</v>
      </c>
      <c r="Z1952">
        <v>5.7500000000000002E-2</v>
      </c>
      <c r="AA1952" t="s">
        <v>38</v>
      </c>
      <c r="AB1952" t="s">
        <v>143</v>
      </c>
    </row>
    <row r="1953" spans="1:28" x14ac:dyDescent="0.25">
      <c r="A1953" t="s">
        <v>3539</v>
      </c>
      <c r="B1953" s="1">
        <v>42615</v>
      </c>
      <c r="C1953" s="1">
        <v>42619</v>
      </c>
      <c r="D1953" t="s">
        <v>46</v>
      </c>
      <c r="E1953" t="s">
        <v>553</v>
      </c>
      <c r="F1953" t="s">
        <v>29</v>
      </c>
      <c r="G1953" t="s">
        <v>57</v>
      </c>
      <c r="H1953" t="s">
        <v>58</v>
      </c>
      <c r="I1953" t="s">
        <v>59</v>
      </c>
      <c r="J1953" t="s">
        <v>1307</v>
      </c>
      <c r="K1953" t="s">
        <v>61</v>
      </c>
      <c r="L1953" t="s">
        <v>1308</v>
      </c>
      <c r="M1953">
        <v>94.68</v>
      </c>
      <c r="N1953">
        <v>9</v>
      </c>
      <c r="O1953">
        <f t="shared" si="60"/>
        <v>0.6428571428571429</v>
      </c>
      <c r="P1953">
        <v>0</v>
      </c>
      <c r="Q1953">
        <v>31.244399999999999</v>
      </c>
      <c r="R1953">
        <v>4</v>
      </c>
      <c r="S1953">
        <v>2016</v>
      </c>
      <c r="T1953">
        <v>9</v>
      </c>
      <c r="U1953" t="str">
        <f t="shared" si="61"/>
        <v>Sep</v>
      </c>
      <c r="V1953">
        <v>10.52</v>
      </c>
      <c r="W1953" t="s">
        <v>63</v>
      </c>
      <c r="X1953">
        <v>0.32999999999999902</v>
      </c>
      <c r="Y1953" t="s">
        <v>44</v>
      </c>
      <c r="Z1953">
        <v>3.6666666666666597E-2</v>
      </c>
      <c r="AA1953" t="s">
        <v>75</v>
      </c>
      <c r="AB1953" t="s">
        <v>210</v>
      </c>
    </row>
    <row r="1954" spans="1:28" x14ac:dyDescent="0.25">
      <c r="A1954" t="s">
        <v>3539</v>
      </c>
      <c r="B1954" s="1">
        <v>42615</v>
      </c>
      <c r="C1954" s="1">
        <v>42619</v>
      </c>
      <c r="D1954" t="s">
        <v>46</v>
      </c>
      <c r="E1954" t="s">
        <v>553</v>
      </c>
      <c r="F1954" t="s">
        <v>29</v>
      </c>
      <c r="G1954" t="s">
        <v>57</v>
      </c>
      <c r="H1954" t="s">
        <v>58</v>
      </c>
      <c r="I1954" t="s">
        <v>59</v>
      </c>
      <c r="J1954" t="s">
        <v>66</v>
      </c>
      <c r="K1954" t="s">
        <v>51</v>
      </c>
      <c r="L1954" t="s">
        <v>67</v>
      </c>
      <c r="M1954">
        <v>568.72799999999995</v>
      </c>
      <c r="N1954">
        <v>3</v>
      </c>
      <c r="O1954">
        <f t="shared" si="60"/>
        <v>0.21428571428571427</v>
      </c>
      <c r="P1954">
        <v>0.2</v>
      </c>
      <c r="Q1954">
        <v>28.436399999999999</v>
      </c>
      <c r="R1954">
        <v>4</v>
      </c>
      <c r="S1954">
        <v>2016</v>
      </c>
      <c r="T1954">
        <v>9</v>
      </c>
      <c r="U1954" t="str">
        <f t="shared" si="61"/>
        <v>Sep</v>
      </c>
      <c r="V1954">
        <v>189.57599999999999</v>
      </c>
      <c r="W1954" t="s">
        <v>36</v>
      </c>
      <c r="X1954">
        <v>0.05</v>
      </c>
      <c r="Y1954" t="s">
        <v>37</v>
      </c>
      <c r="Z1954">
        <v>1.6666666666666601E-2</v>
      </c>
      <c r="AA1954" t="s">
        <v>75</v>
      </c>
      <c r="AB1954" t="s">
        <v>210</v>
      </c>
    </row>
    <row r="1955" spans="1:28" x14ac:dyDescent="0.25">
      <c r="A1955" t="s">
        <v>3540</v>
      </c>
      <c r="B1955" s="1">
        <v>42777</v>
      </c>
      <c r="C1955" s="1">
        <v>42780</v>
      </c>
      <c r="D1955" t="s">
        <v>89</v>
      </c>
      <c r="E1955" t="s">
        <v>1392</v>
      </c>
      <c r="F1955" t="s">
        <v>29</v>
      </c>
      <c r="G1955" t="s">
        <v>310</v>
      </c>
      <c r="H1955" t="s">
        <v>214</v>
      </c>
      <c r="I1955" t="s">
        <v>72</v>
      </c>
      <c r="J1955" t="s">
        <v>783</v>
      </c>
      <c r="K1955" t="s">
        <v>61</v>
      </c>
      <c r="L1955" t="s">
        <v>784</v>
      </c>
      <c r="M1955">
        <v>147.56800000000001</v>
      </c>
      <c r="N1955">
        <v>2</v>
      </c>
      <c r="O1955">
        <f t="shared" si="60"/>
        <v>0.14285714285714285</v>
      </c>
      <c r="P1955">
        <v>0.2</v>
      </c>
      <c r="Q1955">
        <v>-3.6892</v>
      </c>
      <c r="R1955">
        <v>3</v>
      </c>
      <c r="S1955">
        <v>2017</v>
      </c>
      <c r="T1955">
        <v>2</v>
      </c>
      <c r="U1955" t="str">
        <f t="shared" si="61"/>
        <v>Feb</v>
      </c>
      <c r="V1955">
        <v>73.784000000000006</v>
      </c>
      <c r="W1955" t="s">
        <v>63</v>
      </c>
      <c r="X1955">
        <v>-2.4999999999999901E-2</v>
      </c>
      <c r="Y1955" t="s">
        <v>53</v>
      </c>
      <c r="Z1955">
        <v>-1.24999999999999E-2</v>
      </c>
      <c r="AA1955" t="s">
        <v>161</v>
      </c>
      <c r="AB1955" t="s">
        <v>430</v>
      </c>
    </row>
    <row r="1956" spans="1:28" x14ac:dyDescent="0.25">
      <c r="A1956" t="s">
        <v>3541</v>
      </c>
      <c r="B1956" s="1">
        <v>41829</v>
      </c>
      <c r="C1956" s="1">
        <v>41834</v>
      </c>
      <c r="D1956" t="s">
        <v>46</v>
      </c>
      <c r="E1956" t="s">
        <v>657</v>
      </c>
      <c r="F1956" t="s">
        <v>99</v>
      </c>
      <c r="G1956" t="s">
        <v>295</v>
      </c>
      <c r="H1956" t="s">
        <v>58</v>
      </c>
      <c r="I1956" t="s">
        <v>59</v>
      </c>
      <c r="J1956" t="s">
        <v>2153</v>
      </c>
      <c r="K1956" t="s">
        <v>34</v>
      </c>
      <c r="L1956" t="s">
        <v>2154</v>
      </c>
      <c r="M1956">
        <v>119.833</v>
      </c>
      <c r="N1956">
        <v>1</v>
      </c>
      <c r="O1956">
        <f t="shared" si="60"/>
        <v>7.1428571428571425E-2</v>
      </c>
      <c r="P1956">
        <v>0.15</v>
      </c>
      <c r="Q1956">
        <v>7.0490000000000004</v>
      </c>
      <c r="R1956">
        <v>5</v>
      </c>
      <c r="S1956">
        <v>2014</v>
      </c>
      <c r="T1956">
        <v>7</v>
      </c>
      <c r="U1956" t="str">
        <f t="shared" si="61"/>
        <v>Jul</v>
      </c>
      <c r="V1956">
        <v>119.833</v>
      </c>
      <c r="W1956" t="s">
        <v>36</v>
      </c>
      <c r="X1956">
        <v>5.8823529411764698E-2</v>
      </c>
      <c r="Y1956" t="s">
        <v>37</v>
      </c>
      <c r="Z1956">
        <v>5.8823529411764698E-2</v>
      </c>
      <c r="AA1956" t="s">
        <v>75</v>
      </c>
      <c r="AB1956" t="s">
        <v>199</v>
      </c>
    </row>
    <row r="1957" spans="1:28" x14ac:dyDescent="0.25">
      <c r="A1957" t="s">
        <v>3542</v>
      </c>
      <c r="B1957" s="1">
        <v>41681</v>
      </c>
      <c r="C1957" s="1">
        <v>41685</v>
      </c>
      <c r="D1957" t="s">
        <v>27</v>
      </c>
      <c r="E1957" t="s">
        <v>740</v>
      </c>
      <c r="F1957" t="s">
        <v>29</v>
      </c>
      <c r="G1957" t="s">
        <v>150</v>
      </c>
      <c r="H1957" t="s">
        <v>495</v>
      </c>
      <c r="I1957" t="s">
        <v>94</v>
      </c>
      <c r="J1957" t="s">
        <v>129</v>
      </c>
      <c r="K1957" t="s">
        <v>41</v>
      </c>
      <c r="L1957" t="s">
        <v>130</v>
      </c>
      <c r="M1957">
        <v>60.89</v>
      </c>
      <c r="N1957">
        <v>1</v>
      </c>
      <c r="O1957">
        <f t="shared" si="60"/>
        <v>7.1428571428571425E-2</v>
      </c>
      <c r="P1957">
        <v>0</v>
      </c>
      <c r="Q1957">
        <v>15.2225</v>
      </c>
      <c r="R1957">
        <v>4</v>
      </c>
      <c r="S1957">
        <v>2014</v>
      </c>
      <c r="T1957">
        <v>2</v>
      </c>
      <c r="U1957" t="str">
        <f t="shared" si="61"/>
        <v>Feb</v>
      </c>
      <c r="V1957">
        <v>60.89</v>
      </c>
      <c r="W1957" t="s">
        <v>63</v>
      </c>
      <c r="X1957">
        <v>0.25</v>
      </c>
      <c r="Y1957" t="s">
        <v>44</v>
      </c>
      <c r="Z1957">
        <v>0.25</v>
      </c>
      <c r="AA1957" t="s">
        <v>161</v>
      </c>
      <c r="AB1957" t="s">
        <v>223</v>
      </c>
    </row>
    <row r="1958" spans="1:28" x14ac:dyDescent="0.25">
      <c r="A1958" t="s">
        <v>3542</v>
      </c>
      <c r="B1958" s="1">
        <v>41681</v>
      </c>
      <c r="C1958" s="1">
        <v>41685</v>
      </c>
      <c r="D1958" t="s">
        <v>27</v>
      </c>
      <c r="E1958" t="s">
        <v>740</v>
      </c>
      <c r="F1958" t="s">
        <v>29</v>
      </c>
      <c r="G1958" t="s">
        <v>150</v>
      </c>
      <c r="H1958" t="s">
        <v>495</v>
      </c>
      <c r="I1958" t="s">
        <v>94</v>
      </c>
      <c r="J1958" t="s">
        <v>1529</v>
      </c>
      <c r="K1958" t="s">
        <v>61</v>
      </c>
      <c r="L1958" t="s">
        <v>1530</v>
      </c>
      <c r="M1958">
        <v>332.94</v>
      </c>
      <c r="N1958">
        <v>3</v>
      </c>
      <c r="O1958">
        <f t="shared" si="60"/>
        <v>0.21428571428571427</v>
      </c>
      <c r="P1958">
        <v>0</v>
      </c>
      <c r="Q1958">
        <v>53.270400000000002</v>
      </c>
      <c r="R1958">
        <v>4</v>
      </c>
      <c r="S1958">
        <v>2014</v>
      </c>
      <c r="T1958">
        <v>2</v>
      </c>
      <c r="U1958" t="str">
        <f t="shared" si="61"/>
        <v>Feb</v>
      </c>
      <c r="V1958">
        <v>110.98</v>
      </c>
      <c r="W1958" t="s">
        <v>36</v>
      </c>
      <c r="X1958">
        <v>0.16</v>
      </c>
      <c r="Y1958" t="s">
        <v>37</v>
      </c>
      <c r="Z1958">
        <v>5.3333333333333302E-2</v>
      </c>
      <c r="AA1958" t="s">
        <v>161</v>
      </c>
      <c r="AB1958" t="s">
        <v>223</v>
      </c>
    </row>
    <row r="1959" spans="1:28" x14ac:dyDescent="0.25">
      <c r="A1959" t="s">
        <v>3543</v>
      </c>
      <c r="B1959" s="1">
        <v>42980</v>
      </c>
      <c r="C1959" s="1">
        <v>42980</v>
      </c>
      <c r="D1959" t="s">
        <v>377</v>
      </c>
      <c r="E1959" t="s">
        <v>2641</v>
      </c>
      <c r="F1959" t="s">
        <v>99</v>
      </c>
      <c r="G1959" t="s">
        <v>180</v>
      </c>
      <c r="H1959" t="s">
        <v>181</v>
      </c>
      <c r="I1959" t="s">
        <v>59</v>
      </c>
      <c r="J1959" t="s">
        <v>112</v>
      </c>
      <c r="K1959" t="s">
        <v>41</v>
      </c>
      <c r="L1959" t="s">
        <v>113</v>
      </c>
      <c r="M1959">
        <v>215.976</v>
      </c>
      <c r="N1959">
        <v>3</v>
      </c>
      <c r="O1959">
        <f t="shared" si="60"/>
        <v>0.21428571428571427</v>
      </c>
      <c r="P1959">
        <v>0.2</v>
      </c>
      <c r="Q1959">
        <v>-2.6997</v>
      </c>
      <c r="R1959">
        <v>0</v>
      </c>
      <c r="S1959">
        <v>2017</v>
      </c>
      <c r="T1959">
        <v>9</v>
      </c>
      <c r="U1959" t="str">
        <f t="shared" si="61"/>
        <v>Sep</v>
      </c>
      <c r="V1959">
        <v>71.992000000000004</v>
      </c>
      <c r="W1959" t="s">
        <v>63</v>
      </c>
      <c r="X1959">
        <v>-1.2500000000000001E-2</v>
      </c>
      <c r="Y1959" t="s">
        <v>53</v>
      </c>
      <c r="Z1959">
        <v>-4.1666666666666597E-3</v>
      </c>
      <c r="AA1959" t="s">
        <v>75</v>
      </c>
      <c r="AB1959" t="s">
        <v>76</v>
      </c>
    </row>
    <row r="1960" spans="1:28" x14ac:dyDescent="0.25">
      <c r="A1960" t="s">
        <v>3544</v>
      </c>
      <c r="B1960" s="1">
        <v>42286</v>
      </c>
      <c r="C1960" s="1">
        <v>42290</v>
      </c>
      <c r="D1960" t="s">
        <v>46</v>
      </c>
      <c r="E1960" t="s">
        <v>3545</v>
      </c>
      <c r="F1960" t="s">
        <v>29</v>
      </c>
      <c r="G1960" t="s">
        <v>261</v>
      </c>
      <c r="H1960" t="s">
        <v>262</v>
      </c>
      <c r="I1960" t="s">
        <v>94</v>
      </c>
      <c r="J1960" t="s">
        <v>135</v>
      </c>
      <c r="K1960" t="s">
        <v>41</v>
      </c>
      <c r="L1960" t="s">
        <v>136</v>
      </c>
      <c r="M1960">
        <v>389.97</v>
      </c>
      <c r="N1960">
        <v>3</v>
      </c>
      <c r="O1960">
        <f t="shared" si="60"/>
        <v>0.21428571428571427</v>
      </c>
      <c r="P1960">
        <v>0</v>
      </c>
      <c r="Q1960">
        <v>35.097299999999997</v>
      </c>
      <c r="R1960">
        <v>4</v>
      </c>
      <c r="S1960">
        <v>2015</v>
      </c>
      <c r="T1960">
        <v>10</v>
      </c>
      <c r="U1960" t="str">
        <f t="shared" si="61"/>
        <v>Oct</v>
      </c>
      <c r="V1960">
        <v>129.99</v>
      </c>
      <c r="W1960" t="s">
        <v>36</v>
      </c>
      <c r="X1960">
        <v>8.99999999999999E-2</v>
      </c>
      <c r="Y1960" t="s">
        <v>37</v>
      </c>
      <c r="Z1960">
        <v>2.9999999999999898E-2</v>
      </c>
      <c r="AA1960" t="s">
        <v>38</v>
      </c>
      <c r="AB1960" t="s">
        <v>54</v>
      </c>
    </row>
    <row r="1961" spans="1:28" x14ac:dyDescent="0.25">
      <c r="A1961" t="s">
        <v>3546</v>
      </c>
      <c r="B1961" s="1">
        <v>41678</v>
      </c>
      <c r="C1961" s="1">
        <v>41679</v>
      </c>
      <c r="D1961" t="s">
        <v>89</v>
      </c>
      <c r="E1961" t="s">
        <v>350</v>
      </c>
      <c r="F1961" t="s">
        <v>99</v>
      </c>
      <c r="G1961" t="s">
        <v>1116</v>
      </c>
      <c r="H1961" t="s">
        <v>1117</v>
      </c>
      <c r="I1961" t="s">
        <v>59</v>
      </c>
      <c r="J1961" t="s">
        <v>2366</v>
      </c>
      <c r="K1961" t="s">
        <v>61</v>
      </c>
      <c r="L1961" t="s">
        <v>2367</v>
      </c>
      <c r="M1961">
        <v>14.56</v>
      </c>
      <c r="N1961">
        <v>2</v>
      </c>
      <c r="O1961">
        <f t="shared" si="60"/>
        <v>0.14285714285714285</v>
      </c>
      <c r="P1961">
        <v>0</v>
      </c>
      <c r="Q1961">
        <v>5.5327999999999999</v>
      </c>
      <c r="R1961">
        <v>1</v>
      </c>
      <c r="S1961">
        <v>2014</v>
      </c>
      <c r="T1961">
        <v>2</v>
      </c>
      <c r="U1961" t="str">
        <f t="shared" si="61"/>
        <v>Feb</v>
      </c>
      <c r="V1961">
        <v>7.28</v>
      </c>
      <c r="W1961" t="s">
        <v>63</v>
      </c>
      <c r="X1961">
        <v>0.38</v>
      </c>
      <c r="Y1961" t="s">
        <v>44</v>
      </c>
      <c r="Z1961">
        <v>0.19</v>
      </c>
      <c r="AA1961" t="s">
        <v>161</v>
      </c>
      <c r="AB1961" t="s">
        <v>223</v>
      </c>
    </row>
    <row r="1962" spans="1:28" x14ac:dyDescent="0.25">
      <c r="A1962" t="s">
        <v>3547</v>
      </c>
      <c r="B1962" s="1">
        <v>42272</v>
      </c>
      <c r="C1962" s="1">
        <v>42272</v>
      </c>
      <c r="D1962" t="s">
        <v>377</v>
      </c>
      <c r="E1962" t="s">
        <v>546</v>
      </c>
      <c r="F1962" t="s">
        <v>29</v>
      </c>
      <c r="G1962" t="s">
        <v>2239</v>
      </c>
      <c r="H1962" t="s">
        <v>117</v>
      </c>
      <c r="I1962" t="s">
        <v>72</v>
      </c>
      <c r="J1962" t="s">
        <v>2655</v>
      </c>
      <c r="K1962" t="s">
        <v>41</v>
      </c>
      <c r="L1962" t="s">
        <v>2656</v>
      </c>
      <c r="M1962">
        <v>102.58199999999999</v>
      </c>
      <c r="N1962">
        <v>1</v>
      </c>
      <c r="O1962">
        <f t="shared" si="60"/>
        <v>7.1428571428571425E-2</v>
      </c>
      <c r="P1962">
        <v>0.1</v>
      </c>
      <c r="Q1962">
        <v>6.8388</v>
      </c>
      <c r="R1962">
        <v>0</v>
      </c>
      <c r="S1962">
        <v>2015</v>
      </c>
      <c r="T1962">
        <v>9</v>
      </c>
      <c r="U1962" t="str">
        <f t="shared" si="61"/>
        <v>Sep</v>
      </c>
      <c r="V1962">
        <v>102.58199999999999</v>
      </c>
      <c r="W1962" t="s">
        <v>36</v>
      </c>
      <c r="X1962">
        <v>6.6666666666666596E-2</v>
      </c>
      <c r="Y1962" t="s">
        <v>37</v>
      </c>
      <c r="Z1962">
        <v>6.6666666666666596E-2</v>
      </c>
      <c r="AA1962" t="s">
        <v>75</v>
      </c>
      <c r="AB1962" t="s">
        <v>81</v>
      </c>
    </row>
    <row r="1963" spans="1:28" x14ac:dyDescent="0.25">
      <c r="A1963" t="s">
        <v>3548</v>
      </c>
      <c r="B1963" s="1">
        <v>42502</v>
      </c>
      <c r="C1963" s="1">
        <v>42507</v>
      </c>
      <c r="D1963" t="s">
        <v>46</v>
      </c>
      <c r="E1963" t="s">
        <v>1539</v>
      </c>
      <c r="F1963" t="s">
        <v>91</v>
      </c>
      <c r="G1963" t="s">
        <v>165</v>
      </c>
      <c r="H1963" t="s">
        <v>117</v>
      </c>
      <c r="I1963" t="s">
        <v>72</v>
      </c>
      <c r="J1963" t="s">
        <v>1989</v>
      </c>
      <c r="K1963" t="s">
        <v>61</v>
      </c>
      <c r="L1963" t="s">
        <v>1990</v>
      </c>
      <c r="M1963">
        <v>10.02</v>
      </c>
      <c r="N1963">
        <v>3</v>
      </c>
      <c r="O1963">
        <f t="shared" si="60"/>
        <v>0.21428571428571427</v>
      </c>
      <c r="P1963">
        <v>0</v>
      </c>
      <c r="Q1963">
        <v>4.4088000000000003</v>
      </c>
      <c r="R1963">
        <v>5</v>
      </c>
      <c r="S1963">
        <v>2016</v>
      </c>
      <c r="T1963">
        <v>5</v>
      </c>
      <c r="U1963" t="str">
        <f t="shared" si="61"/>
        <v>May</v>
      </c>
      <c r="V1963">
        <v>3.34</v>
      </c>
      <c r="W1963" t="s">
        <v>63</v>
      </c>
      <c r="X1963">
        <v>0.44</v>
      </c>
      <c r="Y1963" t="s">
        <v>44</v>
      </c>
      <c r="Z1963">
        <v>0.146666666666666</v>
      </c>
      <c r="AA1963" t="s">
        <v>64</v>
      </c>
      <c r="AB1963" t="s">
        <v>120</v>
      </c>
    </row>
    <row r="1964" spans="1:28" x14ac:dyDescent="0.25">
      <c r="A1964" t="s">
        <v>3549</v>
      </c>
      <c r="B1964" s="1">
        <v>43070</v>
      </c>
      <c r="C1964" s="1">
        <v>43074</v>
      </c>
      <c r="D1964" t="s">
        <v>46</v>
      </c>
      <c r="E1964" t="s">
        <v>3067</v>
      </c>
      <c r="F1964" t="s">
        <v>29</v>
      </c>
      <c r="G1964" t="s">
        <v>70</v>
      </c>
      <c r="H1964" t="s">
        <v>71</v>
      </c>
      <c r="I1964" t="s">
        <v>72</v>
      </c>
      <c r="J1964" t="s">
        <v>503</v>
      </c>
      <c r="K1964" t="s">
        <v>41</v>
      </c>
      <c r="L1964" t="s">
        <v>504</v>
      </c>
      <c r="M1964">
        <v>398.97199999999998</v>
      </c>
      <c r="N1964">
        <v>2</v>
      </c>
      <c r="O1964">
        <f t="shared" si="60"/>
        <v>0.14285714285714285</v>
      </c>
      <c r="P1964">
        <v>0.3</v>
      </c>
      <c r="Q1964">
        <v>-28.498000000000001</v>
      </c>
      <c r="R1964">
        <v>4</v>
      </c>
      <c r="S1964">
        <v>2017</v>
      </c>
      <c r="T1964">
        <v>12</v>
      </c>
      <c r="U1964" t="str">
        <f t="shared" si="61"/>
        <v>Dec</v>
      </c>
      <c r="V1964">
        <v>199.48599999999999</v>
      </c>
      <c r="W1964" t="s">
        <v>36</v>
      </c>
      <c r="X1964">
        <v>-7.1428571428571397E-2</v>
      </c>
      <c r="Y1964" t="s">
        <v>53</v>
      </c>
      <c r="Z1964">
        <v>-3.5714285714285698E-2</v>
      </c>
      <c r="AA1964" t="s">
        <v>38</v>
      </c>
      <c r="AB1964" t="s">
        <v>143</v>
      </c>
    </row>
    <row r="1965" spans="1:28" x14ac:dyDescent="0.25">
      <c r="A1965" t="s">
        <v>3550</v>
      </c>
      <c r="B1965" s="1">
        <v>42633</v>
      </c>
      <c r="C1965" s="1">
        <v>42637</v>
      </c>
      <c r="D1965" t="s">
        <v>46</v>
      </c>
      <c r="E1965" t="s">
        <v>3551</v>
      </c>
      <c r="F1965" t="s">
        <v>99</v>
      </c>
      <c r="G1965" t="s">
        <v>180</v>
      </c>
      <c r="H1965" t="s">
        <v>181</v>
      </c>
      <c r="I1965" t="s">
        <v>59</v>
      </c>
      <c r="J1965" t="s">
        <v>2244</v>
      </c>
      <c r="K1965" t="s">
        <v>34</v>
      </c>
      <c r="L1965" t="s">
        <v>2245</v>
      </c>
      <c r="M1965">
        <v>163.88</v>
      </c>
      <c r="N1965">
        <v>2</v>
      </c>
      <c r="O1965">
        <f t="shared" si="60"/>
        <v>0.14285714285714285</v>
      </c>
      <c r="P1965">
        <v>0</v>
      </c>
      <c r="Q1965">
        <v>40.97</v>
      </c>
      <c r="R1965">
        <v>4</v>
      </c>
      <c r="S1965">
        <v>2016</v>
      </c>
      <c r="T1965">
        <v>9</v>
      </c>
      <c r="U1965" t="str">
        <f t="shared" si="61"/>
        <v>Sep</v>
      </c>
      <c r="V1965">
        <v>81.94</v>
      </c>
      <c r="W1965" t="s">
        <v>63</v>
      </c>
      <c r="X1965">
        <v>0.25</v>
      </c>
      <c r="Y1965" t="s">
        <v>44</v>
      </c>
      <c r="Z1965">
        <v>0.125</v>
      </c>
      <c r="AA1965" t="s">
        <v>75</v>
      </c>
      <c r="AB1965" t="s">
        <v>210</v>
      </c>
    </row>
    <row r="1966" spans="1:28" x14ac:dyDescent="0.25">
      <c r="A1966" t="s">
        <v>3552</v>
      </c>
      <c r="B1966" s="1">
        <v>41961</v>
      </c>
      <c r="C1966" s="1">
        <v>41966</v>
      </c>
      <c r="D1966" t="s">
        <v>46</v>
      </c>
      <c r="E1966" t="s">
        <v>378</v>
      </c>
      <c r="F1966" t="s">
        <v>91</v>
      </c>
      <c r="G1966" t="s">
        <v>219</v>
      </c>
      <c r="H1966" t="s">
        <v>220</v>
      </c>
      <c r="I1966" t="s">
        <v>94</v>
      </c>
      <c r="J1966" t="s">
        <v>578</v>
      </c>
      <c r="K1966" t="s">
        <v>41</v>
      </c>
      <c r="L1966" t="s">
        <v>579</v>
      </c>
      <c r="M1966">
        <v>392.94</v>
      </c>
      <c r="N1966">
        <v>3</v>
      </c>
      <c r="O1966">
        <f t="shared" si="60"/>
        <v>0.21428571428571427</v>
      </c>
      <c r="P1966">
        <v>0</v>
      </c>
      <c r="Q1966">
        <v>43.223399999999998</v>
      </c>
      <c r="R1966">
        <v>5</v>
      </c>
      <c r="S1966">
        <v>2014</v>
      </c>
      <c r="T1966">
        <v>11</v>
      </c>
      <c r="U1966" t="str">
        <f t="shared" si="61"/>
        <v>Nov</v>
      </c>
      <c r="V1966">
        <v>130.97999999999999</v>
      </c>
      <c r="W1966" t="s">
        <v>36</v>
      </c>
      <c r="X1966">
        <v>0.11</v>
      </c>
      <c r="Y1966" t="s">
        <v>37</v>
      </c>
      <c r="Z1966">
        <v>3.6666666666666597E-2</v>
      </c>
      <c r="AA1966" t="s">
        <v>38</v>
      </c>
      <c r="AB1966" t="s">
        <v>147</v>
      </c>
    </row>
    <row r="1967" spans="1:28" x14ac:dyDescent="0.25">
      <c r="A1967" t="s">
        <v>3553</v>
      </c>
      <c r="B1967" s="1">
        <v>42329</v>
      </c>
      <c r="C1967" s="1">
        <v>42332</v>
      </c>
      <c r="D1967" t="s">
        <v>89</v>
      </c>
      <c r="E1967" t="s">
        <v>3554</v>
      </c>
      <c r="F1967" t="s">
        <v>29</v>
      </c>
      <c r="G1967" t="s">
        <v>875</v>
      </c>
      <c r="H1967" t="s">
        <v>876</v>
      </c>
      <c r="I1967" t="s">
        <v>32</v>
      </c>
      <c r="J1967" t="s">
        <v>257</v>
      </c>
      <c r="K1967" t="s">
        <v>61</v>
      </c>
      <c r="L1967" t="s">
        <v>258</v>
      </c>
      <c r="M1967">
        <v>18.175999999999998</v>
      </c>
      <c r="N1967">
        <v>1</v>
      </c>
      <c r="O1967">
        <f t="shared" si="60"/>
        <v>7.1428571428571425E-2</v>
      </c>
      <c r="P1967">
        <v>0.2</v>
      </c>
      <c r="Q1967">
        <v>4.7712000000000003</v>
      </c>
      <c r="R1967">
        <v>3</v>
      </c>
      <c r="S1967">
        <v>2015</v>
      </c>
      <c r="T1967">
        <v>11</v>
      </c>
      <c r="U1967" t="str">
        <f t="shared" si="61"/>
        <v>Nov</v>
      </c>
      <c r="V1967">
        <v>18.175999999999998</v>
      </c>
      <c r="W1967" t="s">
        <v>63</v>
      </c>
      <c r="X1967">
        <v>0.26250000000000001</v>
      </c>
      <c r="Y1967" t="s">
        <v>44</v>
      </c>
      <c r="Z1967">
        <v>0.26250000000000001</v>
      </c>
      <c r="AA1967" t="s">
        <v>38</v>
      </c>
      <c r="AB1967" t="s">
        <v>54</v>
      </c>
    </row>
    <row r="1968" spans="1:28" x14ac:dyDescent="0.25">
      <c r="A1968" t="s">
        <v>3555</v>
      </c>
      <c r="B1968" s="1">
        <v>42905</v>
      </c>
      <c r="C1968" s="1">
        <v>42912</v>
      </c>
      <c r="D1968" t="s">
        <v>46</v>
      </c>
      <c r="E1968" t="s">
        <v>2811</v>
      </c>
      <c r="F1968" t="s">
        <v>99</v>
      </c>
      <c r="G1968" t="s">
        <v>1434</v>
      </c>
      <c r="H1968" t="s">
        <v>93</v>
      </c>
      <c r="I1968" t="s">
        <v>94</v>
      </c>
      <c r="J1968" t="s">
        <v>603</v>
      </c>
      <c r="K1968" t="s">
        <v>51</v>
      </c>
      <c r="L1968" t="s">
        <v>604</v>
      </c>
      <c r="M1968">
        <v>457.48500000000001</v>
      </c>
      <c r="N1968">
        <v>3</v>
      </c>
      <c r="O1968">
        <f t="shared" si="60"/>
        <v>0.21428571428571427</v>
      </c>
      <c r="P1968">
        <v>0.3</v>
      </c>
      <c r="Q1968">
        <v>-84.961500000000001</v>
      </c>
      <c r="R1968">
        <v>7</v>
      </c>
      <c r="S1968">
        <v>2017</v>
      </c>
      <c r="T1968">
        <v>6</v>
      </c>
      <c r="U1968" t="str">
        <f t="shared" si="61"/>
        <v>Jun</v>
      </c>
      <c r="V1968">
        <v>152.495</v>
      </c>
      <c r="W1968" t="s">
        <v>36</v>
      </c>
      <c r="X1968">
        <v>-0.185714285714285</v>
      </c>
      <c r="Y1968" t="s">
        <v>53</v>
      </c>
      <c r="Z1968">
        <v>-6.19047619047619E-2</v>
      </c>
      <c r="AA1968" t="s">
        <v>64</v>
      </c>
      <c r="AB1968" t="s">
        <v>154</v>
      </c>
    </row>
    <row r="1969" spans="1:28" x14ac:dyDescent="0.25">
      <c r="A1969" t="s">
        <v>3556</v>
      </c>
      <c r="B1969" s="1">
        <v>43069</v>
      </c>
      <c r="C1969" s="1">
        <v>43072</v>
      </c>
      <c r="D1969" t="s">
        <v>89</v>
      </c>
      <c r="E1969" t="s">
        <v>1416</v>
      </c>
      <c r="F1969" t="s">
        <v>29</v>
      </c>
      <c r="G1969" t="s">
        <v>70</v>
      </c>
      <c r="H1969" t="s">
        <v>71</v>
      </c>
      <c r="I1969" t="s">
        <v>72</v>
      </c>
      <c r="J1969" t="s">
        <v>1326</v>
      </c>
      <c r="K1969" t="s">
        <v>41</v>
      </c>
      <c r="L1969" t="s">
        <v>1327</v>
      </c>
      <c r="M1969">
        <v>1079.316</v>
      </c>
      <c r="N1969">
        <v>6</v>
      </c>
      <c r="O1969">
        <f t="shared" si="60"/>
        <v>0.42857142857142855</v>
      </c>
      <c r="P1969">
        <v>0.3</v>
      </c>
      <c r="Q1969">
        <v>-15.418799999999999</v>
      </c>
      <c r="R1969">
        <v>3</v>
      </c>
      <c r="S1969">
        <v>2017</v>
      </c>
      <c r="T1969">
        <v>11</v>
      </c>
      <c r="U1969" t="str">
        <f t="shared" si="61"/>
        <v>Nov</v>
      </c>
      <c r="V1969">
        <v>179.886</v>
      </c>
      <c r="W1969" t="s">
        <v>36</v>
      </c>
      <c r="X1969">
        <v>-1.42857142857142E-2</v>
      </c>
      <c r="Y1969" t="s">
        <v>53</v>
      </c>
      <c r="Z1969">
        <v>-2.3809523809523799E-3</v>
      </c>
      <c r="AA1969" t="s">
        <v>38</v>
      </c>
      <c r="AB1969" t="s">
        <v>143</v>
      </c>
    </row>
    <row r="1970" spans="1:28" x14ac:dyDescent="0.25">
      <c r="A1970" t="s">
        <v>3557</v>
      </c>
      <c r="B1970" s="1">
        <v>42883</v>
      </c>
      <c r="C1970" s="1">
        <v>42887</v>
      </c>
      <c r="D1970" t="s">
        <v>46</v>
      </c>
      <c r="E1970" t="s">
        <v>3558</v>
      </c>
      <c r="F1970" t="s">
        <v>91</v>
      </c>
      <c r="G1970" t="s">
        <v>597</v>
      </c>
      <c r="H1970" t="s">
        <v>214</v>
      </c>
      <c r="I1970" t="s">
        <v>72</v>
      </c>
      <c r="J1970" t="s">
        <v>311</v>
      </c>
      <c r="K1970" t="s">
        <v>34</v>
      </c>
      <c r="L1970" t="s">
        <v>312</v>
      </c>
      <c r="M1970">
        <v>115.96</v>
      </c>
      <c r="N1970">
        <v>4</v>
      </c>
      <c r="O1970">
        <f t="shared" si="60"/>
        <v>0.2857142857142857</v>
      </c>
      <c r="P1970">
        <v>0.5</v>
      </c>
      <c r="Q1970">
        <v>-64.937600000000003</v>
      </c>
      <c r="R1970">
        <v>4</v>
      </c>
      <c r="S1970">
        <v>2017</v>
      </c>
      <c r="T1970">
        <v>5</v>
      </c>
      <c r="U1970" t="str">
        <f t="shared" si="61"/>
        <v>May</v>
      </c>
      <c r="V1970">
        <v>28.99</v>
      </c>
      <c r="W1970" t="s">
        <v>63</v>
      </c>
      <c r="X1970">
        <v>-0.56000000000000005</v>
      </c>
      <c r="Y1970" t="s">
        <v>53</v>
      </c>
      <c r="Z1970">
        <v>-0.14000000000000001</v>
      </c>
      <c r="AA1970" t="s">
        <v>64</v>
      </c>
      <c r="AB1970" t="s">
        <v>154</v>
      </c>
    </row>
    <row r="1971" spans="1:28" x14ac:dyDescent="0.25">
      <c r="A1971" t="s">
        <v>3559</v>
      </c>
      <c r="B1971" s="1">
        <v>42112</v>
      </c>
      <c r="C1971" s="1">
        <v>42116</v>
      </c>
      <c r="D1971" t="s">
        <v>27</v>
      </c>
      <c r="E1971" t="s">
        <v>412</v>
      </c>
      <c r="F1971" t="s">
        <v>91</v>
      </c>
      <c r="G1971" t="s">
        <v>3560</v>
      </c>
      <c r="H1971" t="s">
        <v>93</v>
      </c>
      <c r="I1971" t="s">
        <v>94</v>
      </c>
      <c r="J1971" t="s">
        <v>447</v>
      </c>
      <c r="K1971" t="s">
        <v>41</v>
      </c>
      <c r="L1971" t="s">
        <v>448</v>
      </c>
      <c r="M1971">
        <v>56.686</v>
      </c>
      <c r="N1971">
        <v>1</v>
      </c>
      <c r="O1971">
        <f t="shared" si="60"/>
        <v>7.1428571428571425E-2</v>
      </c>
      <c r="P1971">
        <v>0.3</v>
      </c>
      <c r="Q1971">
        <v>-20.245000000000001</v>
      </c>
      <c r="R1971">
        <v>4</v>
      </c>
      <c r="S1971">
        <v>2015</v>
      </c>
      <c r="T1971">
        <v>4</v>
      </c>
      <c r="U1971" t="str">
        <f t="shared" si="61"/>
        <v>Apr</v>
      </c>
      <c r="V1971">
        <v>56.686</v>
      </c>
      <c r="W1971" t="s">
        <v>63</v>
      </c>
      <c r="X1971">
        <v>-0.35714285714285698</v>
      </c>
      <c r="Y1971" t="s">
        <v>53</v>
      </c>
      <c r="Z1971">
        <v>-0.35714285714285698</v>
      </c>
      <c r="AA1971" t="s">
        <v>64</v>
      </c>
      <c r="AB1971" t="s">
        <v>111</v>
      </c>
    </row>
    <row r="1972" spans="1:28" x14ac:dyDescent="0.25">
      <c r="A1972" t="s">
        <v>3561</v>
      </c>
      <c r="B1972" s="1">
        <v>42936</v>
      </c>
      <c r="C1972" s="1">
        <v>42941</v>
      </c>
      <c r="D1972" t="s">
        <v>46</v>
      </c>
      <c r="E1972" t="s">
        <v>588</v>
      </c>
      <c r="F1972" t="s">
        <v>91</v>
      </c>
      <c r="G1972" t="s">
        <v>165</v>
      </c>
      <c r="H1972" t="s">
        <v>117</v>
      </c>
      <c r="I1972" t="s">
        <v>72</v>
      </c>
      <c r="J1972" t="s">
        <v>3562</v>
      </c>
      <c r="K1972" t="s">
        <v>41</v>
      </c>
      <c r="L1972" t="s">
        <v>3563</v>
      </c>
      <c r="M1972">
        <v>163.76400000000001</v>
      </c>
      <c r="N1972">
        <v>2</v>
      </c>
      <c r="O1972">
        <f t="shared" si="60"/>
        <v>0.14285714285714285</v>
      </c>
      <c r="P1972">
        <v>0.1</v>
      </c>
      <c r="Q1972">
        <v>25.474399999999999</v>
      </c>
      <c r="R1972">
        <v>5</v>
      </c>
      <c r="S1972">
        <v>2017</v>
      </c>
      <c r="T1972">
        <v>7</v>
      </c>
      <c r="U1972" t="str">
        <f t="shared" si="61"/>
        <v>Jul</v>
      </c>
      <c r="V1972">
        <v>81.882000000000005</v>
      </c>
      <c r="W1972" t="s">
        <v>63</v>
      </c>
      <c r="X1972">
        <v>0.155555555555555</v>
      </c>
      <c r="Y1972" t="s">
        <v>37</v>
      </c>
      <c r="Z1972">
        <v>7.7777777777777696E-2</v>
      </c>
      <c r="AA1972" t="s">
        <v>75</v>
      </c>
      <c r="AB1972" t="s">
        <v>76</v>
      </c>
    </row>
    <row r="1973" spans="1:28" x14ac:dyDescent="0.25">
      <c r="A1973" t="s">
        <v>3561</v>
      </c>
      <c r="B1973" s="1">
        <v>42936</v>
      </c>
      <c r="C1973" s="1">
        <v>42941</v>
      </c>
      <c r="D1973" t="s">
        <v>46</v>
      </c>
      <c r="E1973" t="s">
        <v>588</v>
      </c>
      <c r="F1973" t="s">
        <v>91</v>
      </c>
      <c r="G1973" t="s">
        <v>165</v>
      </c>
      <c r="H1973" t="s">
        <v>117</v>
      </c>
      <c r="I1973" t="s">
        <v>72</v>
      </c>
      <c r="J1973" t="s">
        <v>2716</v>
      </c>
      <c r="K1973" t="s">
        <v>61</v>
      </c>
      <c r="L1973" t="s">
        <v>2717</v>
      </c>
      <c r="M1973">
        <v>183.92</v>
      </c>
      <c r="N1973">
        <v>4</v>
      </c>
      <c r="O1973">
        <f t="shared" si="60"/>
        <v>0.2857142857142857</v>
      </c>
      <c r="P1973">
        <v>0</v>
      </c>
      <c r="Q1973">
        <v>31.266400000000001</v>
      </c>
      <c r="R1973">
        <v>5</v>
      </c>
      <c r="S1973">
        <v>2017</v>
      </c>
      <c r="T1973">
        <v>7</v>
      </c>
      <c r="U1973" t="str">
        <f t="shared" si="61"/>
        <v>Jul</v>
      </c>
      <c r="V1973">
        <v>45.98</v>
      </c>
      <c r="W1973" t="s">
        <v>63</v>
      </c>
      <c r="X1973">
        <v>0.17</v>
      </c>
      <c r="Y1973" t="s">
        <v>37</v>
      </c>
      <c r="Z1973">
        <v>4.2500000000000003E-2</v>
      </c>
      <c r="AA1973" t="s">
        <v>75</v>
      </c>
      <c r="AB1973" t="s">
        <v>76</v>
      </c>
    </row>
    <row r="1974" spans="1:28" x14ac:dyDescent="0.25">
      <c r="A1974" t="s">
        <v>3564</v>
      </c>
      <c r="B1974" s="1">
        <v>42678</v>
      </c>
      <c r="C1974" s="1">
        <v>42682</v>
      </c>
      <c r="D1974" t="s">
        <v>46</v>
      </c>
      <c r="E1974" t="s">
        <v>3565</v>
      </c>
      <c r="F1974" t="s">
        <v>29</v>
      </c>
      <c r="G1974" t="s">
        <v>100</v>
      </c>
      <c r="H1974" t="s">
        <v>93</v>
      </c>
      <c r="I1974" t="s">
        <v>94</v>
      </c>
      <c r="J1974" t="s">
        <v>1810</v>
      </c>
      <c r="K1974" t="s">
        <v>61</v>
      </c>
      <c r="L1974" t="s">
        <v>1811</v>
      </c>
      <c r="M1974">
        <v>11.375999999999999</v>
      </c>
      <c r="N1974">
        <v>3</v>
      </c>
      <c r="O1974">
        <f t="shared" si="60"/>
        <v>0.21428571428571427</v>
      </c>
      <c r="P1974">
        <v>0.6</v>
      </c>
      <c r="Q1974">
        <v>-5.6879999999999997</v>
      </c>
      <c r="R1974">
        <v>4</v>
      </c>
      <c r="S1974">
        <v>2016</v>
      </c>
      <c r="T1974">
        <v>11</v>
      </c>
      <c r="U1974" t="str">
        <f t="shared" si="61"/>
        <v>Nov</v>
      </c>
      <c r="V1974">
        <v>3.7919999999999998</v>
      </c>
      <c r="W1974" t="s">
        <v>63</v>
      </c>
      <c r="X1974">
        <v>-0.5</v>
      </c>
      <c r="Y1974" t="s">
        <v>53</v>
      </c>
      <c r="Z1974">
        <v>-0.16666666666666599</v>
      </c>
      <c r="AA1974" t="s">
        <v>38</v>
      </c>
      <c r="AB1974" t="s">
        <v>39</v>
      </c>
    </row>
    <row r="1975" spans="1:28" x14ac:dyDescent="0.25">
      <c r="A1975" t="s">
        <v>3564</v>
      </c>
      <c r="B1975" s="1">
        <v>42678</v>
      </c>
      <c r="C1975" s="1">
        <v>42682</v>
      </c>
      <c r="D1975" t="s">
        <v>46</v>
      </c>
      <c r="E1975" t="s">
        <v>3565</v>
      </c>
      <c r="F1975" t="s">
        <v>29</v>
      </c>
      <c r="G1975" t="s">
        <v>100</v>
      </c>
      <c r="H1975" t="s">
        <v>93</v>
      </c>
      <c r="I1975" t="s">
        <v>94</v>
      </c>
      <c r="J1975" t="s">
        <v>520</v>
      </c>
      <c r="K1975" t="s">
        <v>61</v>
      </c>
      <c r="L1975" t="s">
        <v>521</v>
      </c>
      <c r="M1975">
        <v>66.111999999999995</v>
      </c>
      <c r="N1975">
        <v>4</v>
      </c>
      <c r="O1975">
        <f t="shared" si="60"/>
        <v>0.2857142857142857</v>
      </c>
      <c r="P1975">
        <v>0.6</v>
      </c>
      <c r="Q1975">
        <v>-84.2928</v>
      </c>
      <c r="R1975">
        <v>4</v>
      </c>
      <c r="S1975">
        <v>2016</v>
      </c>
      <c r="T1975">
        <v>11</v>
      </c>
      <c r="U1975" t="str">
        <f t="shared" si="61"/>
        <v>Nov</v>
      </c>
      <c r="V1975">
        <v>16.527999999999999</v>
      </c>
      <c r="W1975" t="s">
        <v>63</v>
      </c>
      <c r="X1975">
        <v>-1.2749999999999999</v>
      </c>
      <c r="Y1975" t="s">
        <v>53</v>
      </c>
      <c r="Z1975">
        <v>-0.31874999999999998</v>
      </c>
      <c r="AA1975" t="s">
        <v>38</v>
      </c>
      <c r="AB1975" t="s">
        <v>39</v>
      </c>
    </row>
    <row r="1976" spans="1:28" x14ac:dyDescent="0.25">
      <c r="A1976" t="s">
        <v>3566</v>
      </c>
      <c r="B1976" s="1">
        <v>43001</v>
      </c>
      <c r="C1976" s="1">
        <v>43007</v>
      </c>
      <c r="D1976" t="s">
        <v>46</v>
      </c>
      <c r="E1976" t="s">
        <v>1321</v>
      </c>
      <c r="F1976" t="s">
        <v>29</v>
      </c>
      <c r="G1976" t="s">
        <v>57</v>
      </c>
      <c r="H1976" t="s">
        <v>58</v>
      </c>
      <c r="I1976" t="s">
        <v>59</v>
      </c>
      <c r="J1976" t="s">
        <v>924</v>
      </c>
      <c r="K1976" t="s">
        <v>41</v>
      </c>
      <c r="L1976" t="s">
        <v>925</v>
      </c>
      <c r="M1976">
        <v>594.81600000000003</v>
      </c>
      <c r="N1976">
        <v>2</v>
      </c>
      <c r="O1976">
        <f t="shared" si="60"/>
        <v>0.14285714285714285</v>
      </c>
      <c r="P1976">
        <v>0.2</v>
      </c>
      <c r="Q1976">
        <v>59.4816</v>
      </c>
      <c r="R1976">
        <v>6</v>
      </c>
      <c r="S1976">
        <v>2017</v>
      </c>
      <c r="T1976">
        <v>9</v>
      </c>
      <c r="U1976" t="str">
        <f t="shared" si="61"/>
        <v>Sep</v>
      </c>
      <c r="V1976">
        <v>297.40800000000002</v>
      </c>
      <c r="W1976" t="s">
        <v>43</v>
      </c>
      <c r="X1976">
        <v>9.9999999999999895E-2</v>
      </c>
      <c r="Y1976" t="s">
        <v>37</v>
      </c>
      <c r="Z1976">
        <v>4.9999999999999899E-2</v>
      </c>
      <c r="AA1976" t="s">
        <v>75</v>
      </c>
      <c r="AB1976" t="s">
        <v>76</v>
      </c>
    </row>
    <row r="1977" spans="1:28" x14ac:dyDescent="0.25">
      <c r="A1977" t="s">
        <v>3567</v>
      </c>
      <c r="B1977" s="1">
        <v>42985</v>
      </c>
      <c r="C1977" s="1">
        <v>42988</v>
      </c>
      <c r="D1977" t="s">
        <v>89</v>
      </c>
      <c r="E1977" t="s">
        <v>1580</v>
      </c>
      <c r="F1977" t="s">
        <v>29</v>
      </c>
      <c r="G1977" t="s">
        <v>721</v>
      </c>
      <c r="H1977" t="s">
        <v>181</v>
      </c>
      <c r="I1977" t="s">
        <v>59</v>
      </c>
      <c r="J1977" t="s">
        <v>2297</v>
      </c>
      <c r="K1977" t="s">
        <v>61</v>
      </c>
      <c r="L1977" t="s">
        <v>2298</v>
      </c>
      <c r="M1977">
        <v>80.959999999999994</v>
      </c>
      <c r="N1977">
        <v>4</v>
      </c>
      <c r="O1977">
        <f t="shared" si="60"/>
        <v>0.2857142857142857</v>
      </c>
      <c r="P1977">
        <v>0</v>
      </c>
      <c r="Q1977">
        <v>34.812800000000003</v>
      </c>
      <c r="R1977">
        <v>3</v>
      </c>
      <c r="S1977">
        <v>2017</v>
      </c>
      <c r="T1977">
        <v>9</v>
      </c>
      <c r="U1977" t="str">
        <f t="shared" si="61"/>
        <v>Sep</v>
      </c>
      <c r="V1977">
        <v>20.239999999999998</v>
      </c>
      <c r="W1977" t="s">
        <v>63</v>
      </c>
      <c r="X1977">
        <v>0.43</v>
      </c>
      <c r="Y1977" t="s">
        <v>44</v>
      </c>
      <c r="Z1977">
        <v>0.1075</v>
      </c>
      <c r="AA1977" t="s">
        <v>75</v>
      </c>
      <c r="AB1977" t="s">
        <v>76</v>
      </c>
    </row>
    <row r="1978" spans="1:28" x14ac:dyDescent="0.25">
      <c r="A1978" t="s">
        <v>3568</v>
      </c>
      <c r="B1978" s="1">
        <v>42856</v>
      </c>
      <c r="C1978" s="1">
        <v>42857</v>
      </c>
      <c r="D1978" t="s">
        <v>89</v>
      </c>
      <c r="E1978" t="s">
        <v>1221</v>
      </c>
      <c r="F1978" t="s">
        <v>29</v>
      </c>
      <c r="G1978" t="s">
        <v>927</v>
      </c>
      <c r="H1978" t="s">
        <v>49</v>
      </c>
      <c r="I1978" t="s">
        <v>32</v>
      </c>
      <c r="J1978" t="s">
        <v>33</v>
      </c>
      <c r="K1978" t="s">
        <v>34</v>
      </c>
      <c r="L1978" t="s">
        <v>35</v>
      </c>
      <c r="M1978">
        <v>314.35199999999998</v>
      </c>
      <c r="N1978">
        <v>3</v>
      </c>
      <c r="O1978">
        <f t="shared" si="60"/>
        <v>0.21428571428571427</v>
      </c>
      <c r="P1978">
        <v>0.2</v>
      </c>
      <c r="Q1978">
        <v>-15.717599999999999</v>
      </c>
      <c r="R1978">
        <v>1</v>
      </c>
      <c r="S1978">
        <v>2017</v>
      </c>
      <c r="T1978">
        <v>5</v>
      </c>
      <c r="U1978" t="str">
        <f t="shared" si="61"/>
        <v>May</v>
      </c>
      <c r="V1978">
        <v>104.783999999999</v>
      </c>
      <c r="W1978" t="s">
        <v>36</v>
      </c>
      <c r="X1978">
        <v>-0.05</v>
      </c>
      <c r="Y1978" t="s">
        <v>53</v>
      </c>
      <c r="Z1978">
        <v>-1.6666666666666601E-2</v>
      </c>
      <c r="AA1978" t="s">
        <v>64</v>
      </c>
      <c r="AB1978" t="s">
        <v>154</v>
      </c>
    </row>
    <row r="1979" spans="1:28" x14ac:dyDescent="0.25">
      <c r="A1979" t="s">
        <v>3569</v>
      </c>
      <c r="B1979" s="1">
        <v>42783</v>
      </c>
      <c r="C1979" s="1">
        <v>42786</v>
      </c>
      <c r="D1979" t="s">
        <v>89</v>
      </c>
      <c r="E1979" t="s">
        <v>643</v>
      </c>
      <c r="F1979" t="s">
        <v>99</v>
      </c>
      <c r="G1979" t="s">
        <v>116</v>
      </c>
      <c r="H1979" t="s">
        <v>214</v>
      </c>
      <c r="I1979" t="s">
        <v>72</v>
      </c>
      <c r="J1979" t="s">
        <v>2632</v>
      </c>
      <c r="K1979" t="s">
        <v>51</v>
      </c>
      <c r="L1979" t="s">
        <v>2633</v>
      </c>
      <c r="M1979">
        <v>455.97</v>
      </c>
      <c r="N1979">
        <v>5</v>
      </c>
      <c r="O1979">
        <f t="shared" si="60"/>
        <v>0.35714285714285715</v>
      </c>
      <c r="P1979">
        <v>0.4</v>
      </c>
      <c r="Q1979">
        <v>-106.393</v>
      </c>
      <c r="R1979">
        <v>3</v>
      </c>
      <c r="S1979">
        <v>2017</v>
      </c>
      <c r="T1979">
        <v>2</v>
      </c>
      <c r="U1979" t="str">
        <f t="shared" si="61"/>
        <v>Feb</v>
      </c>
      <c r="V1979">
        <v>91.194000000000003</v>
      </c>
      <c r="W1979" t="s">
        <v>63</v>
      </c>
      <c r="X1979">
        <v>-0.233333333333333</v>
      </c>
      <c r="Y1979" t="s">
        <v>53</v>
      </c>
      <c r="Z1979">
        <v>-4.6666666666666599E-2</v>
      </c>
      <c r="AA1979" t="s">
        <v>161</v>
      </c>
      <c r="AB1979" t="s">
        <v>430</v>
      </c>
    </row>
    <row r="1980" spans="1:28" x14ac:dyDescent="0.25">
      <c r="A1980" t="s">
        <v>3569</v>
      </c>
      <c r="B1980" s="1">
        <v>42783</v>
      </c>
      <c r="C1980" s="1">
        <v>42786</v>
      </c>
      <c r="D1980" t="s">
        <v>89</v>
      </c>
      <c r="E1980" t="s">
        <v>643</v>
      </c>
      <c r="F1980" t="s">
        <v>99</v>
      </c>
      <c r="G1980" t="s">
        <v>116</v>
      </c>
      <c r="H1980" t="s">
        <v>214</v>
      </c>
      <c r="I1980" t="s">
        <v>72</v>
      </c>
      <c r="J1980" t="s">
        <v>1279</v>
      </c>
      <c r="K1980" t="s">
        <v>61</v>
      </c>
      <c r="L1980" t="s">
        <v>1280</v>
      </c>
      <c r="M1980">
        <v>30.143999999999998</v>
      </c>
      <c r="N1980">
        <v>2</v>
      </c>
      <c r="O1980">
        <f t="shared" si="60"/>
        <v>0.14285714285714285</v>
      </c>
      <c r="P1980">
        <v>0.2</v>
      </c>
      <c r="Q1980">
        <v>8.2896000000000001</v>
      </c>
      <c r="R1980">
        <v>3</v>
      </c>
      <c r="S1980">
        <v>2017</v>
      </c>
      <c r="T1980">
        <v>2</v>
      </c>
      <c r="U1980" t="str">
        <f t="shared" si="61"/>
        <v>Feb</v>
      </c>
      <c r="V1980">
        <v>15.071999999999999</v>
      </c>
      <c r="W1980" t="s">
        <v>63</v>
      </c>
      <c r="X1980">
        <v>0.27500000000000002</v>
      </c>
      <c r="Y1980" t="s">
        <v>44</v>
      </c>
      <c r="Z1980">
        <v>0.13750000000000001</v>
      </c>
      <c r="AA1980" t="s">
        <v>161</v>
      </c>
      <c r="AB1980" t="s">
        <v>430</v>
      </c>
    </row>
    <row r="1981" spans="1:28" x14ac:dyDescent="0.25">
      <c r="A1981" t="s">
        <v>3569</v>
      </c>
      <c r="B1981" s="1">
        <v>42783</v>
      </c>
      <c r="C1981" s="1">
        <v>42786</v>
      </c>
      <c r="D1981" t="s">
        <v>89</v>
      </c>
      <c r="E1981" t="s">
        <v>643</v>
      </c>
      <c r="F1981" t="s">
        <v>99</v>
      </c>
      <c r="G1981" t="s">
        <v>116</v>
      </c>
      <c r="H1981" t="s">
        <v>214</v>
      </c>
      <c r="I1981" t="s">
        <v>72</v>
      </c>
      <c r="J1981" t="s">
        <v>1326</v>
      </c>
      <c r="K1981" t="s">
        <v>41</v>
      </c>
      <c r="L1981" t="s">
        <v>1327</v>
      </c>
      <c r="M1981">
        <v>899.43</v>
      </c>
      <c r="N1981">
        <v>5</v>
      </c>
      <c r="O1981">
        <f t="shared" si="60"/>
        <v>0.35714285714285715</v>
      </c>
      <c r="P1981">
        <v>0.3</v>
      </c>
      <c r="Q1981">
        <v>-12.849</v>
      </c>
      <c r="R1981">
        <v>3</v>
      </c>
      <c r="S1981">
        <v>2017</v>
      </c>
      <c r="T1981">
        <v>2</v>
      </c>
      <c r="U1981" t="str">
        <f t="shared" si="61"/>
        <v>Feb</v>
      </c>
      <c r="V1981">
        <v>179.886</v>
      </c>
      <c r="W1981" t="s">
        <v>36</v>
      </c>
      <c r="X1981">
        <v>-1.42857142857142E-2</v>
      </c>
      <c r="Y1981" t="s">
        <v>53</v>
      </c>
      <c r="Z1981">
        <v>-2.8571428571428502E-3</v>
      </c>
      <c r="AA1981" t="s">
        <v>161</v>
      </c>
      <c r="AB1981" t="s">
        <v>430</v>
      </c>
    </row>
    <row r="1982" spans="1:28" x14ac:dyDescent="0.25">
      <c r="A1982" t="s">
        <v>3570</v>
      </c>
      <c r="B1982" s="1">
        <v>42726</v>
      </c>
      <c r="C1982" s="1">
        <v>42732</v>
      </c>
      <c r="D1982" t="s">
        <v>46</v>
      </c>
      <c r="E1982" t="s">
        <v>2170</v>
      </c>
      <c r="F1982" t="s">
        <v>29</v>
      </c>
      <c r="G1982" t="s">
        <v>3571</v>
      </c>
      <c r="H1982" t="s">
        <v>58</v>
      </c>
      <c r="I1982" t="s">
        <v>59</v>
      </c>
      <c r="J1982" t="s">
        <v>3006</v>
      </c>
      <c r="K1982" t="s">
        <v>61</v>
      </c>
      <c r="L1982" t="s">
        <v>3007</v>
      </c>
      <c r="M1982">
        <v>842.72</v>
      </c>
      <c r="N1982">
        <v>8</v>
      </c>
      <c r="O1982">
        <f t="shared" si="60"/>
        <v>0.5714285714285714</v>
      </c>
      <c r="P1982">
        <v>0</v>
      </c>
      <c r="Q1982">
        <v>202.25280000000001</v>
      </c>
      <c r="R1982">
        <v>6</v>
      </c>
      <c r="S1982">
        <v>2016</v>
      </c>
      <c r="T1982">
        <v>12</v>
      </c>
      <c r="U1982" t="str">
        <f t="shared" si="61"/>
        <v>Dec</v>
      </c>
      <c r="V1982">
        <v>105.34</v>
      </c>
      <c r="W1982" t="s">
        <v>36</v>
      </c>
      <c r="X1982">
        <v>0.24</v>
      </c>
      <c r="Y1982" t="s">
        <v>44</v>
      </c>
      <c r="Z1982">
        <v>0.03</v>
      </c>
      <c r="AA1982" t="s">
        <v>38</v>
      </c>
      <c r="AB1982" t="s">
        <v>39</v>
      </c>
    </row>
    <row r="1983" spans="1:28" x14ac:dyDescent="0.25">
      <c r="A1983" t="s">
        <v>3570</v>
      </c>
      <c r="B1983" s="1">
        <v>42726</v>
      </c>
      <c r="C1983" s="1">
        <v>42732</v>
      </c>
      <c r="D1983" t="s">
        <v>46</v>
      </c>
      <c r="E1983" t="s">
        <v>2170</v>
      </c>
      <c r="F1983" t="s">
        <v>29</v>
      </c>
      <c r="G1983" t="s">
        <v>3571</v>
      </c>
      <c r="H1983" t="s">
        <v>58</v>
      </c>
      <c r="I1983" t="s">
        <v>59</v>
      </c>
      <c r="J1983" t="s">
        <v>176</v>
      </c>
      <c r="K1983" t="s">
        <v>61</v>
      </c>
      <c r="L1983" t="s">
        <v>177</v>
      </c>
      <c r="M1983">
        <v>41.96</v>
      </c>
      <c r="N1983">
        <v>2</v>
      </c>
      <c r="O1983">
        <f t="shared" si="60"/>
        <v>0.14285714285714285</v>
      </c>
      <c r="P1983">
        <v>0</v>
      </c>
      <c r="Q1983">
        <v>10.909599999999999</v>
      </c>
      <c r="R1983">
        <v>6</v>
      </c>
      <c r="S1983">
        <v>2016</v>
      </c>
      <c r="T1983">
        <v>12</v>
      </c>
      <c r="U1983" t="str">
        <f t="shared" si="61"/>
        <v>Dec</v>
      </c>
      <c r="V1983">
        <v>20.98</v>
      </c>
      <c r="W1983" t="s">
        <v>63</v>
      </c>
      <c r="X1983">
        <v>0.25999999999999901</v>
      </c>
      <c r="Y1983" t="s">
        <v>44</v>
      </c>
      <c r="Z1983">
        <v>0.12999999999999901</v>
      </c>
      <c r="AA1983" t="s">
        <v>38</v>
      </c>
      <c r="AB1983" t="s">
        <v>39</v>
      </c>
    </row>
    <row r="1984" spans="1:28" x14ac:dyDescent="0.25">
      <c r="A1984" t="s">
        <v>3572</v>
      </c>
      <c r="B1984" s="1">
        <v>42636</v>
      </c>
      <c r="C1984" s="1">
        <v>42640</v>
      </c>
      <c r="D1984" t="s">
        <v>46</v>
      </c>
      <c r="E1984" t="s">
        <v>3573</v>
      </c>
      <c r="F1984" t="s">
        <v>91</v>
      </c>
      <c r="G1984" t="s">
        <v>180</v>
      </c>
      <c r="H1984" t="s">
        <v>181</v>
      </c>
      <c r="I1984" t="s">
        <v>59</v>
      </c>
      <c r="J1984" t="s">
        <v>428</v>
      </c>
      <c r="K1984" t="s">
        <v>41</v>
      </c>
      <c r="L1984" t="s">
        <v>429</v>
      </c>
      <c r="M1984">
        <v>184.75200000000001</v>
      </c>
      <c r="N1984">
        <v>3</v>
      </c>
      <c r="O1984">
        <f t="shared" si="60"/>
        <v>0.21428571428571427</v>
      </c>
      <c r="P1984">
        <v>0.2</v>
      </c>
      <c r="Q1984">
        <v>-20.784600000000001</v>
      </c>
      <c r="R1984">
        <v>4</v>
      </c>
      <c r="S1984">
        <v>2016</v>
      </c>
      <c r="T1984">
        <v>9</v>
      </c>
      <c r="U1984" t="str">
        <f t="shared" si="61"/>
        <v>Sep</v>
      </c>
      <c r="V1984">
        <v>61.584000000000003</v>
      </c>
      <c r="W1984" t="s">
        <v>63</v>
      </c>
      <c r="X1984">
        <v>-0.1125</v>
      </c>
      <c r="Y1984" t="s">
        <v>53</v>
      </c>
      <c r="Z1984">
        <v>-3.7499999999999999E-2</v>
      </c>
      <c r="AA1984" t="s">
        <v>75</v>
      </c>
      <c r="AB1984" t="s">
        <v>210</v>
      </c>
    </row>
    <row r="1985" spans="1:28" x14ac:dyDescent="0.25">
      <c r="A1985" t="s">
        <v>3574</v>
      </c>
      <c r="B1985" s="1">
        <v>43002</v>
      </c>
      <c r="C1985" s="1">
        <v>43004</v>
      </c>
      <c r="D1985" t="s">
        <v>89</v>
      </c>
      <c r="E1985" t="s">
        <v>477</v>
      </c>
      <c r="F1985" t="s">
        <v>29</v>
      </c>
      <c r="G1985" t="s">
        <v>127</v>
      </c>
      <c r="H1985" t="s">
        <v>128</v>
      </c>
      <c r="I1985" t="s">
        <v>94</v>
      </c>
      <c r="J1985" t="s">
        <v>924</v>
      </c>
      <c r="K1985" t="s">
        <v>41</v>
      </c>
      <c r="L1985" t="s">
        <v>925</v>
      </c>
      <c r="M1985">
        <v>520.46400000000006</v>
      </c>
      <c r="N1985">
        <v>2</v>
      </c>
      <c r="O1985">
        <f t="shared" si="60"/>
        <v>0.14285714285714285</v>
      </c>
      <c r="P1985">
        <v>0.3</v>
      </c>
      <c r="Q1985">
        <v>-14.8704</v>
      </c>
      <c r="R1985">
        <v>2</v>
      </c>
      <c r="S1985">
        <v>2017</v>
      </c>
      <c r="T1985">
        <v>9</v>
      </c>
      <c r="U1985" t="str">
        <f t="shared" si="61"/>
        <v>Sep</v>
      </c>
      <c r="V1985">
        <v>260.23200000000003</v>
      </c>
      <c r="W1985" t="s">
        <v>43</v>
      </c>
      <c r="X1985">
        <v>-2.8571428571428501E-2</v>
      </c>
      <c r="Y1985" t="s">
        <v>53</v>
      </c>
      <c r="Z1985">
        <v>-1.42857142857142E-2</v>
      </c>
      <c r="AA1985" t="s">
        <v>75</v>
      </c>
      <c r="AB1985" t="s">
        <v>76</v>
      </c>
    </row>
    <row r="1986" spans="1:28" x14ac:dyDescent="0.25">
      <c r="A1986" t="s">
        <v>3575</v>
      </c>
      <c r="B1986" s="1">
        <v>42394</v>
      </c>
      <c r="C1986" s="1">
        <v>42397</v>
      </c>
      <c r="D1986" t="s">
        <v>27</v>
      </c>
      <c r="E1986" t="s">
        <v>209</v>
      </c>
      <c r="F1986" t="s">
        <v>91</v>
      </c>
      <c r="G1986" t="s">
        <v>165</v>
      </c>
      <c r="H1986" t="s">
        <v>117</v>
      </c>
      <c r="I1986" t="s">
        <v>72</v>
      </c>
      <c r="J1986" t="s">
        <v>671</v>
      </c>
      <c r="K1986" t="s">
        <v>51</v>
      </c>
      <c r="L1986" t="s">
        <v>672</v>
      </c>
      <c r="M1986">
        <v>313.72199999999998</v>
      </c>
      <c r="N1986">
        <v>3</v>
      </c>
      <c r="O1986">
        <f t="shared" si="60"/>
        <v>0.21428571428571427</v>
      </c>
      <c r="P1986">
        <v>0.4</v>
      </c>
      <c r="Q1986">
        <v>-99.345299999999995</v>
      </c>
      <c r="R1986">
        <v>3</v>
      </c>
      <c r="S1986">
        <v>2016</v>
      </c>
      <c r="T1986">
        <v>1</v>
      </c>
      <c r="U1986" t="str">
        <f t="shared" si="61"/>
        <v>Jan</v>
      </c>
      <c r="V1986">
        <v>104.574</v>
      </c>
      <c r="W1986" t="s">
        <v>36</v>
      </c>
      <c r="X1986">
        <v>-0.31666666666666599</v>
      </c>
      <c r="Y1986" t="s">
        <v>53</v>
      </c>
      <c r="Z1986">
        <v>-0.105555555555555</v>
      </c>
      <c r="AA1986" t="s">
        <v>161</v>
      </c>
      <c r="AB1986" t="s">
        <v>480</v>
      </c>
    </row>
    <row r="1987" spans="1:28" x14ac:dyDescent="0.25">
      <c r="A1987" t="s">
        <v>3575</v>
      </c>
      <c r="B1987" s="1">
        <v>42394</v>
      </c>
      <c r="C1987" s="1">
        <v>42397</v>
      </c>
      <c r="D1987" t="s">
        <v>27</v>
      </c>
      <c r="E1987" t="s">
        <v>209</v>
      </c>
      <c r="F1987" t="s">
        <v>91</v>
      </c>
      <c r="G1987" t="s">
        <v>165</v>
      </c>
      <c r="H1987" t="s">
        <v>117</v>
      </c>
      <c r="I1987" t="s">
        <v>72</v>
      </c>
      <c r="J1987" t="s">
        <v>2716</v>
      </c>
      <c r="K1987" t="s">
        <v>61</v>
      </c>
      <c r="L1987" t="s">
        <v>2717</v>
      </c>
      <c r="M1987">
        <v>45.98</v>
      </c>
      <c r="N1987">
        <v>1</v>
      </c>
      <c r="O1987">
        <f t="shared" ref="O1987:O2050" si="62">N1987/MAX($N$2:$N$2122)</f>
        <v>7.1428571428571425E-2</v>
      </c>
      <c r="P1987">
        <v>0</v>
      </c>
      <c r="Q1987">
        <v>7.8166000000000002</v>
      </c>
      <c r="R1987">
        <v>3</v>
      </c>
      <c r="S1987">
        <v>2016</v>
      </c>
      <c r="T1987">
        <v>1</v>
      </c>
      <c r="U1987" t="str">
        <f t="shared" ref="U1987:U2050" si="63">TEXT(DATE(S1987, T1987, 1), "mmm")</f>
        <v>Jan</v>
      </c>
      <c r="V1987">
        <v>45.98</v>
      </c>
      <c r="W1987" t="s">
        <v>63</v>
      </c>
      <c r="X1987">
        <v>0.17</v>
      </c>
      <c r="Y1987" t="s">
        <v>37</v>
      </c>
      <c r="Z1987">
        <v>0.17</v>
      </c>
      <c r="AA1987" t="s">
        <v>161</v>
      </c>
      <c r="AB1987" t="s">
        <v>480</v>
      </c>
    </row>
    <row r="1988" spans="1:28" x14ac:dyDescent="0.25">
      <c r="A1988" t="s">
        <v>3576</v>
      </c>
      <c r="B1988" s="1">
        <v>42815</v>
      </c>
      <c r="C1988" s="1">
        <v>42819</v>
      </c>
      <c r="D1988" t="s">
        <v>46</v>
      </c>
      <c r="E1988" t="s">
        <v>126</v>
      </c>
      <c r="F1988" t="s">
        <v>99</v>
      </c>
      <c r="G1988" t="s">
        <v>180</v>
      </c>
      <c r="H1988" t="s">
        <v>181</v>
      </c>
      <c r="I1988" t="s">
        <v>59</v>
      </c>
      <c r="J1988" t="s">
        <v>1418</v>
      </c>
      <c r="K1988" t="s">
        <v>61</v>
      </c>
      <c r="L1988" t="s">
        <v>1419</v>
      </c>
      <c r="M1988">
        <v>22.14</v>
      </c>
      <c r="N1988">
        <v>3</v>
      </c>
      <c r="O1988">
        <f t="shared" si="62"/>
        <v>0.21428571428571427</v>
      </c>
      <c r="P1988">
        <v>0</v>
      </c>
      <c r="Q1988">
        <v>6.4206000000000003</v>
      </c>
      <c r="R1988">
        <v>4</v>
      </c>
      <c r="S1988">
        <v>2017</v>
      </c>
      <c r="T1988">
        <v>3</v>
      </c>
      <c r="U1988" t="str">
        <f t="shared" si="63"/>
        <v>Mar</v>
      </c>
      <c r="V1988">
        <v>7.38</v>
      </c>
      <c r="W1988" t="s">
        <v>63</v>
      </c>
      <c r="X1988">
        <v>0.28999999999999998</v>
      </c>
      <c r="Y1988" t="s">
        <v>44</v>
      </c>
      <c r="Z1988">
        <v>9.6666666666666595E-2</v>
      </c>
      <c r="AA1988" t="s">
        <v>161</v>
      </c>
      <c r="AB1988" t="s">
        <v>430</v>
      </c>
    </row>
    <row r="1989" spans="1:28" x14ac:dyDescent="0.25">
      <c r="A1989" t="s">
        <v>3577</v>
      </c>
      <c r="B1989" s="1">
        <v>43046</v>
      </c>
      <c r="C1989" s="1">
        <v>43048</v>
      </c>
      <c r="D1989" t="s">
        <v>27</v>
      </c>
      <c r="E1989" t="s">
        <v>2889</v>
      </c>
      <c r="F1989" t="s">
        <v>91</v>
      </c>
      <c r="G1989" t="s">
        <v>2071</v>
      </c>
      <c r="H1989" t="s">
        <v>919</v>
      </c>
      <c r="I1989" t="s">
        <v>72</v>
      </c>
      <c r="J1989" t="s">
        <v>1790</v>
      </c>
      <c r="K1989" t="s">
        <v>41</v>
      </c>
      <c r="L1989" t="s">
        <v>1791</v>
      </c>
      <c r="M1989">
        <v>272.97000000000003</v>
      </c>
      <c r="N1989">
        <v>3</v>
      </c>
      <c r="O1989">
        <f t="shared" si="62"/>
        <v>0.21428571428571427</v>
      </c>
      <c r="P1989">
        <v>0</v>
      </c>
      <c r="Q1989">
        <v>43.675199999999997</v>
      </c>
      <c r="R1989">
        <v>2</v>
      </c>
      <c r="S1989">
        <v>2017</v>
      </c>
      <c r="T1989">
        <v>11</v>
      </c>
      <c r="U1989" t="str">
        <f t="shared" si="63"/>
        <v>Nov</v>
      </c>
      <c r="V1989">
        <v>90.99</v>
      </c>
      <c r="W1989" t="s">
        <v>63</v>
      </c>
      <c r="X1989">
        <v>0.159999999999999</v>
      </c>
      <c r="Y1989" t="s">
        <v>37</v>
      </c>
      <c r="Z1989">
        <v>5.3333333333333302E-2</v>
      </c>
      <c r="AA1989" t="s">
        <v>38</v>
      </c>
      <c r="AB1989" t="s">
        <v>143</v>
      </c>
    </row>
    <row r="1990" spans="1:28" x14ac:dyDescent="0.25">
      <c r="A1990" t="s">
        <v>3578</v>
      </c>
      <c r="B1990" s="1">
        <v>42153</v>
      </c>
      <c r="C1990" s="1">
        <v>42155</v>
      </c>
      <c r="D1990" t="s">
        <v>89</v>
      </c>
      <c r="E1990" t="s">
        <v>2923</v>
      </c>
      <c r="F1990" t="s">
        <v>91</v>
      </c>
      <c r="G1990" t="s">
        <v>310</v>
      </c>
      <c r="H1990" t="s">
        <v>214</v>
      </c>
      <c r="I1990" t="s">
        <v>72</v>
      </c>
      <c r="J1990" t="s">
        <v>3191</v>
      </c>
      <c r="K1990" t="s">
        <v>61</v>
      </c>
      <c r="L1990" t="s">
        <v>3192</v>
      </c>
      <c r="M1990">
        <v>41.567999999999998</v>
      </c>
      <c r="N1990">
        <v>4</v>
      </c>
      <c r="O1990">
        <f t="shared" si="62"/>
        <v>0.2857142857142857</v>
      </c>
      <c r="P1990">
        <v>0.2</v>
      </c>
      <c r="Q1990">
        <v>-4.1567999999999996</v>
      </c>
      <c r="R1990">
        <v>2</v>
      </c>
      <c r="S1990">
        <v>2015</v>
      </c>
      <c r="T1990">
        <v>5</v>
      </c>
      <c r="U1990" t="str">
        <f t="shared" si="63"/>
        <v>May</v>
      </c>
      <c r="V1990">
        <v>10.391999999999999</v>
      </c>
      <c r="W1990" t="s">
        <v>63</v>
      </c>
      <c r="X1990">
        <v>-9.9999999999999895E-2</v>
      </c>
      <c r="Y1990" t="s">
        <v>53</v>
      </c>
      <c r="Z1990">
        <v>-2.4999999999999901E-2</v>
      </c>
      <c r="AA1990" t="s">
        <v>64</v>
      </c>
      <c r="AB1990" t="s">
        <v>111</v>
      </c>
    </row>
    <row r="1991" spans="1:28" x14ac:dyDescent="0.25">
      <c r="A1991" t="s">
        <v>3578</v>
      </c>
      <c r="B1991" s="1">
        <v>42153</v>
      </c>
      <c r="C1991" s="1">
        <v>42155</v>
      </c>
      <c r="D1991" t="s">
        <v>89</v>
      </c>
      <c r="E1991" t="s">
        <v>2923</v>
      </c>
      <c r="F1991" t="s">
        <v>91</v>
      </c>
      <c r="G1991" t="s">
        <v>310</v>
      </c>
      <c r="H1991" t="s">
        <v>214</v>
      </c>
      <c r="I1991" t="s">
        <v>72</v>
      </c>
      <c r="J1991" t="s">
        <v>152</v>
      </c>
      <c r="K1991" t="s">
        <v>41</v>
      </c>
      <c r="L1991" t="s">
        <v>153</v>
      </c>
      <c r="M1991">
        <v>317.05799999999999</v>
      </c>
      <c r="N1991">
        <v>3</v>
      </c>
      <c r="O1991">
        <f t="shared" si="62"/>
        <v>0.21428571428571427</v>
      </c>
      <c r="P1991">
        <v>0.3</v>
      </c>
      <c r="Q1991">
        <v>-86.058599999999998</v>
      </c>
      <c r="R1991">
        <v>2</v>
      </c>
      <c r="S1991">
        <v>2015</v>
      </c>
      <c r="T1991">
        <v>5</v>
      </c>
      <c r="U1991" t="str">
        <f t="shared" si="63"/>
        <v>May</v>
      </c>
      <c r="V1991">
        <v>105.685999999999</v>
      </c>
      <c r="W1991" t="s">
        <v>36</v>
      </c>
      <c r="X1991">
        <v>-0.27142857142857102</v>
      </c>
      <c r="Y1991" t="s">
        <v>53</v>
      </c>
      <c r="Z1991">
        <v>-9.0476190476190405E-2</v>
      </c>
      <c r="AA1991" t="s">
        <v>64</v>
      </c>
      <c r="AB1991" t="s">
        <v>111</v>
      </c>
    </row>
    <row r="1992" spans="1:28" x14ac:dyDescent="0.25">
      <c r="A1992" t="s">
        <v>3579</v>
      </c>
      <c r="B1992" s="1">
        <v>41996</v>
      </c>
      <c r="C1992" s="1">
        <v>42000</v>
      </c>
      <c r="D1992" t="s">
        <v>27</v>
      </c>
      <c r="E1992" t="s">
        <v>2338</v>
      </c>
      <c r="F1992" t="s">
        <v>29</v>
      </c>
      <c r="G1992" t="s">
        <v>273</v>
      </c>
      <c r="H1992" t="s">
        <v>49</v>
      </c>
      <c r="I1992" t="s">
        <v>32</v>
      </c>
      <c r="J1992" t="s">
        <v>234</v>
      </c>
      <c r="K1992" t="s">
        <v>41</v>
      </c>
      <c r="L1992" t="s">
        <v>235</v>
      </c>
      <c r="M1992">
        <v>64.784000000000006</v>
      </c>
      <c r="N1992">
        <v>1</v>
      </c>
      <c r="O1992">
        <f t="shared" si="62"/>
        <v>7.1428571428571425E-2</v>
      </c>
      <c r="P1992">
        <v>0.2</v>
      </c>
      <c r="Q1992">
        <v>6.4783999999999997</v>
      </c>
      <c r="R1992">
        <v>4</v>
      </c>
      <c r="S1992">
        <v>2014</v>
      </c>
      <c r="T1992">
        <v>12</v>
      </c>
      <c r="U1992" t="str">
        <f t="shared" si="63"/>
        <v>Dec</v>
      </c>
      <c r="V1992">
        <v>64.784000000000006</v>
      </c>
      <c r="W1992" t="s">
        <v>63</v>
      </c>
      <c r="X1992">
        <v>9.9999999999999895E-2</v>
      </c>
      <c r="Y1992" t="s">
        <v>37</v>
      </c>
      <c r="Z1992">
        <v>9.9999999999999895E-2</v>
      </c>
      <c r="AA1992" t="s">
        <v>38</v>
      </c>
      <c r="AB1992" t="s">
        <v>147</v>
      </c>
    </row>
    <row r="1993" spans="1:28" x14ac:dyDescent="0.25">
      <c r="A1993" t="s">
        <v>3580</v>
      </c>
      <c r="B1993" s="1">
        <v>42974</v>
      </c>
      <c r="C1993" s="1">
        <v>42978</v>
      </c>
      <c r="D1993" t="s">
        <v>46</v>
      </c>
      <c r="E1993" t="s">
        <v>1622</v>
      </c>
      <c r="F1993" t="s">
        <v>29</v>
      </c>
      <c r="G1993" t="s">
        <v>778</v>
      </c>
      <c r="H1993" t="s">
        <v>456</v>
      </c>
      <c r="I1993" t="s">
        <v>59</v>
      </c>
      <c r="J1993" t="s">
        <v>1279</v>
      </c>
      <c r="K1993" t="s">
        <v>61</v>
      </c>
      <c r="L1993" t="s">
        <v>1280</v>
      </c>
      <c r="M1993">
        <v>120.57599999999999</v>
      </c>
      <c r="N1993">
        <v>8</v>
      </c>
      <c r="O1993">
        <f t="shared" si="62"/>
        <v>0.5714285714285714</v>
      </c>
      <c r="P1993">
        <v>0.2</v>
      </c>
      <c r="Q1993">
        <v>33.1584</v>
      </c>
      <c r="R1993">
        <v>4</v>
      </c>
      <c r="S1993">
        <v>2017</v>
      </c>
      <c r="T1993">
        <v>8</v>
      </c>
      <c r="U1993" t="str">
        <f t="shared" si="63"/>
        <v>Aug</v>
      </c>
      <c r="V1993">
        <v>15.071999999999999</v>
      </c>
      <c r="W1993" t="s">
        <v>63</v>
      </c>
      <c r="X1993">
        <v>0.27500000000000002</v>
      </c>
      <c r="Y1993" t="s">
        <v>44</v>
      </c>
      <c r="Z1993">
        <v>3.4375000000000003E-2</v>
      </c>
      <c r="AA1993" t="s">
        <v>75</v>
      </c>
      <c r="AB1993" t="s">
        <v>76</v>
      </c>
    </row>
    <row r="1994" spans="1:28" x14ac:dyDescent="0.25">
      <c r="A1994" t="s">
        <v>3581</v>
      </c>
      <c r="B1994" s="1">
        <v>42302</v>
      </c>
      <c r="C1994" s="1">
        <v>42302</v>
      </c>
      <c r="D1994" t="s">
        <v>377</v>
      </c>
      <c r="E1994" t="s">
        <v>854</v>
      </c>
      <c r="F1994" t="s">
        <v>91</v>
      </c>
      <c r="G1994" t="s">
        <v>242</v>
      </c>
      <c r="H1994" t="s">
        <v>171</v>
      </c>
      <c r="I1994" t="s">
        <v>59</v>
      </c>
      <c r="J1994" t="s">
        <v>1790</v>
      </c>
      <c r="K1994" t="s">
        <v>41</v>
      </c>
      <c r="L1994" t="s">
        <v>1791</v>
      </c>
      <c r="M1994">
        <v>582.33600000000001</v>
      </c>
      <c r="N1994">
        <v>8</v>
      </c>
      <c r="O1994">
        <f t="shared" si="62"/>
        <v>0.5714285714285714</v>
      </c>
      <c r="P1994">
        <v>0.2</v>
      </c>
      <c r="Q1994">
        <v>-29.116800000000001</v>
      </c>
      <c r="R1994">
        <v>0</v>
      </c>
      <c r="S1994">
        <v>2015</v>
      </c>
      <c r="T1994">
        <v>10</v>
      </c>
      <c r="U1994" t="str">
        <f t="shared" si="63"/>
        <v>Oct</v>
      </c>
      <c r="V1994">
        <v>72.792000000000002</v>
      </c>
      <c r="W1994" t="s">
        <v>63</v>
      </c>
      <c r="X1994">
        <v>-0.05</v>
      </c>
      <c r="Y1994" t="s">
        <v>53</v>
      </c>
      <c r="Z1994">
        <v>-6.2500000000000003E-3</v>
      </c>
      <c r="AA1994" t="s">
        <v>38</v>
      </c>
      <c r="AB1994" t="s">
        <v>54</v>
      </c>
    </row>
    <row r="1995" spans="1:28" x14ac:dyDescent="0.25">
      <c r="A1995" t="s">
        <v>3582</v>
      </c>
      <c r="B1995" s="1">
        <v>41902</v>
      </c>
      <c r="C1995" s="1">
        <v>41905</v>
      </c>
      <c r="D1995" t="s">
        <v>89</v>
      </c>
      <c r="E1995" t="s">
        <v>3583</v>
      </c>
      <c r="F1995" t="s">
        <v>29</v>
      </c>
      <c r="G1995" t="s">
        <v>165</v>
      </c>
      <c r="H1995" t="s">
        <v>117</v>
      </c>
      <c r="I1995" t="s">
        <v>72</v>
      </c>
      <c r="J1995" t="s">
        <v>726</v>
      </c>
      <c r="K1995" t="s">
        <v>41</v>
      </c>
      <c r="L1995" t="s">
        <v>727</v>
      </c>
      <c r="M1995">
        <v>631.78200000000004</v>
      </c>
      <c r="N1995">
        <v>2</v>
      </c>
      <c r="O1995">
        <f t="shared" si="62"/>
        <v>0.14285714285714285</v>
      </c>
      <c r="P1995">
        <v>0.1</v>
      </c>
      <c r="Q1995">
        <v>140.39599999999999</v>
      </c>
      <c r="R1995">
        <v>3</v>
      </c>
      <c r="S1995">
        <v>2014</v>
      </c>
      <c r="T1995">
        <v>9</v>
      </c>
      <c r="U1995" t="str">
        <f t="shared" si="63"/>
        <v>Sep</v>
      </c>
      <c r="V1995">
        <v>315.89100000000002</v>
      </c>
      <c r="W1995" t="s">
        <v>43</v>
      </c>
      <c r="X1995">
        <v>0.22222222222222199</v>
      </c>
      <c r="Y1995" t="s">
        <v>44</v>
      </c>
      <c r="Z1995">
        <v>0.11111111111111099</v>
      </c>
      <c r="AA1995" t="s">
        <v>75</v>
      </c>
      <c r="AB1995" t="s">
        <v>199</v>
      </c>
    </row>
    <row r="1996" spans="1:28" x14ac:dyDescent="0.25">
      <c r="A1996" t="s">
        <v>3582</v>
      </c>
      <c r="B1996" s="1">
        <v>41902</v>
      </c>
      <c r="C1996" s="1">
        <v>41905</v>
      </c>
      <c r="D1996" t="s">
        <v>89</v>
      </c>
      <c r="E1996" t="s">
        <v>3583</v>
      </c>
      <c r="F1996" t="s">
        <v>29</v>
      </c>
      <c r="G1996" t="s">
        <v>165</v>
      </c>
      <c r="H1996" t="s">
        <v>117</v>
      </c>
      <c r="I1996" t="s">
        <v>72</v>
      </c>
      <c r="J1996" t="s">
        <v>1400</v>
      </c>
      <c r="K1996" t="s">
        <v>34</v>
      </c>
      <c r="L1996" t="s">
        <v>1401</v>
      </c>
      <c r="M1996">
        <v>801.56799999999998</v>
      </c>
      <c r="N1996">
        <v>2</v>
      </c>
      <c r="O1996">
        <f t="shared" si="62"/>
        <v>0.14285714285714285</v>
      </c>
      <c r="P1996">
        <v>0.2</v>
      </c>
      <c r="Q1996">
        <v>-10.019600000000001</v>
      </c>
      <c r="R1996">
        <v>3</v>
      </c>
      <c r="S1996">
        <v>2014</v>
      </c>
      <c r="T1996">
        <v>9</v>
      </c>
      <c r="U1996" t="str">
        <f t="shared" si="63"/>
        <v>Sep</v>
      </c>
      <c r="V1996">
        <v>400.78399999999999</v>
      </c>
      <c r="W1996" t="s">
        <v>43</v>
      </c>
      <c r="X1996">
        <v>-1.2500000000000001E-2</v>
      </c>
      <c r="Y1996" t="s">
        <v>53</v>
      </c>
      <c r="Z1996">
        <v>-6.2500000000000003E-3</v>
      </c>
      <c r="AA1996" t="s">
        <v>75</v>
      </c>
      <c r="AB1996" t="s">
        <v>199</v>
      </c>
    </row>
    <row r="1997" spans="1:28" x14ac:dyDescent="0.25">
      <c r="A1997" t="s">
        <v>3584</v>
      </c>
      <c r="B1997" s="1">
        <v>41814</v>
      </c>
      <c r="C1997" s="1">
        <v>41818</v>
      </c>
      <c r="D1997" t="s">
        <v>46</v>
      </c>
      <c r="E1997" t="s">
        <v>536</v>
      </c>
      <c r="F1997" t="s">
        <v>29</v>
      </c>
      <c r="G1997" t="s">
        <v>1026</v>
      </c>
      <c r="H1997" t="s">
        <v>456</v>
      </c>
      <c r="I1997" t="s">
        <v>59</v>
      </c>
      <c r="J1997" t="s">
        <v>2064</v>
      </c>
      <c r="K1997" t="s">
        <v>61</v>
      </c>
      <c r="L1997" t="s">
        <v>2065</v>
      </c>
      <c r="M1997">
        <v>4.2720000000000002</v>
      </c>
      <c r="N1997">
        <v>2</v>
      </c>
      <c r="O1997">
        <f t="shared" si="62"/>
        <v>0.14285714285714285</v>
      </c>
      <c r="P1997">
        <v>0.2</v>
      </c>
      <c r="Q1997">
        <v>0.96120000000000005</v>
      </c>
      <c r="R1997">
        <v>4</v>
      </c>
      <c r="S1997">
        <v>2014</v>
      </c>
      <c r="T1997">
        <v>6</v>
      </c>
      <c r="U1997" t="str">
        <f t="shared" si="63"/>
        <v>Jun</v>
      </c>
      <c r="V1997">
        <v>2.1360000000000001</v>
      </c>
      <c r="W1997" t="s">
        <v>63</v>
      </c>
      <c r="X1997">
        <v>0.22500000000000001</v>
      </c>
      <c r="Y1997" t="s">
        <v>44</v>
      </c>
      <c r="Z1997">
        <v>0.1125</v>
      </c>
      <c r="AA1997" t="s">
        <v>64</v>
      </c>
      <c r="AB1997" t="s">
        <v>65</v>
      </c>
    </row>
    <row r="1998" spans="1:28" x14ac:dyDescent="0.25">
      <c r="A1998" t="s">
        <v>3585</v>
      </c>
      <c r="B1998" s="1">
        <v>42594</v>
      </c>
      <c r="C1998" s="1">
        <v>42599</v>
      </c>
      <c r="D1998" t="s">
        <v>27</v>
      </c>
      <c r="E1998" t="s">
        <v>955</v>
      </c>
      <c r="F1998" t="s">
        <v>29</v>
      </c>
      <c r="G1998" t="s">
        <v>165</v>
      </c>
      <c r="H1998" t="s">
        <v>117</v>
      </c>
      <c r="I1998" t="s">
        <v>72</v>
      </c>
      <c r="J1998" t="s">
        <v>671</v>
      </c>
      <c r="K1998" t="s">
        <v>51</v>
      </c>
      <c r="L1998" t="s">
        <v>672</v>
      </c>
      <c r="M1998">
        <v>209.148</v>
      </c>
      <c r="N1998">
        <v>2</v>
      </c>
      <c r="O1998">
        <f t="shared" si="62"/>
        <v>0.14285714285714285</v>
      </c>
      <c r="P1998">
        <v>0.4</v>
      </c>
      <c r="Q1998">
        <v>-66.230199999999996</v>
      </c>
      <c r="R1998">
        <v>5</v>
      </c>
      <c r="S1998">
        <v>2016</v>
      </c>
      <c r="T1998">
        <v>8</v>
      </c>
      <c r="U1998" t="str">
        <f t="shared" si="63"/>
        <v>Aug</v>
      </c>
      <c r="V1998">
        <v>104.574</v>
      </c>
      <c r="W1998" t="s">
        <v>36</v>
      </c>
      <c r="X1998">
        <v>-0.31666666666666599</v>
      </c>
      <c r="Y1998" t="s">
        <v>53</v>
      </c>
      <c r="Z1998">
        <v>-0.15833333333333299</v>
      </c>
      <c r="AA1998" t="s">
        <v>75</v>
      </c>
      <c r="AB1998" t="s">
        <v>210</v>
      </c>
    </row>
    <row r="1999" spans="1:28" x14ac:dyDescent="0.25">
      <c r="A1999" t="s">
        <v>3586</v>
      </c>
      <c r="B1999" s="1">
        <v>43000</v>
      </c>
      <c r="C1999" s="1">
        <v>43002</v>
      </c>
      <c r="D1999" t="s">
        <v>27</v>
      </c>
      <c r="E1999" t="s">
        <v>986</v>
      </c>
      <c r="F1999" t="s">
        <v>29</v>
      </c>
      <c r="G1999" t="s">
        <v>165</v>
      </c>
      <c r="H1999" t="s">
        <v>117</v>
      </c>
      <c r="I1999" t="s">
        <v>72</v>
      </c>
      <c r="J1999" t="s">
        <v>483</v>
      </c>
      <c r="K1999" t="s">
        <v>61</v>
      </c>
      <c r="L1999" t="s">
        <v>2578</v>
      </c>
      <c r="M1999">
        <v>12.07</v>
      </c>
      <c r="N1999">
        <v>1</v>
      </c>
      <c r="O1999">
        <f t="shared" si="62"/>
        <v>7.1428571428571425E-2</v>
      </c>
      <c r="P1999">
        <v>0</v>
      </c>
      <c r="Q1999">
        <v>3.9830999999999999</v>
      </c>
      <c r="R1999">
        <v>2</v>
      </c>
      <c r="S1999">
        <v>2017</v>
      </c>
      <c r="T1999">
        <v>9</v>
      </c>
      <c r="U1999" t="str">
        <f t="shared" si="63"/>
        <v>Sep</v>
      </c>
      <c r="V1999">
        <v>12.07</v>
      </c>
      <c r="W1999" t="s">
        <v>63</v>
      </c>
      <c r="X1999">
        <v>0.32999999999999902</v>
      </c>
      <c r="Y1999" t="s">
        <v>44</v>
      </c>
      <c r="Z1999">
        <v>0.32999999999999902</v>
      </c>
      <c r="AA1999" t="s">
        <v>75</v>
      </c>
      <c r="AB1999" t="s">
        <v>76</v>
      </c>
    </row>
    <row r="2000" spans="1:28" x14ac:dyDescent="0.25">
      <c r="A2000" t="s">
        <v>3587</v>
      </c>
      <c r="B2000" s="1">
        <v>43079</v>
      </c>
      <c r="C2000" s="1">
        <v>43082</v>
      </c>
      <c r="D2000" t="s">
        <v>89</v>
      </c>
      <c r="E2000" t="s">
        <v>1428</v>
      </c>
      <c r="F2000" t="s">
        <v>29</v>
      </c>
      <c r="G2000" t="s">
        <v>70</v>
      </c>
      <c r="H2000" t="s">
        <v>71</v>
      </c>
      <c r="I2000" t="s">
        <v>72</v>
      </c>
      <c r="J2000" t="s">
        <v>547</v>
      </c>
      <c r="K2000" t="s">
        <v>61</v>
      </c>
      <c r="L2000" t="s">
        <v>548</v>
      </c>
      <c r="M2000">
        <v>87.92</v>
      </c>
      <c r="N2000">
        <v>5</v>
      </c>
      <c r="O2000">
        <f t="shared" si="62"/>
        <v>0.35714285714285715</v>
      </c>
      <c r="P2000">
        <v>0.2</v>
      </c>
      <c r="Q2000">
        <v>15.385999999999999</v>
      </c>
      <c r="R2000">
        <v>3</v>
      </c>
      <c r="S2000">
        <v>2017</v>
      </c>
      <c r="T2000">
        <v>12</v>
      </c>
      <c r="U2000" t="str">
        <f t="shared" si="63"/>
        <v>Dec</v>
      </c>
      <c r="V2000">
        <v>17.584</v>
      </c>
      <c r="W2000" t="s">
        <v>63</v>
      </c>
      <c r="X2000">
        <v>0.17499999999999999</v>
      </c>
      <c r="Y2000" t="s">
        <v>37</v>
      </c>
      <c r="Z2000">
        <v>3.4999999999999899E-2</v>
      </c>
      <c r="AA2000" t="s">
        <v>38</v>
      </c>
      <c r="AB2000" t="s">
        <v>143</v>
      </c>
    </row>
    <row r="2001" spans="1:28" x14ac:dyDescent="0.25">
      <c r="A2001" t="s">
        <v>3588</v>
      </c>
      <c r="B2001" s="1">
        <v>42031</v>
      </c>
      <c r="C2001" s="1">
        <v>42033</v>
      </c>
      <c r="D2001" t="s">
        <v>89</v>
      </c>
      <c r="E2001" t="s">
        <v>3067</v>
      </c>
      <c r="F2001" t="s">
        <v>29</v>
      </c>
      <c r="G2001" t="s">
        <v>57</v>
      </c>
      <c r="H2001" t="s">
        <v>58</v>
      </c>
      <c r="I2001" t="s">
        <v>59</v>
      </c>
      <c r="J2001" t="s">
        <v>524</v>
      </c>
      <c r="K2001" t="s">
        <v>41</v>
      </c>
      <c r="L2001" t="s">
        <v>525</v>
      </c>
      <c r="M2001">
        <v>2803.92</v>
      </c>
      <c r="N2001">
        <v>5</v>
      </c>
      <c r="O2001">
        <f t="shared" si="62"/>
        <v>0.35714285714285715</v>
      </c>
      <c r="P2001">
        <v>0.2</v>
      </c>
      <c r="Q2001">
        <v>0</v>
      </c>
      <c r="R2001">
        <v>2</v>
      </c>
      <c r="S2001">
        <v>2015</v>
      </c>
      <c r="T2001">
        <v>1</v>
      </c>
      <c r="U2001" t="str">
        <f t="shared" si="63"/>
        <v>Jan</v>
      </c>
      <c r="V2001">
        <v>560.78399999999999</v>
      </c>
      <c r="W2001" t="s">
        <v>43</v>
      </c>
      <c r="X2001">
        <v>0</v>
      </c>
      <c r="Y2001" t="s">
        <v>53</v>
      </c>
      <c r="Z2001">
        <v>0</v>
      </c>
      <c r="AA2001" t="s">
        <v>161</v>
      </c>
      <c r="AB2001" t="s">
        <v>162</v>
      </c>
    </row>
    <row r="2002" spans="1:28" x14ac:dyDescent="0.25">
      <c r="A2002" t="s">
        <v>3589</v>
      </c>
      <c r="B2002" s="1">
        <v>42295</v>
      </c>
      <c r="C2002" s="1">
        <v>42299</v>
      </c>
      <c r="D2002" t="s">
        <v>46</v>
      </c>
      <c r="E2002" t="s">
        <v>2058</v>
      </c>
      <c r="F2002" t="s">
        <v>29</v>
      </c>
      <c r="G2002" t="s">
        <v>180</v>
      </c>
      <c r="H2002" t="s">
        <v>181</v>
      </c>
      <c r="I2002" t="s">
        <v>59</v>
      </c>
      <c r="J2002" t="s">
        <v>288</v>
      </c>
      <c r="K2002" t="s">
        <v>61</v>
      </c>
      <c r="L2002" t="s">
        <v>289</v>
      </c>
      <c r="M2002">
        <v>10.11</v>
      </c>
      <c r="N2002">
        <v>3</v>
      </c>
      <c r="O2002">
        <f t="shared" si="62"/>
        <v>0.21428571428571427</v>
      </c>
      <c r="P2002">
        <v>0</v>
      </c>
      <c r="Q2002">
        <v>3.2351999999999999</v>
      </c>
      <c r="R2002">
        <v>4</v>
      </c>
      <c r="S2002">
        <v>2015</v>
      </c>
      <c r="T2002">
        <v>10</v>
      </c>
      <c r="U2002" t="str">
        <f t="shared" si="63"/>
        <v>Oct</v>
      </c>
      <c r="V2002">
        <v>3.3699999999999899</v>
      </c>
      <c r="W2002" t="s">
        <v>63</v>
      </c>
      <c r="X2002">
        <v>0.32</v>
      </c>
      <c r="Y2002" t="s">
        <v>44</v>
      </c>
      <c r="Z2002">
        <v>0.10666666666666599</v>
      </c>
      <c r="AA2002" t="s">
        <v>38</v>
      </c>
      <c r="AB2002" t="s">
        <v>54</v>
      </c>
    </row>
    <row r="2003" spans="1:28" x14ac:dyDescent="0.25">
      <c r="A2003" t="s">
        <v>3590</v>
      </c>
      <c r="B2003" s="1">
        <v>41894</v>
      </c>
      <c r="C2003" s="1">
        <v>41899</v>
      </c>
      <c r="D2003" t="s">
        <v>27</v>
      </c>
      <c r="E2003" t="s">
        <v>3209</v>
      </c>
      <c r="F2003" t="s">
        <v>29</v>
      </c>
      <c r="G2003" t="s">
        <v>165</v>
      </c>
      <c r="H2003" t="s">
        <v>117</v>
      </c>
      <c r="I2003" t="s">
        <v>72</v>
      </c>
      <c r="J2003" t="s">
        <v>524</v>
      </c>
      <c r="K2003" t="s">
        <v>41</v>
      </c>
      <c r="L2003" t="s">
        <v>525</v>
      </c>
      <c r="M2003">
        <v>3785.2919999999999</v>
      </c>
      <c r="N2003">
        <v>6</v>
      </c>
      <c r="O2003">
        <f t="shared" si="62"/>
        <v>0.42857142857142855</v>
      </c>
      <c r="P2003">
        <v>0.1</v>
      </c>
      <c r="Q2003">
        <v>420.58800000000002</v>
      </c>
      <c r="R2003">
        <v>5</v>
      </c>
      <c r="S2003">
        <v>2014</v>
      </c>
      <c r="T2003">
        <v>9</v>
      </c>
      <c r="U2003" t="str">
        <f t="shared" si="63"/>
        <v>Sep</v>
      </c>
      <c r="V2003">
        <v>630.88199999999995</v>
      </c>
      <c r="W2003" t="s">
        <v>43</v>
      </c>
      <c r="X2003">
        <v>0.11111111111111099</v>
      </c>
      <c r="Y2003" t="s">
        <v>37</v>
      </c>
      <c r="Z2003">
        <v>1.85185185185185E-2</v>
      </c>
      <c r="AA2003" t="s">
        <v>75</v>
      </c>
      <c r="AB2003" t="s">
        <v>199</v>
      </c>
    </row>
    <row r="2004" spans="1:28" x14ac:dyDescent="0.25">
      <c r="A2004" t="s">
        <v>3591</v>
      </c>
      <c r="B2004" s="1">
        <v>41970</v>
      </c>
      <c r="C2004" s="1">
        <v>41974</v>
      </c>
      <c r="D2004" t="s">
        <v>46</v>
      </c>
      <c r="E2004" t="s">
        <v>2212</v>
      </c>
      <c r="F2004" t="s">
        <v>91</v>
      </c>
      <c r="G2004" t="s">
        <v>2430</v>
      </c>
      <c r="H2004" t="s">
        <v>117</v>
      </c>
      <c r="I2004" t="s">
        <v>72</v>
      </c>
      <c r="J2004" t="s">
        <v>948</v>
      </c>
      <c r="K2004" t="s">
        <v>61</v>
      </c>
      <c r="L2004" t="s">
        <v>949</v>
      </c>
      <c r="M2004">
        <v>199.9</v>
      </c>
      <c r="N2004">
        <v>5</v>
      </c>
      <c r="O2004">
        <f t="shared" si="62"/>
        <v>0.35714285714285715</v>
      </c>
      <c r="P2004">
        <v>0</v>
      </c>
      <c r="Q2004">
        <v>39.979999999999997</v>
      </c>
      <c r="R2004">
        <v>4</v>
      </c>
      <c r="S2004">
        <v>2014</v>
      </c>
      <c r="T2004">
        <v>11</v>
      </c>
      <c r="U2004" t="str">
        <f t="shared" si="63"/>
        <v>Nov</v>
      </c>
      <c r="V2004">
        <v>39.979999999999997</v>
      </c>
      <c r="W2004" t="s">
        <v>63</v>
      </c>
      <c r="X2004">
        <v>0.19999999999999901</v>
      </c>
      <c r="Y2004" t="s">
        <v>37</v>
      </c>
      <c r="Z2004">
        <v>3.9999999999999897E-2</v>
      </c>
      <c r="AA2004" t="s">
        <v>38</v>
      </c>
      <c r="AB2004" t="s">
        <v>147</v>
      </c>
    </row>
    <row r="2005" spans="1:28" x14ac:dyDescent="0.25">
      <c r="A2005" t="s">
        <v>3592</v>
      </c>
      <c r="B2005" s="1">
        <v>41770</v>
      </c>
      <c r="C2005" s="1">
        <v>41775</v>
      </c>
      <c r="D2005" t="s">
        <v>46</v>
      </c>
      <c r="E2005" t="s">
        <v>250</v>
      </c>
      <c r="F2005" t="s">
        <v>91</v>
      </c>
      <c r="G2005" t="s">
        <v>1540</v>
      </c>
      <c r="H2005" t="s">
        <v>93</v>
      </c>
      <c r="I2005" t="s">
        <v>94</v>
      </c>
      <c r="J2005" t="s">
        <v>420</v>
      </c>
      <c r="K2005" t="s">
        <v>41</v>
      </c>
      <c r="L2005" t="s">
        <v>421</v>
      </c>
      <c r="M2005">
        <v>1212.96</v>
      </c>
      <c r="N2005">
        <v>8</v>
      </c>
      <c r="O2005">
        <f t="shared" si="62"/>
        <v>0.5714285714285714</v>
      </c>
      <c r="P2005">
        <v>0.3</v>
      </c>
      <c r="Q2005">
        <v>-69.311999999999998</v>
      </c>
      <c r="R2005">
        <v>5</v>
      </c>
      <c r="S2005">
        <v>2014</v>
      </c>
      <c r="T2005">
        <v>5</v>
      </c>
      <c r="U2005" t="str">
        <f t="shared" si="63"/>
        <v>May</v>
      </c>
      <c r="V2005">
        <v>151.62</v>
      </c>
      <c r="W2005" t="s">
        <v>36</v>
      </c>
      <c r="X2005">
        <v>-5.7142857142857099E-2</v>
      </c>
      <c r="Y2005" t="s">
        <v>53</v>
      </c>
      <c r="Z2005">
        <v>-7.14285714285714E-3</v>
      </c>
      <c r="AA2005" t="s">
        <v>64</v>
      </c>
      <c r="AB2005" t="s">
        <v>65</v>
      </c>
    </row>
    <row r="2006" spans="1:28" x14ac:dyDescent="0.25">
      <c r="A2006" t="s">
        <v>3593</v>
      </c>
      <c r="B2006" s="1">
        <v>42244</v>
      </c>
      <c r="C2006" s="1">
        <v>42248</v>
      </c>
      <c r="D2006" t="s">
        <v>46</v>
      </c>
      <c r="E2006" t="s">
        <v>336</v>
      </c>
      <c r="F2006" t="s">
        <v>91</v>
      </c>
      <c r="G2006" t="s">
        <v>1434</v>
      </c>
      <c r="H2006" t="s">
        <v>93</v>
      </c>
      <c r="I2006" t="s">
        <v>94</v>
      </c>
      <c r="J2006" t="s">
        <v>1215</v>
      </c>
      <c r="K2006" t="s">
        <v>51</v>
      </c>
      <c r="L2006" t="s">
        <v>1216</v>
      </c>
      <c r="M2006">
        <v>103.48099999999999</v>
      </c>
      <c r="N2006">
        <v>1</v>
      </c>
      <c r="O2006">
        <f t="shared" si="62"/>
        <v>7.1428571428571425E-2</v>
      </c>
      <c r="P2006">
        <v>0.3</v>
      </c>
      <c r="Q2006">
        <v>-16.261299999999999</v>
      </c>
      <c r="R2006">
        <v>4</v>
      </c>
      <c r="S2006">
        <v>2015</v>
      </c>
      <c r="T2006">
        <v>8</v>
      </c>
      <c r="U2006" t="str">
        <f t="shared" si="63"/>
        <v>Aug</v>
      </c>
      <c r="V2006">
        <v>103.48099999999999</v>
      </c>
      <c r="W2006" t="s">
        <v>36</v>
      </c>
      <c r="X2006">
        <v>-0.157142857142857</v>
      </c>
      <c r="Y2006" t="s">
        <v>53</v>
      </c>
      <c r="Z2006">
        <v>-0.157142857142857</v>
      </c>
      <c r="AA2006" t="s">
        <v>75</v>
      </c>
      <c r="AB2006" t="s">
        <v>81</v>
      </c>
    </row>
    <row r="2007" spans="1:28" x14ac:dyDescent="0.25">
      <c r="A2007" t="s">
        <v>3594</v>
      </c>
      <c r="B2007" s="1">
        <v>42882</v>
      </c>
      <c r="C2007" s="1">
        <v>42889</v>
      </c>
      <c r="D2007" t="s">
        <v>46</v>
      </c>
      <c r="E2007" t="s">
        <v>2170</v>
      </c>
      <c r="F2007" t="s">
        <v>29</v>
      </c>
      <c r="G2007" t="s">
        <v>1663</v>
      </c>
      <c r="H2007" t="s">
        <v>1263</v>
      </c>
      <c r="I2007" t="s">
        <v>94</v>
      </c>
      <c r="J2007" t="s">
        <v>95</v>
      </c>
      <c r="K2007" t="s">
        <v>61</v>
      </c>
      <c r="L2007" t="s">
        <v>96</v>
      </c>
      <c r="M2007">
        <v>477.3</v>
      </c>
      <c r="N2007">
        <v>5</v>
      </c>
      <c r="O2007">
        <f t="shared" si="62"/>
        <v>0.35714285714285715</v>
      </c>
      <c r="P2007">
        <v>0</v>
      </c>
      <c r="Q2007">
        <v>138.417</v>
      </c>
      <c r="R2007">
        <v>7</v>
      </c>
      <c r="S2007">
        <v>2017</v>
      </c>
      <c r="T2007">
        <v>5</v>
      </c>
      <c r="U2007" t="str">
        <f t="shared" si="63"/>
        <v>May</v>
      </c>
      <c r="V2007">
        <v>95.46</v>
      </c>
      <c r="W2007" t="s">
        <v>63</v>
      </c>
      <c r="X2007">
        <v>0.28999999999999998</v>
      </c>
      <c r="Y2007" t="s">
        <v>44</v>
      </c>
      <c r="Z2007">
        <v>5.7999999999999899E-2</v>
      </c>
      <c r="AA2007" t="s">
        <v>64</v>
      </c>
      <c r="AB2007" t="s">
        <v>154</v>
      </c>
    </row>
    <row r="2008" spans="1:28" x14ac:dyDescent="0.25">
      <c r="A2008" t="s">
        <v>3595</v>
      </c>
      <c r="B2008" s="1">
        <v>43064</v>
      </c>
      <c r="C2008" s="1">
        <v>43069</v>
      </c>
      <c r="D2008" t="s">
        <v>27</v>
      </c>
      <c r="E2008" t="s">
        <v>2886</v>
      </c>
      <c r="F2008" t="s">
        <v>91</v>
      </c>
      <c r="G2008" t="s">
        <v>738</v>
      </c>
      <c r="H2008" t="s">
        <v>31</v>
      </c>
      <c r="I2008" t="s">
        <v>32</v>
      </c>
      <c r="J2008" t="s">
        <v>1233</v>
      </c>
      <c r="K2008" t="s">
        <v>41</v>
      </c>
      <c r="L2008" t="s">
        <v>1234</v>
      </c>
      <c r="M2008">
        <v>701.96</v>
      </c>
      <c r="N2008">
        <v>2</v>
      </c>
      <c r="O2008">
        <f t="shared" si="62"/>
        <v>0.14285714285714285</v>
      </c>
      <c r="P2008">
        <v>0</v>
      </c>
      <c r="Q2008">
        <v>168.47040000000001</v>
      </c>
      <c r="R2008">
        <v>5</v>
      </c>
      <c r="S2008">
        <v>2017</v>
      </c>
      <c r="T2008">
        <v>11</v>
      </c>
      <c r="U2008" t="str">
        <f t="shared" si="63"/>
        <v>Nov</v>
      </c>
      <c r="V2008">
        <v>350.98</v>
      </c>
      <c r="W2008" t="s">
        <v>43</v>
      </c>
      <c r="X2008">
        <v>0.24</v>
      </c>
      <c r="Y2008" t="s">
        <v>44</v>
      </c>
      <c r="Z2008">
        <v>0.12</v>
      </c>
      <c r="AA2008" t="s">
        <v>38</v>
      </c>
      <c r="AB2008" t="s">
        <v>143</v>
      </c>
    </row>
    <row r="2009" spans="1:28" x14ac:dyDescent="0.25">
      <c r="A2009" t="s">
        <v>3596</v>
      </c>
      <c r="B2009" s="1">
        <v>42693</v>
      </c>
      <c r="C2009" s="1">
        <v>42697</v>
      </c>
      <c r="D2009" t="s">
        <v>46</v>
      </c>
      <c r="E2009" t="s">
        <v>423</v>
      </c>
      <c r="F2009" t="s">
        <v>91</v>
      </c>
      <c r="G2009" t="s">
        <v>180</v>
      </c>
      <c r="H2009" t="s">
        <v>181</v>
      </c>
      <c r="I2009" t="s">
        <v>59</v>
      </c>
      <c r="J2009" t="s">
        <v>511</v>
      </c>
      <c r="K2009" t="s">
        <v>61</v>
      </c>
      <c r="L2009" t="s">
        <v>512</v>
      </c>
      <c r="M2009">
        <v>31.96</v>
      </c>
      <c r="N2009">
        <v>2</v>
      </c>
      <c r="O2009">
        <f t="shared" si="62"/>
        <v>0.14285714285714285</v>
      </c>
      <c r="P2009">
        <v>0</v>
      </c>
      <c r="Q2009">
        <v>1.5980000000000001</v>
      </c>
      <c r="R2009">
        <v>4</v>
      </c>
      <c r="S2009">
        <v>2016</v>
      </c>
      <c r="T2009">
        <v>11</v>
      </c>
      <c r="U2009" t="str">
        <f t="shared" si="63"/>
        <v>Nov</v>
      </c>
      <c r="V2009">
        <v>15.98</v>
      </c>
      <c r="W2009" t="s">
        <v>63</v>
      </c>
      <c r="X2009">
        <v>0.05</v>
      </c>
      <c r="Y2009" t="s">
        <v>37</v>
      </c>
      <c r="Z2009">
        <v>2.5000000000000001E-2</v>
      </c>
      <c r="AA2009" t="s">
        <v>38</v>
      </c>
      <c r="AB2009" t="s">
        <v>39</v>
      </c>
    </row>
    <row r="2010" spans="1:28" x14ac:dyDescent="0.25">
      <c r="A2010" t="s">
        <v>3597</v>
      </c>
      <c r="B2010" s="1">
        <v>43044</v>
      </c>
      <c r="C2010" s="1">
        <v>43049</v>
      </c>
      <c r="D2010" t="s">
        <v>27</v>
      </c>
      <c r="E2010" t="s">
        <v>3598</v>
      </c>
      <c r="F2010" t="s">
        <v>29</v>
      </c>
      <c r="G2010" t="s">
        <v>165</v>
      </c>
      <c r="H2010" t="s">
        <v>117</v>
      </c>
      <c r="I2010" t="s">
        <v>72</v>
      </c>
      <c r="J2010" t="s">
        <v>2108</v>
      </c>
      <c r="K2010" t="s">
        <v>51</v>
      </c>
      <c r="L2010" t="s">
        <v>2109</v>
      </c>
      <c r="M2010">
        <v>166.5</v>
      </c>
      <c r="N2010">
        <v>2</v>
      </c>
      <c r="O2010">
        <f t="shared" si="62"/>
        <v>0.14285714285714285</v>
      </c>
      <c r="P2010">
        <v>0.4</v>
      </c>
      <c r="Q2010">
        <v>-66.599999999999994</v>
      </c>
      <c r="R2010">
        <v>5</v>
      </c>
      <c r="S2010">
        <v>2017</v>
      </c>
      <c r="T2010">
        <v>11</v>
      </c>
      <c r="U2010" t="str">
        <f t="shared" si="63"/>
        <v>Nov</v>
      </c>
      <c r="V2010">
        <v>83.25</v>
      </c>
      <c r="W2010" t="s">
        <v>63</v>
      </c>
      <c r="X2010">
        <v>-0.39999999999999902</v>
      </c>
      <c r="Y2010" t="s">
        <v>53</v>
      </c>
      <c r="Z2010">
        <v>-0.19999999999999901</v>
      </c>
      <c r="AA2010" t="s">
        <v>38</v>
      </c>
      <c r="AB2010" t="s">
        <v>143</v>
      </c>
    </row>
    <row r="2011" spans="1:28" x14ac:dyDescent="0.25">
      <c r="A2011" t="s">
        <v>3597</v>
      </c>
      <c r="B2011" s="1">
        <v>43044</v>
      </c>
      <c r="C2011" s="1">
        <v>43049</v>
      </c>
      <c r="D2011" t="s">
        <v>27</v>
      </c>
      <c r="E2011" t="s">
        <v>3598</v>
      </c>
      <c r="F2011" t="s">
        <v>29</v>
      </c>
      <c r="G2011" t="s">
        <v>165</v>
      </c>
      <c r="H2011" t="s">
        <v>117</v>
      </c>
      <c r="I2011" t="s">
        <v>72</v>
      </c>
      <c r="J2011" t="s">
        <v>1802</v>
      </c>
      <c r="K2011" t="s">
        <v>41</v>
      </c>
      <c r="L2011" t="s">
        <v>1803</v>
      </c>
      <c r="M2011">
        <v>128.124</v>
      </c>
      <c r="N2011">
        <v>2</v>
      </c>
      <c r="O2011">
        <f t="shared" si="62"/>
        <v>0.14285714285714285</v>
      </c>
      <c r="P2011">
        <v>0.1</v>
      </c>
      <c r="Q2011">
        <v>24.2012</v>
      </c>
      <c r="R2011">
        <v>5</v>
      </c>
      <c r="S2011">
        <v>2017</v>
      </c>
      <c r="T2011">
        <v>11</v>
      </c>
      <c r="U2011" t="str">
        <f t="shared" si="63"/>
        <v>Nov</v>
      </c>
      <c r="V2011">
        <v>64.061999999999998</v>
      </c>
      <c r="W2011" t="s">
        <v>63</v>
      </c>
      <c r="X2011">
        <v>0.188888888888888</v>
      </c>
      <c r="Y2011" t="s">
        <v>37</v>
      </c>
      <c r="Z2011">
        <v>9.44444444444444E-2</v>
      </c>
      <c r="AA2011" t="s">
        <v>38</v>
      </c>
      <c r="AB2011" t="s">
        <v>143</v>
      </c>
    </row>
    <row r="2012" spans="1:28" x14ac:dyDescent="0.25">
      <c r="A2012" t="s">
        <v>3597</v>
      </c>
      <c r="B2012" s="1">
        <v>43044</v>
      </c>
      <c r="C2012" s="1">
        <v>43049</v>
      </c>
      <c r="D2012" t="s">
        <v>27</v>
      </c>
      <c r="E2012" t="s">
        <v>3598</v>
      </c>
      <c r="F2012" t="s">
        <v>29</v>
      </c>
      <c r="G2012" t="s">
        <v>165</v>
      </c>
      <c r="H2012" t="s">
        <v>117</v>
      </c>
      <c r="I2012" t="s">
        <v>72</v>
      </c>
      <c r="J2012" t="s">
        <v>2661</v>
      </c>
      <c r="K2012" t="s">
        <v>61</v>
      </c>
      <c r="L2012" t="s">
        <v>2662</v>
      </c>
      <c r="M2012">
        <v>101.4</v>
      </c>
      <c r="N2012">
        <v>5</v>
      </c>
      <c r="O2012">
        <f t="shared" si="62"/>
        <v>0.35714285714285715</v>
      </c>
      <c r="P2012">
        <v>0</v>
      </c>
      <c r="Q2012">
        <v>38.531999999999996</v>
      </c>
      <c r="R2012">
        <v>5</v>
      </c>
      <c r="S2012">
        <v>2017</v>
      </c>
      <c r="T2012">
        <v>11</v>
      </c>
      <c r="U2012" t="str">
        <f t="shared" si="63"/>
        <v>Nov</v>
      </c>
      <c r="V2012">
        <v>20.28</v>
      </c>
      <c r="W2012" t="s">
        <v>63</v>
      </c>
      <c r="X2012">
        <v>0.37999999999999901</v>
      </c>
      <c r="Y2012" t="s">
        <v>44</v>
      </c>
      <c r="Z2012">
        <v>7.5999999999999901E-2</v>
      </c>
      <c r="AA2012" t="s">
        <v>38</v>
      </c>
      <c r="AB2012" t="s">
        <v>143</v>
      </c>
    </row>
    <row r="2013" spans="1:28" x14ac:dyDescent="0.25">
      <c r="A2013" t="s">
        <v>3599</v>
      </c>
      <c r="B2013" s="1">
        <v>42155</v>
      </c>
      <c r="C2013" s="1">
        <v>42160</v>
      </c>
      <c r="D2013" t="s">
        <v>27</v>
      </c>
      <c r="E2013" t="s">
        <v>423</v>
      </c>
      <c r="F2013" t="s">
        <v>91</v>
      </c>
      <c r="G2013" t="s">
        <v>127</v>
      </c>
      <c r="H2013" t="s">
        <v>128</v>
      </c>
      <c r="I2013" t="s">
        <v>94</v>
      </c>
      <c r="J2013" t="s">
        <v>2010</v>
      </c>
      <c r="K2013" t="s">
        <v>61</v>
      </c>
      <c r="L2013" t="s">
        <v>2011</v>
      </c>
      <c r="M2013">
        <v>51.56</v>
      </c>
      <c r="N2013">
        <v>2</v>
      </c>
      <c r="O2013">
        <f t="shared" si="62"/>
        <v>0.14285714285714285</v>
      </c>
      <c r="P2013">
        <v>0.6</v>
      </c>
      <c r="Q2013">
        <v>-61.872</v>
      </c>
      <c r="R2013">
        <v>5</v>
      </c>
      <c r="S2013">
        <v>2015</v>
      </c>
      <c r="T2013">
        <v>5</v>
      </c>
      <c r="U2013" t="str">
        <f t="shared" si="63"/>
        <v>May</v>
      </c>
      <c r="V2013">
        <v>25.78</v>
      </c>
      <c r="W2013" t="s">
        <v>63</v>
      </c>
      <c r="X2013">
        <v>-1.2</v>
      </c>
      <c r="Y2013" t="s">
        <v>53</v>
      </c>
      <c r="Z2013">
        <v>-0.6</v>
      </c>
      <c r="AA2013" t="s">
        <v>64</v>
      </c>
      <c r="AB2013" t="s">
        <v>111</v>
      </c>
    </row>
    <row r="2014" spans="1:28" x14ac:dyDescent="0.25">
      <c r="A2014" t="s">
        <v>3600</v>
      </c>
      <c r="B2014" s="1">
        <v>42706</v>
      </c>
      <c r="C2014" s="1">
        <v>42708</v>
      </c>
      <c r="D2014" t="s">
        <v>27</v>
      </c>
      <c r="E2014" t="s">
        <v>2127</v>
      </c>
      <c r="F2014" t="s">
        <v>91</v>
      </c>
      <c r="G2014" t="s">
        <v>100</v>
      </c>
      <c r="H2014" t="s">
        <v>93</v>
      </c>
      <c r="I2014" t="s">
        <v>94</v>
      </c>
      <c r="J2014" t="s">
        <v>2391</v>
      </c>
      <c r="K2014" t="s">
        <v>34</v>
      </c>
      <c r="L2014" t="s">
        <v>2392</v>
      </c>
      <c r="M2014">
        <v>781.86400000000003</v>
      </c>
      <c r="N2014">
        <v>10</v>
      </c>
      <c r="O2014">
        <f t="shared" si="62"/>
        <v>0.7142857142857143</v>
      </c>
      <c r="P2014">
        <v>0.32</v>
      </c>
      <c r="Q2014">
        <v>-137.976</v>
      </c>
      <c r="R2014">
        <v>2</v>
      </c>
      <c r="S2014">
        <v>2016</v>
      </c>
      <c r="T2014">
        <v>12</v>
      </c>
      <c r="U2014" t="str">
        <f t="shared" si="63"/>
        <v>Dec</v>
      </c>
      <c r="V2014">
        <v>78.186400000000006</v>
      </c>
      <c r="W2014" t="s">
        <v>63</v>
      </c>
      <c r="X2014">
        <v>-0.17647058823529399</v>
      </c>
      <c r="Y2014" t="s">
        <v>53</v>
      </c>
      <c r="Z2014">
        <v>-1.7647058823529401E-2</v>
      </c>
      <c r="AA2014" t="s">
        <v>38</v>
      </c>
      <c r="AB2014" t="s">
        <v>39</v>
      </c>
    </row>
    <row r="2015" spans="1:28" x14ac:dyDescent="0.25">
      <c r="A2015" t="s">
        <v>3601</v>
      </c>
      <c r="B2015" s="1">
        <v>43020</v>
      </c>
      <c r="C2015" s="1">
        <v>43020</v>
      </c>
      <c r="D2015" t="s">
        <v>377</v>
      </c>
      <c r="E2015" t="s">
        <v>417</v>
      </c>
      <c r="F2015" t="s">
        <v>29</v>
      </c>
      <c r="G2015" t="s">
        <v>1637</v>
      </c>
      <c r="H2015" t="s">
        <v>3602</v>
      </c>
      <c r="I2015" t="s">
        <v>72</v>
      </c>
      <c r="J2015" t="s">
        <v>908</v>
      </c>
      <c r="K2015" t="s">
        <v>51</v>
      </c>
      <c r="L2015" t="s">
        <v>909</v>
      </c>
      <c r="M2015">
        <v>673.34400000000005</v>
      </c>
      <c r="N2015">
        <v>3</v>
      </c>
      <c r="O2015">
        <f t="shared" si="62"/>
        <v>0.21428571428571427</v>
      </c>
      <c r="P2015">
        <v>0.3</v>
      </c>
      <c r="Q2015">
        <v>-76.953599999999994</v>
      </c>
      <c r="R2015">
        <v>0</v>
      </c>
      <c r="S2015">
        <v>2017</v>
      </c>
      <c r="T2015">
        <v>10</v>
      </c>
      <c r="U2015" t="str">
        <f t="shared" si="63"/>
        <v>Oct</v>
      </c>
      <c r="V2015">
        <v>224.44800000000001</v>
      </c>
      <c r="W2015" t="s">
        <v>43</v>
      </c>
      <c r="X2015">
        <v>-0.114285714285714</v>
      </c>
      <c r="Y2015" t="s">
        <v>53</v>
      </c>
      <c r="Z2015">
        <v>-3.8095238095238002E-2</v>
      </c>
      <c r="AA2015" t="s">
        <v>38</v>
      </c>
      <c r="AB2015" t="s">
        <v>143</v>
      </c>
    </row>
    <row r="2016" spans="1:28" x14ac:dyDescent="0.25">
      <c r="A2016" t="s">
        <v>3603</v>
      </c>
      <c r="B2016" s="1">
        <v>42372</v>
      </c>
      <c r="C2016" s="1">
        <v>42377</v>
      </c>
      <c r="D2016" t="s">
        <v>46</v>
      </c>
      <c r="E2016" t="s">
        <v>1647</v>
      </c>
      <c r="F2016" t="s">
        <v>91</v>
      </c>
      <c r="G2016" t="s">
        <v>3604</v>
      </c>
      <c r="H2016" t="s">
        <v>1263</v>
      </c>
      <c r="I2016" t="s">
        <v>94</v>
      </c>
      <c r="J2016" t="s">
        <v>389</v>
      </c>
      <c r="K2016" t="s">
        <v>51</v>
      </c>
      <c r="L2016" t="s">
        <v>390</v>
      </c>
      <c r="M2016">
        <v>1592.85</v>
      </c>
      <c r="N2016">
        <v>7</v>
      </c>
      <c r="O2016">
        <f t="shared" si="62"/>
        <v>0.5</v>
      </c>
      <c r="P2016">
        <v>0</v>
      </c>
      <c r="Q2016">
        <v>350.42700000000002</v>
      </c>
      <c r="R2016">
        <v>5</v>
      </c>
      <c r="S2016">
        <v>2016</v>
      </c>
      <c r="T2016">
        <v>1</v>
      </c>
      <c r="U2016" t="str">
        <f t="shared" si="63"/>
        <v>Jan</v>
      </c>
      <c r="V2016">
        <v>227.54999999999899</v>
      </c>
      <c r="W2016" t="s">
        <v>43</v>
      </c>
      <c r="X2016">
        <v>0.22</v>
      </c>
      <c r="Y2016" t="s">
        <v>44</v>
      </c>
      <c r="Z2016">
        <v>3.1428571428571403E-2</v>
      </c>
      <c r="AA2016" t="s">
        <v>161</v>
      </c>
      <c r="AB2016" t="s">
        <v>480</v>
      </c>
    </row>
    <row r="2017" spans="1:28" x14ac:dyDescent="0.25">
      <c r="A2017" t="s">
        <v>3605</v>
      </c>
      <c r="B2017" s="1">
        <v>42516</v>
      </c>
      <c r="C2017" s="1">
        <v>42520</v>
      </c>
      <c r="D2017" t="s">
        <v>46</v>
      </c>
      <c r="E2017" t="s">
        <v>3606</v>
      </c>
      <c r="F2017" t="s">
        <v>29</v>
      </c>
      <c r="G2017" t="s">
        <v>770</v>
      </c>
      <c r="H2017" t="s">
        <v>220</v>
      </c>
      <c r="I2017" t="s">
        <v>94</v>
      </c>
      <c r="J2017" t="s">
        <v>1203</v>
      </c>
      <c r="K2017" t="s">
        <v>61</v>
      </c>
      <c r="L2017" t="s">
        <v>1204</v>
      </c>
      <c r="M2017">
        <v>26.94</v>
      </c>
      <c r="N2017">
        <v>3</v>
      </c>
      <c r="O2017">
        <f t="shared" si="62"/>
        <v>0.21428571428571427</v>
      </c>
      <c r="P2017">
        <v>0</v>
      </c>
      <c r="Q2017">
        <v>11.3148</v>
      </c>
      <c r="R2017">
        <v>4</v>
      </c>
      <c r="S2017">
        <v>2016</v>
      </c>
      <c r="T2017">
        <v>5</v>
      </c>
      <c r="U2017" t="str">
        <f t="shared" si="63"/>
        <v>May</v>
      </c>
      <c r="V2017">
        <v>8.98</v>
      </c>
      <c r="W2017" t="s">
        <v>63</v>
      </c>
      <c r="X2017">
        <v>0.42</v>
      </c>
      <c r="Y2017" t="s">
        <v>44</v>
      </c>
      <c r="Z2017">
        <v>0.13999999999999899</v>
      </c>
      <c r="AA2017" t="s">
        <v>64</v>
      </c>
      <c r="AB2017" t="s">
        <v>120</v>
      </c>
    </row>
    <row r="2018" spans="1:28" x14ac:dyDescent="0.25">
      <c r="A2018" t="s">
        <v>3607</v>
      </c>
      <c r="B2018" s="1">
        <v>42328</v>
      </c>
      <c r="C2018" s="1">
        <v>42332</v>
      </c>
      <c r="D2018" t="s">
        <v>46</v>
      </c>
      <c r="E2018" t="s">
        <v>2521</v>
      </c>
      <c r="F2018" t="s">
        <v>29</v>
      </c>
      <c r="G2018" t="s">
        <v>295</v>
      </c>
      <c r="H2018" t="s">
        <v>58</v>
      </c>
      <c r="I2018" t="s">
        <v>59</v>
      </c>
      <c r="J2018" t="s">
        <v>1758</v>
      </c>
      <c r="K2018" t="s">
        <v>61</v>
      </c>
      <c r="L2018" t="s">
        <v>1759</v>
      </c>
      <c r="M2018">
        <v>32.04</v>
      </c>
      <c r="N2018">
        <v>3</v>
      </c>
      <c r="O2018">
        <f t="shared" si="62"/>
        <v>0.21428571428571427</v>
      </c>
      <c r="P2018">
        <v>0</v>
      </c>
      <c r="Q2018">
        <v>8.01</v>
      </c>
      <c r="R2018">
        <v>4</v>
      </c>
      <c r="S2018">
        <v>2015</v>
      </c>
      <c r="T2018">
        <v>11</v>
      </c>
      <c r="U2018" t="str">
        <f t="shared" si="63"/>
        <v>Nov</v>
      </c>
      <c r="V2018">
        <v>10.68</v>
      </c>
      <c r="W2018" t="s">
        <v>63</v>
      </c>
      <c r="X2018">
        <v>0.25</v>
      </c>
      <c r="Y2018" t="s">
        <v>44</v>
      </c>
      <c r="Z2018">
        <v>8.3333333333333301E-2</v>
      </c>
      <c r="AA2018" t="s">
        <v>38</v>
      </c>
      <c r="AB2018" t="s">
        <v>54</v>
      </c>
    </row>
    <row r="2019" spans="1:28" x14ac:dyDescent="0.25">
      <c r="A2019" t="s">
        <v>3608</v>
      </c>
      <c r="B2019" s="1">
        <v>42885</v>
      </c>
      <c r="C2019" s="1">
        <v>42889</v>
      </c>
      <c r="D2019" t="s">
        <v>27</v>
      </c>
      <c r="E2019" t="s">
        <v>1588</v>
      </c>
      <c r="F2019" t="s">
        <v>29</v>
      </c>
      <c r="G2019" t="s">
        <v>1434</v>
      </c>
      <c r="H2019" t="s">
        <v>93</v>
      </c>
      <c r="I2019" t="s">
        <v>94</v>
      </c>
      <c r="J2019" t="s">
        <v>845</v>
      </c>
      <c r="K2019" t="s">
        <v>34</v>
      </c>
      <c r="L2019" t="s">
        <v>846</v>
      </c>
      <c r="M2019">
        <v>204.66640000000001</v>
      </c>
      <c r="N2019">
        <v>1</v>
      </c>
      <c r="O2019">
        <f t="shared" si="62"/>
        <v>7.1428571428571425E-2</v>
      </c>
      <c r="P2019">
        <v>0.32</v>
      </c>
      <c r="Q2019">
        <v>-6.0195999999999996</v>
      </c>
      <c r="R2019">
        <v>4</v>
      </c>
      <c r="S2019">
        <v>2017</v>
      </c>
      <c r="T2019">
        <v>5</v>
      </c>
      <c r="U2019" t="str">
        <f t="shared" si="63"/>
        <v>May</v>
      </c>
      <c r="V2019">
        <v>204.66640000000001</v>
      </c>
      <c r="W2019" t="s">
        <v>43</v>
      </c>
      <c r="X2019">
        <v>-2.94117647058823E-2</v>
      </c>
      <c r="Y2019" t="s">
        <v>53</v>
      </c>
      <c r="Z2019">
        <v>-2.94117647058823E-2</v>
      </c>
      <c r="AA2019" t="s">
        <v>64</v>
      </c>
      <c r="AB2019" t="s">
        <v>154</v>
      </c>
    </row>
    <row r="2020" spans="1:28" x14ac:dyDescent="0.25">
      <c r="A2020" t="s">
        <v>3609</v>
      </c>
      <c r="B2020" s="1">
        <v>43074</v>
      </c>
      <c r="C2020" s="1">
        <v>43075</v>
      </c>
      <c r="D2020" t="s">
        <v>89</v>
      </c>
      <c r="E2020" t="s">
        <v>3610</v>
      </c>
      <c r="F2020" t="s">
        <v>99</v>
      </c>
      <c r="G2020" t="s">
        <v>180</v>
      </c>
      <c r="H2020" t="s">
        <v>181</v>
      </c>
      <c r="I2020" t="s">
        <v>59</v>
      </c>
      <c r="J2020" t="s">
        <v>948</v>
      </c>
      <c r="K2020" t="s">
        <v>61</v>
      </c>
      <c r="L2020" t="s">
        <v>949</v>
      </c>
      <c r="M2020">
        <v>199.9</v>
      </c>
      <c r="N2020">
        <v>5</v>
      </c>
      <c r="O2020">
        <f t="shared" si="62"/>
        <v>0.35714285714285715</v>
      </c>
      <c r="P2020">
        <v>0</v>
      </c>
      <c r="Q2020">
        <v>39.979999999999997</v>
      </c>
      <c r="R2020">
        <v>1</v>
      </c>
      <c r="S2020">
        <v>2017</v>
      </c>
      <c r="T2020">
        <v>12</v>
      </c>
      <c r="U2020" t="str">
        <f t="shared" si="63"/>
        <v>Dec</v>
      </c>
      <c r="V2020">
        <v>39.979999999999997</v>
      </c>
      <c r="W2020" t="s">
        <v>63</v>
      </c>
      <c r="X2020">
        <v>0.19999999999999901</v>
      </c>
      <c r="Y2020" t="s">
        <v>37</v>
      </c>
      <c r="Z2020">
        <v>3.9999999999999897E-2</v>
      </c>
      <c r="AA2020" t="s">
        <v>38</v>
      </c>
      <c r="AB2020" t="s">
        <v>143</v>
      </c>
    </row>
    <row r="2021" spans="1:28" x14ac:dyDescent="0.25">
      <c r="A2021" t="s">
        <v>3611</v>
      </c>
      <c r="B2021" s="1">
        <v>42670</v>
      </c>
      <c r="C2021" s="1">
        <v>42674</v>
      </c>
      <c r="D2021" t="s">
        <v>46</v>
      </c>
      <c r="E2021" t="s">
        <v>2344</v>
      </c>
      <c r="F2021" t="s">
        <v>29</v>
      </c>
      <c r="G2021" t="s">
        <v>165</v>
      </c>
      <c r="H2021" t="s">
        <v>117</v>
      </c>
      <c r="I2021" t="s">
        <v>72</v>
      </c>
      <c r="J2021" t="s">
        <v>1457</v>
      </c>
      <c r="K2021" t="s">
        <v>41</v>
      </c>
      <c r="L2021" t="s">
        <v>1458</v>
      </c>
      <c r="M2021">
        <v>427.64400000000001</v>
      </c>
      <c r="N2021">
        <v>14</v>
      </c>
      <c r="O2021">
        <f t="shared" si="62"/>
        <v>1</v>
      </c>
      <c r="P2021">
        <v>0.1</v>
      </c>
      <c r="Q2021">
        <v>80.777199999999993</v>
      </c>
      <c r="R2021">
        <v>4</v>
      </c>
      <c r="S2021">
        <v>2016</v>
      </c>
      <c r="T2021">
        <v>10</v>
      </c>
      <c r="U2021" t="str">
        <f t="shared" si="63"/>
        <v>Oct</v>
      </c>
      <c r="V2021">
        <v>30.545999999999999</v>
      </c>
      <c r="W2021" t="s">
        <v>63</v>
      </c>
      <c r="X2021">
        <v>0.188888888888888</v>
      </c>
      <c r="Y2021" t="s">
        <v>37</v>
      </c>
      <c r="Z2021">
        <v>1.3492063492063401E-2</v>
      </c>
      <c r="AA2021" t="s">
        <v>38</v>
      </c>
      <c r="AB2021" t="s">
        <v>39</v>
      </c>
    </row>
    <row r="2022" spans="1:28" x14ac:dyDescent="0.25">
      <c r="A2022" t="s">
        <v>3612</v>
      </c>
      <c r="B2022" s="1">
        <v>42898</v>
      </c>
      <c r="C2022" s="1">
        <v>42900</v>
      </c>
      <c r="D2022" t="s">
        <v>27</v>
      </c>
      <c r="E2022" t="s">
        <v>1187</v>
      </c>
      <c r="F2022" t="s">
        <v>29</v>
      </c>
      <c r="G2022" t="s">
        <v>127</v>
      </c>
      <c r="H2022" t="s">
        <v>128</v>
      </c>
      <c r="I2022" t="s">
        <v>94</v>
      </c>
      <c r="J2022" t="s">
        <v>1418</v>
      </c>
      <c r="K2022" t="s">
        <v>61</v>
      </c>
      <c r="L2022" t="s">
        <v>1419</v>
      </c>
      <c r="M2022">
        <v>8.8559999999999999</v>
      </c>
      <c r="N2022">
        <v>3</v>
      </c>
      <c r="O2022">
        <f t="shared" si="62"/>
        <v>0.21428571428571427</v>
      </c>
      <c r="P2022">
        <v>0.6</v>
      </c>
      <c r="Q2022">
        <v>-6.8634000000000004</v>
      </c>
      <c r="R2022">
        <v>2</v>
      </c>
      <c r="S2022">
        <v>2017</v>
      </c>
      <c r="T2022">
        <v>6</v>
      </c>
      <c r="U2022" t="str">
        <f t="shared" si="63"/>
        <v>Jun</v>
      </c>
      <c r="V2022">
        <v>2.952</v>
      </c>
      <c r="W2022" t="s">
        <v>63</v>
      </c>
      <c r="X2022">
        <v>-0.77500000000000002</v>
      </c>
      <c r="Y2022" t="s">
        <v>53</v>
      </c>
      <c r="Z2022">
        <v>-0.25833333333333303</v>
      </c>
      <c r="AA2022" t="s">
        <v>64</v>
      </c>
      <c r="AB2022" t="s">
        <v>154</v>
      </c>
    </row>
    <row r="2023" spans="1:28" x14ac:dyDescent="0.25">
      <c r="A2023" t="s">
        <v>3613</v>
      </c>
      <c r="B2023" s="1">
        <v>42638</v>
      </c>
      <c r="C2023" s="1">
        <v>42640</v>
      </c>
      <c r="D2023" t="s">
        <v>89</v>
      </c>
      <c r="E2023" t="s">
        <v>1860</v>
      </c>
      <c r="F2023" t="s">
        <v>91</v>
      </c>
      <c r="G2023" t="s">
        <v>295</v>
      </c>
      <c r="H2023" t="s">
        <v>58</v>
      </c>
      <c r="I2023" t="s">
        <v>59</v>
      </c>
      <c r="J2023" t="s">
        <v>238</v>
      </c>
      <c r="K2023" t="s">
        <v>34</v>
      </c>
      <c r="L2023" t="s">
        <v>239</v>
      </c>
      <c r="M2023">
        <v>477.666</v>
      </c>
      <c r="N2023">
        <v>2</v>
      </c>
      <c r="O2023">
        <f t="shared" si="62"/>
        <v>0.14285714285714285</v>
      </c>
      <c r="P2023">
        <v>0.15</v>
      </c>
      <c r="Q2023">
        <v>84.293999999999997</v>
      </c>
      <c r="R2023">
        <v>2</v>
      </c>
      <c r="S2023">
        <v>2016</v>
      </c>
      <c r="T2023">
        <v>9</v>
      </c>
      <c r="U2023" t="str">
        <f t="shared" si="63"/>
        <v>Sep</v>
      </c>
      <c r="V2023">
        <v>238.833</v>
      </c>
      <c r="W2023" t="s">
        <v>43</v>
      </c>
      <c r="X2023">
        <v>0.17647058823529399</v>
      </c>
      <c r="Y2023" t="s">
        <v>37</v>
      </c>
      <c r="Z2023">
        <v>8.8235294117646995E-2</v>
      </c>
      <c r="AA2023" t="s">
        <v>75</v>
      </c>
      <c r="AB2023" t="s">
        <v>210</v>
      </c>
    </row>
    <row r="2024" spans="1:28" x14ac:dyDescent="0.25">
      <c r="A2024" t="s">
        <v>3614</v>
      </c>
      <c r="B2024" s="1">
        <v>42135</v>
      </c>
      <c r="C2024" s="1">
        <v>42140</v>
      </c>
      <c r="D2024" t="s">
        <v>27</v>
      </c>
      <c r="E2024" t="s">
        <v>126</v>
      </c>
      <c r="F2024" t="s">
        <v>99</v>
      </c>
      <c r="G2024" t="s">
        <v>455</v>
      </c>
      <c r="H2024" t="s">
        <v>456</v>
      </c>
      <c r="I2024" t="s">
        <v>59</v>
      </c>
      <c r="J2024" t="s">
        <v>931</v>
      </c>
      <c r="K2024" t="s">
        <v>41</v>
      </c>
      <c r="L2024" t="s">
        <v>932</v>
      </c>
      <c r="M2024">
        <v>191.96799999999999</v>
      </c>
      <c r="N2024">
        <v>7</v>
      </c>
      <c r="O2024">
        <f t="shared" si="62"/>
        <v>0.5</v>
      </c>
      <c r="P2024">
        <v>0.2</v>
      </c>
      <c r="Q2024">
        <v>16.7972</v>
      </c>
      <c r="R2024">
        <v>5</v>
      </c>
      <c r="S2024">
        <v>2015</v>
      </c>
      <c r="T2024">
        <v>5</v>
      </c>
      <c r="U2024" t="str">
        <f t="shared" si="63"/>
        <v>May</v>
      </c>
      <c r="V2024">
        <v>27.423999999999999</v>
      </c>
      <c r="W2024" t="s">
        <v>63</v>
      </c>
      <c r="X2024">
        <v>8.7499999999999994E-2</v>
      </c>
      <c r="Y2024" t="s">
        <v>37</v>
      </c>
      <c r="Z2024">
        <v>1.2500000000000001E-2</v>
      </c>
      <c r="AA2024" t="s">
        <v>64</v>
      </c>
      <c r="AB2024" t="s">
        <v>111</v>
      </c>
    </row>
    <row r="2025" spans="1:28" x14ac:dyDescent="0.25">
      <c r="A2025" t="s">
        <v>3615</v>
      </c>
      <c r="B2025" s="1">
        <v>42222</v>
      </c>
      <c r="C2025" s="1">
        <v>42226</v>
      </c>
      <c r="D2025" t="s">
        <v>46</v>
      </c>
      <c r="E2025" t="s">
        <v>3616</v>
      </c>
      <c r="F2025" t="s">
        <v>91</v>
      </c>
      <c r="G2025" t="s">
        <v>100</v>
      </c>
      <c r="H2025" t="s">
        <v>93</v>
      </c>
      <c r="I2025" t="s">
        <v>94</v>
      </c>
      <c r="J2025" t="s">
        <v>1199</v>
      </c>
      <c r="K2025" t="s">
        <v>34</v>
      </c>
      <c r="L2025" t="s">
        <v>1200</v>
      </c>
      <c r="M2025">
        <v>369.19920000000002</v>
      </c>
      <c r="N2025">
        <v>3</v>
      </c>
      <c r="O2025">
        <f t="shared" si="62"/>
        <v>0.21428571428571427</v>
      </c>
      <c r="P2025">
        <v>0.32</v>
      </c>
      <c r="Q2025">
        <v>-114.01739999999999</v>
      </c>
      <c r="R2025">
        <v>4</v>
      </c>
      <c r="S2025">
        <v>2015</v>
      </c>
      <c r="T2025">
        <v>8</v>
      </c>
      <c r="U2025" t="str">
        <f t="shared" si="63"/>
        <v>Aug</v>
      </c>
      <c r="V2025">
        <v>123.0664</v>
      </c>
      <c r="W2025" t="s">
        <v>36</v>
      </c>
      <c r="X2025">
        <v>-0.308823529411764</v>
      </c>
      <c r="Y2025" t="s">
        <v>53</v>
      </c>
      <c r="Z2025">
        <v>-0.10294117647058799</v>
      </c>
      <c r="AA2025" t="s">
        <v>75</v>
      </c>
      <c r="AB2025" t="s">
        <v>81</v>
      </c>
    </row>
    <row r="2026" spans="1:28" x14ac:dyDescent="0.25">
      <c r="A2026" t="s">
        <v>3617</v>
      </c>
      <c r="B2026" s="1">
        <v>42635</v>
      </c>
      <c r="C2026" s="1">
        <v>42640</v>
      </c>
      <c r="D2026" t="s">
        <v>46</v>
      </c>
      <c r="E2026" t="s">
        <v>1925</v>
      </c>
      <c r="F2026" t="s">
        <v>91</v>
      </c>
      <c r="G2026" t="s">
        <v>1335</v>
      </c>
      <c r="H2026" t="s">
        <v>171</v>
      </c>
      <c r="I2026" t="s">
        <v>59</v>
      </c>
      <c r="J2026" t="s">
        <v>433</v>
      </c>
      <c r="K2026" t="s">
        <v>61</v>
      </c>
      <c r="L2026" t="s">
        <v>434</v>
      </c>
      <c r="M2026">
        <v>68.432000000000002</v>
      </c>
      <c r="N2026">
        <v>7</v>
      </c>
      <c r="O2026">
        <f t="shared" si="62"/>
        <v>0.5</v>
      </c>
      <c r="P2026">
        <v>0.2</v>
      </c>
      <c r="Q2026">
        <v>8.5540000000000003</v>
      </c>
      <c r="R2026">
        <v>5</v>
      </c>
      <c r="S2026">
        <v>2016</v>
      </c>
      <c r="T2026">
        <v>9</v>
      </c>
      <c r="U2026" t="str">
        <f t="shared" si="63"/>
        <v>Sep</v>
      </c>
      <c r="V2026">
        <v>9.7759999999999998</v>
      </c>
      <c r="W2026" t="s">
        <v>63</v>
      </c>
      <c r="X2026">
        <v>0.125</v>
      </c>
      <c r="Y2026" t="s">
        <v>37</v>
      </c>
      <c r="Z2026">
        <v>1.7857142857142801E-2</v>
      </c>
      <c r="AA2026" t="s">
        <v>75</v>
      </c>
      <c r="AB2026" t="s">
        <v>210</v>
      </c>
    </row>
    <row r="2027" spans="1:28" x14ac:dyDescent="0.25">
      <c r="A2027" t="s">
        <v>3618</v>
      </c>
      <c r="B2027" s="1">
        <v>42336</v>
      </c>
      <c r="C2027" s="1">
        <v>42340</v>
      </c>
      <c r="D2027" t="s">
        <v>46</v>
      </c>
      <c r="E2027" t="s">
        <v>2438</v>
      </c>
      <c r="F2027" t="s">
        <v>29</v>
      </c>
      <c r="G2027" t="s">
        <v>310</v>
      </c>
      <c r="H2027" t="s">
        <v>214</v>
      </c>
      <c r="I2027" t="s">
        <v>72</v>
      </c>
      <c r="J2027" t="s">
        <v>159</v>
      </c>
      <c r="K2027" t="s">
        <v>61</v>
      </c>
      <c r="L2027" t="s">
        <v>160</v>
      </c>
      <c r="M2027">
        <v>71.12</v>
      </c>
      <c r="N2027">
        <v>5</v>
      </c>
      <c r="O2027">
        <f t="shared" si="62"/>
        <v>0.35714285714285715</v>
      </c>
      <c r="P2027">
        <v>0.2</v>
      </c>
      <c r="Q2027">
        <v>9.7789999999999999</v>
      </c>
      <c r="R2027">
        <v>4</v>
      </c>
      <c r="S2027">
        <v>2015</v>
      </c>
      <c r="T2027">
        <v>11</v>
      </c>
      <c r="U2027" t="str">
        <f t="shared" si="63"/>
        <v>Nov</v>
      </c>
      <c r="V2027">
        <v>14.224</v>
      </c>
      <c r="W2027" t="s">
        <v>63</v>
      </c>
      <c r="X2027">
        <v>0.13749999999999901</v>
      </c>
      <c r="Y2027" t="s">
        <v>37</v>
      </c>
      <c r="Z2027">
        <v>2.74999999999999E-2</v>
      </c>
      <c r="AA2027" t="s">
        <v>38</v>
      </c>
      <c r="AB2027" t="s">
        <v>54</v>
      </c>
    </row>
    <row r="2028" spans="1:28" x14ac:dyDescent="0.25">
      <c r="A2028" t="s">
        <v>3619</v>
      </c>
      <c r="B2028" s="1">
        <v>41929</v>
      </c>
      <c r="C2028" s="1">
        <v>41931</v>
      </c>
      <c r="D2028" t="s">
        <v>27</v>
      </c>
      <c r="E2028" t="s">
        <v>3620</v>
      </c>
      <c r="F2028" t="s">
        <v>29</v>
      </c>
      <c r="G2028" t="s">
        <v>100</v>
      </c>
      <c r="H2028" t="s">
        <v>93</v>
      </c>
      <c r="I2028" t="s">
        <v>94</v>
      </c>
      <c r="J2028" t="s">
        <v>1907</v>
      </c>
      <c r="K2028" t="s">
        <v>61</v>
      </c>
      <c r="L2028" t="s">
        <v>1908</v>
      </c>
      <c r="M2028">
        <v>5.3120000000000003</v>
      </c>
      <c r="N2028">
        <v>2</v>
      </c>
      <c r="O2028">
        <f t="shared" si="62"/>
        <v>0.14285714285714285</v>
      </c>
      <c r="P2028">
        <v>0.6</v>
      </c>
      <c r="Q2028">
        <v>-1.5935999999999999</v>
      </c>
      <c r="R2028">
        <v>2</v>
      </c>
      <c r="S2028">
        <v>2014</v>
      </c>
      <c r="T2028">
        <v>10</v>
      </c>
      <c r="U2028" t="str">
        <f t="shared" si="63"/>
        <v>Oct</v>
      </c>
      <c r="V2028">
        <v>2.6560000000000001</v>
      </c>
      <c r="W2028" t="s">
        <v>63</v>
      </c>
      <c r="X2028">
        <v>-0.3</v>
      </c>
      <c r="Y2028" t="s">
        <v>53</v>
      </c>
      <c r="Z2028">
        <v>-0.15</v>
      </c>
      <c r="AA2028" t="s">
        <v>38</v>
      </c>
      <c r="AB2028" t="s">
        <v>147</v>
      </c>
    </row>
    <row r="2029" spans="1:28" x14ac:dyDescent="0.25">
      <c r="A2029" t="s">
        <v>3621</v>
      </c>
      <c r="B2029" s="1">
        <v>42493</v>
      </c>
      <c r="C2029" s="1">
        <v>42495</v>
      </c>
      <c r="D2029" t="s">
        <v>89</v>
      </c>
      <c r="E2029" t="s">
        <v>3622</v>
      </c>
      <c r="F2029" t="s">
        <v>29</v>
      </c>
      <c r="G2029" t="s">
        <v>213</v>
      </c>
      <c r="H2029" t="s">
        <v>214</v>
      </c>
      <c r="I2029" t="s">
        <v>72</v>
      </c>
      <c r="J2029" t="s">
        <v>1690</v>
      </c>
      <c r="K2029" t="s">
        <v>61</v>
      </c>
      <c r="L2029" t="s">
        <v>1691</v>
      </c>
      <c r="M2029">
        <v>51.968000000000004</v>
      </c>
      <c r="N2029">
        <v>2</v>
      </c>
      <c r="O2029">
        <f t="shared" si="62"/>
        <v>0.14285714285714285</v>
      </c>
      <c r="P2029">
        <v>0.2</v>
      </c>
      <c r="Q2029">
        <v>10.393599999999999</v>
      </c>
      <c r="R2029">
        <v>2</v>
      </c>
      <c r="S2029">
        <v>2016</v>
      </c>
      <c r="T2029">
        <v>5</v>
      </c>
      <c r="U2029" t="str">
        <f t="shared" si="63"/>
        <v>May</v>
      </c>
      <c r="V2029">
        <v>25.984000000000002</v>
      </c>
      <c r="W2029" t="s">
        <v>63</v>
      </c>
      <c r="X2029">
        <v>0.19999999999999901</v>
      </c>
      <c r="Y2029" t="s">
        <v>37</v>
      </c>
      <c r="Z2029">
        <v>9.9999999999999895E-2</v>
      </c>
      <c r="AA2029" t="s">
        <v>64</v>
      </c>
      <c r="AB2029" t="s">
        <v>120</v>
      </c>
    </row>
    <row r="2030" spans="1:28" x14ac:dyDescent="0.25">
      <c r="A2030" t="s">
        <v>3623</v>
      </c>
      <c r="B2030" s="1">
        <v>41729</v>
      </c>
      <c r="C2030" s="1">
        <v>41729</v>
      </c>
      <c r="D2030" t="s">
        <v>377</v>
      </c>
      <c r="E2030" t="s">
        <v>2674</v>
      </c>
      <c r="F2030" t="s">
        <v>29</v>
      </c>
      <c r="G2030" t="s">
        <v>273</v>
      </c>
      <c r="H2030" t="s">
        <v>49</v>
      </c>
      <c r="I2030" t="s">
        <v>32</v>
      </c>
      <c r="J2030" t="s">
        <v>296</v>
      </c>
      <c r="K2030" t="s">
        <v>41</v>
      </c>
      <c r="L2030" t="s">
        <v>297</v>
      </c>
      <c r="M2030">
        <v>1125.4880000000001</v>
      </c>
      <c r="N2030">
        <v>7</v>
      </c>
      <c r="O2030">
        <f t="shared" si="62"/>
        <v>0.5</v>
      </c>
      <c r="P2030">
        <v>0.2</v>
      </c>
      <c r="Q2030">
        <v>98.480199999999996</v>
      </c>
      <c r="R2030">
        <v>0</v>
      </c>
      <c r="S2030">
        <v>2014</v>
      </c>
      <c r="T2030">
        <v>3</v>
      </c>
      <c r="U2030" t="str">
        <f t="shared" si="63"/>
        <v>Mar</v>
      </c>
      <c r="V2030">
        <v>160.78399999999999</v>
      </c>
      <c r="W2030" t="s">
        <v>36</v>
      </c>
      <c r="X2030">
        <v>8.7499999999999994E-2</v>
      </c>
      <c r="Y2030" t="s">
        <v>37</v>
      </c>
      <c r="Z2030">
        <v>1.24999999999999E-2</v>
      </c>
      <c r="AA2030" t="s">
        <v>161</v>
      </c>
      <c r="AB2030" t="s">
        <v>223</v>
      </c>
    </row>
    <row r="2031" spans="1:28" x14ac:dyDescent="0.25">
      <c r="A2031" t="s">
        <v>3624</v>
      </c>
      <c r="B2031" s="1">
        <v>42229</v>
      </c>
      <c r="C2031" s="1">
        <v>42229</v>
      </c>
      <c r="D2031" t="s">
        <v>377</v>
      </c>
      <c r="E2031" t="s">
        <v>69</v>
      </c>
      <c r="F2031" t="s">
        <v>29</v>
      </c>
      <c r="G2031" t="s">
        <v>1381</v>
      </c>
      <c r="H2031" t="s">
        <v>58</v>
      </c>
      <c r="I2031" t="s">
        <v>59</v>
      </c>
      <c r="J2031" t="s">
        <v>1307</v>
      </c>
      <c r="K2031" t="s">
        <v>61</v>
      </c>
      <c r="L2031" t="s">
        <v>1308</v>
      </c>
      <c r="M2031">
        <v>31.56</v>
      </c>
      <c r="N2031">
        <v>3</v>
      </c>
      <c r="O2031">
        <f t="shared" si="62"/>
        <v>0.21428571428571427</v>
      </c>
      <c r="P2031">
        <v>0</v>
      </c>
      <c r="Q2031">
        <v>10.4148</v>
      </c>
      <c r="R2031">
        <v>0</v>
      </c>
      <c r="S2031">
        <v>2015</v>
      </c>
      <c r="T2031">
        <v>8</v>
      </c>
      <c r="U2031" t="str">
        <f t="shared" si="63"/>
        <v>Aug</v>
      </c>
      <c r="V2031">
        <v>10.52</v>
      </c>
      <c r="W2031" t="s">
        <v>63</v>
      </c>
      <c r="X2031">
        <v>0.33</v>
      </c>
      <c r="Y2031" t="s">
        <v>44</v>
      </c>
      <c r="Z2031">
        <v>0.11</v>
      </c>
      <c r="AA2031" t="s">
        <v>75</v>
      </c>
      <c r="AB2031" t="s">
        <v>81</v>
      </c>
    </row>
    <row r="2032" spans="1:28" x14ac:dyDescent="0.25">
      <c r="A2032" t="s">
        <v>3625</v>
      </c>
      <c r="B2032" s="1">
        <v>42150</v>
      </c>
      <c r="C2032" s="1">
        <v>42152</v>
      </c>
      <c r="D2032" t="s">
        <v>27</v>
      </c>
      <c r="E2032" t="s">
        <v>2972</v>
      </c>
      <c r="F2032" t="s">
        <v>29</v>
      </c>
      <c r="G2032" t="s">
        <v>226</v>
      </c>
      <c r="H2032" t="s">
        <v>93</v>
      </c>
      <c r="I2032" t="s">
        <v>94</v>
      </c>
      <c r="J2032" t="s">
        <v>152</v>
      </c>
      <c r="K2032" t="s">
        <v>41</v>
      </c>
      <c r="L2032" t="s">
        <v>153</v>
      </c>
      <c r="M2032">
        <v>105.68600000000001</v>
      </c>
      <c r="N2032">
        <v>1</v>
      </c>
      <c r="O2032">
        <f t="shared" si="62"/>
        <v>7.1428571428571425E-2</v>
      </c>
      <c r="P2032">
        <v>0.3</v>
      </c>
      <c r="Q2032">
        <v>-28.686199999999999</v>
      </c>
      <c r="R2032">
        <v>2</v>
      </c>
      <c r="S2032">
        <v>2015</v>
      </c>
      <c r="T2032">
        <v>5</v>
      </c>
      <c r="U2032" t="str">
        <f t="shared" si="63"/>
        <v>May</v>
      </c>
      <c r="V2032">
        <v>105.68600000000001</v>
      </c>
      <c r="W2032" t="s">
        <v>36</v>
      </c>
      <c r="X2032">
        <v>-0.27142857142857102</v>
      </c>
      <c r="Y2032" t="s">
        <v>53</v>
      </c>
      <c r="Z2032">
        <v>-0.27142857142857102</v>
      </c>
      <c r="AA2032" t="s">
        <v>64</v>
      </c>
      <c r="AB2032" t="s">
        <v>111</v>
      </c>
    </row>
    <row r="2033" spans="1:28" x14ac:dyDescent="0.25">
      <c r="A2033" t="s">
        <v>3625</v>
      </c>
      <c r="B2033" s="1">
        <v>42150</v>
      </c>
      <c r="C2033" s="1">
        <v>42152</v>
      </c>
      <c r="D2033" t="s">
        <v>27</v>
      </c>
      <c r="E2033" t="s">
        <v>2972</v>
      </c>
      <c r="F2033" t="s">
        <v>29</v>
      </c>
      <c r="G2033" t="s">
        <v>226</v>
      </c>
      <c r="H2033" t="s">
        <v>93</v>
      </c>
      <c r="I2033" t="s">
        <v>94</v>
      </c>
      <c r="J2033" t="s">
        <v>1254</v>
      </c>
      <c r="K2033" t="s">
        <v>41</v>
      </c>
      <c r="L2033" t="s">
        <v>1255</v>
      </c>
      <c r="M2033">
        <v>104.93</v>
      </c>
      <c r="N2033">
        <v>5</v>
      </c>
      <c r="O2033">
        <f t="shared" si="62"/>
        <v>0.35714285714285715</v>
      </c>
      <c r="P2033">
        <v>0.3</v>
      </c>
      <c r="Q2033">
        <v>-4.4969999999999999</v>
      </c>
      <c r="R2033">
        <v>2</v>
      </c>
      <c r="S2033">
        <v>2015</v>
      </c>
      <c r="T2033">
        <v>5</v>
      </c>
      <c r="U2033" t="str">
        <f t="shared" si="63"/>
        <v>May</v>
      </c>
      <c r="V2033">
        <v>20.986000000000001</v>
      </c>
      <c r="W2033" t="s">
        <v>63</v>
      </c>
      <c r="X2033">
        <v>-4.2857142857142802E-2</v>
      </c>
      <c r="Y2033" t="s">
        <v>53</v>
      </c>
      <c r="Z2033">
        <v>-8.5714285714285701E-3</v>
      </c>
      <c r="AA2033" t="s">
        <v>64</v>
      </c>
      <c r="AB2033" t="s">
        <v>111</v>
      </c>
    </row>
    <row r="2034" spans="1:28" x14ac:dyDescent="0.25">
      <c r="A2034" t="s">
        <v>3626</v>
      </c>
      <c r="B2034" s="1">
        <v>42992</v>
      </c>
      <c r="C2034" s="1">
        <v>42994</v>
      </c>
      <c r="D2034" t="s">
        <v>89</v>
      </c>
      <c r="E2034" t="s">
        <v>2680</v>
      </c>
      <c r="F2034" t="s">
        <v>99</v>
      </c>
      <c r="G2034" t="s">
        <v>165</v>
      </c>
      <c r="H2034" t="s">
        <v>117</v>
      </c>
      <c r="I2034" t="s">
        <v>72</v>
      </c>
      <c r="J2034" t="s">
        <v>2118</v>
      </c>
      <c r="K2034" t="s">
        <v>41</v>
      </c>
      <c r="L2034" t="s">
        <v>2119</v>
      </c>
      <c r="M2034">
        <v>589.41</v>
      </c>
      <c r="N2034">
        <v>5</v>
      </c>
      <c r="O2034">
        <f t="shared" si="62"/>
        <v>0.35714285714285715</v>
      </c>
      <c r="P2034">
        <v>0.1</v>
      </c>
      <c r="Q2034">
        <v>-6.5490000000000004</v>
      </c>
      <c r="R2034">
        <v>2</v>
      </c>
      <c r="S2034">
        <v>2017</v>
      </c>
      <c r="T2034">
        <v>9</v>
      </c>
      <c r="U2034" t="str">
        <f t="shared" si="63"/>
        <v>Sep</v>
      </c>
      <c r="V2034">
        <v>117.881999999999</v>
      </c>
      <c r="W2034" t="s">
        <v>36</v>
      </c>
      <c r="X2034">
        <v>-1.1111111111111099E-2</v>
      </c>
      <c r="Y2034" t="s">
        <v>53</v>
      </c>
      <c r="Z2034">
        <v>-2.2222222222222201E-3</v>
      </c>
      <c r="AA2034" t="s">
        <v>75</v>
      </c>
      <c r="AB2034" t="s">
        <v>76</v>
      </c>
    </row>
    <row r="2035" spans="1:28" x14ac:dyDescent="0.25">
      <c r="A2035" t="s">
        <v>3627</v>
      </c>
      <c r="B2035" s="1">
        <v>42911</v>
      </c>
      <c r="C2035" s="1">
        <v>42913</v>
      </c>
      <c r="D2035" t="s">
        <v>27</v>
      </c>
      <c r="E2035" t="s">
        <v>3459</v>
      </c>
      <c r="F2035" t="s">
        <v>29</v>
      </c>
      <c r="G2035" t="s">
        <v>165</v>
      </c>
      <c r="H2035" t="s">
        <v>117</v>
      </c>
      <c r="I2035" t="s">
        <v>72</v>
      </c>
      <c r="J2035" t="s">
        <v>1400</v>
      </c>
      <c r="K2035" t="s">
        <v>34</v>
      </c>
      <c r="L2035" t="s">
        <v>1401</v>
      </c>
      <c r="M2035">
        <v>400.78399999999999</v>
      </c>
      <c r="N2035">
        <v>1</v>
      </c>
      <c r="O2035">
        <f t="shared" si="62"/>
        <v>7.1428571428571425E-2</v>
      </c>
      <c r="P2035">
        <v>0.2</v>
      </c>
      <c r="Q2035">
        <v>-5.0098000000000003</v>
      </c>
      <c r="R2035">
        <v>2</v>
      </c>
      <c r="S2035">
        <v>2017</v>
      </c>
      <c r="T2035">
        <v>6</v>
      </c>
      <c r="U2035" t="str">
        <f t="shared" si="63"/>
        <v>Jun</v>
      </c>
      <c r="V2035">
        <v>400.78399999999999</v>
      </c>
      <c r="W2035" t="s">
        <v>43</v>
      </c>
      <c r="X2035">
        <v>-1.2500000000000001E-2</v>
      </c>
      <c r="Y2035" t="s">
        <v>53</v>
      </c>
      <c r="Z2035">
        <v>-1.2500000000000001E-2</v>
      </c>
      <c r="AA2035" t="s">
        <v>64</v>
      </c>
      <c r="AB2035" t="s">
        <v>154</v>
      </c>
    </row>
    <row r="2036" spans="1:28" x14ac:dyDescent="0.25">
      <c r="A2036" t="s">
        <v>3628</v>
      </c>
      <c r="B2036" s="1">
        <v>42579</v>
      </c>
      <c r="C2036" s="1">
        <v>42583</v>
      </c>
      <c r="D2036" t="s">
        <v>46</v>
      </c>
      <c r="E2036" t="s">
        <v>3629</v>
      </c>
      <c r="F2036" t="s">
        <v>99</v>
      </c>
      <c r="G2036" t="s">
        <v>997</v>
      </c>
      <c r="H2036" t="s">
        <v>93</v>
      </c>
      <c r="I2036" t="s">
        <v>94</v>
      </c>
      <c r="J2036" t="s">
        <v>952</v>
      </c>
      <c r="K2036" t="s">
        <v>61</v>
      </c>
      <c r="L2036" t="s">
        <v>953</v>
      </c>
      <c r="M2036">
        <v>24.7</v>
      </c>
      <c r="N2036">
        <v>5</v>
      </c>
      <c r="O2036">
        <f t="shared" si="62"/>
        <v>0.35714285714285715</v>
      </c>
      <c r="P2036">
        <v>0.6</v>
      </c>
      <c r="Q2036">
        <v>-9.8800000000000008</v>
      </c>
      <c r="R2036">
        <v>4</v>
      </c>
      <c r="S2036">
        <v>2016</v>
      </c>
      <c r="T2036">
        <v>7</v>
      </c>
      <c r="U2036" t="str">
        <f t="shared" si="63"/>
        <v>Jul</v>
      </c>
      <c r="V2036">
        <v>4.9399999999999897</v>
      </c>
      <c r="W2036" t="s">
        <v>63</v>
      </c>
      <c r="X2036">
        <v>-0.4</v>
      </c>
      <c r="Y2036" t="s">
        <v>53</v>
      </c>
      <c r="Z2036">
        <v>-0.08</v>
      </c>
      <c r="AA2036" t="s">
        <v>75</v>
      </c>
      <c r="AB2036" t="s">
        <v>210</v>
      </c>
    </row>
    <row r="2037" spans="1:28" x14ac:dyDescent="0.25">
      <c r="A2037" t="s">
        <v>3628</v>
      </c>
      <c r="B2037" s="1">
        <v>42579</v>
      </c>
      <c r="C2037" s="1">
        <v>42583</v>
      </c>
      <c r="D2037" t="s">
        <v>46</v>
      </c>
      <c r="E2037" t="s">
        <v>3629</v>
      </c>
      <c r="F2037" t="s">
        <v>99</v>
      </c>
      <c r="G2037" t="s">
        <v>997</v>
      </c>
      <c r="H2037" t="s">
        <v>93</v>
      </c>
      <c r="I2037" t="s">
        <v>94</v>
      </c>
      <c r="J2037" t="s">
        <v>3060</v>
      </c>
      <c r="K2037" t="s">
        <v>61</v>
      </c>
      <c r="L2037" t="s">
        <v>3061</v>
      </c>
      <c r="M2037">
        <v>302.72000000000003</v>
      </c>
      <c r="N2037">
        <v>5</v>
      </c>
      <c r="O2037">
        <f t="shared" si="62"/>
        <v>0.35714285714285715</v>
      </c>
      <c r="P2037">
        <v>0.6</v>
      </c>
      <c r="Q2037">
        <v>-378.4</v>
      </c>
      <c r="R2037">
        <v>4</v>
      </c>
      <c r="S2037">
        <v>2016</v>
      </c>
      <c r="T2037">
        <v>7</v>
      </c>
      <c r="U2037" t="str">
        <f t="shared" si="63"/>
        <v>Jul</v>
      </c>
      <c r="V2037">
        <v>60.543999999999997</v>
      </c>
      <c r="W2037" t="s">
        <v>63</v>
      </c>
      <c r="X2037">
        <v>-1.24999999999999</v>
      </c>
      <c r="Y2037" t="s">
        <v>53</v>
      </c>
      <c r="Z2037">
        <v>-0.249999999999999</v>
      </c>
      <c r="AA2037" t="s">
        <v>75</v>
      </c>
      <c r="AB2037" t="s">
        <v>210</v>
      </c>
    </row>
    <row r="2038" spans="1:28" x14ac:dyDescent="0.25">
      <c r="A2038" t="s">
        <v>3630</v>
      </c>
      <c r="B2038" s="1">
        <v>42266</v>
      </c>
      <c r="C2038" s="1">
        <v>42270</v>
      </c>
      <c r="D2038" t="s">
        <v>46</v>
      </c>
      <c r="E2038" t="s">
        <v>3631</v>
      </c>
      <c r="F2038" t="s">
        <v>99</v>
      </c>
      <c r="G2038" t="s">
        <v>1525</v>
      </c>
      <c r="H2038" t="s">
        <v>58</v>
      </c>
      <c r="I2038" t="s">
        <v>59</v>
      </c>
      <c r="J2038" t="s">
        <v>1901</v>
      </c>
      <c r="K2038" t="s">
        <v>61</v>
      </c>
      <c r="L2038" t="s">
        <v>1902</v>
      </c>
      <c r="M2038">
        <v>60.84</v>
      </c>
      <c r="N2038">
        <v>3</v>
      </c>
      <c r="O2038">
        <f t="shared" si="62"/>
        <v>0.21428571428571427</v>
      </c>
      <c r="P2038">
        <v>0</v>
      </c>
      <c r="Q2038">
        <v>19.468800000000002</v>
      </c>
      <c r="R2038">
        <v>4</v>
      </c>
      <c r="S2038">
        <v>2015</v>
      </c>
      <c r="T2038">
        <v>9</v>
      </c>
      <c r="U2038" t="str">
        <f t="shared" si="63"/>
        <v>Sep</v>
      </c>
      <c r="V2038">
        <v>20.28</v>
      </c>
      <c r="W2038" t="s">
        <v>63</v>
      </c>
      <c r="X2038">
        <v>0.32</v>
      </c>
      <c r="Y2038" t="s">
        <v>44</v>
      </c>
      <c r="Z2038">
        <v>0.10666666666666599</v>
      </c>
      <c r="AA2038" t="s">
        <v>75</v>
      </c>
      <c r="AB2038" t="s">
        <v>81</v>
      </c>
    </row>
    <row r="2039" spans="1:28" x14ac:dyDescent="0.25">
      <c r="A2039" t="s">
        <v>3632</v>
      </c>
      <c r="B2039" s="1">
        <v>42538</v>
      </c>
      <c r="C2039" s="1">
        <v>42544</v>
      </c>
      <c r="D2039" t="s">
        <v>46</v>
      </c>
      <c r="E2039" t="s">
        <v>1745</v>
      </c>
      <c r="F2039" t="s">
        <v>91</v>
      </c>
      <c r="G2039" t="s">
        <v>760</v>
      </c>
      <c r="H2039" t="s">
        <v>117</v>
      </c>
      <c r="I2039" t="s">
        <v>72</v>
      </c>
      <c r="J2039" t="s">
        <v>1108</v>
      </c>
      <c r="K2039" t="s">
        <v>51</v>
      </c>
      <c r="L2039" t="s">
        <v>1109</v>
      </c>
      <c r="M2039">
        <v>376.86599999999999</v>
      </c>
      <c r="N2039">
        <v>3</v>
      </c>
      <c r="O2039">
        <f t="shared" si="62"/>
        <v>0.21428571428571427</v>
      </c>
      <c r="P2039">
        <v>0.4</v>
      </c>
      <c r="Q2039">
        <v>-213.5574</v>
      </c>
      <c r="R2039">
        <v>6</v>
      </c>
      <c r="S2039">
        <v>2016</v>
      </c>
      <c r="T2039">
        <v>6</v>
      </c>
      <c r="U2039" t="str">
        <f t="shared" si="63"/>
        <v>Jun</v>
      </c>
      <c r="V2039">
        <v>125.622</v>
      </c>
      <c r="W2039" t="s">
        <v>36</v>
      </c>
      <c r="X2039">
        <v>-0.56666666666666599</v>
      </c>
      <c r="Y2039" t="s">
        <v>53</v>
      </c>
      <c r="Z2039">
        <v>-0.188888888888888</v>
      </c>
      <c r="AA2039" t="s">
        <v>64</v>
      </c>
      <c r="AB2039" t="s">
        <v>120</v>
      </c>
    </row>
    <row r="2040" spans="1:28" x14ac:dyDescent="0.25">
      <c r="A2040" t="s">
        <v>3633</v>
      </c>
      <c r="B2040" s="1">
        <v>42506</v>
      </c>
      <c r="C2040" s="1">
        <v>42509</v>
      </c>
      <c r="D2040" t="s">
        <v>27</v>
      </c>
      <c r="E2040" t="s">
        <v>445</v>
      </c>
      <c r="F2040" t="s">
        <v>29</v>
      </c>
      <c r="G2040" t="s">
        <v>57</v>
      </c>
      <c r="H2040" t="s">
        <v>58</v>
      </c>
      <c r="I2040" t="s">
        <v>59</v>
      </c>
      <c r="J2040" t="s">
        <v>1781</v>
      </c>
      <c r="K2040" t="s">
        <v>61</v>
      </c>
      <c r="L2040" t="s">
        <v>1782</v>
      </c>
      <c r="M2040">
        <v>282.83999999999997</v>
      </c>
      <c r="N2040">
        <v>4</v>
      </c>
      <c r="O2040">
        <f t="shared" si="62"/>
        <v>0.2857142857142857</v>
      </c>
      <c r="P2040">
        <v>0</v>
      </c>
      <c r="Q2040">
        <v>19.7988</v>
      </c>
      <c r="R2040">
        <v>3</v>
      </c>
      <c r="S2040">
        <v>2016</v>
      </c>
      <c r="T2040">
        <v>5</v>
      </c>
      <c r="U2040" t="str">
        <f t="shared" si="63"/>
        <v>May</v>
      </c>
      <c r="V2040">
        <v>70.709999999999994</v>
      </c>
      <c r="W2040" t="s">
        <v>63</v>
      </c>
      <c r="X2040">
        <v>7.0000000000000007E-2</v>
      </c>
      <c r="Y2040" t="s">
        <v>37</v>
      </c>
      <c r="Z2040">
        <v>1.7500000000000002E-2</v>
      </c>
      <c r="AA2040" t="s">
        <v>64</v>
      </c>
      <c r="AB2040" t="s">
        <v>120</v>
      </c>
    </row>
    <row r="2041" spans="1:28" x14ac:dyDescent="0.25">
      <c r="A2041" t="s">
        <v>3634</v>
      </c>
      <c r="B2041" s="1">
        <v>42915</v>
      </c>
      <c r="C2041" s="1">
        <v>42916</v>
      </c>
      <c r="D2041" t="s">
        <v>89</v>
      </c>
      <c r="E2041" t="s">
        <v>2843</v>
      </c>
      <c r="F2041" t="s">
        <v>29</v>
      </c>
      <c r="G2041" t="s">
        <v>1434</v>
      </c>
      <c r="H2041" t="s">
        <v>93</v>
      </c>
      <c r="I2041" t="s">
        <v>94</v>
      </c>
      <c r="J2041" t="s">
        <v>1348</v>
      </c>
      <c r="K2041" t="s">
        <v>51</v>
      </c>
      <c r="L2041" t="s">
        <v>1349</v>
      </c>
      <c r="M2041">
        <v>307.31400000000002</v>
      </c>
      <c r="N2041">
        <v>3</v>
      </c>
      <c r="O2041">
        <f t="shared" si="62"/>
        <v>0.21428571428571427</v>
      </c>
      <c r="P2041">
        <v>0.3</v>
      </c>
      <c r="Q2041">
        <v>-39.511800000000001</v>
      </c>
      <c r="R2041">
        <v>1</v>
      </c>
      <c r="S2041">
        <v>2017</v>
      </c>
      <c r="T2041">
        <v>6</v>
      </c>
      <c r="U2041" t="str">
        <f t="shared" si="63"/>
        <v>Jun</v>
      </c>
      <c r="V2041">
        <v>102.438</v>
      </c>
      <c r="W2041" t="s">
        <v>36</v>
      </c>
      <c r="X2041">
        <v>-0.128571428571428</v>
      </c>
      <c r="Y2041" t="s">
        <v>53</v>
      </c>
      <c r="Z2041">
        <v>-4.2857142857142802E-2</v>
      </c>
      <c r="AA2041" t="s">
        <v>64</v>
      </c>
      <c r="AB2041" t="s">
        <v>154</v>
      </c>
    </row>
    <row r="2042" spans="1:28" x14ac:dyDescent="0.25">
      <c r="A2042" t="s">
        <v>3634</v>
      </c>
      <c r="B2042" s="1">
        <v>42915</v>
      </c>
      <c r="C2042" s="1">
        <v>42916</v>
      </c>
      <c r="D2042" t="s">
        <v>89</v>
      </c>
      <c r="E2042" t="s">
        <v>2843</v>
      </c>
      <c r="F2042" t="s">
        <v>29</v>
      </c>
      <c r="G2042" t="s">
        <v>1434</v>
      </c>
      <c r="H2042" t="s">
        <v>93</v>
      </c>
      <c r="I2042" t="s">
        <v>94</v>
      </c>
      <c r="J2042" t="s">
        <v>1541</v>
      </c>
      <c r="K2042" t="s">
        <v>34</v>
      </c>
      <c r="L2042" t="s">
        <v>1542</v>
      </c>
      <c r="M2042">
        <v>409.99919999999997</v>
      </c>
      <c r="N2042">
        <v>3</v>
      </c>
      <c r="O2042">
        <f t="shared" si="62"/>
        <v>0.21428571428571427</v>
      </c>
      <c r="P2042">
        <v>0.32</v>
      </c>
      <c r="Q2042">
        <v>-96.470399999999998</v>
      </c>
      <c r="R2042">
        <v>1</v>
      </c>
      <c r="S2042">
        <v>2017</v>
      </c>
      <c r="T2042">
        <v>6</v>
      </c>
      <c r="U2042" t="str">
        <f t="shared" si="63"/>
        <v>Jun</v>
      </c>
      <c r="V2042">
        <v>136.66639999999899</v>
      </c>
      <c r="W2042" t="s">
        <v>36</v>
      </c>
      <c r="X2042">
        <v>-0.23529411764705799</v>
      </c>
      <c r="Y2042" t="s">
        <v>53</v>
      </c>
      <c r="Z2042">
        <v>-7.8431372549019607E-2</v>
      </c>
      <c r="AA2042" t="s">
        <v>64</v>
      </c>
      <c r="AB2042" t="s">
        <v>154</v>
      </c>
    </row>
    <row r="2043" spans="1:28" x14ac:dyDescent="0.25">
      <c r="A2043" t="s">
        <v>3635</v>
      </c>
      <c r="B2043" s="1">
        <v>41926</v>
      </c>
      <c r="C2043" s="1">
        <v>41929</v>
      </c>
      <c r="D2043" t="s">
        <v>89</v>
      </c>
      <c r="E2043" t="s">
        <v>3143</v>
      </c>
      <c r="F2043" t="s">
        <v>29</v>
      </c>
      <c r="G2043" t="s">
        <v>1130</v>
      </c>
      <c r="H2043" t="s">
        <v>383</v>
      </c>
      <c r="I2043" t="s">
        <v>72</v>
      </c>
      <c r="J2043" t="s">
        <v>2395</v>
      </c>
      <c r="K2043" t="s">
        <v>41</v>
      </c>
      <c r="L2043" t="s">
        <v>2396</v>
      </c>
      <c r="M2043">
        <v>1628.82</v>
      </c>
      <c r="N2043">
        <v>9</v>
      </c>
      <c r="O2043">
        <f t="shared" si="62"/>
        <v>0.6428571428571429</v>
      </c>
      <c r="P2043">
        <v>0</v>
      </c>
      <c r="Q2043">
        <v>260.6112</v>
      </c>
      <c r="R2043">
        <v>3</v>
      </c>
      <c r="S2043">
        <v>2014</v>
      </c>
      <c r="T2043">
        <v>10</v>
      </c>
      <c r="U2043" t="str">
        <f t="shared" si="63"/>
        <v>Oct</v>
      </c>
      <c r="V2043">
        <v>180.98</v>
      </c>
      <c r="W2043" t="s">
        <v>36</v>
      </c>
      <c r="X2043">
        <v>0.16</v>
      </c>
      <c r="Y2043" t="s">
        <v>37</v>
      </c>
      <c r="Z2043">
        <v>1.7777777777777701E-2</v>
      </c>
      <c r="AA2043" t="s">
        <v>38</v>
      </c>
      <c r="AB2043" t="s">
        <v>147</v>
      </c>
    </row>
    <row r="2044" spans="1:28" x14ac:dyDescent="0.25">
      <c r="A2044" t="s">
        <v>3636</v>
      </c>
      <c r="B2044" s="1">
        <v>41961</v>
      </c>
      <c r="C2044" s="1">
        <v>41968</v>
      </c>
      <c r="D2044" t="s">
        <v>46</v>
      </c>
      <c r="E2044" t="s">
        <v>661</v>
      </c>
      <c r="F2044" t="s">
        <v>91</v>
      </c>
      <c r="G2044" t="s">
        <v>180</v>
      </c>
      <c r="H2044" t="s">
        <v>181</v>
      </c>
      <c r="I2044" t="s">
        <v>59</v>
      </c>
      <c r="J2044" t="s">
        <v>608</v>
      </c>
      <c r="K2044" t="s">
        <v>61</v>
      </c>
      <c r="L2044" t="s">
        <v>609</v>
      </c>
      <c r="M2044">
        <v>137.54</v>
      </c>
      <c r="N2044">
        <v>2</v>
      </c>
      <c r="O2044">
        <f t="shared" si="62"/>
        <v>0.14285714285714285</v>
      </c>
      <c r="P2044">
        <v>0</v>
      </c>
      <c r="Q2044">
        <v>55.015999999999998</v>
      </c>
      <c r="R2044">
        <v>7</v>
      </c>
      <c r="S2044">
        <v>2014</v>
      </c>
      <c r="T2044">
        <v>11</v>
      </c>
      <c r="U2044" t="str">
        <f t="shared" si="63"/>
        <v>Nov</v>
      </c>
      <c r="V2044">
        <v>68.77</v>
      </c>
      <c r="W2044" t="s">
        <v>63</v>
      </c>
      <c r="X2044">
        <v>0.4</v>
      </c>
      <c r="Y2044" t="s">
        <v>44</v>
      </c>
      <c r="Z2044">
        <v>0.2</v>
      </c>
      <c r="AA2044" t="s">
        <v>38</v>
      </c>
      <c r="AB2044" t="s">
        <v>147</v>
      </c>
    </row>
    <row r="2045" spans="1:28" x14ac:dyDescent="0.25">
      <c r="A2045" t="s">
        <v>3636</v>
      </c>
      <c r="B2045" s="1">
        <v>41961</v>
      </c>
      <c r="C2045" s="1">
        <v>41968</v>
      </c>
      <c r="D2045" t="s">
        <v>46</v>
      </c>
      <c r="E2045" t="s">
        <v>661</v>
      </c>
      <c r="F2045" t="s">
        <v>91</v>
      </c>
      <c r="G2045" t="s">
        <v>180</v>
      </c>
      <c r="H2045" t="s">
        <v>181</v>
      </c>
      <c r="I2045" t="s">
        <v>59</v>
      </c>
      <c r="J2045" t="s">
        <v>1035</v>
      </c>
      <c r="K2045" t="s">
        <v>51</v>
      </c>
      <c r="L2045" t="s">
        <v>1036</v>
      </c>
      <c r="M2045">
        <v>730.2</v>
      </c>
      <c r="N2045">
        <v>4</v>
      </c>
      <c r="O2045">
        <f t="shared" si="62"/>
        <v>0.2857142857142857</v>
      </c>
      <c r="P2045">
        <v>0</v>
      </c>
      <c r="Q2045">
        <v>94.926000000000002</v>
      </c>
      <c r="R2045">
        <v>7</v>
      </c>
      <c r="S2045">
        <v>2014</v>
      </c>
      <c r="T2045">
        <v>11</v>
      </c>
      <c r="U2045" t="str">
        <f t="shared" si="63"/>
        <v>Nov</v>
      </c>
      <c r="V2045">
        <v>182.55</v>
      </c>
      <c r="W2045" t="s">
        <v>36</v>
      </c>
      <c r="X2045">
        <v>0.13</v>
      </c>
      <c r="Y2045" t="s">
        <v>37</v>
      </c>
      <c r="Z2045">
        <v>3.2500000000000001E-2</v>
      </c>
      <c r="AA2045" t="s">
        <v>38</v>
      </c>
      <c r="AB2045" t="s">
        <v>147</v>
      </c>
    </row>
    <row r="2046" spans="1:28" x14ac:dyDescent="0.25">
      <c r="A2046" t="s">
        <v>3637</v>
      </c>
      <c r="B2046" s="1">
        <v>42032</v>
      </c>
      <c r="C2046" s="1">
        <v>42035</v>
      </c>
      <c r="D2046" t="s">
        <v>27</v>
      </c>
      <c r="E2046" t="s">
        <v>3638</v>
      </c>
      <c r="F2046" t="s">
        <v>29</v>
      </c>
      <c r="G2046" t="s">
        <v>446</v>
      </c>
      <c r="H2046" t="s">
        <v>876</v>
      </c>
      <c r="I2046" t="s">
        <v>32</v>
      </c>
      <c r="J2046" t="s">
        <v>645</v>
      </c>
      <c r="K2046" t="s">
        <v>51</v>
      </c>
      <c r="L2046" t="s">
        <v>646</v>
      </c>
      <c r="M2046">
        <v>4297.6440000000002</v>
      </c>
      <c r="N2046">
        <v>13</v>
      </c>
      <c r="O2046">
        <f t="shared" si="62"/>
        <v>0.9285714285714286</v>
      </c>
      <c r="P2046">
        <v>0.4</v>
      </c>
      <c r="Q2046">
        <v>-1862.3124</v>
      </c>
      <c r="R2046">
        <v>3</v>
      </c>
      <c r="S2046">
        <v>2015</v>
      </c>
      <c r="T2046">
        <v>1</v>
      </c>
      <c r="U2046" t="str">
        <f t="shared" si="63"/>
        <v>Jan</v>
      </c>
      <c r="V2046">
        <v>330.58800000000002</v>
      </c>
      <c r="W2046" t="s">
        <v>43</v>
      </c>
      <c r="X2046">
        <v>-0.43333333333333302</v>
      </c>
      <c r="Y2046" t="s">
        <v>53</v>
      </c>
      <c r="Z2046">
        <v>-3.3333333333333298E-2</v>
      </c>
      <c r="AA2046" t="s">
        <v>161</v>
      </c>
      <c r="AB2046" t="s">
        <v>162</v>
      </c>
    </row>
    <row r="2047" spans="1:28" x14ac:dyDescent="0.25">
      <c r="A2047" t="s">
        <v>3639</v>
      </c>
      <c r="B2047" s="1">
        <v>41705</v>
      </c>
      <c r="C2047" s="1">
        <v>41710</v>
      </c>
      <c r="D2047" t="s">
        <v>46</v>
      </c>
      <c r="E2047" t="s">
        <v>3275</v>
      </c>
      <c r="F2047" t="s">
        <v>91</v>
      </c>
      <c r="G2047" t="s">
        <v>180</v>
      </c>
      <c r="H2047" t="s">
        <v>181</v>
      </c>
      <c r="I2047" t="s">
        <v>59</v>
      </c>
      <c r="J2047" t="s">
        <v>3562</v>
      </c>
      <c r="K2047" t="s">
        <v>41</v>
      </c>
      <c r="L2047" t="s">
        <v>3563</v>
      </c>
      <c r="M2047">
        <v>436.70400000000001</v>
      </c>
      <c r="N2047">
        <v>6</v>
      </c>
      <c r="O2047">
        <f t="shared" si="62"/>
        <v>0.42857142857142855</v>
      </c>
      <c r="P2047">
        <v>0.2</v>
      </c>
      <c r="Q2047">
        <v>21.8352</v>
      </c>
      <c r="R2047">
        <v>5</v>
      </c>
      <c r="S2047">
        <v>2014</v>
      </c>
      <c r="T2047">
        <v>3</v>
      </c>
      <c r="U2047" t="str">
        <f t="shared" si="63"/>
        <v>Mar</v>
      </c>
      <c r="V2047">
        <v>72.784000000000006</v>
      </c>
      <c r="W2047" t="s">
        <v>63</v>
      </c>
      <c r="X2047">
        <v>0.05</v>
      </c>
      <c r="Y2047" t="s">
        <v>37</v>
      </c>
      <c r="Z2047">
        <v>8.3333333333333297E-3</v>
      </c>
      <c r="AA2047" t="s">
        <v>161</v>
      </c>
      <c r="AB2047" t="s">
        <v>223</v>
      </c>
    </row>
    <row r="2048" spans="1:28" x14ac:dyDescent="0.25">
      <c r="A2048" t="s">
        <v>3639</v>
      </c>
      <c r="B2048" s="1">
        <v>41705</v>
      </c>
      <c r="C2048" s="1">
        <v>41710</v>
      </c>
      <c r="D2048" t="s">
        <v>46</v>
      </c>
      <c r="E2048" t="s">
        <v>3275</v>
      </c>
      <c r="F2048" t="s">
        <v>91</v>
      </c>
      <c r="G2048" t="s">
        <v>180</v>
      </c>
      <c r="H2048" t="s">
        <v>181</v>
      </c>
      <c r="I2048" t="s">
        <v>59</v>
      </c>
      <c r="J2048" t="s">
        <v>1914</v>
      </c>
      <c r="K2048" t="s">
        <v>41</v>
      </c>
      <c r="L2048" t="s">
        <v>1915</v>
      </c>
      <c r="M2048">
        <v>481.56799999999998</v>
      </c>
      <c r="N2048">
        <v>2</v>
      </c>
      <c r="O2048">
        <f t="shared" si="62"/>
        <v>0.14285714285714285</v>
      </c>
      <c r="P2048">
        <v>0.2</v>
      </c>
      <c r="Q2048">
        <v>54.176400000000001</v>
      </c>
      <c r="R2048">
        <v>5</v>
      </c>
      <c r="S2048">
        <v>2014</v>
      </c>
      <c r="T2048">
        <v>3</v>
      </c>
      <c r="U2048" t="str">
        <f t="shared" si="63"/>
        <v>Mar</v>
      </c>
      <c r="V2048">
        <v>240.78399999999999</v>
      </c>
      <c r="W2048" t="s">
        <v>43</v>
      </c>
      <c r="X2048">
        <v>0.1125</v>
      </c>
      <c r="Y2048" t="s">
        <v>37</v>
      </c>
      <c r="Z2048">
        <v>5.6250000000000001E-2</v>
      </c>
      <c r="AA2048" t="s">
        <v>161</v>
      </c>
      <c r="AB2048" t="s">
        <v>223</v>
      </c>
    </row>
    <row r="2049" spans="1:28" x14ac:dyDescent="0.25">
      <c r="A2049" t="s">
        <v>3640</v>
      </c>
      <c r="B2049" s="1">
        <v>42700</v>
      </c>
      <c r="C2049" s="1">
        <v>42704</v>
      </c>
      <c r="D2049" t="s">
        <v>46</v>
      </c>
      <c r="E2049" t="s">
        <v>1390</v>
      </c>
      <c r="F2049" t="s">
        <v>29</v>
      </c>
      <c r="G2049" t="s">
        <v>57</v>
      </c>
      <c r="H2049" t="s">
        <v>58</v>
      </c>
      <c r="I2049" t="s">
        <v>59</v>
      </c>
      <c r="J2049" t="s">
        <v>1400</v>
      </c>
      <c r="K2049" t="s">
        <v>34</v>
      </c>
      <c r="L2049" t="s">
        <v>1401</v>
      </c>
      <c r="M2049">
        <v>3406.6640000000002</v>
      </c>
      <c r="N2049">
        <v>8</v>
      </c>
      <c r="O2049">
        <f t="shared" si="62"/>
        <v>0.5714285714285714</v>
      </c>
      <c r="P2049">
        <v>0.15</v>
      </c>
      <c r="Q2049">
        <v>160.31360000000001</v>
      </c>
      <c r="R2049">
        <v>4</v>
      </c>
      <c r="S2049">
        <v>2016</v>
      </c>
      <c r="T2049">
        <v>11</v>
      </c>
      <c r="U2049" t="str">
        <f t="shared" si="63"/>
        <v>Nov</v>
      </c>
      <c r="V2049">
        <v>425.83300000000003</v>
      </c>
      <c r="W2049" t="s">
        <v>43</v>
      </c>
      <c r="X2049">
        <v>4.7058823529411702E-2</v>
      </c>
      <c r="Y2049" t="s">
        <v>37</v>
      </c>
      <c r="Z2049">
        <v>5.8823529411764696E-3</v>
      </c>
      <c r="AA2049" t="s">
        <v>38</v>
      </c>
      <c r="AB2049" t="s">
        <v>39</v>
      </c>
    </row>
    <row r="2050" spans="1:28" x14ac:dyDescent="0.25">
      <c r="A2050" t="s">
        <v>3640</v>
      </c>
      <c r="B2050" s="1">
        <v>42700</v>
      </c>
      <c r="C2050" s="1">
        <v>42704</v>
      </c>
      <c r="D2050" t="s">
        <v>46</v>
      </c>
      <c r="E2050" t="s">
        <v>1390</v>
      </c>
      <c r="F2050" t="s">
        <v>29</v>
      </c>
      <c r="G2050" t="s">
        <v>57</v>
      </c>
      <c r="H2050" t="s">
        <v>58</v>
      </c>
      <c r="I2050" t="s">
        <v>59</v>
      </c>
      <c r="J2050" t="s">
        <v>1164</v>
      </c>
      <c r="K2050" t="s">
        <v>61</v>
      </c>
      <c r="L2050" t="s">
        <v>1165</v>
      </c>
      <c r="M2050">
        <v>595.38</v>
      </c>
      <c r="N2050">
        <v>6</v>
      </c>
      <c r="O2050">
        <f t="shared" si="62"/>
        <v>0.42857142857142855</v>
      </c>
      <c r="P2050">
        <v>0</v>
      </c>
      <c r="Q2050">
        <v>297.69</v>
      </c>
      <c r="R2050">
        <v>4</v>
      </c>
      <c r="S2050">
        <v>2016</v>
      </c>
      <c r="T2050">
        <v>11</v>
      </c>
      <c r="U2050" t="str">
        <f t="shared" si="63"/>
        <v>Nov</v>
      </c>
      <c r="V2050">
        <v>99.23</v>
      </c>
      <c r="W2050" t="s">
        <v>63</v>
      </c>
      <c r="X2050">
        <v>0.5</v>
      </c>
      <c r="Y2050" t="s">
        <v>44</v>
      </c>
      <c r="Z2050">
        <v>8.3333333333333301E-2</v>
      </c>
      <c r="AA2050" t="s">
        <v>38</v>
      </c>
      <c r="AB2050" t="s">
        <v>39</v>
      </c>
    </row>
    <row r="2051" spans="1:28" x14ac:dyDescent="0.25">
      <c r="A2051" t="s">
        <v>3641</v>
      </c>
      <c r="B2051" s="1">
        <v>41904</v>
      </c>
      <c r="C2051" s="1">
        <v>41911</v>
      </c>
      <c r="D2051" t="s">
        <v>46</v>
      </c>
      <c r="E2051" t="s">
        <v>1347</v>
      </c>
      <c r="F2051" t="s">
        <v>29</v>
      </c>
      <c r="G2051" t="s">
        <v>165</v>
      </c>
      <c r="H2051" t="s">
        <v>117</v>
      </c>
      <c r="I2051" t="s">
        <v>72</v>
      </c>
      <c r="J2051" t="s">
        <v>1690</v>
      </c>
      <c r="K2051" t="s">
        <v>61</v>
      </c>
      <c r="L2051" t="s">
        <v>1691</v>
      </c>
      <c r="M2051">
        <v>97.44</v>
      </c>
      <c r="N2051">
        <v>3</v>
      </c>
      <c r="O2051">
        <f t="shared" ref="O2051:O2114" si="64">N2051/MAX($N$2:$N$2122)</f>
        <v>0.21428571428571427</v>
      </c>
      <c r="P2051">
        <v>0</v>
      </c>
      <c r="Q2051">
        <v>35.078400000000002</v>
      </c>
      <c r="R2051">
        <v>7</v>
      </c>
      <c r="S2051">
        <v>2014</v>
      </c>
      <c r="T2051">
        <v>9</v>
      </c>
      <c r="U2051" t="str">
        <f t="shared" ref="U2051:U2114" si="65">TEXT(DATE(S2051, T2051, 1), "mmm")</f>
        <v>Sep</v>
      </c>
      <c r="V2051">
        <v>32.479999999999997</v>
      </c>
      <c r="W2051" t="s">
        <v>63</v>
      </c>
      <c r="X2051">
        <v>0.36</v>
      </c>
      <c r="Y2051" t="s">
        <v>44</v>
      </c>
      <c r="Z2051">
        <v>0.12</v>
      </c>
      <c r="AA2051" t="s">
        <v>75</v>
      </c>
      <c r="AB2051" t="s">
        <v>199</v>
      </c>
    </row>
    <row r="2052" spans="1:28" x14ac:dyDescent="0.25">
      <c r="A2052" t="s">
        <v>3641</v>
      </c>
      <c r="B2052" s="1">
        <v>41904</v>
      </c>
      <c r="C2052" s="1">
        <v>41911</v>
      </c>
      <c r="D2052" t="s">
        <v>46</v>
      </c>
      <c r="E2052" t="s">
        <v>1347</v>
      </c>
      <c r="F2052" t="s">
        <v>29</v>
      </c>
      <c r="G2052" t="s">
        <v>165</v>
      </c>
      <c r="H2052" t="s">
        <v>117</v>
      </c>
      <c r="I2052" t="s">
        <v>72</v>
      </c>
      <c r="J2052" t="s">
        <v>2094</v>
      </c>
      <c r="K2052" t="s">
        <v>41</v>
      </c>
      <c r="L2052" t="s">
        <v>2095</v>
      </c>
      <c r="M2052">
        <v>579.52800000000002</v>
      </c>
      <c r="N2052">
        <v>4</v>
      </c>
      <c r="O2052">
        <f t="shared" si="64"/>
        <v>0.2857142857142857</v>
      </c>
      <c r="P2052">
        <v>0.1</v>
      </c>
      <c r="Q2052">
        <v>83.709599999999995</v>
      </c>
      <c r="R2052">
        <v>7</v>
      </c>
      <c r="S2052">
        <v>2014</v>
      </c>
      <c r="T2052">
        <v>9</v>
      </c>
      <c r="U2052" t="str">
        <f t="shared" si="65"/>
        <v>Sep</v>
      </c>
      <c r="V2052">
        <v>144.88200000000001</v>
      </c>
      <c r="W2052" t="s">
        <v>36</v>
      </c>
      <c r="X2052">
        <v>0.14444444444444399</v>
      </c>
      <c r="Y2052" t="s">
        <v>37</v>
      </c>
      <c r="Z2052">
        <v>3.6111111111111101E-2</v>
      </c>
      <c r="AA2052" t="s">
        <v>75</v>
      </c>
      <c r="AB2052" t="s">
        <v>199</v>
      </c>
    </row>
    <row r="2053" spans="1:28" x14ac:dyDescent="0.25">
      <c r="A2053" t="s">
        <v>3642</v>
      </c>
      <c r="B2053" s="1">
        <v>43055</v>
      </c>
      <c r="C2053" s="1">
        <v>43059</v>
      </c>
      <c r="D2053" t="s">
        <v>46</v>
      </c>
      <c r="E2053" t="s">
        <v>206</v>
      </c>
      <c r="F2053" t="s">
        <v>29</v>
      </c>
      <c r="G2053" t="s">
        <v>57</v>
      </c>
      <c r="H2053" t="s">
        <v>58</v>
      </c>
      <c r="I2053" t="s">
        <v>59</v>
      </c>
      <c r="J2053" t="s">
        <v>948</v>
      </c>
      <c r="K2053" t="s">
        <v>61</v>
      </c>
      <c r="L2053" t="s">
        <v>949</v>
      </c>
      <c r="M2053">
        <v>119.94</v>
      </c>
      <c r="N2053">
        <v>3</v>
      </c>
      <c r="O2053">
        <f t="shared" si="64"/>
        <v>0.21428571428571427</v>
      </c>
      <c r="P2053">
        <v>0</v>
      </c>
      <c r="Q2053">
        <v>23.988</v>
      </c>
      <c r="R2053">
        <v>4</v>
      </c>
      <c r="S2053">
        <v>2017</v>
      </c>
      <c r="T2053">
        <v>11</v>
      </c>
      <c r="U2053" t="str">
        <f t="shared" si="65"/>
        <v>Nov</v>
      </c>
      <c r="V2053">
        <v>39.979999999999997</v>
      </c>
      <c r="W2053" t="s">
        <v>63</v>
      </c>
      <c r="X2053">
        <v>0.2</v>
      </c>
      <c r="Y2053" t="s">
        <v>37</v>
      </c>
      <c r="Z2053">
        <v>6.6666666666666596E-2</v>
      </c>
      <c r="AA2053" t="s">
        <v>38</v>
      </c>
      <c r="AB2053" t="s">
        <v>143</v>
      </c>
    </row>
    <row r="2054" spans="1:28" x14ac:dyDescent="0.25">
      <c r="A2054" t="s">
        <v>3642</v>
      </c>
      <c r="B2054" s="1">
        <v>43055</v>
      </c>
      <c r="C2054" s="1">
        <v>43059</v>
      </c>
      <c r="D2054" t="s">
        <v>46</v>
      </c>
      <c r="E2054" t="s">
        <v>206</v>
      </c>
      <c r="F2054" t="s">
        <v>29</v>
      </c>
      <c r="G2054" t="s">
        <v>57</v>
      </c>
      <c r="H2054" t="s">
        <v>58</v>
      </c>
      <c r="I2054" t="s">
        <v>59</v>
      </c>
      <c r="J2054" t="s">
        <v>1630</v>
      </c>
      <c r="K2054" t="s">
        <v>61</v>
      </c>
      <c r="L2054" t="s">
        <v>1631</v>
      </c>
      <c r="M2054">
        <v>12.42</v>
      </c>
      <c r="N2054">
        <v>3</v>
      </c>
      <c r="O2054">
        <f t="shared" si="64"/>
        <v>0.21428571428571427</v>
      </c>
      <c r="P2054">
        <v>0</v>
      </c>
      <c r="Q2054">
        <v>4.4711999999999996</v>
      </c>
      <c r="R2054">
        <v>4</v>
      </c>
      <c r="S2054">
        <v>2017</v>
      </c>
      <c r="T2054">
        <v>11</v>
      </c>
      <c r="U2054" t="str">
        <f t="shared" si="65"/>
        <v>Nov</v>
      </c>
      <c r="V2054">
        <v>4.1399999999999997</v>
      </c>
      <c r="W2054" t="s">
        <v>63</v>
      </c>
      <c r="X2054">
        <v>0.36</v>
      </c>
      <c r="Y2054" t="s">
        <v>44</v>
      </c>
      <c r="Z2054">
        <v>0.12</v>
      </c>
      <c r="AA2054" t="s">
        <v>38</v>
      </c>
      <c r="AB2054" t="s">
        <v>143</v>
      </c>
    </row>
    <row r="2055" spans="1:28" x14ac:dyDescent="0.25">
      <c r="A2055" t="s">
        <v>3643</v>
      </c>
      <c r="B2055" s="1">
        <v>42496</v>
      </c>
      <c r="C2055" s="1">
        <v>42500</v>
      </c>
      <c r="D2055" t="s">
        <v>46</v>
      </c>
      <c r="E2055" t="s">
        <v>3222</v>
      </c>
      <c r="F2055" t="s">
        <v>29</v>
      </c>
      <c r="G2055" t="s">
        <v>1714</v>
      </c>
      <c r="H2055" t="s">
        <v>58</v>
      </c>
      <c r="I2055" t="s">
        <v>59</v>
      </c>
      <c r="J2055" t="s">
        <v>1288</v>
      </c>
      <c r="K2055" t="s">
        <v>61</v>
      </c>
      <c r="L2055" t="s">
        <v>1289</v>
      </c>
      <c r="M2055">
        <v>41.6</v>
      </c>
      <c r="N2055">
        <v>4</v>
      </c>
      <c r="O2055">
        <f t="shared" si="64"/>
        <v>0.2857142857142857</v>
      </c>
      <c r="P2055">
        <v>0</v>
      </c>
      <c r="Q2055">
        <v>14.144</v>
      </c>
      <c r="R2055">
        <v>4</v>
      </c>
      <c r="S2055">
        <v>2016</v>
      </c>
      <c r="T2055">
        <v>5</v>
      </c>
      <c r="U2055" t="str">
        <f t="shared" si="65"/>
        <v>May</v>
      </c>
      <c r="V2055">
        <v>10.4</v>
      </c>
      <c r="W2055" t="s">
        <v>63</v>
      </c>
      <c r="X2055">
        <v>0.33999999999999903</v>
      </c>
      <c r="Y2055" t="s">
        <v>44</v>
      </c>
      <c r="Z2055">
        <v>8.4999999999999895E-2</v>
      </c>
      <c r="AA2055" t="s">
        <v>64</v>
      </c>
      <c r="AB2055" t="s">
        <v>120</v>
      </c>
    </row>
    <row r="2056" spans="1:28" x14ac:dyDescent="0.25">
      <c r="A2056" t="s">
        <v>3644</v>
      </c>
      <c r="B2056" s="1">
        <v>43082</v>
      </c>
      <c r="C2056" s="1">
        <v>43087</v>
      </c>
      <c r="D2056" t="s">
        <v>46</v>
      </c>
      <c r="E2056" t="s">
        <v>1697</v>
      </c>
      <c r="F2056" t="s">
        <v>29</v>
      </c>
      <c r="G2056" t="s">
        <v>295</v>
      </c>
      <c r="H2056" t="s">
        <v>58</v>
      </c>
      <c r="I2056" t="s">
        <v>59</v>
      </c>
      <c r="J2056" t="s">
        <v>1080</v>
      </c>
      <c r="K2056" t="s">
        <v>61</v>
      </c>
      <c r="L2056" t="s">
        <v>1452</v>
      </c>
      <c r="M2056">
        <v>201.04</v>
      </c>
      <c r="N2056">
        <v>8</v>
      </c>
      <c r="O2056">
        <f t="shared" si="64"/>
        <v>0.5714285714285714</v>
      </c>
      <c r="P2056">
        <v>0</v>
      </c>
      <c r="Q2056">
        <v>54.280799999999999</v>
      </c>
      <c r="R2056">
        <v>5</v>
      </c>
      <c r="S2056">
        <v>2017</v>
      </c>
      <c r="T2056">
        <v>12</v>
      </c>
      <c r="U2056" t="str">
        <f t="shared" si="65"/>
        <v>Dec</v>
      </c>
      <c r="V2056">
        <v>25.13</v>
      </c>
      <c r="W2056" t="s">
        <v>63</v>
      </c>
      <c r="X2056">
        <v>0.27</v>
      </c>
      <c r="Y2056" t="s">
        <v>44</v>
      </c>
      <c r="Z2056">
        <v>3.3750000000000002E-2</v>
      </c>
      <c r="AA2056" t="s">
        <v>38</v>
      </c>
      <c r="AB2056" t="s">
        <v>143</v>
      </c>
    </row>
    <row r="2057" spans="1:28" x14ac:dyDescent="0.25">
      <c r="A2057" t="s">
        <v>3645</v>
      </c>
      <c r="B2057" s="1">
        <v>42321</v>
      </c>
      <c r="C2057" s="1">
        <v>42325</v>
      </c>
      <c r="D2057" t="s">
        <v>46</v>
      </c>
      <c r="E2057" t="s">
        <v>359</v>
      </c>
      <c r="F2057" t="s">
        <v>29</v>
      </c>
      <c r="G2057" t="s">
        <v>100</v>
      </c>
      <c r="H2057" t="s">
        <v>93</v>
      </c>
      <c r="I2057" t="s">
        <v>94</v>
      </c>
      <c r="J2057" t="s">
        <v>845</v>
      </c>
      <c r="K2057" t="s">
        <v>34</v>
      </c>
      <c r="L2057" t="s">
        <v>846</v>
      </c>
      <c r="M2057">
        <v>613.99919999999997</v>
      </c>
      <c r="N2057">
        <v>3</v>
      </c>
      <c r="O2057">
        <f t="shared" si="64"/>
        <v>0.21428571428571427</v>
      </c>
      <c r="P2057">
        <v>0.32</v>
      </c>
      <c r="Q2057">
        <v>-18.058800000000002</v>
      </c>
      <c r="R2057">
        <v>4</v>
      </c>
      <c r="S2057">
        <v>2015</v>
      </c>
      <c r="T2057">
        <v>11</v>
      </c>
      <c r="U2057" t="str">
        <f t="shared" si="65"/>
        <v>Nov</v>
      </c>
      <c r="V2057">
        <v>204.66639999999899</v>
      </c>
      <c r="W2057" t="s">
        <v>43</v>
      </c>
      <c r="X2057">
        <v>-2.94117647058823E-2</v>
      </c>
      <c r="Y2057" t="s">
        <v>53</v>
      </c>
      <c r="Z2057">
        <v>-9.8039215686274508E-3</v>
      </c>
      <c r="AA2057" t="s">
        <v>38</v>
      </c>
      <c r="AB2057" t="s">
        <v>54</v>
      </c>
    </row>
    <row r="2058" spans="1:28" x14ac:dyDescent="0.25">
      <c r="A2058" t="s">
        <v>3646</v>
      </c>
      <c r="B2058" s="1">
        <v>42440</v>
      </c>
      <c r="C2058" s="1">
        <v>42440</v>
      </c>
      <c r="D2058" t="s">
        <v>377</v>
      </c>
      <c r="E2058" t="s">
        <v>3647</v>
      </c>
      <c r="F2058" t="s">
        <v>99</v>
      </c>
      <c r="G2058" t="s">
        <v>70</v>
      </c>
      <c r="H2058" t="s">
        <v>71</v>
      </c>
      <c r="I2058" t="s">
        <v>72</v>
      </c>
      <c r="J2058" t="s">
        <v>1322</v>
      </c>
      <c r="K2058" t="s">
        <v>61</v>
      </c>
      <c r="L2058" t="s">
        <v>1323</v>
      </c>
      <c r="M2058">
        <v>30.335999999999999</v>
      </c>
      <c r="N2058">
        <v>4</v>
      </c>
      <c r="O2058">
        <f t="shared" si="64"/>
        <v>0.2857142857142857</v>
      </c>
      <c r="P2058">
        <v>0.2</v>
      </c>
      <c r="Q2058">
        <v>9.48</v>
      </c>
      <c r="R2058">
        <v>0</v>
      </c>
      <c r="S2058">
        <v>2016</v>
      </c>
      <c r="T2058">
        <v>3</v>
      </c>
      <c r="U2058" t="str">
        <f t="shared" si="65"/>
        <v>Mar</v>
      </c>
      <c r="V2058">
        <v>7.5839999999999996</v>
      </c>
      <c r="W2058" t="s">
        <v>63</v>
      </c>
      <c r="X2058">
        <v>0.3125</v>
      </c>
      <c r="Y2058" t="s">
        <v>44</v>
      </c>
      <c r="Z2058">
        <v>7.8125E-2</v>
      </c>
      <c r="AA2058" t="s">
        <v>161</v>
      </c>
      <c r="AB2058" t="s">
        <v>480</v>
      </c>
    </row>
    <row r="2059" spans="1:28" x14ac:dyDescent="0.25">
      <c r="A2059" t="s">
        <v>3648</v>
      </c>
      <c r="B2059" s="1">
        <v>42664</v>
      </c>
      <c r="C2059" s="1">
        <v>42670</v>
      </c>
      <c r="D2059" t="s">
        <v>46</v>
      </c>
      <c r="E2059" t="s">
        <v>546</v>
      </c>
      <c r="F2059" t="s">
        <v>29</v>
      </c>
      <c r="G2059" t="s">
        <v>57</v>
      </c>
      <c r="H2059" t="s">
        <v>58</v>
      </c>
      <c r="I2059" t="s">
        <v>59</v>
      </c>
      <c r="J2059" t="s">
        <v>2485</v>
      </c>
      <c r="K2059" t="s">
        <v>41</v>
      </c>
      <c r="L2059" t="s">
        <v>2486</v>
      </c>
      <c r="M2059">
        <v>242.136</v>
      </c>
      <c r="N2059">
        <v>3</v>
      </c>
      <c r="O2059">
        <f t="shared" si="64"/>
        <v>0.21428571428571427</v>
      </c>
      <c r="P2059">
        <v>0.2</v>
      </c>
      <c r="Q2059">
        <v>12.1068</v>
      </c>
      <c r="R2059">
        <v>6</v>
      </c>
      <c r="S2059">
        <v>2016</v>
      </c>
      <c r="T2059">
        <v>10</v>
      </c>
      <c r="U2059" t="str">
        <f t="shared" si="65"/>
        <v>Oct</v>
      </c>
      <c r="V2059">
        <v>80.712000000000003</v>
      </c>
      <c r="W2059" t="s">
        <v>63</v>
      </c>
      <c r="X2059">
        <v>0.05</v>
      </c>
      <c r="Y2059" t="s">
        <v>37</v>
      </c>
      <c r="Z2059">
        <v>1.6666666666666601E-2</v>
      </c>
      <c r="AA2059" t="s">
        <v>38</v>
      </c>
      <c r="AB2059" t="s">
        <v>39</v>
      </c>
    </row>
    <row r="2060" spans="1:28" x14ac:dyDescent="0.25">
      <c r="A2060" t="s">
        <v>3648</v>
      </c>
      <c r="B2060" s="1">
        <v>42664</v>
      </c>
      <c r="C2060" s="1">
        <v>42670</v>
      </c>
      <c r="D2060" t="s">
        <v>46</v>
      </c>
      <c r="E2060" t="s">
        <v>546</v>
      </c>
      <c r="F2060" t="s">
        <v>29</v>
      </c>
      <c r="G2060" t="s">
        <v>57</v>
      </c>
      <c r="H2060" t="s">
        <v>58</v>
      </c>
      <c r="I2060" t="s">
        <v>59</v>
      </c>
      <c r="J2060" t="s">
        <v>2182</v>
      </c>
      <c r="K2060" t="s">
        <v>61</v>
      </c>
      <c r="L2060" t="s">
        <v>2183</v>
      </c>
      <c r="M2060">
        <v>19.96</v>
      </c>
      <c r="N2060">
        <v>2</v>
      </c>
      <c r="O2060">
        <f t="shared" si="64"/>
        <v>0.14285714285714285</v>
      </c>
      <c r="P2060">
        <v>0</v>
      </c>
      <c r="Q2060">
        <v>5.5888</v>
      </c>
      <c r="R2060">
        <v>6</v>
      </c>
      <c r="S2060">
        <v>2016</v>
      </c>
      <c r="T2060">
        <v>10</v>
      </c>
      <c r="U2060" t="str">
        <f t="shared" si="65"/>
        <v>Oct</v>
      </c>
      <c r="V2060">
        <v>9.98</v>
      </c>
      <c r="W2060" t="s">
        <v>63</v>
      </c>
      <c r="X2060">
        <v>0.27999999999999903</v>
      </c>
      <c r="Y2060" t="s">
        <v>44</v>
      </c>
      <c r="Z2060">
        <v>0.13999999999999899</v>
      </c>
      <c r="AA2060" t="s">
        <v>38</v>
      </c>
      <c r="AB2060" t="s">
        <v>39</v>
      </c>
    </row>
    <row r="2061" spans="1:28" x14ac:dyDescent="0.25">
      <c r="A2061" t="s">
        <v>3649</v>
      </c>
      <c r="B2061" s="1">
        <v>41948</v>
      </c>
      <c r="C2061" s="1">
        <v>41953</v>
      </c>
      <c r="D2061" t="s">
        <v>46</v>
      </c>
      <c r="E2061" t="s">
        <v>1151</v>
      </c>
      <c r="F2061" t="s">
        <v>29</v>
      </c>
      <c r="G2061" t="s">
        <v>70</v>
      </c>
      <c r="H2061" t="s">
        <v>71</v>
      </c>
      <c r="I2061" t="s">
        <v>72</v>
      </c>
      <c r="J2061" t="s">
        <v>1511</v>
      </c>
      <c r="K2061" t="s">
        <v>61</v>
      </c>
      <c r="L2061" t="s">
        <v>1512</v>
      </c>
      <c r="M2061">
        <v>273.56799999999998</v>
      </c>
      <c r="N2061">
        <v>2</v>
      </c>
      <c r="O2061">
        <f t="shared" si="64"/>
        <v>0.14285714285714285</v>
      </c>
      <c r="P2061">
        <v>0.2</v>
      </c>
      <c r="Q2061">
        <v>-34.195999999999998</v>
      </c>
      <c r="R2061">
        <v>5</v>
      </c>
      <c r="S2061">
        <v>2014</v>
      </c>
      <c r="T2061">
        <v>11</v>
      </c>
      <c r="U2061" t="str">
        <f t="shared" si="65"/>
        <v>Nov</v>
      </c>
      <c r="V2061">
        <v>136.78399999999999</v>
      </c>
      <c r="W2061" t="s">
        <v>36</v>
      </c>
      <c r="X2061">
        <v>-0.125</v>
      </c>
      <c r="Y2061" t="s">
        <v>53</v>
      </c>
      <c r="Z2061">
        <v>-6.25E-2</v>
      </c>
      <c r="AA2061" t="s">
        <v>38</v>
      </c>
      <c r="AB2061" t="s">
        <v>147</v>
      </c>
    </row>
    <row r="2062" spans="1:28" x14ac:dyDescent="0.25">
      <c r="A2062" t="s">
        <v>3650</v>
      </c>
      <c r="B2062" s="1">
        <v>42635</v>
      </c>
      <c r="C2062" s="1">
        <v>42639</v>
      </c>
      <c r="D2062" t="s">
        <v>46</v>
      </c>
      <c r="E2062" t="s">
        <v>2537</v>
      </c>
      <c r="F2062" t="s">
        <v>91</v>
      </c>
      <c r="G2062" t="s">
        <v>3477</v>
      </c>
      <c r="H2062" t="s">
        <v>220</v>
      </c>
      <c r="I2062" t="s">
        <v>94</v>
      </c>
      <c r="J2062" t="s">
        <v>1810</v>
      </c>
      <c r="K2062" t="s">
        <v>61</v>
      </c>
      <c r="L2062" t="s">
        <v>1811</v>
      </c>
      <c r="M2062">
        <v>18.96</v>
      </c>
      <c r="N2062">
        <v>2</v>
      </c>
      <c r="O2062">
        <f t="shared" si="64"/>
        <v>0.14285714285714285</v>
      </c>
      <c r="P2062">
        <v>0</v>
      </c>
      <c r="Q2062">
        <v>7.5839999999999996</v>
      </c>
      <c r="R2062">
        <v>4</v>
      </c>
      <c r="S2062">
        <v>2016</v>
      </c>
      <c r="T2062">
        <v>9</v>
      </c>
      <c r="U2062" t="str">
        <f t="shared" si="65"/>
        <v>Sep</v>
      </c>
      <c r="V2062">
        <v>9.48</v>
      </c>
      <c r="W2062" t="s">
        <v>63</v>
      </c>
      <c r="X2062">
        <v>0.39999999999999902</v>
      </c>
      <c r="Y2062" t="s">
        <v>44</v>
      </c>
      <c r="Z2062">
        <v>0.19999999999999901</v>
      </c>
      <c r="AA2062" t="s">
        <v>75</v>
      </c>
      <c r="AB2062" t="s">
        <v>210</v>
      </c>
    </row>
    <row r="2063" spans="1:28" x14ac:dyDescent="0.25">
      <c r="A2063" t="s">
        <v>3651</v>
      </c>
      <c r="B2063" s="1">
        <v>42416</v>
      </c>
      <c r="C2063" s="1">
        <v>42420</v>
      </c>
      <c r="D2063" t="s">
        <v>46</v>
      </c>
      <c r="E2063" t="s">
        <v>1816</v>
      </c>
      <c r="F2063" t="s">
        <v>29</v>
      </c>
      <c r="G2063" t="s">
        <v>165</v>
      </c>
      <c r="H2063" t="s">
        <v>117</v>
      </c>
      <c r="I2063" t="s">
        <v>72</v>
      </c>
      <c r="J2063" t="s">
        <v>2460</v>
      </c>
      <c r="K2063" t="s">
        <v>41</v>
      </c>
      <c r="L2063" t="s">
        <v>2461</v>
      </c>
      <c r="M2063">
        <v>326.64600000000002</v>
      </c>
      <c r="N2063">
        <v>3</v>
      </c>
      <c r="O2063">
        <f t="shared" si="64"/>
        <v>0.21428571428571427</v>
      </c>
      <c r="P2063">
        <v>0.1</v>
      </c>
      <c r="Q2063">
        <v>39.923400000000001</v>
      </c>
      <c r="R2063">
        <v>4</v>
      </c>
      <c r="S2063">
        <v>2016</v>
      </c>
      <c r="T2063">
        <v>2</v>
      </c>
      <c r="U2063" t="str">
        <f t="shared" si="65"/>
        <v>Feb</v>
      </c>
      <c r="V2063">
        <v>108.88200000000001</v>
      </c>
      <c r="W2063" t="s">
        <v>36</v>
      </c>
      <c r="X2063">
        <v>0.122222222222222</v>
      </c>
      <c r="Y2063" t="s">
        <v>37</v>
      </c>
      <c r="Z2063">
        <v>4.0740740740740702E-2</v>
      </c>
      <c r="AA2063" t="s">
        <v>161</v>
      </c>
      <c r="AB2063" t="s">
        <v>480</v>
      </c>
    </row>
    <row r="2064" spans="1:28" x14ac:dyDescent="0.25">
      <c r="A2064" t="s">
        <v>3652</v>
      </c>
      <c r="B2064" s="1">
        <v>41871</v>
      </c>
      <c r="C2064" s="1">
        <v>41876</v>
      </c>
      <c r="D2064" t="s">
        <v>46</v>
      </c>
      <c r="E2064" t="s">
        <v>2252</v>
      </c>
      <c r="F2064" t="s">
        <v>91</v>
      </c>
      <c r="G2064" t="s">
        <v>2345</v>
      </c>
      <c r="H2064" t="s">
        <v>617</v>
      </c>
      <c r="I2064" t="s">
        <v>32</v>
      </c>
      <c r="J2064" t="s">
        <v>1821</v>
      </c>
      <c r="K2064" t="s">
        <v>41</v>
      </c>
      <c r="L2064" t="s">
        <v>1822</v>
      </c>
      <c r="M2064">
        <v>500.24</v>
      </c>
      <c r="N2064">
        <v>13</v>
      </c>
      <c r="O2064">
        <f t="shared" si="64"/>
        <v>0.9285714285714286</v>
      </c>
      <c r="P2064">
        <v>0</v>
      </c>
      <c r="Q2064">
        <v>145.06960000000001</v>
      </c>
      <c r="R2064">
        <v>5</v>
      </c>
      <c r="S2064">
        <v>2014</v>
      </c>
      <c r="T2064">
        <v>8</v>
      </c>
      <c r="U2064" t="str">
        <f t="shared" si="65"/>
        <v>Aug</v>
      </c>
      <c r="V2064">
        <v>38.479999999999997</v>
      </c>
      <c r="W2064" t="s">
        <v>63</v>
      </c>
      <c r="X2064">
        <v>0.28999999999999998</v>
      </c>
      <c r="Y2064" t="s">
        <v>44</v>
      </c>
      <c r="Z2064">
        <v>2.2307692307692299E-2</v>
      </c>
      <c r="AA2064" t="s">
        <v>75</v>
      </c>
      <c r="AB2064" t="s">
        <v>199</v>
      </c>
    </row>
    <row r="2065" spans="1:28" x14ac:dyDescent="0.25">
      <c r="A2065" t="s">
        <v>3653</v>
      </c>
      <c r="B2065" s="1">
        <v>42316</v>
      </c>
      <c r="C2065" s="1">
        <v>42320</v>
      </c>
      <c r="D2065" t="s">
        <v>46</v>
      </c>
      <c r="E2065" t="s">
        <v>3654</v>
      </c>
      <c r="F2065" t="s">
        <v>91</v>
      </c>
      <c r="G2065" t="s">
        <v>2497</v>
      </c>
      <c r="H2065" t="s">
        <v>2560</v>
      </c>
      <c r="I2065" t="s">
        <v>72</v>
      </c>
      <c r="J2065" t="s">
        <v>84</v>
      </c>
      <c r="K2065" t="s">
        <v>34</v>
      </c>
      <c r="L2065" t="s">
        <v>85</v>
      </c>
      <c r="M2065">
        <v>4404.8999999999996</v>
      </c>
      <c r="N2065">
        <v>5</v>
      </c>
      <c r="O2065">
        <f t="shared" si="64"/>
        <v>0.35714285714285715</v>
      </c>
      <c r="P2065">
        <v>0</v>
      </c>
      <c r="Q2065">
        <v>1013.127</v>
      </c>
      <c r="R2065">
        <v>4</v>
      </c>
      <c r="S2065">
        <v>2015</v>
      </c>
      <c r="T2065">
        <v>11</v>
      </c>
      <c r="U2065" t="str">
        <f t="shared" si="65"/>
        <v>Nov</v>
      </c>
      <c r="V2065">
        <v>880.979999999999</v>
      </c>
      <c r="W2065" t="s">
        <v>43</v>
      </c>
      <c r="X2065">
        <v>0.23</v>
      </c>
      <c r="Y2065" t="s">
        <v>44</v>
      </c>
      <c r="Z2065">
        <v>4.5999999999999999E-2</v>
      </c>
      <c r="AA2065" t="s">
        <v>38</v>
      </c>
      <c r="AB2065" t="s">
        <v>54</v>
      </c>
    </row>
    <row r="2066" spans="1:28" x14ac:dyDescent="0.25">
      <c r="A2066" t="s">
        <v>3655</v>
      </c>
      <c r="B2066" s="1">
        <v>43063</v>
      </c>
      <c r="C2066" s="1">
        <v>43063</v>
      </c>
      <c r="D2066" t="s">
        <v>377</v>
      </c>
      <c r="E2066" t="s">
        <v>1015</v>
      </c>
      <c r="F2066" t="s">
        <v>29</v>
      </c>
      <c r="G2066" t="s">
        <v>57</v>
      </c>
      <c r="H2066" t="s">
        <v>58</v>
      </c>
      <c r="I2066" t="s">
        <v>59</v>
      </c>
      <c r="J2066" t="s">
        <v>389</v>
      </c>
      <c r="K2066" t="s">
        <v>51</v>
      </c>
      <c r="L2066" t="s">
        <v>390</v>
      </c>
      <c r="M2066">
        <v>364.08</v>
      </c>
      <c r="N2066">
        <v>2</v>
      </c>
      <c r="O2066">
        <f t="shared" si="64"/>
        <v>0.14285714285714285</v>
      </c>
      <c r="P2066">
        <v>0.2</v>
      </c>
      <c r="Q2066">
        <v>9.1020000000000003</v>
      </c>
      <c r="R2066">
        <v>0</v>
      </c>
      <c r="S2066">
        <v>2017</v>
      </c>
      <c r="T2066">
        <v>11</v>
      </c>
      <c r="U2066" t="str">
        <f t="shared" si="65"/>
        <v>Nov</v>
      </c>
      <c r="V2066">
        <v>182.04</v>
      </c>
      <c r="W2066" t="s">
        <v>36</v>
      </c>
      <c r="X2066">
        <v>2.5000000000000001E-2</v>
      </c>
      <c r="Y2066" t="s">
        <v>37</v>
      </c>
      <c r="Z2066">
        <v>1.2500000000000001E-2</v>
      </c>
      <c r="AA2066" t="s">
        <v>38</v>
      </c>
      <c r="AB2066" t="s">
        <v>143</v>
      </c>
    </row>
    <row r="2067" spans="1:28" x14ac:dyDescent="0.25">
      <c r="A2067" t="s">
        <v>3655</v>
      </c>
      <c r="B2067" s="1">
        <v>43063</v>
      </c>
      <c r="C2067" s="1">
        <v>43063</v>
      </c>
      <c r="D2067" t="s">
        <v>377</v>
      </c>
      <c r="E2067" t="s">
        <v>1015</v>
      </c>
      <c r="F2067" t="s">
        <v>29</v>
      </c>
      <c r="G2067" t="s">
        <v>57</v>
      </c>
      <c r="H2067" t="s">
        <v>58</v>
      </c>
      <c r="I2067" t="s">
        <v>59</v>
      </c>
      <c r="J2067" t="s">
        <v>1047</v>
      </c>
      <c r="K2067" t="s">
        <v>51</v>
      </c>
      <c r="L2067" t="s">
        <v>1048</v>
      </c>
      <c r="M2067">
        <v>71.087999999999994</v>
      </c>
      <c r="N2067">
        <v>2</v>
      </c>
      <c r="O2067">
        <f t="shared" si="64"/>
        <v>0.14285714285714285</v>
      </c>
      <c r="P2067">
        <v>0.2</v>
      </c>
      <c r="Q2067">
        <v>-1.7771999999999999</v>
      </c>
      <c r="R2067">
        <v>0</v>
      </c>
      <c r="S2067">
        <v>2017</v>
      </c>
      <c r="T2067">
        <v>11</v>
      </c>
      <c r="U2067" t="str">
        <f t="shared" si="65"/>
        <v>Nov</v>
      </c>
      <c r="V2067">
        <v>35.543999999999997</v>
      </c>
      <c r="W2067" t="s">
        <v>63</v>
      </c>
      <c r="X2067">
        <v>-2.5000000000000001E-2</v>
      </c>
      <c r="Y2067" t="s">
        <v>53</v>
      </c>
      <c r="Z2067">
        <v>-1.2500000000000001E-2</v>
      </c>
      <c r="AA2067" t="s">
        <v>38</v>
      </c>
      <c r="AB2067" t="s">
        <v>143</v>
      </c>
    </row>
    <row r="2068" spans="1:28" x14ac:dyDescent="0.25">
      <c r="A2068" t="s">
        <v>3656</v>
      </c>
      <c r="B2068" s="1">
        <v>41954</v>
      </c>
      <c r="C2068" s="1">
        <v>41958</v>
      </c>
      <c r="D2068" t="s">
        <v>46</v>
      </c>
      <c r="E2068" t="s">
        <v>56</v>
      </c>
      <c r="F2068" t="s">
        <v>29</v>
      </c>
      <c r="G2068" t="s">
        <v>127</v>
      </c>
      <c r="H2068" t="s">
        <v>128</v>
      </c>
      <c r="I2068" t="s">
        <v>94</v>
      </c>
      <c r="J2068" t="s">
        <v>2290</v>
      </c>
      <c r="K2068" t="s">
        <v>61</v>
      </c>
      <c r="L2068" t="s">
        <v>2291</v>
      </c>
      <c r="M2068">
        <v>10.984</v>
      </c>
      <c r="N2068">
        <v>2</v>
      </c>
      <c r="O2068">
        <f t="shared" si="64"/>
        <v>0.14285714285714285</v>
      </c>
      <c r="P2068">
        <v>0.6</v>
      </c>
      <c r="Q2068">
        <v>-7.9634</v>
      </c>
      <c r="R2068">
        <v>4</v>
      </c>
      <c r="S2068">
        <v>2014</v>
      </c>
      <c r="T2068">
        <v>11</v>
      </c>
      <c r="U2068" t="str">
        <f t="shared" si="65"/>
        <v>Nov</v>
      </c>
      <c r="V2068">
        <v>5.492</v>
      </c>
      <c r="W2068" t="s">
        <v>63</v>
      </c>
      <c r="X2068">
        <v>-0.72499999999999998</v>
      </c>
      <c r="Y2068" t="s">
        <v>53</v>
      </c>
      <c r="Z2068">
        <v>-0.36249999999999999</v>
      </c>
      <c r="AA2068" t="s">
        <v>38</v>
      </c>
      <c r="AB2068" t="s">
        <v>147</v>
      </c>
    </row>
    <row r="2069" spans="1:28" x14ac:dyDescent="0.25">
      <c r="A2069" t="s">
        <v>3656</v>
      </c>
      <c r="B2069" s="1">
        <v>41954</v>
      </c>
      <c r="C2069" s="1">
        <v>41958</v>
      </c>
      <c r="D2069" t="s">
        <v>46</v>
      </c>
      <c r="E2069" t="s">
        <v>56</v>
      </c>
      <c r="F2069" t="s">
        <v>29</v>
      </c>
      <c r="G2069" t="s">
        <v>127</v>
      </c>
      <c r="H2069" t="s">
        <v>128</v>
      </c>
      <c r="I2069" t="s">
        <v>94</v>
      </c>
      <c r="J2069" t="s">
        <v>503</v>
      </c>
      <c r="K2069" t="s">
        <v>41</v>
      </c>
      <c r="L2069" t="s">
        <v>504</v>
      </c>
      <c r="M2069">
        <v>797.94399999999996</v>
      </c>
      <c r="N2069">
        <v>4</v>
      </c>
      <c r="O2069">
        <f t="shared" si="64"/>
        <v>0.2857142857142857</v>
      </c>
      <c r="P2069">
        <v>0.3</v>
      </c>
      <c r="Q2069">
        <v>-56.996000000000002</v>
      </c>
      <c r="R2069">
        <v>4</v>
      </c>
      <c r="S2069">
        <v>2014</v>
      </c>
      <c r="T2069">
        <v>11</v>
      </c>
      <c r="U2069" t="str">
        <f t="shared" si="65"/>
        <v>Nov</v>
      </c>
      <c r="V2069">
        <v>199.48599999999999</v>
      </c>
      <c r="W2069" t="s">
        <v>36</v>
      </c>
      <c r="X2069">
        <v>-7.1428571428571397E-2</v>
      </c>
      <c r="Y2069" t="s">
        <v>53</v>
      </c>
      <c r="Z2069">
        <v>-1.7857142857142801E-2</v>
      </c>
      <c r="AA2069" t="s">
        <v>38</v>
      </c>
      <c r="AB2069" t="s">
        <v>147</v>
      </c>
    </row>
    <row r="2070" spans="1:28" x14ac:dyDescent="0.25">
      <c r="A2070" t="s">
        <v>3657</v>
      </c>
      <c r="B2070" s="1">
        <v>42821</v>
      </c>
      <c r="C2070" s="1">
        <v>42823</v>
      </c>
      <c r="D2070" t="s">
        <v>27</v>
      </c>
      <c r="E2070" t="s">
        <v>169</v>
      </c>
      <c r="F2070" t="s">
        <v>29</v>
      </c>
      <c r="G2070" t="s">
        <v>551</v>
      </c>
      <c r="H2070" t="s">
        <v>617</v>
      </c>
      <c r="I2070" t="s">
        <v>32</v>
      </c>
      <c r="J2070" t="s">
        <v>329</v>
      </c>
      <c r="K2070" t="s">
        <v>51</v>
      </c>
      <c r="L2070" t="s">
        <v>330</v>
      </c>
      <c r="M2070">
        <v>292.10000000000002</v>
      </c>
      <c r="N2070">
        <v>2</v>
      </c>
      <c r="O2070">
        <f t="shared" si="64"/>
        <v>0.14285714285714285</v>
      </c>
      <c r="P2070">
        <v>0</v>
      </c>
      <c r="Q2070">
        <v>58.42</v>
      </c>
      <c r="R2070">
        <v>2</v>
      </c>
      <c r="S2070">
        <v>2017</v>
      </c>
      <c r="T2070">
        <v>3</v>
      </c>
      <c r="U2070" t="str">
        <f t="shared" si="65"/>
        <v>Mar</v>
      </c>
      <c r="V2070">
        <v>146.05000000000001</v>
      </c>
      <c r="W2070" t="s">
        <v>36</v>
      </c>
      <c r="X2070">
        <v>0.19999999999999901</v>
      </c>
      <c r="Y2070" t="s">
        <v>37</v>
      </c>
      <c r="Z2070">
        <v>9.9999999999999895E-2</v>
      </c>
      <c r="AA2070" t="s">
        <v>161</v>
      </c>
      <c r="AB2070" t="s">
        <v>430</v>
      </c>
    </row>
    <row r="2071" spans="1:28" x14ac:dyDescent="0.25">
      <c r="A2071" t="s">
        <v>3658</v>
      </c>
      <c r="B2071" s="1">
        <v>42674</v>
      </c>
      <c r="C2071" s="1">
        <v>42679</v>
      </c>
      <c r="D2071" t="s">
        <v>46</v>
      </c>
      <c r="E2071" t="s">
        <v>566</v>
      </c>
      <c r="F2071" t="s">
        <v>91</v>
      </c>
      <c r="G2071" t="s">
        <v>295</v>
      </c>
      <c r="H2071" t="s">
        <v>58</v>
      </c>
      <c r="I2071" t="s">
        <v>59</v>
      </c>
      <c r="J2071" t="s">
        <v>1233</v>
      </c>
      <c r="K2071" t="s">
        <v>41</v>
      </c>
      <c r="L2071" t="s">
        <v>1234</v>
      </c>
      <c r="M2071">
        <v>1403.92</v>
      </c>
      <c r="N2071">
        <v>5</v>
      </c>
      <c r="O2071">
        <f t="shared" si="64"/>
        <v>0.35714285714285715</v>
      </c>
      <c r="P2071">
        <v>0.2</v>
      </c>
      <c r="Q2071">
        <v>70.195999999999998</v>
      </c>
      <c r="R2071">
        <v>5</v>
      </c>
      <c r="S2071">
        <v>2016</v>
      </c>
      <c r="T2071">
        <v>10</v>
      </c>
      <c r="U2071" t="str">
        <f t="shared" si="65"/>
        <v>Oct</v>
      </c>
      <c r="V2071">
        <v>280.78399999999999</v>
      </c>
      <c r="W2071" t="s">
        <v>43</v>
      </c>
      <c r="X2071">
        <v>4.9999999999999899E-2</v>
      </c>
      <c r="Y2071" t="s">
        <v>37</v>
      </c>
      <c r="Z2071">
        <v>9.9999999999999898E-3</v>
      </c>
      <c r="AA2071" t="s">
        <v>38</v>
      </c>
      <c r="AB2071" t="s">
        <v>39</v>
      </c>
    </row>
    <row r="2072" spans="1:28" x14ac:dyDescent="0.25">
      <c r="A2072" t="s">
        <v>3659</v>
      </c>
      <c r="B2072" s="1">
        <v>42698</v>
      </c>
      <c r="C2072" s="1">
        <v>42704</v>
      </c>
      <c r="D2072" t="s">
        <v>46</v>
      </c>
      <c r="E2072" t="s">
        <v>767</v>
      </c>
      <c r="F2072" t="s">
        <v>99</v>
      </c>
      <c r="G2072" t="s">
        <v>1686</v>
      </c>
      <c r="H2072" t="s">
        <v>49</v>
      </c>
      <c r="I2072" t="s">
        <v>32</v>
      </c>
      <c r="J2072" t="s">
        <v>658</v>
      </c>
      <c r="K2072" t="s">
        <v>34</v>
      </c>
      <c r="L2072" t="s">
        <v>659</v>
      </c>
      <c r="M2072">
        <v>339.92</v>
      </c>
      <c r="N2072">
        <v>5</v>
      </c>
      <c r="O2072">
        <f t="shared" si="64"/>
        <v>0.35714285714285715</v>
      </c>
      <c r="P2072">
        <v>0.2</v>
      </c>
      <c r="Q2072">
        <v>8.4979999999999993</v>
      </c>
      <c r="R2072">
        <v>6</v>
      </c>
      <c r="S2072">
        <v>2016</v>
      </c>
      <c r="T2072">
        <v>11</v>
      </c>
      <c r="U2072" t="str">
        <f t="shared" si="65"/>
        <v>Nov</v>
      </c>
      <c r="V2072">
        <v>67.983999999999995</v>
      </c>
      <c r="W2072" t="s">
        <v>63</v>
      </c>
      <c r="X2072">
        <v>2.4999999999999901E-2</v>
      </c>
      <c r="Y2072" t="s">
        <v>37</v>
      </c>
      <c r="Z2072">
        <v>4.9999999999999897E-3</v>
      </c>
      <c r="AA2072" t="s">
        <v>38</v>
      </c>
      <c r="AB2072" t="s">
        <v>39</v>
      </c>
    </row>
    <row r="2073" spans="1:28" x14ac:dyDescent="0.25">
      <c r="A2073" t="s">
        <v>3660</v>
      </c>
      <c r="B2073" s="1">
        <v>41846</v>
      </c>
      <c r="C2073" s="1">
        <v>41850</v>
      </c>
      <c r="D2073" t="s">
        <v>46</v>
      </c>
      <c r="E2073" t="s">
        <v>1305</v>
      </c>
      <c r="F2073" t="s">
        <v>29</v>
      </c>
      <c r="G2073" t="s">
        <v>226</v>
      </c>
      <c r="H2073" t="s">
        <v>93</v>
      </c>
      <c r="I2073" t="s">
        <v>94</v>
      </c>
      <c r="J2073" t="s">
        <v>1857</v>
      </c>
      <c r="K2073" t="s">
        <v>61</v>
      </c>
      <c r="L2073" t="s">
        <v>1858</v>
      </c>
      <c r="M2073">
        <v>17.495999999999999</v>
      </c>
      <c r="N2073">
        <v>3</v>
      </c>
      <c r="O2073">
        <f t="shared" si="64"/>
        <v>0.21428571428571427</v>
      </c>
      <c r="P2073">
        <v>0.6</v>
      </c>
      <c r="Q2073">
        <v>-10.0602</v>
      </c>
      <c r="R2073">
        <v>4</v>
      </c>
      <c r="S2073">
        <v>2014</v>
      </c>
      <c r="T2073">
        <v>7</v>
      </c>
      <c r="U2073" t="str">
        <f t="shared" si="65"/>
        <v>Jul</v>
      </c>
      <c r="V2073">
        <v>5.8319999999999999</v>
      </c>
      <c r="W2073" t="s">
        <v>63</v>
      </c>
      <c r="X2073">
        <v>-0.57499999999999996</v>
      </c>
      <c r="Y2073" t="s">
        <v>53</v>
      </c>
      <c r="Z2073">
        <v>-0.19166666666666601</v>
      </c>
      <c r="AA2073" t="s">
        <v>75</v>
      </c>
      <c r="AB2073" t="s">
        <v>199</v>
      </c>
    </row>
    <row r="2074" spans="1:28" x14ac:dyDescent="0.25">
      <c r="A2074" t="s">
        <v>3661</v>
      </c>
      <c r="B2074" s="1">
        <v>42155</v>
      </c>
      <c r="C2074" s="1">
        <v>42157</v>
      </c>
      <c r="D2074" t="s">
        <v>27</v>
      </c>
      <c r="E2074" t="s">
        <v>1505</v>
      </c>
      <c r="F2074" t="s">
        <v>91</v>
      </c>
      <c r="G2074" t="s">
        <v>2956</v>
      </c>
      <c r="H2074" t="s">
        <v>324</v>
      </c>
      <c r="I2074" t="s">
        <v>72</v>
      </c>
      <c r="J2074" t="s">
        <v>1630</v>
      </c>
      <c r="K2074" t="s">
        <v>61</v>
      </c>
      <c r="L2074" t="s">
        <v>1631</v>
      </c>
      <c r="M2074">
        <v>8.2799999999999994</v>
      </c>
      <c r="N2074">
        <v>2</v>
      </c>
      <c r="O2074">
        <f t="shared" si="64"/>
        <v>0.14285714285714285</v>
      </c>
      <c r="P2074">
        <v>0</v>
      </c>
      <c r="Q2074">
        <v>2.9807999999999999</v>
      </c>
      <c r="R2074">
        <v>2</v>
      </c>
      <c r="S2074">
        <v>2015</v>
      </c>
      <c r="T2074">
        <v>5</v>
      </c>
      <c r="U2074" t="str">
        <f t="shared" si="65"/>
        <v>May</v>
      </c>
      <c r="V2074">
        <v>4.1399999999999997</v>
      </c>
      <c r="W2074" t="s">
        <v>63</v>
      </c>
      <c r="X2074">
        <v>0.36</v>
      </c>
      <c r="Y2074" t="s">
        <v>44</v>
      </c>
      <c r="Z2074">
        <v>0.18</v>
      </c>
      <c r="AA2074" t="s">
        <v>64</v>
      </c>
      <c r="AB2074" t="s">
        <v>111</v>
      </c>
    </row>
    <row r="2075" spans="1:28" x14ac:dyDescent="0.25">
      <c r="A2075" t="s">
        <v>3662</v>
      </c>
      <c r="B2075" s="1">
        <v>41948</v>
      </c>
      <c r="C2075" s="1">
        <v>41948</v>
      </c>
      <c r="D2075" t="s">
        <v>377</v>
      </c>
      <c r="E2075" t="s">
        <v>3663</v>
      </c>
      <c r="F2075" t="s">
        <v>29</v>
      </c>
      <c r="G2075" t="s">
        <v>2345</v>
      </c>
      <c r="H2075" t="s">
        <v>617</v>
      </c>
      <c r="I2075" t="s">
        <v>32</v>
      </c>
      <c r="J2075" t="s">
        <v>1254</v>
      </c>
      <c r="K2075" t="s">
        <v>41</v>
      </c>
      <c r="L2075" t="s">
        <v>1255</v>
      </c>
      <c r="M2075">
        <v>149.9</v>
      </c>
      <c r="N2075">
        <v>5</v>
      </c>
      <c r="O2075">
        <f t="shared" si="64"/>
        <v>0.35714285714285715</v>
      </c>
      <c r="P2075">
        <v>0</v>
      </c>
      <c r="Q2075">
        <v>40.472999999999999</v>
      </c>
      <c r="R2075">
        <v>0</v>
      </c>
      <c r="S2075">
        <v>2014</v>
      </c>
      <c r="T2075">
        <v>11</v>
      </c>
      <c r="U2075" t="str">
        <f t="shared" si="65"/>
        <v>Nov</v>
      </c>
      <c r="V2075">
        <v>29.98</v>
      </c>
      <c r="W2075" t="s">
        <v>63</v>
      </c>
      <c r="X2075">
        <v>0.26999999999999902</v>
      </c>
      <c r="Y2075" t="s">
        <v>44</v>
      </c>
      <c r="Z2075">
        <v>5.3999999999999902E-2</v>
      </c>
      <c r="AA2075" t="s">
        <v>38</v>
      </c>
      <c r="AB2075" t="s">
        <v>147</v>
      </c>
    </row>
    <row r="2076" spans="1:28" x14ac:dyDescent="0.25">
      <c r="A2076" t="s">
        <v>3664</v>
      </c>
      <c r="B2076" s="1">
        <v>42821</v>
      </c>
      <c r="C2076" s="1">
        <v>42826</v>
      </c>
      <c r="D2076" t="s">
        <v>46</v>
      </c>
      <c r="E2076" t="s">
        <v>1121</v>
      </c>
      <c r="F2076" t="s">
        <v>29</v>
      </c>
      <c r="G2076" t="s">
        <v>100</v>
      </c>
      <c r="H2076" t="s">
        <v>93</v>
      </c>
      <c r="I2076" t="s">
        <v>94</v>
      </c>
      <c r="J2076" t="s">
        <v>845</v>
      </c>
      <c r="K2076" t="s">
        <v>34</v>
      </c>
      <c r="L2076" t="s">
        <v>846</v>
      </c>
      <c r="M2076">
        <v>1023.332</v>
      </c>
      <c r="N2076">
        <v>5</v>
      </c>
      <c r="O2076">
        <f t="shared" si="64"/>
        <v>0.35714285714285715</v>
      </c>
      <c r="P2076">
        <v>0.32</v>
      </c>
      <c r="Q2076">
        <v>-30.097999999999999</v>
      </c>
      <c r="R2076">
        <v>5</v>
      </c>
      <c r="S2076">
        <v>2017</v>
      </c>
      <c r="T2076">
        <v>3</v>
      </c>
      <c r="U2076" t="str">
        <f t="shared" si="65"/>
        <v>Mar</v>
      </c>
      <c r="V2076">
        <v>204.66640000000001</v>
      </c>
      <c r="W2076" t="s">
        <v>43</v>
      </c>
      <c r="X2076">
        <v>-2.94117647058823E-2</v>
      </c>
      <c r="Y2076" t="s">
        <v>53</v>
      </c>
      <c r="Z2076">
        <v>-5.8823529411764696E-3</v>
      </c>
      <c r="AA2076" t="s">
        <v>161</v>
      </c>
      <c r="AB2076" t="s">
        <v>430</v>
      </c>
    </row>
    <row r="2077" spans="1:28" x14ac:dyDescent="0.25">
      <c r="A2077" t="s">
        <v>3664</v>
      </c>
      <c r="B2077" s="1">
        <v>42821</v>
      </c>
      <c r="C2077" s="1">
        <v>42826</v>
      </c>
      <c r="D2077" t="s">
        <v>46</v>
      </c>
      <c r="E2077" t="s">
        <v>1121</v>
      </c>
      <c r="F2077" t="s">
        <v>29</v>
      </c>
      <c r="G2077" t="s">
        <v>100</v>
      </c>
      <c r="H2077" t="s">
        <v>93</v>
      </c>
      <c r="I2077" t="s">
        <v>94</v>
      </c>
      <c r="J2077" t="s">
        <v>192</v>
      </c>
      <c r="K2077" t="s">
        <v>41</v>
      </c>
      <c r="L2077" t="s">
        <v>193</v>
      </c>
      <c r="M2077">
        <v>600.55799999999999</v>
      </c>
      <c r="N2077">
        <v>3</v>
      </c>
      <c r="O2077">
        <f t="shared" si="64"/>
        <v>0.21428571428571427</v>
      </c>
      <c r="P2077">
        <v>0.3</v>
      </c>
      <c r="Q2077">
        <v>-8.5793999999999997</v>
      </c>
      <c r="R2077">
        <v>5</v>
      </c>
      <c r="S2077">
        <v>2017</v>
      </c>
      <c r="T2077">
        <v>3</v>
      </c>
      <c r="U2077" t="str">
        <f t="shared" si="65"/>
        <v>Mar</v>
      </c>
      <c r="V2077">
        <v>200.18600000000001</v>
      </c>
      <c r="W2077" t="s">
        <v>43</v>
      </c>
      <c r="X2077">
        <v>-1.42857142857142E-2</v>
      </c>
      <c r="Y2077" t="s">
        <v>53</v>
      </c>
      <c r="Z2077">
        <v>-4.7619047619047597E-3</v>
      </c>
      <c r="AA2077" t="s">
        <v>161</v>
      </c>
      <c r="AB2077" t="s">
        <v>430</v>
      </c>
    </row>
    <row r="2078" spans="1:28" x14ac:dyDescent="0.25">
      <c r="A2078" t="s">
        <v>3664</v>
      </c>
      <c r="B2078" s="1">
        <v>42821</v>
      </c>
      <c r="C2078" s="1">
        <v>42826</v>
      </c>
      <c r="D2078" t="s">
        <v>46</v>
      </c>
      <c r="E2078" t="s">
        <v>1121</v>
      </c>
      <c r="F2078" t="s">
        <v>29</v>
      </c>
      <c r="G2078" t="s">
        <v>100</v>
      </c>
      <c r="H2078" t="s">
        <v>93</v>
      </c>
      <c r="I2078" t="s">
        <v>94</v>
      </c>
      <c r="J2078" t="s">
        <v>1526</v>
      </c>
      <c r="K2078" t="s">
        <v>41</v>
      </c>
      <c r="L2078" t="s">
        <v>1527</v>
      </c>
      <c r="M2078">
        <v>211.24600000000001</v>
      </c>
      <c r="N2078">
        <v>2</v>
      </c>
      <c r="O2078">
        <f t="shared" si="64"/>
        <v>0.14285714285714285</v>
      </c>
      <c r="P2078">
        <v>0.3</v>
      </c>
      <c r="Q2078">
        <v>-66.391599999999997</v>
      </c>
      <c r="R2078">
        <v>5</v>
      </c>
      <c r="S2078">
        <v>2017</v>
      </c>
      <c r="T2078">
        <v>3</v>
      </c>
      <c r="U2078" t="str">
        <f t="shared" si="65"/>
        <v>Mar</v>
      </c>
      <c r="V2078">
        <v>105.623</v>
      </c>
      <c r="W2078" t="s">
        <v>36</v>
      </c>
      <c r="X2078">
        <v>-0.314285714285714</v>
      </c>
      <c r="Y2078" t="s">
        <v>53</v>
      </c>
      <c r="Z2078">
        <v>-0.157142857142857</v>
      </c>
      <c r="AA2078" t="s">
        <v>161</v>
      </c>
      <c r="AB2078" t="s">
        <v>430</v>
      </c>
    </row>
    <row r="2079" spans="1:28" x14ac:dyDescent="0.25">
      <c r="A2079" t="s">
        <v>3665</v>
      </c>
      <c r="B2079" s="1">
        <v>41780</v>
      </c>
      <c r="C2079" s="1">
        <v>41782</v>
      </c>
      <c r="D2079" t="s">
        <v>27</v>
      </c>
      <c r="E2079" t="s">
        <v>788</v>
      </c>
      <c r="F2079" t="s">
        <v>29</v>
      </c>
      <c r="G2079" t="s">
        <v>100</v>
      </c>
      <c r="H2079" t="s">
        <v>93</v>
      </c>
      <c r="I2079" t="s">
        <v>94</v>
      </c>
      <c r="J2079" t="s">
        <v>428</v>
      </c>
      <c r="K2079" t="s">
        <v>41</v>
      </c>
      <c r="L2079" t="s">
        <v>429</v>
      </c>
      <c r="M2079">
        <v>107.77200000000001</v>
      </c>
      <c r="N2079">
        <v>2</v>
      </c>
      <c r="O2079">
        <f t="shared" si="64"/>
        <v>0.14285714285714285</v>
      </c>
      <c r="P2079">
        <v>0.3</v>
      </c>
      <c r="Q2079">
        <v>-29.252400000000002</v>
      </c>
      <c r="R2079">
        <v>2</v>
      </c>
      <c r="S2079">
        <v>2014</v>
      </c>
      <c r="T2079">
        <v>5</v>
      </c>
      <c r="U2079" t="str">
        <f t="shared" si="65"/>
        <v>May</v>
      </c>
      <c r="V2079">
        <v>53.886000000000003</v>
      </c>
      <c r="W2079" t="s">
        <v>63</v>
      </c>
      <c r="X2079">
        <v>-0.27142857142857102</v>
      </c>
      <c r="Y2079" t="s">
        <v>53</v>
      </c>
      <c r="Z2079">
        <v>-0.13571428571428501</v>
      </c>
      <c r="AA2079" t="s">
        <v>64</v>
      </c>
      <c r="AB2079" t="s">
        <v>65</v>
      </c>
    </row>
    <row r="2080" spans="1:28" x14ac:dyDescent="0.25">
      <c r="A2080" t="s">
        <v>3666</v>
      </c>
      <c r="B2080" s="1">
        <v>42203</v>
      </c>
      <c r="C2080" s="1">
        <v>42205</v>
      </c>
      <c r="D2080" t="s">
        <v>27</v>
      </c>
      <c r="E2080" t="s">
        <v>723</v>
      </c>
      <c r="F2080" t="s">
        <v>29</v>
      </c>
      <c r="G2080" t="s">
        <v>165</v>
      </c>
      <c r="H2080" t="s">
        <v>117</v>
      </c>
      <c r="I2080" t="s">
        <v>72</v>
      </c>
      <c r="J2080" t="s">
        <v>1418</v>
      </c>
      <c r="K2080" t="s">
        <v>61</v>
      </c>
      <c r="L2080" t="s">
        <v>1419</v>
      </c>
      <c r="M2080">
        <v>7.38</v>
      </c>
      <c r="N2080">
        <v>1</v>
      </c>
      <c r="O2080">
        <f t="shared" si="64"/>
        <v>7.1428571428571425E-2</v>
      </c>
      <c r="P2080">
        <v>0</v>
      </c>
      <c r="Q2080">
        <v>2.1402000000000001</v>
      </c>
      <c r="R2080">
        <v>2</v>
      </c>
      <c r="S2080">
        <v>2015</v>
      </c>
      <c r="T2080">
        <v>7</v>
      </c>
      <c r="U2080" t="str">
        <f t="shared" si="65"/>
        <v>Jul</v>
      </c>
      <c r="V2080">
        <v>7.38</v>
      </c>
      <c r="W2080" t="s">
        <v>63</v>
      </c>
      <c r="X2080">
        <v>0.28999999999999998</v>
      </c>
      <c r="Y2080" t="s">
        <v>44</v>
      </c>
      <c r="Z2080">
        <v>0.28999999999999998</v>
      </c>
      <c r="AA2080" t="s">
        <v>75</v>
      </c>
      <c r="AB2080" t="s">
        <v>81</v>
      </c>
    </row>
    <row r="2081" spans="1:28" x14ac:dyDescent="0.25">
      <c r="A2081" t="s">
        <v>3667</v>
      </c>
      <c r="B2081" s="1">
        <v>42664</v>
      </c>
      <c r="C2081" s="1">
        <v>42669</v>
      </c>
      <c r="D2081" t="s">
        <v>46</v>
      </c>
      <c r="E2081" t="s">
        <v>1605</v>
      </c>
      <c r="F2081" t="s">
        <v>99</v>
      </c>
      <c r="G2081" t="s">
        <v>48</v>
      </c>
      <c r="H2081" t="s">
        <v>49</v>
      </c>
      <c r="I2081" t="s">
        <v>32</v>
      </c>
      <c r="J2081" t="s">
        <v>1259</v>
      </c>
      <c r="K2081" t="s">
        <v>61</v>
      </c>
      <c r="L2081" t="s">
        <v>1260</v>
      </c>
      <c r="M2081">
        <v>45.567999999999998</v>
      </c>
      <c r="N2081">
        <v>2</v>
      </c>
      <c r="O2081">
        <f t="shared" si="64"/>
        <v>0.14285714285714285</v>
      </c>
      <c r="P2081">
        <v>0.2</v>
      </c>
      <c r="Q2081">
        <v>9.6831999999999994</v>
      </c>
      <c r="R2081">
        <v>5</v>
      </c>
      <c r="S2081">
        <v>2016</v>
      </c>
      <c r="T2081">
        <v>10</v>
      </c>
      <c r="U2081" t="str">
        <f t="shared" si="65"/>
        <v>Oct</v>
      </c>
      <c r="V2081">
        <v>22.783999999999999</v>
      </c>
      <c r="W2081" t="s">
        <v>63</v>
      </c>
      <c r="X2081">
        <v>0.21249999999999999</v>
      </c>
      <c r="Y2081" t="s">
        <v>44</v>
      </c>
      <c r="Z2081">
        <v>0.10625</v>
      </c>
      <c r="AA2081" t="s">
        <v>38</v>
      </c>
      <c r="AB2081" t="s">
        <v>39</v>
      </c>
    </row>
    <row r="2082" spans="1:28" x14ac:dyDescent="0.25">
      <c r="A2082" t="s">
        <v>3668</v>
      </c>
      <c r="B2082" s="1">
        <v>42943</v>
      </c>
      <c r="C2082" s="1">
        <v>42948</v>
      </c>
      <c r="D2082" t="s">
        <v>27</v>
      </c>
      <c r="E2082" t="s">
        <v>1218</v>
      </c>
      <c r="F2082" t="s">
        <v>29</v>
      </c>
      <c r="G2082" t="s">
        <v>1660</v>
      </c>
      <c r="H2082" t="s">
        <v>876</v>
      </c>
      <c r="I2082" t="s">
        <v>32</v>
      </c>
      <c r="J2082" t="s">
        <v>129</v>
      </c>
      <c r="K2082" t="s">
        <v>41</v>
      </c>
      <c r="L2082" t="s">
        <v>130</v>
      </c>
      <c r="M2082">
        <v>194.84800000000001</v>
      </c>
      <c r="N2082">
        <v>4</v>
      </c>
      <c r="O2082">
        <f t="shared" si="64"/>
        <v>0.2857142857142857</v>
      </c>
      <c r="P2082">
        <v>0.2</v>
      </c>
      <c r="Q2082">
        <v>12.178000000000001</v>
      </c>
      <c r="R2082">
        <v>5</v>
      </c>
      <c r="S2082">
        <v>2017</v>
      </c>
      <c r="T2082">
        <v>7</v>
      </c>
      <c r="U2082" t="str">
        <f t="shared" si="65"/>
        <v>Jul</v>
      </c>
      <c r="V2082">
        <v>48.712000000000003</v>
      </c>
      <c r="W2082" t="s">
        <v>63</v>
      </c>
      <c r="X2082">
        <v>6.25E-2</v>
      </c>
      <c r="Y2082" t="s">
        <v>37</v>
      </c>
      <c r="Z2082">
        <v>1.5625E-2</v>
      </c>
      <c r="AA2082" t="s">
        <v>75</v>
      </c>
      <c r="AB2082" t="s">
        <v>76</v>
      </c>
    </row>
    <row r="2083" spans="1:28" x14ac:dyDescent="0.25">
      <c r="A2083" t="s">
        <v>3669</v>
      </c>
      <c r="B2083" s="1">
        <v>42163</v>
      </c>
      <c r="C2083" s="1">
        <v>42167</v>
      </c>
      <c r="D2083" t="s">
        <v>46</v>
      </c>
      <c r="E2083" t="s">
        <v>2592</v>
      </c>
      <c r="F2083" t="s">
        <v>91</v>
      </c>
      <c r="G2083" t="s">
        <v>675</v>
      </c>
      <c r="H2083" t="s">
        <v>49</v>
      </c>
      <c r="I2083" t="s">
        <v>32</v>
      </c>
      <c r="J2083" t="s">
        <v>1733</v>
      </c>
      <c r="K2083" t="s">
        <v>61</v>
      </c>
      <c r="L2083" t="s">
        <v>1734</v>
      </c>
      <c r="M2083">
        <v>173.208</v>
      </c>
      <c r="N2083">
        <v>7</v>
      </c>
      <c r="O2083">
        <f t="shared" si="64"/>
        <v>0.5</v>
      </c>
      <c r="P2083">
        <v>0.2</v>
      </c>
      <c r="Q2083">
        <v>45.467100000000002</v>
      </c>
      <c r="R2083">
        <v>4</v>
      </c>
      <c r="S2083">
        <v>2015</v>
      </c>
      <c r="T2083">
        <v>6</v>
      </c>
      <c r="U2083" t="str">
        <f t="shared" si="65"/>
        <v>Jun</v>
      </c>
      <c r="V2083">
        <v>24.744</v>
      </c>
      <c r="W2083" t="s">
        <v>63</v>
      </c>
      <c r="X2083">
        <v>0.26250000000000001</v>
      </c>
      <c r="Y2083" t="s">
        <v>44</v>
      </c>
      <c r="Z2083">
        <v>3.7499999999999999E-2</v>
      </c>
      <c r="AA2083" t="s">
        <v>64</v>
      </c>
      <c r="AB2083" t="s">
        <v>111</v>
      </c>
    </row>
    <row r="2084" spans="1:28" x14ac:dyDescent="0.25">
      <c r="A2084" t="s">
        <v>3670</v>
      </c>
      <c r="B2084" s="1">
        <v>41866</v>
      </c>
      <c r="C2084" s="1">
        <v>41870</v>
      </c>
      <c r="D2084" t="s">
        <v>46</v>
      </c>
      <c r="E2084" t="s">
        <v>895</v>
      </c>
      <c r="F2084" t="s">
        <v>29</v>
      </c>
      <c r="G2084" t="s">
        <v>295</v>
      </c>
      <c r="H2084" t="s">
        <v>58</v>
      </c>
      <c r="I2084" t="s">
        <v>59</v>
      </c>
      <c r="J2084" t="s">
        <v>1370</v>
      </c>
      <c r="K2084" t="s">
        <v>41</v>
      </c>
      <c r="L2084" t="s">
        <v>1371</v>
      </c>
      <c r="M2084">
        <v>195.136</v>
      </c>
      <c r="N2084">
        <v>4</v>
      </c>
      <c r="O2084">
        <f t="shared" si="64"/>
        <v>0.2857142857142857</v>
      </c>
      <c r="P2084">
        <v>0.2</v>
      </c>
      <c r="Q2084">
        <v>-12.196</v>
      </c>
      <c r="R2084">
        <v>4</v>
      </c>
      <c r="S2084">
        <v>2014</v>
      </c>
      <c r="T2084">
        <v>8</v>
      </c>
      <c r="U2084" t="str">
        <f t="shared" si="65"/>
        <v>Aug</v>
      </c>
      <c r="V2084">
        <v>48.783999999999999</v>
      </c>
      <c r="W2084" t="s">
        <v>63</v>
      </c>
      <c r="X2084">
        <v>-6.25E-2</v>
      </c>
      <c r="Y2084" t="s">
        <v>53</v>
      </c>
      <c r="Z2084">
        <v>-1.5625E-2</v>
      </c>
      <c r="AA2084" t="s">
        <v>75</v>
      </c>
      <c r="AB2084" t="s">
        <v>199</v>
      </c>
    </row>
    <row r="2085" spans="1:28" x14ac:dyDescent="0.25">
      <c r="A2085" t="s">
        <v>3671</v>
      </c>
      <c r="B2085" s="1">
        <v>42932</v>
      </c>
      <c r="C2085" s="1">
        <v>42939</v>
      </c>
      <c r="D2085" t="s">
        <v>46</v>
      </c>
      <c r="E2085" t="s">
        <v>417</v>
      </c>
      <c r="F2085" t="s">
        <v>29</v>
      </c>
      <c r="G2085" t="s">
        <v>1267</v>
      </c>
      <c r="H2085" t="s">
        <v>876</v>
      </c>
      <c r="I2085" t="s">
        <v>32</v>
      </c>
      <c r="J2085" t="s">
        <v>103</v>
      </c>
      <c r="K2085" t="s">
        <v>41</v>
      </c>
      <c r="L2085" t="s">
        <v>104</v>
      </c>
      <c r="M2085">
        <v>242.352</v>
      </c>
      <c r="N2085">
        <v>3</v>
      </c>
      <c r="O2085">
        <f t="shared" si="64"/>
        <v>0.21428571428571427</v>
      </c>
      <c r="P2085">
        <v>0.2</v>
      </c>
      <c r="Q2085">
        <v>15.147</v>
      </c>
      <c r="R2085">
        <v>7</v>
      </c>
      <c r="S2085">
        <v>2017</v>
      </c>
      <c r="T2085">
        <v>7</v>
      </c>
      <c r="U2085" t="str">
        <f t="shared" si="65"/>
        <v>Jul</v>
      </c>
      <c r="V2085">
        <v>80.784000000000006</v>
      </c>
      <c r="W2085" t="s">
        <v>63</v>
      </c>
      <c r="X2085">
        <v>6.25E-2</v>
      </c>
      <c r="Y2085" t="s">
        <v>37</v>
      </c>
      <c r="Z2085">
        <v>2.0833333333333301E-2</v>
      </c>
      <c r="AA2085" t="s">
        <v>75</v>
      </c>
      <c r="AB2085" t="s">
        <v>76</v>
      </c>
    </row>
    <row r="2086" spans="1:28" x14ac:dyDescent="0.25">
      <c r="A2086" t="s">
        <v>3672</v>
      </c>
      <c r="B2086" s="1">
        <v>41989</v>
      </c>
      <c r="C2086" s="1">
        <v>41991</v>
      </c>
      <c r="D2086" t="s">
        <v>27</v>
      </c>
      <c r="E2086" t="s">
        <v>3067</v>
      </c>
      <c r="F2086" t="s">
        <v>29</v>
      </c>
      <c r="G2086" t="s">
        <v>3673</v>
      </c>
      <c r="H2086" t="s">
        <v>93</v>
      </c>
      <c r="I2086" t="s">
        <v>94</v>
      </c>
      <c r="J2086" t="s">
        <v>109</v>
      </c>
      <c r="K2086" t="s">
        <v>61</v>
      </c>
      <c r="L2086" t="s">
        <v>110</v>
      </c>
      <c r="M2086">
        <v>8.6240000000000006</v>
      </c>
      <c r="N2086">
        <v>7</v>
      </c>
      <c r="O2086">
        <f t="shared" si="64"/>
        <v>0.5</v>
      </c>
      <c r="P2086">
        <v>0.6</v>
      </c>
      <c r="Q2086">
        <v>-2.5872000000000002</v>
      </c>
      <c r="R2086">
        <v>2</v>
      </c>
      <c r="S2086">
        <v>2014</v>
      </c>
      <c r="T2086">
        <v>12</v>
      </c>
      <c r="U2086" t="str">
        <f t="shared" si="65"/>
        <v>Dec</v>
      </c>
      <c r="V2086">
        <v>1.232</v>
      </c>
      <c r="W2086" t="s">
        <v>63</v>
      </c>
      <c r="X2086">
        <v>-0.3</v>
      </c>
      <c r="Y2086" t="s">
        <v>53</v>
      </c>
      <c r="Z2086">
        <v>-4.2857142857142802E-2</v>
      </c>
      <c r="AA2086" t="s">
        <v>38</v>
      </c>
      <c r="AB2086" t="s">
        <v>147</v>
      </c>
    </row>
    <row r="2087" spans="1:28" x14ac:dyDescent="0.25">
      <c r="A2087" t="s">
        <v>3674</v>
      </c>
      <c r="B2087" s="1">
        <v>42653</v>
      </c>
      <c r="C2087" s="1">
        <v>42655</v>
      </c>
      <c r="D2087" t="s">
        <v>89</v>
      </c>
      <c r="E2087" t="s">
        <v>1428</v>
      </c>
      <c r="F2087" t="s">
        <v>29</v>
      </c>
      <c r="G2087" t="s">
        <v>974</v>
      </c>
      <c r="H2087" t="s">
        <v>93</v>
      </c>
      <c r="I2087" t="s">
        <v>94</v>
      </c>
      <c r="J2087" t="s">
        <v>1798</v>
      </c>
      <c r="K2087" t="s">
        <v>61</v>
      </c>
      <c r="L2087" t="s">
        <v>1799</v>
      </c>
      <c r="M2087">
        <v>14</v>
      </c>
      <c r="N2087">
        <v>4</v>
      </c>
      <c r="O2087">
        <f t="shared" si="64"/>
        <v>0.2857142857142857</v>
      </c>
      <c r="P2087">
        <v>0.6</v>
      </c>
      <c r="Q2087">
        <v>-6.3</v>
      </c>
      <c r="R2087">
        <v>2</v>
      </c>
      <c r="S2087">
        <v>2016</v>
      </c>
      <c r="T2087">
        <v>10</v>
      </c>
      <c r="U2087" t="str">
        <f t="shared" si="65"/>
        <v>Oct</v>
      </c>
      <c r="V2087">
        <v>3.5</v>
      </c>
      <c r="W2087" t="s">
        <v>63</v>
      </c>
      <c r="X2087">
        <v>-0.45</v>
      </c>
      <c r="Y2087" t="s">
        <v>53</v>
      </c>
      <c r="Z2087">
        <v>-0.1125</v>
      </c>
      <c r="AA2087" t="s">
        <v>38</v>
      </c>
      <c r="AB2087" t="s">
        <v>39</v>
      </c>
    </row>
    <row r="2088" spans="1:28" x14ac:dyDescent="0.25">
      <c r="A2088" t="s">
        <v>3675</v>
      </c>
      <c r="B2088" s="1">
        <v>42638</v>
      </c>
      <c r="C2088" s="1">
        <v>42644</v>
      </c>
      <c r="D2088" t="s">
        <v>46</v>
      </c>
      <c r="E2088" t="s">
        <v>1685</v>
      </c>
      <c r="F2088" t="s">
        <v>29</v>
      </c>
      <c r="G2088" t="s">
        <v>628</v>
      </c>
      <c r="H2088" t="s">
        <v>58</v>
      </c>
      <c r="I2088" t="s">
        <v>59</v>
      </c>
      <c r="J2088" t="s">
        <v>730</v>
      </c>
      <c r="K2088" t="s">
        <v>41</v>
      </c>
      <c r="L2088" t="s">
        <v>731</v>
      </c>
      <c r="M2088">
        <v>483.13600000000002</v>
      </c>
      <c r="N2088">
        <v>4</v>
      </c>
      <c r="O2088">
        <f t="shared" si="64"/>
        <v>0.2857142857142857</v>
      </c>
      <c r="P2088">
        <v>0.2</v>
      </c>
      <c r="Q2088">
        <v>60.392000000000003</v>
      </c>
      <c r="R2088">
        <v>6</v>
      </c>
      <c r="S2088">
        <v>2016</v>
      </c>
      <c r="T2088">
        <v>9</v>
      </c>
      <c r="U2088" t="str">
        <f t="shared" si="65"/>
        <v>Sep</v>
      </c>
      <c r="V2088">
        <v>120.78400000000001</v>
      </c>
      <c r="W2088" t="s">
        <v>36</v>
      </c>
      <c r="X2088">
        <v>0.125</v>
      </c>
      <c r="Y2088" t="s">
        <v>37</v>
      </c>
      <c r="Z2088">
        <v>3.125E-2</v>
      </c>
      <c r="AA2088" t="s">
        <v>75</v>
      </c>
      <c r="AB2088" t="s">
        <v>210</v>
      </c>
    </row>
    <row r="2089" spans="1:28" x14ac:dyDescent="0.25">
      <c r="A2089" t="s">
        <v>3676</v>
      </c>
      <c r="B2089" s="1">
        <v>41793</v>
      </c>
      <c r="C2089" s="1">
        <v>41796</v>
      </c>
      <c r="D2089" t="s">
        <v>89</v>
      </c>
      <c r="E2089" t="s">
        <v>2539</v>
      </c>
      <c r="F2089" t="s">
        <v>29</v>
      </c>
      <c r="G2089" t="s">
        <v>450</v>
      </c>
      <c r="H2089" t="s">
        <v>128</v>
      </c>
      <c r="I2089" t="s">
        <v>94</v>
      </c>
      <c r="J2089" t="s">
        <v>547</v>
      </c>
      <c r="K2089" t="s">
        <v>61</v>
      </c>
      <c r="L2089" t="s">
        <v>548</v>
      </c>
      <c r="M2089">
        <v>61.543999999999997</v>
      </c>
      <c r="N2089">
        <v>7</v>
      </c>
      <c r="O2089">
        <f t="shared" si="64"/>
        <v>0.5</v>
      </c>
      <c r="P2089">
        <v>0.6</v>
      </c>
      <c r="Q2089">
        <v>-40.003599999999999</v>
      </c>
      <c r="R2089">
        <v>3</v>
      </c>
      <c r="S2089">
        <v>2014</v>
      </c>
      <c r="T2089">
        <v>6</v>
      </c>
      <c r="U2089" t="str">
        <f t="shared" si="65"/>
        <v>Jun</v>
      </c>
      <c r="V2089">
        <v>8.7919999999999998</v>
      </c>
      <c r="W2089" t="s">
        <v>63</v>
      </c>
      <c r="X2089">
        <v>-0.65</v>
      </c>
      <c r="Y2089" t="s">
        <v>53</v>
      </c>
      <c r="Z2089">
        <v>-9.2857142857142805E-2</v>
      </c>
      <c r="AA2089" t="s">
        <v>64</v>
      </c>
      <c r="AB2089" t="s">
        <v>65</v>
      </c>
    </row>
    <row r="2090" spans="1:28" x14ac:dyDescent="0.25">
      <c r="A2090" t="s">
        <v>3677</v>
      </c>
      <c r="B2090" s="1">
        <v>42980</v>
      </c>
      <c r="C2090" s="1">
        <v>42982</v>
      </c>
      <c r="D2090" t="s">
        <v>27</v>
      </c>
      <c r="E2090" t="s">
        <v>2599</v>
      </c>
      <c r="F2090" t="s">
        <v>99</v>
      </c>
      <c r="G2090" t="s">
        <v>57</v>
      </c>
      <c r="H2090" t="s">
        <v>58</v>
      </c>
      <c r="I2090" t="s">
        <v>59</v>
      </c>
      <c r="J2090" t="s">
        <v>795</v>
      </c>
      <c r="K2090" t="s">
        <v>61</v>
      </c>
      <c r="L2090" t="s">
        <v>796</v>
      </c>
      <c r="M2090">
        <v>511.5</v>
      </c>
      <c r="N2090">
        <v>5</v>
      </c>
      <c r="O2090">
        <f t="shared" si="64"/>
        <v>0.35714285714285715</v>
      </c>
      <c r="P2090">
        <v>0</v>
      </c>
      <c r="Q2090">
        <v>132.99</v>
      </c>
      <c r="R2090">
        <v>2</v>
      </c>
      <c r="S2090">
        <v>2017</v>
      </c>
      <c r="T2090">
        <v>9</v>
      </c>
      <c r="U2090" t="str">
        <f t="shared" si="65"/>
        <v>Sep</v>
      </c>
      <c r="V2090">
        <v>102.3</v>
      </c>
      <c r="W2090" t="s">
        <v>36</v>
      </c>
      <c r="X2090">
        <v>0.26</v>
      </c>
      <c r="Y2090" t="s">
        <v>44</v>
      </c>
      <c r="Z2090">
        <v>5.1999999999999998E-2</v>
      </c>
      <c r="AA2090" t="s">
        <v>75</v>
      </c>
      <c r="AB2090" t="s">
        <v>76</v>
      </c>
    </row>
    <row r="2091" spans="1:28" x14ac:dyDescent="0.25">
      <c r="A2091" t="s">
        <v>3678</v>
      </c>
      <c r="B2091" s="1">
        <v>42492</v>
      </c>
      <c r="C2091" s="1">
        <v>42496</v>
      </c>
      <c r="D2091" t="s">
        <v>46</v>
      </c>
      <c r="E2091" t="s">
        <v>1325</v>
      </c>
      <c r="F2091" t="s">
        <v>91</v>
      </c>
      <c r="G2091" t="s">
        <v>165</v>
      </c>
      <c r="H2091" t="s">
        <v>117</v>
      </c>
      <c r="I2091" t="s">
        <v>72</v>
      </c>
      <c r="J2091" t="s">
        <v>585</v>
      </c>
      <c r="K2091" t="s">
        <v>61</v>
      </c>
      <c r="L2091" t="s">
        <v>586</v>
      </c>
      <c r="M2091">
        <v>12.56</v>
      </c>
      <c r="N2091">
        <v>2</v>
      </c>
      <c r="O2091">
        <f t="shared" si="64"/>
        <v>0.14285714285714285</v>
      </c>
      <c r="P2091">
        <v>0</v>
      </c>
      <c r="Q2091">
        <v>4.0191999999999997</v>
      </c>
      <c r="R2091">
        <v>4</v>
      </c>
      <c r="S2091">
        <v>2016</v>
      </c>
      <c r="T2091">
        <v>5</v>
      </c>
      <c r="U2091" t="str">
        <f t="shared" si="65"/>
        <v>May</v>
      </c>
      <c r="V2091">
        <v>6.28</v>
      </c>
      <c r="W2091" t="s">
        <v>63</v>
      </c>
      <c r="X2091">
        <v>0.31999999999999901</v>
      </c>
      <c r="Y2091" t="s">
        <v>44</v>
      </c>
      <c r="Z2091">
        <v>0.159999999999999</v>
      </c>
      <c r="AA2091" t="s">
        <v>64</v>
      </c>
      <c r="AB2091" t="s">
        <v>120</v>
      </c>
    </row>
    <row r="2092" spans="1:28" x14ac:dyDescent="0.25">
      <c r="A2092" t="s">
        <v>3678</v>
      </c>
      <c r="B2092" s="1">
        <v>42492</v>
      </c>
      <c r="C2092" s="1">
        <v>42496</v>
      </c>
      <c r="D2092" t="s">
        <v>46</v>
      </c>
      <c r="E2092" t="s">
        <v>1325</v>
      </c>
      <c r="F2092" t="s">
        <v>91</v>
      </c>
      <c r="G2092" t="s">
        <v>165</v>
      </c>
      <c r="H2092" t="s">
        <v>117</v>
      </c>
      <c r="I2092" t="s">
        <v>72</v>
      </c>
      <c r="J2092" t="s">
        <v>640</v>
      </c>
      <c r="K2092" t="s">
        <v>61</v>
      </c>
      <c r="L2092" t="s">
        <v>641</v>
      </c>
      <c r="M2092">
        <v>214.7</v>
      </c>
      <c r="N2092">
        <v>5</v>
      </c>
      <c r="O2092">
        <f t="shared" si="64"/>
        <v>0.35714285714285715</v>
      </c>
      <c r="P2092">
        <v>0</v>
      </c>
      <c r="Q2092">
        <v>83.733000000000004</v>
      </c>
      <c r="R2092">
        <v>4</v>
      </c>
      <c r="S2092">
        <v>2016</v>
      </c>
      <c r="T2092">
        <v>5</v>
      </c>
      <c r="U2092" t="str">
        <f t="shared" si="65"/>
        <v>May</v>
      </c>
      <c r="V2092">
        <v>42.94</v>
      </c>
      <c r="W2092" t="s">
        <v>63</v>
      </c>
      <c r="X2092">
        <v>0.39</v>
      </c>
      <c r="Y2092" t="s">
        <v>44</v>
      </c>
      <c r="Z2092">
        <v>7.8E-2</v>
      </c>
      <c r="AA2092" t="s">
        <v>64</v>
      </c>
      <c r="AB2092" t="s">
        <v>120</v>
      </c>
    </row>
    <row r="2093" spans="1:28" x14ac:dyDescent="0.25">
      <c r="A2093" t="s">
        <v>3679</v>
      </c>
      <c r="B2093" s="1">
        <v>42905</v>
      </c>
      <c r="C2093" s="1">
        <v>42909</v>
      </c>
      <c r="D2093" t="s">
        <v>46</v>
      </c>
      <c r="E2093" t="s">
        <v>2217</v>
      </c>
      <c r="F2093" t="s">
        <v>29</v>
      </c>
      <c r="G2093" t="s">
        <v>295</v>
      </c>
      <c r="H2093" t="s">
        <v>58</v>
      </c>
      <c r="I2093" t="s">
        <v>59</v>
      </c>
      <c r="J2093" t="s">
        <v>2147</v>
      </c>
      <c r="K2093" t="s">
        <v>61</v>
      </c>
      <c r="L2093" t="s">
        <v>2148</v>
      </c>
      <c r="M2093">
        <v>50.32</v>
      </c>
      <c r="N2093">
        <v>4</v>
      </c>
      <c r="O2093">
        <f t="shared" si="64"/>
        <v>0.2857142857142857</v>
      </c>
      <c r="P2093">
        <v>0</v>
      </c>
      <c r="Q2093">
        <v>21.134399999999999</v>
      </c>
      <c r="R2093">
        <v>4</v>
      </c>
      <c r="S2093">
        <v>2017</v>
      </c>
      <c r="T2093">
        <v>6</v>
      </c>
      <c r="U2093" t="str">
        <f t="shared" si="65"/>
        <v>Jun</v>
      </c>
      <c r="V2093">
        <v>12.58</v>
      </c>
      <c r="W2093" t="s">
        <v>63</v>
      </c>
      <c r="X2093">
        <v>0.42</v>
      </c>
      <c r="Y2093" t="s">
        <v>44</v>
      </c>
      <c r="Z2093">
        <v>0.105</v>
      </c>
      <c r="AA2093" t="s">
        <v>64</v>
      </c>
      <c r="AB2093" t="s">
        <v>154</v>
      </c>
    </row>
    <row r="2094" spans="1:28" x14ac:dyDescent="0.25">
      <c r="A2094" t="s">
        <v>3680</v>
      </c>
      <c r="B2094" s="1">
        <v>42089</v>
      </c>
      <c r="C2094" s="1">
        <v>42093</v>
      </c>
      <c r="D2094" t="s">
        <v>46</v>
      </c>
      <c r="E2094" t="s">
        <v>542</v>
      </c>
      <c r="F2094" t="s">
        <v>91</v>
      </c>
      <c r="G2094" t="s">
        <v>180</v>
      </c>
      <c r="H2094" t="s">
        <v>181</v>
      </c>
      <c r="I2094" t="s">
        <v>59</v>
      </c>
      <c r="J2094" t="s">
        <v>457</v>
      </c>
      <c r="K2094" t="s">
        <v>51</v>
      </c>
      <c r="L2094" t="s">
        <v>458</v>
      </c>
      <c r="M2094">
        <v>3393.68</v>
      </c>
      <c r="N2094">
        <v>8</v>
      </c>
      <c r="O2094">
        <f t="shared" si="64"/>
        <v>0.5714285714285714</v>
      </c>
      <c r="P2094">
        <v>0</v>
      </c>
      <c r="Q2094">
        <v>610.86239999999998</v>
      </c>
      <c r="R2094">
        <v>4</v>
      </c>
      <c r="S2094">
        <v>2015</v>
      </c>
      <c r="T2094">
        <v>3</v>
      </c>
      <c r="U2094" t="str">
        <f t="shared" si="65"/>
        <v>Mar</v>
      </c>
      <c r="V2094">
        <v>424.21</v>
      </c>
      <c r="W2094" t="s">
        <v>43</v>
      </c>
      <c r="X2094">
        <v>0.18</v>
      </c>
      <c r="Y2094" t="s">
        <v>37</v>
      </c>
      <c r="Z2094">
        <v>2.2499999999999999E-2</v>
      </c>
      <c r="AA2094" t="s">
        <v>161</v>
      </c>
      <c r="AB2094" t="s">
        <v>162</v>
      </c>
    </row>
    <row r="2095" spans="1:28" x14ac:dyDescent="0.25">
      <c r="A2095" t="s">
        <v>3681</v>
      </c>
      <c r="B2095" s="1">
        <v>42749</v>
      </c>
      <c r="C2095" s="1">
        <v>42755</v>
      </c>
      <c r="D2095" t="s">
        <v>46</v>
      </c>
      <c r="E2095" t="s">
        <v>2489</v>
      </c>
      <c r="F2095" t="s">
        <v>99</v>
      </c>
      <c r="G2095" t="s">
        <v>551</v>
      </c>
      <c r="H2095" t="s">
        <v>108</v>
      </c>
      <c r="I2095" t="s">
        <v>94</v>
      </c>
      <c r="J2095" t="s">
        <v>1322</v>
      </c>
      <c r="K2095" t="s">
        <v>61</v>
      </c>
      <c r="L2095" t="s">
        <v>1323</v>
      </c>
      <c r="M2095">
        <v>18.96</v>
      </c>
      <c r="N2095">
        <v>2</v>
      </c>
      <c r="O2095">
        <f t="shared" si="64"/>
        <v>0.14285714285714285</v>
      </c>
      <c r="P2095">
        <v>0</v>
      </c>
      <c r="Q2095">
        <v>8.532</v>
      </c>
      <c r="R2095">
        <v>6</v>
      </c>
      <c r="S2095">
        <v>2017</v>
      </c>
      <c r="T2095">
        <v>1</v>
      </c>
      <c r="U2095" t="str">
        <f t="shared" si="65"/>
        <v>Jan</v>
      </c>
      <c r="V2095">
        <v>9.48</v>
      </c>
      <c r="W2095" t="s">
        <v>63</v>
      </c>
      <c r="X2095">
        <v>0.44999999999999901</v>
      </c>
      <c r="Y2095" t="s">
        <v>44</v>
      </c>
      <c r="Z2095">
        <v>0.22499999999999901</v>
      </c>
      <c r="AA2095" t="s">
        <v>161</v>
      </c>
      <c r="AB2095" t="s">
        <v>430</v>
      </c>
    </row>
    <row r="2096" spans="1:28" x14ac:dyDescent="0.25">
      <c r="A2096" t="s">
        <v>3682</v>
      </c>
      <c r="B2096" s="1">
        <v>41944</v>
      </c>
      <c r="C2096" s="1">
        <v>41946</v>
      </c>
      <c r="D2096" t="s">
        <v>89</v>
      </c>
      <c r="E2096" t="s">
        <v>1253</v>
      </c>
      <c r="F2096" t="s">
        <v>91</v>
      </c>
      <c r="G2096" t="s">
        <v>3683</v>
      </c>
      <c r="H2096" t="s">
        <v>214</v>
      </c>
      <c r="I2096" t="s">
        <v>72</v>
      </c>
      <c r="J2096" t="s">
        <v>640</v>
      </c>
      <c r="K2096" t="s">
        <v>61</v>
      </c>
      <c r="L2096" t="s">
        <v>641</v>
      </c>
      <c r="M2096">
        <v>68.703999999999994</v>
      </c>
      <c r="N2096">
        <v>2</v>
      </c>
      <c r="O2096">
        <f t="shared" si="64"/>
        <v>0.14285714285714285</v>
      </c>
      <c r="P2096">
        <v>0.2</v>
      </c>
      <c r="Q2096">
        <v>16.3172</v>
      </c>
      <c r="R2096">
        <v>2</v>
      </c>
      <c r="S2096">
        <v>2014</v>
      </c>
      <c r="T2096">
        <v>11</v>
      </c>
      <c r="U2096" t="str">
        <f t="shared" si="65"/>
        <v>Nov</v>
      </c>
      <c r="V2096">
        <v>34.351999999999997</v>
      </c>
      <c r="W2096" t="s">
        <v>63</v>
      </c>
      <c r="X2096">
        <v>0.23749999999999999</v>
      </c>
      <c r="Y2096" t="s">
        <v>44</v>
      </c>
      <c r="Z2096">
        <v>0.11874999999999999</v>
      </c>
      <c r="AA2096" t="s">
        <v>38</v>
      </c>
      <c r="AB2096" t="s">
        <v>147</v>
      </c>
    </row>
    <row r="2097" spans="1:28" x14ac:dyDescent="0.25">
      <c r="A2097" t="s">
        <v>3684</v>
      </c>
      <c r="B2097" s="1">
        <v>42603</v>
      </c>
      <c r="C2097" s="1">
        <v>42607</v>
      </c>
      <c r="D2097" t="s">
        <v>46</v>
      </c>
      <c r="E2097" t="s">
        <v>627</v>
      </c>
      <c r="F2097" t="s">
        <v>29</v>
      </c>
      <c r="G2097" t="s">
        <v>165</v>
      </c>
      <c r="H2097" t="s">
        <v>117</v>
      </c>
      <c r="I2097" t="s">
        <v>72</v>
      </c>
      <c r="J2097" t="s">
        <v>1022</v>
      </c>
      <c r="K2097" t="s">
        <v>41</v>
      </c>
      <c r="L2097" t="s">
        <v>1023</v>
      </c>
      <c r="M2097">
        <v>573.17399999999998</v>
      </c>
      <c r="N2097">
        <v>7</v>
      </c>
      <c r="O2097">
        <f t="shared" si="64"/>
        <v>0.5</v>
      </c>
      <c r="P2097">
        <v>0.1</v>
      </c>
      <c r="Q2097">
        <v>63.686</v>
      </c>
      <c r="R2097">
        <v>4</v>
      </c>
      <c r="S2097">
        <v>2016</v>
      </c>
      <c r="T2097">
        <v>8</v>
      </c>
      <c r="U2097" t="str">
        <f t="shared" si="65"/>
        <v>Aug</v>
      </c>
      <c r="V2097">
        <v>81.881999999999906</v>
      </c>
      <c r="W2097" t="s">
        <v>63</v>
      </c>
      <c r="X2097">
        <v>0.11111111111111099</v>
      </c>
      <c r="Y2097" t="s">
        <v>37</v>
      </c>
      <c r="Z2097">
        <v>1.5873015873015799E-2</v>
      </c>
      <c r="AA2097" t="s">
        <v>75</v>
      </c>
      <c r="AB2097" t="s">
        <v>210</v>
      </c>
    </row>
    <row r="2098" spans="1:28" x14ac:dyDescent="0.25">
      <c r="A2098" t="s">
        <v>3685</v>
      </c>
      <c r="B2098" s="1">
        <v>42576</v>
      </c>
      <c r="C2098" s="1">
        <v>42579</v>
      </c>
      <c r="D2098" t="s">
        <v>27</v>
      </c>
      <c r="E2098" t="s">
        <v>1666</v>
      </c>
      <c r="F2098" t="s">
        <v>91</v>
      </c>
      <c r="G2098" t="s">
        <v>770</v>
      </c>
      <c r="H2098" t="s">
        <v>220</v>
      </c>
      <c r="I2098" t="s">
        <v>94</v>
      </c>
      <c r="J2098" t="s">
        <v>2485</v>
      </c>
      <c r="K2098" t="s">
        <v>41</v>
      </c>
      <c r="L2098" t="s">
        <v>2486</v>
      </c>
      <c r="M2098">
        <v>403.56</v>
      </c>
      <c r="N2098">
        <v>4</v>
      </c>
      <c r="O2098">
        <f t="shared" si="64"/>
        <v>0.2857142857142857</v>
      </c>
      <c r="P2098">
        <v>0</v>
      </c>
      <c r="Q2098">
        <v>96.854399999999998</v>
      </c>
      <c r="R2098">
        <v>3</v>
      </c>
      <c r="S2098">
        <v>2016</v>
      </c>
      <c r="T2098">
        <v>7</v>
      </c>
      <c r="U2098" t="str">
        <f t="shared" si="65"/>
        <v>Jul</v>
      </c>
      <c r="V2098">
        <v>100.89</v>
      </c>
      <c r="W2098" t="s">
        <v>36</v>
      </c>
      <c r="X2098">
        <v>0.24</v>
      </c>
      <c r="Y2098" t="s">
        <v>44</v>
      </c>
      <c r="Z2098">
        <v>0.06</v>
      </c>
      <c r="AA2098" t="s">
        <v>75</v>
      </c>
      <c r="AB2098" t="s">
        <v>210</v>
      </c>
    </row>
    <row r="2099" spans="1:28" x14ac:dyDescent="0.25">
      <c r="A2099" t="s">
        <v>3685</v>
      </c>
      <c r="B2099" s="1">
        <v>42576</v>
      </c>
      <c r="C2099" s="1">
        <v>42579</v>
      </c>
      <c r="D2099" t="s">
        <v>27</v>
      </c>
      <c r="E2099" t="s">
        <v>1666</v>
      </c>
      <c r="F2099" t="s">
        <v>91</v>
      </c>
      <c r="G2099" t="s">
        <v>770</v>
      </c>
      <c r="H2099" t="s">
        <v>220</v>
      </c>
      <c r="I2099" t="s">
        <v>94</v>
      </c>
      <c r="J2099" t="s">
        <v>342</v>
      </c>
      <c r="K2099" t="s">
        <v>61</v>
      </c>
      <c r="L2099" t="s">
        <v>343</v>
      </c>
      <c r="M2099">
        <v>95.2</v>
      </c>
      <c r="N2099">
        <v>5</v>
      </c>
      <c r="O2099">
        <f t="shared" si="64"/>
        <v>0.35714285714285715</v>
      </c>
      <c r="P2099">
        <v>0</v>
      </c>
      <c r="Q2099">
        <v>27.608000000000001</v>
      </c>
      <c r="R2099">
        <v>3</v>
      </c>
      <c r="S2099">
        <v>2016</v>
      </c>
      <c r="T2099">
        <v>7</v>
      </c>
      <c r="U2099" t="str">
        <f t="shared" si="65"/>
        <v>Jul</v>
      </c>
      <c r="V2099">
        <v>19.04</v>
      </c>
      <c r="W2099" t="s">
        <v>63</v>
      </c>
      <c r="X2099">
        <v>0.28999999999999998</v>
      </c>
      <c r="Y2099" t="s">
        <v>44</v>
      </c>
      <c r="Z2099">
        <v>5.7999999999999899E-2</v>
      </c>
      <c r="AA2099" t="s">
        <v>75</v>
      </c>
      <c r="AB2099" t="s">
        <v>210</v>
      </c>
    </row>
    <row r="2100" spans="1:28" x14ac:dyDescent="0.25">
      <c r="A2100" t="s">
        <v>3686</v>
      </c>
      <c r="B2100" s="1">
        <v>42527</v>
      </c>
      <c r="C2100" s="1">
        <v>42531</v>
      </c>
      <c r="D2100" t="s">
        <v>46</v>
      </c>
      <c r="E2100" t="s">
        <v>3331</v>
      </c>
      <c r="F2100" t="s">
        <v>29</v>
      </c>
      <c r="G2100" t="s">
        <v>1310</v>
      </c>
      <c r="H2100" t="s">
        <v>214</v>
      </c>
      <c r="I2100" t="s">
        <v>72</v>
      </c>
      <c r="J2100" t="s">
        <v>676</v>
      </c>
      <c r="K2100" t="s">
        <v>61</v>
      </c>
      <c r="L2100" t="s">
        <v>677</v>
      </c>
      <c r="M2100">
        <v>466.32</v>
      </c>
      <c r="N2100">
        <v>3</v>
      </c>
      <c r="O2100">
        <f t="shared" si="64"/>
        <v>0.21428571428571427</v>
      </c>
      <c r="P2100">
        <v>0.2</v>
      </c>
      <c r="Q2100">
        <v>34.973999999999997</v>
      </c>
      <c r="R2100">
        <v>4</v>
      </c>
      <c r="S2100">
        <v>2016</v>
      </c>
      <c r="T2100">
        <v>6</v>
      </c>
      <c r="U2100" t="str">
        <f t="shared" si="65"/>
        <v>Jun</v>
      </c>
      <c r="V2100">
        <v>155.44</v>
      </c>
      <c r="W2100" t="s">
        <v>36</v>
      </c>
      <c r="X2100">
        <v>7.4999999999999997E-2</v>
      </c>
      <c r="Y2100" t="s">
        <v>37</v>
      </c>
      <c r="Z2100">
        <v>2.4999999999999901E-2</v>
      </c>
      <c r="AA2100" t="s">
        <v>64</v>
      </c>
      <c r="AB2100" t="s">
        <v>120</v>
      </c>
    </row>
    <row r="2101" spans="1:28" x14ac:dyDescent="0.25">
      <c r="A2101" t="s">
        <v>3686</v>
      </c>
      <c r="B2101" s="1">
        <v>42527</v>
      </c>
      <c r="C2101" s="1">
        <v>42531</v>
      </c>
      <c r="D2101" t="s">
        <v>46</v>
      </c>
      <c r="E2101" t="s">
        <v>3331</v>
      </c>
      <c r="F2101" t="s">
        <v>29</v>
      </c>
      <c r="G2101" t="s">
        <v>1310</v>
      </c>
      <c r="H2101" t="s">
        <v>214</v>
      </c>
      <c r="I2101" t="s">
        <v>72</v>
      </c>
      <c r="J2101" t="s">
        <v>2447</v>
      </c>
      <c r="K2101" t="s">
        <v>61</v>
      </c>
      <c r="L2101" t="s">
        <v>2448</v>
      </c>
      <c r="M2101">
        <v>82.64</v>
      </c>
      <c r="N2101">
        <v>2</v>
      </c>
      <c r="O2101">
        <f t="shared" si="64"/>
        <v>0.14285714285714285</v>
      </c>
      <c r="P2101">
        <v>0.2</v>
      </c>
      <c r="Q2101">
        <v>0</v>
      </c>
      <c r="R2101">
        <v>4</v>
      </c>
      <c r="S2101">
        <v>2016</v>
      </c>
      <c r="T2101">
        <v>6</v>
      </c>
      <c r="U2101" t="str">
        <f t="shared" si="65"/>
        <v>Jun</v>
      </c>
      <c r="V2101">
        <v>41.32</v>
      </c>
      <c r="W2101" t="s">
        <v>63</v>
      </c>
      <c r="X2101">
        <v>0</v>
      </c>
      <c r="Y2101" t="s">
        <v>53</v>
      </c>
      <c r="Z2101">
        <v>0</v>
      </c>
      <c r="AA2101" t="s">
        <v>64</v>
      </c>
      <c r="AB2101" t="s">
        <v>120</v>
      </c>
    </row>
    <row r="2102" spans="1:28" x14ac:dyDescent="0.25">
      <c r="A2102" t="s">
        <v>3687</v>
      </c>
      <c r="B2102" s="1">
        <v>41726</v>
      </c>
      <c r="C2102" s="1">
        <v>41732</v>
      </c>
      <c r="D2102" t="s">
        <v>46</v>
      </c>
      <c r="E2102" t="s">
        <v>1126</v>
      </c>
      <c r="F2102" t="s">
        <v>99</v>
      </c>
      <c r="G2102" t="s">
        <v>748</v>
      </c>
      <c r="H2102" t="s">
        <v>214</v>
      </c>
      <c r="I2102" t="s">
        <v>72</v>
      </c>
      <c r="J2102" t="s">
        <v>645</v>
      </c>
      <c r="K2102" t="s">
        <v>51</v>
      </c>
      <c r="L2102" t="s">
        <v>646</v>
      </c>
      <c r="M2102">
        <v>330.58800000000002</v>
      </c>
      <c r="N2102">
        <v>1</v>
      </c>
      <c r="O2102">
        <f t="shared" si="64"/>
        <v>7.1428571428571425E-2</v>
      </c>
      <c r="P2102">
        <v>0.4</v>
      </c>
      <c r="Q2102">
        <v>-143.25479999999999</v>
      </c>
      <c r="R2102">
        <v>6</v>
      </c>
      <c r="S2102">
        <v>2014</v>
      </c>
      <c r="T2102">
        <v>3</v>
      </c>
      <c r="U2102" t="str">
        <f t="shared" si="65"/>
        <v>Mar</v>
      </c>
      <c r="V2102">
        <v>330.58800000000002</v>
      </c>
      <c r="W2102" t="s">
        <v>43</v>
      </c>
      <c r="X2102">
        <v>-0.43333333333333302</v>
      </c>
      <c r="Y2102" t="s">
        <v>53</v>
      </c>
      <c r="Z2102">
        <v>-0.43333333333333302</v>
      </c>
      <c r="AA2102" t="s">
        <v>161</v>
      </c>
      <c r="AB2102" t="s">
        <v>223</v>
      </c>
    </row>
    <row r="2103" spans="1:28" x14ac:dyDescent="0.25">
      <c r="A2103" t="s">
        <v>3688</v>
      </c>
      <c r="B2103" s="1">
        <v>42968</v>
      </c>
      <c r="C2103" s="1">
        <v>42972</v>
      </c>
      <c r="D2103" t="s">
        <v>46</v>
      </c>
      <c r="E2103" t="s">
        <v>3689</v>
      </c>
      <c r="F2103" t="s">
        <v>29</v>
      </c>
      <c r="G2103" t="s">
        <v>738</v>
      </c>
      <c r="H2103" t="s">
        <v>171</v>
      </c>
      <c r="I2103" t="s">
        <v>59</v>
      </c>
      <c r="J2103" t="s">
        <v>1322</v>
      </c>
      <c r="K2103" t="s">
        <v>61</v>
      </c>
      <c r="L2103" t="s">
        <v>1323</v>
      </c>
      <c r="M2103">
        <v>22.751999999999999</v>
      </c>
      <c r="N2103">
        <v>3</v>
      </c>
      <c r="O2103">
        <f t="shared" si="64"/>
        <v>0.21428571428571427</v>
      </c>
      <c r="P2103">
        <v>0.2</v>
      </c>
      <c r="Q2103">
        <v>7.11</v>
      </c>
      <c r="R2103">
        <v>4</v>
      </c>
      <c r="S2103">
        <v>2017</v>
      </c>
      <c r="T2103">
        <v>8</v>
      </c>
      <c r="U2103" t="str">
        <f t="shared" si="65"/>
        <v>Aug</v>
      </c>
      <c r="V2103">
        <v>7.5839999999999996</v>
      </c>
      <c r="W2103" t="s">
        <v>63</v>
      </c>
      <c r="X2103">
        <v>0.3125</v>
      </c>
      <c r="Y2103" t="s">
        <v>44</v>
      </c>
      <c r="Z2103">
        <v>0.10416666666666601</v>
      </c>
      <c r="AA2103" t="s">
        <v>75</v>
      </c>
      <c r="AB2103" t="s">
        <v>76</v>
      </c>
    </row>
    <row r="2104" spans="1:28" x14ac:dyDescent="0.25">
      <c r="A2104" t="s">
        <v>3690</v>
      </c>
      <c r="B2104" s="1">
        <v>41955</v>
      </c>
      <c r="C2104" s="1">
        <v>41961</v>
      </c>
      <c r="D2104" t="s">
        <v>46</v>
      </c>
      <c r="E2104" t="s">
        <v>106</v>
      </c>
      <c r="F2104" t="s">
        <v>29</v>
      </c>
      <c r="G2104" t="s">
        <v>1155</v>
      </c>
      <c r="H2104" t="s">
        <v>93</v>
      </c>
      <c r="I2104" t="s">
        <v>94</v>
      </c>
      <c r="J2104" t="s">
        <v>1628</v>
      </c>
      <c r="K2104" t="s">
        <v>61</v>
      </c>
      <c r="L2104" t="s">
        <v>1629</v>
      </c>
      <c r="M2104">
        <v>25.128</v>
      </c>
      <c r="N2104">
        <v>3</v>
      </c>
      <c r="O2104">
        <f t="shared" si="64"/>
        <v>0.21428571428571427</v>
      </c>
      <c r="P2104">
        <v>0.6</v>
      </c>
      <c r="Q2104">
        <v>-6.9101999999999997</v>
      </c>
      <c r="R2104">
        <v>6</v>
      </c>
      <c r="S2104">
        <v>2014</v>
      </c>
      <c r="T2104">
        <v>11</v>
      </c>
      <c r="U2104" t="str">
        <f t="shared" si="65"/>
        <v>Nov</v>
      </c>
      <c r="V2104">
        <v>8.3759999999999994</v>
      </c>
      <c r="W2104" t="s">
        <v>63</v>
      </c>
      <c r="X2104">
        <v>-0.27499999999999902</v>
      </c>
      <c r="Y2104" t="s">
        <v>53</v>
      </c>
      <c r="Z2104">
        <v>-9.1666666666666605E-2</v>
      </c>
      <c r="AA2104" t="s">
        <v>38</v>
      </c>
      <c r="AB2104" t="s">
        <v>147</v>
      </c>
    </row>
    <row r="2105" spans="1:28" x14ac:dyDescent="0.25">
      <c r="A2105" t="s">
        <v>3691</v>
      </c>
      <c r="B2105" s="1">
        <v>42260</v>
      </c>
      <c r="C2105" s="1">
        <v>42262</v>
      </c>
      <c r="D2105" t="s">
        <v>89</v>
      </c>
      <c r="E2105" t="s">
        <v>1602</v>
      </c>
      <c r="F2105" t="s">
        <v>91</v>
      </c>
      <c r="G2105" t="s">
        <v>2511</v>
      </c>
      <c r="H2105" t="s">
        <v>58</v>
      </c>
      <c r="I2105" t="s">
        <v>59</v>
      </c>
      <c r="J2105" t="s">
        <v>1279</v>
      </c>
      <c r="K2105" t="s">
        <v>61</v>
      </c>
      <c r="L2105" t="s">
        <v>1280</v>
      </c>
      <c r="M2105">
        <v>131.88</v>
      </c>
      <c r="N2105">
        <v>7</v>
      </c>
      <c r="O2105">
        <f t="shared" si="64"/>
        <v>0.5</v>
      </c>
      <c r="P2105">
        <v>0</v>
      </c>
      <c r="Q2105">
        <v>55.389600000000002</v>
      </c>
      <c r="R2105">
        <v>2</v>
      </c>
      <c r="S2105">
        <v>2015</v>
      </c>
      <c r="T2105">
        <v>9</v>
      </c>
      <c r="U2105" t="str">
        <f t="shared" si="65"/>
        <v>Sep</v>
      </c>
      <c r="V2105">
        <v>18.84</v>
      </c>
      <c r="W2105" t="s">
        <v>63</v>
      </c>
      <c r="X2105">
        <v>0.42</v>
      </c>
      <c r="Y2105" t="s">
        <v>44</v>
      </c>
      <c r="Z2105">
        <v>0.06</v>
      </c>
      <c r="AA2105" t="s">
        <v>75</v>
      </c>
      <c r="AB2105" t="s">
        <v>81</v>
      </c>
    </row>
    <row r="2106" spans="1:28" x14ac:dyDescent="0.25">
      <c r="A2106" t="s">
        <v>3691</v>
      </c>
      <c r="B2106" s="1">
        <v>42260</v>
      </c>
      <c r="C2106" s="1">
        <v>42262</v>
      </c>
      <c r="D2106" t="s">
        <v>89</v>
      </c>
      <c r="E2106" t="s">
        <v>1602</v>
      </c>
      <c r="F2106" t="s">
        <v>91</v>
      </c>
      <c r="G2106" t="s">
        <v>2511</v>
      </c>
      <c r="H2106" t="s">
        <v>58</v>
      </c>
      <c r="I2106" t="s">
        <v>59</v>
      </c>
      <c r="J2106" t="s">
        <v>1314</v>
      </c>
      <c r="K2106" t="s">
        <v>41</v>
      </c>
      <c r="L2106" t="s">
        <v>1315</v>
      </c>
      <c r="M2106">
        <v>717.72</v>
      </c>
      <c r="N2106">
        <v>3</v>
      </c>
      <c r="O2106">
        <f t="shared" si="64"/>
        <v>0.21428571428571427</v>
      </c>
      <c r="P2106">
        <v>0.2</v>
      </c>
      <c r="Q2106">
        <v>71.772000000000006</v>
      </c>
      <c r="R2106">
        <v>2</v>
      </c>
      <c r="S2106">
        <v>2015</v>
      </c>
      <c r="T2106">
        <v>9</v>
      </c>
      <c r="U2106" t="str">
        <f t="shared" si="65"/>
        <v>Sep</v>
      </c>
      <c r="V2106">
        <v>239.24</v>
      </c>
      <c r="W2106" t="s">
        <v>43</v>
      </c>
      <c r="X2106">
        <v>0.1</v>
      </c>
      <c r="Y2106" t="s">
        <v>37</v>
      </c>
      <c r="Z2106">
        <v>3.3333333333333298E-2</v>
      </c>
      <c r="AA2106" t="s">
        <v>75</v>
      </c>
      <c r="AB2106" t="s">
        <v>81</v>
      </c>
    </row>
    <row r="2107" spans="1:28" x14ac:dyDescent="0.25">
      <c r="A2107" t="s">
        <v>3691</v>
      </c>
      <c r="B2107" s="1">
        <v>42260</v>
      </c>
      <c r="C2107" s="1">
        <v>42262</v>
      </c>
      <c r="D2107" t="s">
        <v>89</v>
      </c>
      <c r="E2107" t="s">
        <v>1602</v>
      </c>
      <c r="F2107" t="s">
        <v>91</v>
      </c>
      <c r="G2107" t="s">
        <v>2511</v>
      </c>
      <c r="H2107" t="s">
        <v>58</v>
      </c>
      <c r="I2107" t="s">
        <v>59</v>
      </c>
      <c r="J2107" t="s">
        <v>1881</v>
      </c>
      <c r="K2107" t="s">
        <v>61</v>
      </c>
      <c r="L2107" t="s">
        <v>1882</v>
      </c>
      <c r="M2107">
        <v>207.35</v>
      </c>
      <c r="N2107">
        <v>5</v>
      </c>
      <c r="O2107">
        <f t="shared" si="64"/>
        <v>0.35714285714285715</v>
      </c>
      <c r="P2107">
        <v>0</v>
      </c>
      <c r="Q2107">
        <v>24.882000000000001</v>
      </c>
      <c r="R2107">
        <v>2</v>
      </c>
      <c r="S2107">
        <v>2015</v>
      </c>
      <c r="T2107">
        <v>9</v>
      </c>
      <c r="U2107" t="str">
        <f t="shared" si="65"/>
        <v>Sep</v>
      </c>
      <c r="V2107">
        <v>41.47</v>
      </c>
      <c r="W2107" t="s">
        <v>63</v>
      </c>
      <c r="X2107">
        <v>0.12</v>
      </c>
      <c r="Y2107" t="s">
        <v>37</v>
      </c>
      <c r="Z2107">
        <v>2.4E-2</v>
      </c>
      <c r="AA2107" t="s">
        <v>75</v>
      </c>
      <c r="AB2107" t="s">
        <v>81</v>
      </c>
    </row>
    <row r="2108" spans="1:28" x14ac:dyDescent="0.25">
      <c r="A2108" t="s">
        <v>3691</v>
      </c>
      <c r="B2108" s="1">
        <v>42260</v>
      </c>
      <c r="C2108" s="1">
        <v>42262</v>
      </c>
      <c r="D2108" t="s">
        <v>89</v>
      </c>
      <c r="E2108" t="s">
        <v>1602</v>
      </c>
      <c r="F2108" t="s">
        <v>91</v>
      </c>
      <c r="G2108" t="s">
        <v>2511</v>
      </c>
      <c r="H2108" t="s">
        <v>58</v>
      </c>
      <c r="I2108" t="s">
        <v>59</v>
      </c>
      <c r="J2108" t="s">
        <v>1012</v>
      </c>
      <c r="K2108" t="s">
        <v>61</v>
      </c>
      <c r="L2108" t="s">
        <v>1013</v>
      </c>
      <c r="M2108">
        <v>44.67</v>
      </c>
      <c r="N2108">
        <v>3</v>
      </c>
      <c r="O2108">
        <f t="shared" si="64"/>
        <v>0.21428571428571427</v>
      </c>
      <c r="P2108">
        <v>0</v>
      </c>
      <c r="Q2108">
        <v>12.0609</v>
      </c>
      <c r="R2108">
        <v>2</v>
      </c>
      <c r="S2108">
        <v>2015</v>
      </c>
      <c r="T2108">
        <v>9</v>
      </c>
      <c r="U2108" t="str">
        <f t="shared" si="65"/>
        <v>Sep</v>
      </c>
      <c r="V2108">
        <v>14.89</v>
      </c>
      <c r="W2108" t="s">
        <v>63</v>
      </c>
      <c r="X2108">
        <v>0.27</v>
      </c>
      <c r="Y2108" t="s">
        <v>44</v>
      </c>
      <c r="Z2108">
        <v>0.09</v>
      </c>
      <c r="AA2108" t="s">
        <v>75</v>
      </c>
      <c r="AB2108" t="s">
        <v>81</v>
      </c>
    </row>
    <row r="2109" spans="1:28" x14ac:dyDescent="0.25">
      <c r="A2109" t="s">
        <v>3692</v>
      </c>
      <c r="B2109" s="1">
        <v>42287</v>
      </c>
      <c r="C2109" s="1">
        <v>42289</v>
      </c>
      <c r="D2109" t="s">
        <v>89</v>
      </c>
      <c r="E2109" t="s">
        <v>2889</v>
      </c>
      <c r="F2109" t="s">
        <v>91</v>
      </c>
      <c r="G2109" t="s">
        <v>3693</v>
      </c>
      <c r="H2109" t="s">
        <v>58</v>
      </c>
      <c r="I2109" t="s">
        <v>59</v>
      </c>
      <c r="J2109" t="s">
        <v>1526</v>
      </c>
      <c r="K2109" t="s">
        <v>41</v>
      </c>
      <c r="L2109" t="s">
        <v>1527</v>
      </c>
      <c r="M2109">
        <v>362.13600000000002</v>
      </c>
      <c r="N2109">
        <v>3</v>
      </c>
      <c r="O2109">
        <f t="shared" si="64"/>
        <v>0.21428571428571427</v>
      </c>
      <c r="P2109">
        <v>0.2</v>
      </c>
      <c r="Q2109">
        <v>-54.320399999999999</v>
      </c>
      <c r="R2109">
        <v>2</v>
      </c>
      <c r="S2109">
        <v>2015</v>
      </c>
      <c r="T2109">
        <v>10</v>
      </c>
      <c r="U2109" t="str">
        <f t="shared" si="65"/>
        <v>Oct</v>
      </c>
      <c r="V2109">
        <v>120.712</v>
      </c>
      <c r="W2109" t="s">
        <v>36</v>
      </c>
      <c r="X2109">
        <v>-0.15</v>
      </c>
      <c r="Y2109" t="s">
        <v>53</v>
      </c>
      <c r="Z2109">
        <v>-4.9999999999999899E-2</v>
      </c>
      <c r="AA2109" t="s">
        <v>38</v>
      </c>
      <c r="AB2109" t="s">
        <v>54</v>
      </c>
    </row>
    <row r="2110" spans="1:28" x14ac:dyDescent="0.25">
      <c r="A2110" t="s">
        <v>3694</v>
      </c>
      <c r="B2110" s="1">
        <v>42764</v>
      </c>
      <c r="C2110" s="1">
        <v>42766</v>
      </c>
      <c r="D2110" t="s">
        <v>27</v>
      </c>
      <c r="E2110" t="s">
        <v>1618</v>
      </c>
      <c r="F2110" t="s">
        <v>29</v>
      </c>
      <c r="G2110" t="s">
        <v>1461</v>
      </c>
      <c r="H2110" t="s">
        <v>685</v>
      </c>
      <c r="I2110" t="s">
        <v>94</v>
      </c>
      <c r="J2110" t="s">
        <v>563</v>
      </c>
      <c r="K2110" t="s">
        <v>61</v>
      </c>
      <c r="L2110" t="s">
        <v>564</v>
      </c>
      <c r="M2110">
        <v>14.91</v>
      </c>
      <c r="N2110">
        <v>3</v>
      </c>
      <c r="O2110">
        <f t="shared" si="64"/>
        <v>0.21428571428571427</v>
      </c>
      <c r="P2110">
        <v>0</v>
      </c>
      <c r="Q2110">
        <v>4.6220999999999997</v>
      </c>
      <c r="R2110">
        <v>2</v>
      </c>
      <c r="S2110">
        <v>2017</v>
      </c>
      <c r="T2110">
        <v>1</v>
      </c>
      <c r="U2110" t="str">
        <f t="shared" si="65"/>
        <v>Jan</v>
      </c>
      <c r="V2110">
        <v>4.97</v>
      </c>
      <c r="W2110" t="s">
        <v>63</v>
      </c>
      <c r="X2110">
        <v>0.31</v>
      </c>
      <c r="Y2110" t="s">
        <v>44</v>
      </c>
      <c r="Z2110">
        <v>0.103333333333333</v>
      </c>
      <c r="AA2110" t="s">
        <v>161</v>
      </c>
      <c r="AB2110" t="s">
        <v>430</v>
      </c>
    </row>
    <row r="2111" spans="1:28" x14ac:dyDescent="0.25">
      <c r="A2111" t="s">
        <v>3695</v>
      </c>
      <c r="B2111" s="1">
        <v>42444</v>
      </c>
      <c r="C2111" s="1">
        <v>42448</v>
      </c>
      <c r="D2111" t="s">
        <v>46</v>
      </c>
      <c r="E2111" t="s">
        <v>2127</v>
      </c>
      <c r="F2111" t="s">
        <v>91</v>
      </c>
      <c r="G2111" t="s">
        <v>3696</v>
      </c>
      <c r="H2111" t="s">
        <v>93</v>
      </c>
      <c r="I2111" t="s">
        <v>94</v>
      </c>
      <c r="J2111" t="s">
        <v>152</v>
      </c>
      <c r="K2111" t="s">
        <v>41</v>
      </c>
      <c r="L2111" t="s">
        <v>153</v>
      </c>
      <c r="M2111">
        <v>528.42999999999995</v>
      </c>
      <c r="N2111">
        <v>5</v>
      </c>
      <c r="O2111">
        <f t="shared" si="64"/>
        <v>0.35714285714285715</v>
      </c>
      <c r="P2111">
        <v>0.3</v>
      </c>
      <c r="Q2111">
        <v>-143.43100000000001</v>
      </c>
      <c r="R2111">
        <v>4</v>
      </c>
      <c r="S2111">
        <v>2016</v>
      </c>
      <c r="T2111">
        <v>3</v>
      </c>
      <c r="U2111" t="str">
        <f t="shared" si="65"/>
        <v>Mar</v>
      </c>
      <c r="V2111">
        <v>105.685999999999</v>
      </c>
      <c r="W2111" t="s">
        <v>36</v>
      </c>
      <c r="X2111">
        <v>-0.27142857142857102</v>
      </c>
      <c r="Y2111" t="s">
        <v>53</v>
      </c>
      <c r="Z2111">
        <v>-5.4285714285714201E-2</v>
      </c>
      <c r="AA2111" t="s">
        <v>161</v>
      </c>
      <c r="AB2111" t="s">
        <v>480</v>
      </c>
    </row>
    <row r="2112" spans="1:28" x14ac:dyDescent="0.25">
      <c r="A2112" t="s">
        <v>3697</v>
      </c>
      <c r="B2112" s="1">
        <v>42617</v>
      </c>
      <c r="C2112" s="1">
        <v>42617</v>
      </c>
      <c r="D2112" t="s">
        <v>377</v>
      </c>
      <c r="E2112" t="s">
        <v>3698</v>
      </c>
      <c r="F2112" t="s">
        <v>29</v>
      </c>
      <c r="G2112" t="s">
        <v>295</v>
      </c>
      <c r="H2112" t="s">
        <v>58</v>
      </c>
      <c r="I2112" t="s">
        <v>59</v>
      </c>
      <c r="J2112" t="s">
        <v>141</v>
      </c>
      <c r="K2112" t="s">
        <v>61</v>
      </c>
      <c r="L2112" t="s">
        <v>142</v>
      </c>
      <c r="M2112">
        <v>24.27</v>
      </c>
      <c r="N2112">
        <v>3</v>
      </c>
      <c r="O2112">
        <f t="shared" si="64"/>
        <v>0.21428571428571427</v>
      </c>
      <c r="P2112">
        <v>0</v>
      </c>
      <c r="Q2112">
        <v>8.7371999999999996</v>
      </c>
      <c r="R2112">
        <v>0</v>
      </c>
      <c r="S2112">
        <v>2016</v>
      </c>
      <c r="T2112">
        <v>9</v>
      </c>
      <c r="U2112" t="str">
        <f t="shared" si="65"/>
        <v>Sep</v>
      </c>
      <c r="V2112">
        <v>8.09</v>
      </c>
      <c r="W2112" t="s">
        <v>63</v>
      </c>
      <c r="X2112">
        <v>0.36</v>
      </c>
      <c r="Y2112" t="s">
        <v>44</v>
      </c>
      <c r="Z2112">
        <v>0.12</v>
      </c>
      <c r="AA2112" t="s">
        <v>75</v>
      </c>
      <c r="AB2112" t="s">
        <v>210</v>
      </c>
    </row>
    <row r="2113" spans="1:28" x14ac:dyDescent="0.25">
      <c r="A2113" t="s">
        <v>3699</v>
      </c>
      <c r="B2113" s="1">
        <v>42321</v>
      </c>
      <c r="C2113" s="1">
        <v>42325</v>
      </c>
      <c r="D2113" t="s">
        <v>46</v>
      </c>
      <c r="E2113" t="s">
        <v>398</v>
      </c>
      <c r="F2113" t="s">
        <v>29</v>
      </c>
      <c r="G2113" t="s">
        <v>3700</v>
      </c>
      <c r="H2113" t="s">
        <v>58</v>
      </c>
      <c r="I2113" t="s">
        <v>59</v>
      </c>
      <c r="J2113" t="s">
        <v>1619</v>
      </c>
      <c r="K2113" t="s">
        <v>34</v>
      </c>
      <c r="L2113" t="s">
        <v>1620</v>
      </c>
      <c r="M2113">
        <v>683.33199999999999</v>
      </c>
      <c r="N2113">
        <v>4</v>
      </c>
      <c r="O2113">
        <f t="shared" si="64"/>
        <v>0.2857142857142857</v>
      </c>
      <c r="P2113">
        <v>0.15</v>
      </c>
      <c r="Q2113">
        <v>-40.195999999999998</v>
      </c>
      <c r="R2113">
        <v>4</v>
      </c>
      <c r="S2113">
        <v>2015</v>
      </c>
      <c r="T2113">
        <v>11</v>
      </c>
      <c r="U2113" t="str">
        <f t="shared" si="65"/>
        <v>Nov</v>
      </c>
      <c r="V2113">
        <v>170.833</v>
      </c>
      <c r="W2113" t="s">
        <v>36</v>
      </c>
      <c r="X2113">
        <v>-5.8823529411764698E-2</v>
      </c>
      <c r="Y2113" t="s">
        <v>53</v>
      </c>
      <c r="Z2113">
        <v>-1.47058823529411E-2</v>
      </c>
      <c r="AA2113" t="s">
        <v>38</v>
      </c>
      <c r="AB2113" t="s">
        <v>54</v>
      </c>
    </row>
    <row r="2114" spans="1:28" x14ac:dyDescent="0.25">
      <c r="A2114" t="s">
        <v>3701</v>
      </c>
      <c r="B2114" s="1">
        <v>42524</v>
      </c>
      <c r="C2114" s="1">
        <v>42527</v>
      </c>
      <c r="D2114" t="s">
        <v>27</v>
      </c>
      <c r="E2114" t="s">
        <v>1520</v>
      </c>
      <c r="F2114" t="s">
        <v>91</v>
      </c>
      <c r="G2114" t="s">
        <v>57</v>
      </c>
      <c r="H2114" t="s">
        <v>58</v>
      </c>
      <c r="I2114" t="s">
        <v>59</v>
      </c>
      <c r="J2114" t="s">
        <v>1047</v>
      </c>
      <c r="K2114" t="s">
        <v>51</v>
      </c>
      <c r="L2114" t="s">
        <v>1048</v>
      </c>
      <c r="M2114">
        <v>71.087999999999994</v>
      </c>
      <c r="N2114">
        <v>2</v>
      </c>
      <c r="O2114">
        <f t="shared" si="64"/>
        <v>0.14285714285714285</v>
      </c>
      <c r="P2114">
        <v>0.2</v>
      </c>
      <c r="Q2114">
        <v>-1.7771999999999999</v>
      </c>
      <c r="R2114">
        <v>3</v>
      </c>
      <c r="S2114">
        <v>2016</v>
      </c>
      <c r="T2114">
        <v>6</v>
      </c>
      <c r="U2114" t="str">
        <f t="shared" si="65"/>
        <v>Jun</v>
      </c>
      <c r="V2114">
        <v>35.543999999999997</v>
      </c>
      <c r="W2114" t="s">
        <v>63</v>
      </c>
      <c r="X2114">
        <v>-2.5000000000000001E-2</v>
      </c>
      <c r="Y2114" t="s">
        <v>53</v>
      </c>
      <c r="Z2114">
        <v>-1.2500000000000001E-2</v>
      </c>
      <c r="AA2114" t="s">
        <v>64</v>
      </c>
      <c r="AB2114" t="s">
        <v>120</v>
      </c>
    </row>
    <row r="2115" spans="1:28" x14ac:dyDescent="0.25">
      <c r="A2115" t="s">
        <v>3702</v>
      </c>
      <c r="B2115" s="1">
        <v>42716</v>
      </c>
      <c r="C2115" s="1">
        <v>42721</v>
      </c>
      <c r="D2115" t="s">
        <v>46</v>
      </c>
      <c r="E2115" t="s">
        <v>878</v>
      </c>
      <c r="F2115" t="s">
        <v>91</v>
      </c>
      <c r="G2115" t="s">
        <v>165</v>
      </c>
      <c r="H2115" t="s">
        <v>117</v>
      </c>
      <c r="I2115" t="s">
        <v>72</v>
      </c>
      <c r="J2115" t="s">
        <v>483</v>
      </c>
      <c r="K2115" t="s">
        <v>61</v>
      </c>
      <c r="L2115" t="s">
        <v>2578</v>
      </c>
      <c r="M2115">
        <v>60.35</v>
      </c>
      <c r="N2115">
        <v>5</v>
      </c>
      <c r="O2115">
        <f t="shared" ref="O2115:O2122" si="66">N2115/MAX($N$2:$N$2122)</f>
        <v>0.35714285714285715</v>
      </c>
      <c r="P2115">
        <v>0</v>
      </c>
      <c r="Q2115">
        <v>19.915500000000002</v>
      </c>
      <c r="R2115">
        <v>5</v>
      </c>
      <c r="S2115">
        <v>2016</v>
      </c>
      <c r="T2115">
        <v>12</v>
      </c>
      <c r="U2115" t="str">
        <f t="shared" ref="U2115:U2122" si="67">TEXT(DATE(S2115, T2115, 1), "mmm")</f>
        <v>Dec</v>
      </c>
      <c r="V2115">
        <v>12.07</v>
      </c>
      <c r="W2115" t="s">
        <v>63</v>
      </c>
      <c r="X2115">
        <v>0.33</v>
      </c>
      <c r="Y2115" t="s">
        <v>44</v>
      </c>
      <c r="Z2115">
        <v>6.6000000000000003E-2</v>
      </c>
      <c r="AA2115" t="s">
        <v>38</v>
      </c>
      <c r="AB2115" t="s">
        <v>39</v>
      </c>
    </row>
    <row r="2116" spans="1:28" x14ac:dyDescent="0.25">
      <c r="A2116" t="s">
        <v>3703</v>
      </c>
      <c r="B2116" s="1">
        <v>42887</v>
      </c>
      <c r="C2116" s="1">
        <v>42889</v>
      </c>
      <c r="D2116" t="s">
        <v>27</v>
      </c>
      <c r="E2116" t="s">
        <v>708</v>
      </c>
      <c r="F2116" t="s">
        <v>91</v>
      </c>
      <c r="G2116" t="s">
        <v>3704</v>
      </c>
      <c r="H2116" t="s">
        <v>108</v>
      </c>
      <c r="I2116" t="s">
        <v>94</v>
      </c>
      <c r="J2116" t="s">
        <v>680</v>
      </c>
      <c r="K2116" t="s">
        <v>41</v>
      </c>
      <c r="L2116" t="s">
        <v>681</v>
      </c>
      <c r="M2116">
        <v>1925.88</v>
      </c>
      <c r="N2116">
        <v>6</v>
      </c>
      <c r="O2116">
        <f t="shared" si="66"/>
        <v>0.42857142857142855</v>
      </c>
      <c r="P2116">
        <v>0</v>
      </c>
      <c r="Q2116">
        <v>539.24639999999999</v>
      </c>
      <c r="R2116">
        <v>2</v>
      </c>
      <c r="S2116">
        <v>2017</v>
      </c>
      <c r="T2116">
        <v>6</v>
      </c>
      <c r="U2116" t="str">
        <f t="shared" si="67"/>
        <v>Jun</v>
      </c>
      <c r="V2116">
        <v>320.98</v>
      </c>
      <c r="W2116" t="s">
        <v>43</v>
      </c>
      <c r="X2116">
        <v>0.27999999999999903</v>
      </c>
      <c r="Y2116" t="s">
        <v>44</v>
      </c>
      <c r="Z2116">
        <v>4.6666666666666599E-2</v>
      </c>
      <c r="AA2116" t="s">
        <v>64</v>
      </c>
      <c r="AB2116" t="s">
        <v>154</v>
      </c>
    </row>
    <row r="2117" spans="1:28" x14ac:dyDescent="0.25">
      <c r="A2117" t="s">
        <v>3705</v>
      </c>
      <c r="B2117" s="1">
        <v>42352</v>
      </c>
      <c r="C2117" s="1">
        <v>42354</v>
      </c>
      <c r="D2117" t="s">
        <v>27</v>
      </c>
      <c r="E2117" t="s">
        <v>2637</v>
      </c>
      <c r="F2117" t="s">
        <v>91</v>
      </c>
      <c r="G2117" t="s">
        <v>57</v>
      </c>
      <c r="H2117" t="s">
        <v>58</v>
      </c>
      <c r="I2117" t="s">
        <v>59</v>
      </c>
      <c r="J2117" t="s">
        <v>1051</v>
      </c>
      <c r="K2117" t="s">
        <v>51</v>
      </c>
      <c r="L2117" t="s">
        <v>1052</v>
      </c>
      <c r="M2117">
        <v>273.56799999999998</v>
      </c>
      <c r="N2117">
        <v>2</v>
      </c>
      <c r="O2117">
        <f t="shared" si="66"/>
        <v>0.14285714285714285</v>
      </c>
      <c r="P2117">
        <v>0.2</v>
      </c>
      <c r="Q2117">
        <v>10.258800000000001</v>
      </c>
      <c r="R2117">
        <v>2</v>
      </c>
      <c r="S2117">
        <v>2015</v>
      </c>
      <c r="T2117">
        <v>12</v>
      </c>
      <c r="U2117" t="str">
        <f t="shared" si="67"/>
        <v>Dec</v>
      </c>
      <c r="V2117">
        <v>136.78399999999999</v>
      </c>
      <c r="W2117" t="s">
        <v>36</v>
      </c>
      <c r="X2117">
        <v>3.7499999999999999E-2</v>
      </c>
      <c r="Y2117" t="s">
        <v>37</v>
      </c>
      <c r="Z2117">
        <v>1.8749999999999999E-2</v>
      </c>
      <c r="AA2117" t="s">
        <v>38</v>
      </c>
      <c r="AB2117" t="s">
        <v>54</v>
      </c>
    </row>
    <row r="2118" spans="1:28" x14ac:dyDescent="0.25">
      <c r="A2118" t="s">
        <v>3706</v>
      </c>
      <c r="B2118" s="1">
        <v>42082</v>
      </c>
      <c r="C2118" s="1">
        <v>42085</v>
      </c>
      <c r="D2118" t="s">
        <v>89</v>
      </c>
      <c r="E2118" t="s">
        <v>1099</v>
      </c>
      <c r="F2118" t="s">
        <v>99</v>
      </c>
      <c r="G2118" t="s">
        <v>100</v>
      </c>
      <c r="H2118" t="s">
        <v>93</v>
      </c>
      <c r="I2118" t="s">
        <v>94</v>
      </c>
      <c r="J2118" t="s">
        <v>2153</v>
      </c>
      <c r="K2118" t="s">
        <v>34</v>
      </c>
      <c r="L2118" t="s">
        <v>2154</v>
      </c>
      <c r="M2118">
        <v>383.46559999999999</v>
      </c>
      <c r="N2118">
        <v>4</v>
      </c>
      <c r="O2118">
        <f t="shared" si="66"/>
        <v>0.2857142857142857</v>
      </c>
      <c r="P2118">
        <v>0.32</v>
      </c>
      <c r="Q2118">
        <v>-67.670400000000001</v>
      </c>
      <c r="R2118">
        <v>3</v>
      </c>
      <c r="S2118">
        <v>2015</v>
      </c>
      <c r="T2118">
        <v>3</v>
      </c>
      <c r="U2118" t="str">
        <f t="shared" si="67"/>
        <v>Mar</v>
      </c>
      <c r="V2118">
        <v>95.866399999999999</v>
      </c>
      <c r="W2118" t="s">
        <v>63</v>
      </c>
      <c r="X2118">
        <v>-0.17647058823529399</v>
      </c>
      <c r="Y2118" t="s">
        <v>53</v>
      </c>
      <c r="Z2118">
        <v>-4.4117647058823498E-2</v>
      </c>
      <c r="AA2118" t="s">
        <v>161</v>
      </c>
      <c r="AB2118" t="s">
        <v>162</v>
      </c>
    </row>
    <row r="2119" spans="1:28" x14ac:dyDescent="0.25">
      <c r="A2119" t="s">
        <v>3707</v>
      </c>
      <c r="B2119" s="1">
        <v>42709</v>
      </c>
      <c r="C2119" s="1">
        <v>42714</v>
      </c>
      <c r="D2119" t="s">
        <v>27</v>
      </c>
      <c r="E2119" t="s">
        <v>3367</v>
      </c>
      <c r="F2119" t="s">
        <v>91</v>
      </c>
      <c r="G2119" t="s">
        <v>213</v>
      </c>
      <c r="H2119" t="s">
        <v>187</v>
      </c>
      <c r="I2119" t="s">
        <v>72</v>
      </c>
      <c r="J2119" t="s">
        <v>333</v>
      </c>
      <c r="K2119" t="s">
        <v>61</v>
      </c>
      <c r="L2119" t="s">
        <v>334</v>
      </c>
      <c r="M2119">
        <v>13.4</v>
      </c>
      <c r="N2119">
        <v>1</v>
      </c>
      <c r="O2119">
        <f t="shared" si="66"/>
        <v>7.1428571428571425E-2</v>
      </c>
      <c r="P2119">
        <v>0</v>
      </c>
      <c r="Q2119">
        <v>6.4320000000000004</v>
      </c>
      <c r="R2119">
        <v>5</v>
      </c>
      <c r="S2119">
        <v>2016</v>
      </c>
      <c r="T2119">
        <v>12</v>
      </c>
      <c r="U2119" t="str">
        <f t="shared" si="67"/>
        <v>Dec</v>
      </c>
      <c r="V2119">
        <v>13.4</v>
      </c>
      <c r="W2119" t="s">
        <v>63</v>
      </c>
      <c r="X2119">
        <v>0.48</v>
      </c>
      <c r="Y2119" t="s">
        <v>44</v>
      </c>
      <c r="Z2119">
        <v>0.48</v>
      </c>
      <c r="AA2119" t="s">
        <v>38</v>
      </c>
      <c r="AB2119" t="s">
        <v>39</v>
      </c>
    </row>
    <row r="2120" spans="1:28" x14ac:dyDescent="0.25">
      <c r="A2120" t="s">
        <v>3708</v>
      </c>
      <c r="B2120" s="1">
        <v>42253</v>
      </c>
      <c r="C2120" s="1">
        <v>42256</v>
      </c>
      <c r="D2120" t="s">
        <v>27</v>
      </c>
      <c r="E2120" t="s">
        <v>1569</v>
      </c>
      <c r="F2120" t="s">
        <v>29</v>
      </c>
      <c r="G2120" t="s">
        <v>1168</v>
      </c>
      <c r="H2120" t="s">
        <v>1169</v>
      </c>
      <c r="I2120" t="s">
        <v>32</v>
      </c>
      <c r="J2120" t="s">
        <v>1055</v>
      </c>
      <c r="K2120" t="s">
        <v>51</v>
      </c>
      <c r="L2120" t="s">
        <v>897</v>
      </c>
      <c r="M2120">
        <v>85.98</v>
      </c>
      <c r="N2120">
        <v>1</v>
      </c>
      <c r="O2120">
        <f t="shared" si="66"/>
        <v>7.1428571428571425E-2</v>
      </c>
      <c r="P2120">
        <v>0</v>
      </c>
      <c r="Q2120">
        <v>22.354800000000001</v>
      </c>
      <c r="R2120">
        <v>3</v>
      </c>
      <c r="S2120">
        <v>2015</v>
      </c>
      <c r="T2120">
        <v>9</v>
      </c>
      <c r="U2120" t="str">
        <f t="shared" si="67"/>
        <v>Sep</v>
      </c>
      <c r="V2120">
        <v>85.98</v>
      </c>
      <c r="W2120" t="s">
        <v>63</v>
      </c>
      <c r="X2120">
        <v>0.26</v>
      </c>
      <c r="Y2120" t="s">
        <v>44</v>
      </c>
      <c r="Z2120">
        <v>0.26</v>
      </c>
      <c r="AA2120" t="s">
        <v>75</v>
      </c>
      <c r="AB2120" t="s">
        <v>81</v>
      </c>
    </row>
    <row r="2121" spans="1:28" x14ac:dyDescent="0.25">
      <c r="A2121" t="s">
        <v>3709</v>
      </c>
      <c r="B2121" s="1">
        <v>41660</v>
      </c>
      <c r="C2121" s="1">
        <v>41662</v>
      </c>
      <c r="D2121" t="s">
        <v>27</v>
      </c>
      <c r="E2121" t="s">
        <v>1662</v>
      </c>
      <c r="F2121" t="s">
        <v>29</v>
      </c>
      <c r="G2121" t="s">
        <v>852</v>
      </c>
      <c r="H2121" t="s">
        <v>49</v>
      </c>
      <c r="I2121" t="s">
        <v>32</v>
      </c>
      <c r="J2121" t="s">
        <v>1307</v>
      </c>
      <c r="K2121" t="s">
        <v>61</v>
      </c>
      <c r="L2121" t="s">
        <v>1308</v>
      </c>
      <c r="M2121">
        <v>25.248000000000001</v>
      </c>
      <c r="N2121">
        <v>3</v>
      </c>
      <c r="O2121">
        <f t="shared" si="66"/>
        <v>0.21428571428571427</v>
      </c>
      <c r="P2121">
        <v>0.2</v>
      </c>
      <c r="Q2121">
        <v>4.1028000000000002</v>
      </c>
      <c r="R2121">
        <v>2</v>
      </c>
      <c r="S2121">
        <v>2014</v>
      </c>
      <c r="T2121">
        <v>1</v>
      </c>
      <c r="U2121" t="str">
        <f t="shared" si="67"/>
        <v>Jan</v>
      </c>
      <c r="V2121">
        <v>8.4160000000000004</v>
      </c>
      <c r="W2121" t="s">
        <v>63</v>
      </c>
      <c r="X2121">
        <v>0.16250000000000001</v>
      </c>
      <c r="Y2121" t="s">
        <v>37</v>
      </c>
      <c r="Z2121">
        <v>5.4166666666666599E-2</v>
      </c>
      <c r="AA2121" t="s">
        <v>161</v>
      </c>
      <c r="AB2121" t="s">
        <v>223</v>
      </c>
    </row>
    <row r="2122" spans="1:28" x14ac:dyDescent="0.25">
      <c r="A2122" t="s">
        <v>3710</v>
      </c>
      <c r="B2122" s="1">
        <v>42792</v>
      </c>
      <c r="C2122" s="1">
        <v>42797</v>
      </c>
      <c r="D2122" t="s">
        <v>46</v>
      </c>
      <c r="E2122" t="s">
        <v>222</v>
      </c>
      <c r="F2122" t="s">
        <v>29</v>
      </c>
      <c r="G2122" t="s">
        <v>482</v>
      </c>
      <c r="H2122" t="s">
        <v>58</v>
      </c>
      <c r="I2122" t="s">
        <v>59</v>
      </c>
      <c r="J2122" t="s">
        <v>2716</v>
      </c>
      <c r="K2122" t="s">
        <v>61</v>
      </c>
      <c r="L2122" t="s">
        <v>2717</v>
      </c>
      <c r="M2122">
        <v>91.96</v>
      </c>
      <c r="N2122">
        <v>2</v>
      </c>
      <c r="O2122">
        <f t="shared" si="66"/>
        <v>0.14285714285714285</v>
      </c>
      <c r="P2122">
        <v>0</v>
      </c>
      <c r="Q2122">
        <v>15.6332</v>
      </c>
      <c r="R2122">
        <v>5</v>
      </c>
      <c r="S2122">
        <v>2017</v>
      </c>
      <c r="T2122">
        <v>2</v>
      </c>
      <c r="U2122" t="str">
        <f t="shared" si="67"/>
        <v>Feb</v>
      </c>
      <c r="V2122">
        <v>45.98</v>
      </c>
      <c r="W2122" t="s">
        <v>63</v>
      </c>
      <c r="X2122">
        <v>0.17</v>
      </c>
      <c r="Y2122" t="s">
        <v>37</v>
      </c>
      <c r="Z2122">
        <v>8.5000000000000006E-2</v>
      </c>
      <c r="AA2122" t="s">
        <v>161</v>
      </c>
      <c r="AB2122" t="s">
        <v>430</v>
      </c>
    </row>
  </sheetData>
  <autoFilter ref="A1:AB212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B19" sqref="B19"/>
    </sheetView>
  </sheetViews>
  <sheetFormatPr defaultRowHeight="15" x14ac:dyDescent="0.25"/>
  <cols>
    <col min="1" max="1" width="13.85546875" customWidth="1"/>
    <col min="2" max="2" width="18.85546875" bestFit="1" customWidth="1"/>
  </cols>
  <sheetData>
    <row r="3" spans="1:2" x14ac:dyDescent="0.25">
      <c r="A3" s="2" t="s">
        <v>3711</v>
      </c>
      <c r="B3" t="s">
        <v>3740</v>
      </c>
    </row>
    <row r="4" spans="1:2" x14ac:dyDescent="0.25">
      <c r="A4" s="3" t="s">
        <v>89</v>
      </c>
      <c r="B4" s="4">
        <v>327</v>
      </c>
    </row>
    <row r="5" spans="1:2" x14ac:dyDescent="0.25">
      <c r="A5" s="3" t="s">
        <v>377</v>
      </c>
      <c r="B5" s="4">
        <v>119</v>
      </c>
    </row>
    <row r="6" spans="1:2" x14ac:dyDescent="0.25">
      <c r="A6" s="3" t="s">
        <v>27</v>
      </c>
      <c r="B6" s="4">
        <v>427</v>
      </c>
    </row>
    <row r="7" spans="1:2" x14ac:dyDescent="0.25">
      <c r="A7" s="3" t="s">
        <v>46</v>
      </c>
      <c r="B7" s="4">
        <v>1248</v>
      </c>
    </row>
    <row r="8" spans="1:2" x14ac:dyDescent="0.25">
      <c r="A8" s="3" t="s">
        <v>3712</v>
      </c>
      <c r="B8" s="4">
        <v>2121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G18" sqref="G18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1" spans="1:2" x14ac:dyDescent="0.25">
      <c r="A1" s="2" t="s">
        <v>10</v>
      </c>
      <c r="B1" t="s">
        <v>51</v>
      </c>
    </row>
    <row r="3" spans="1:2" x14ac:dyDescent="0.25">
      <c r="A3" s="2" t="s">
        <v>3711</v>
      </c>
      <c r="B3" t="s">
        <v>3717</v>
      </c>
    </row>
    <row r="4" spans="1:2" x14ac:dyDescent="0.25">
      <c r="A4" s="3" t="s">
        <v>3719</v>
      </c>
      <c r="B4" s="4">
        <v>13</v>
      </c>
    </row>
    <row r="5" spans="1:2" x14ac:dyDescent="0.25">
      <c r="A5" s="3" t="s">
        <v>3720</v>
      </c>
      <c r="B5" s="4">
        <v>8</v>
      </c>
    </row>
    <row r="6" spans="1:2" x14ac:dyDescent="0.25">
      <c r="A6" s="3" t="s">
        <v>3721</v>
      </c>
      <c r="B6" s="4">
        <v>24</v>
      </c>
    </row>
    <row r="7" spans="1:2" x14ac:dyDescent="0.25">
      <c r="A7" s="3" t="s">
        <v>3722</v>
      </c>
      <c r="B7" s="4">
        <v>20</v>
      </c>
    </row>
    <row r="8" spans="1:2" x14ac:dyDescent="0.25">
      <c r="A8" s="3" t="s">
        <v>3723</v>
      </c>
      <c r="B8" s="4">
        <v>17</v>
      </c>
    </row>
    <row r="9" spans="1:2" x14ac:dyDescent="0.25">
      <c r="A9" s="3" t="s">
        <v>3724</v>
      </c>
      <c r="B9" s="4">
        <v>26</v>
      </c>
    </row>
    <row r="10" spans="1:2" x14ac:dyDescent="0.25">
      <c r="A10" s="3" t="s">
        <v>3725</v>
      </c>
      <c r="B10" s="4">
        <v>19</v>
      </c>
    </row>
    <row r="11" spans="1:2" x14ac:dyDescent="0.25">
      <c r="A11" s="3" t="s">
        <v>3726</v>
      </c>
      <c r="B11" s="4">
        <v>28</v>
      </c>
    </row>
    <row r="12" spans="1:2" x14ac:dyDescent="0.25">
      <c r="A12" s="3" t="s">
        <v>3727</v>
      </c>
      <c r="B12" s="4">
        <v>34</v>
      </c>
    </row>
    <row r="13" spans="1:2" x14ac:dyDescent="0.25">
      <c r="A13" s="3" t="s">
        <v>3728</v>
      </c>
      <c r="B13" s="4">
        <v>39</v>
      </c>
    </row>
    <row r="14" spans="1:2" x14ac:dyDescent="0.25">
      <c r="A14" s="3" t="s">
        <v>3729</v>
      </c>
      <c r="B14" s="4">
        <v>43</v>
      </c>
    </row>
    <row r="15" spans="1:2" x14ac:dyDescent="0.25">
      <c r="A15" s="3" t="s">
        <v>3730</v>
      </c>
      <c r="B15" s="4">
        <v>48</v>
      </c>
    </row>
    <row r="16" spans="1:2" x14ac:dyDescent="0.25">
      <c r="A16" s="3" t="s">
        <v>3712</v>
      </c>
      <c r="B16" s="4">
        <v>319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19" sqref="B19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1" spans="1:2" x14ac:dyDescent="0.25">
      <c r="A1" s="2" t="s">
        <v>10</v>
      </c>
      <c r="B1" t="s">
        <v>61</v>
      </c>
    </row>
    <row r="3" spans="1:2" x14ac:dyDescent="0.25">
      <c r="A3" s="2" t="s">
        <v>3711</v>
      </c>
      <c r="B3" t="s">
        <v>3717</v>
      </c>
    </row>
    <row r="4" spans="1:2" x14ac:dyDescent="0.25">
      <c r="A4" s="3" t="s">
        <v>3719</v>
      </c>
      <c r="B4" s="4">
        <v>39</v>
      </c>
    </row>
    <row r="5" spans="1:2" x14ac:dyDescent="0.25">
      <c r="A5" s="3" t="s">
        <v>3720</v>
      </c>
      <c r="B5" s="4">
        <v>31</v>
      </c>
    </row>
    <row r="6" spans="1:2" x14ac:dyDescent="0.25">
      <c r="A6" s="3" t="s">
        <v>3721</v>
      </c>
      <c r="B6" s="4">
        <v>57</v>
      </c>
    </row>
    <row r="7" spans="1:2" x14ac:dyDescent="0.25">
      <c r="A7" s="3" t="s">
        <v>3722</v>
      </c>
      <c r="B7" s="4">
        <v>68</v>
      </c>
    </row>
    <row r="8" spans="1:2" x14ac:dyDescent="0.25">
      <c r="A8" s="3" t="s">
        <v>3723</v>
      </c>
      <c r="B8" s="4">
        <v>73</v>
      </c>
    </row>
    <row r="9" spans="1:2" x14ac:dyDescent="0.25">
      <c r="A9" s="3" t="s">
        <v>3724</v>
      </c>
      <c r="B9" s="4">
        <v>63</v>
      </c>
    </row>
    <row r="10" spans="1:2" x14ac:dyDescent="0.25">
      <c r="A10" s="3" t="s">
        <v>3725</v>
      </c>
      <c r="B10" s="4">
        <v>72</v>
      </c>
    </row>
    <row r="11" spans="1:2" x14ac:dyDescent="0.25">
      <c r="A11" s="3" t="s">
        <v>3726</v>
      </c>
      <c r="B11" s="4">
        <v>55</v>
      </c>
    </row>
    <row r="12" spans="1:2" x14ac:dyDescent="0.25">
      <c r="A12" s="3" t="s">
        <v>3727</v>
      </c>
      <c r="B12" s="4">
        <v>125</v>
      </c>
    </row>
    <row r="13" spans="1:2" x14ac:dyDescent="0.25">
      <c r="A13" s="3" t="s">
        <v>3728</v>
      </c>
      <c r="B13" s="4">
        <v>76</v>
      </c>
    </row>
    <row r="14" spans="1:2" x14ac:dyDescent="0.25">
      <c r="A14" s="3" t="s">
        <v>3729</v>
      </c>
      <c r="B14" s="4">
        <v>148</v>
      </c>
    </row>
    <row r="15" spans="1:2" x14ac:dyDescent="0.25">
      <c r="A15" s="3" t="s">
        <v>3730</v>
      </c>
      <c r="B15" s="4">
        <v>150</v>
      </c>
    </row>
    <row r="16" spans="1:2" x14ac:dyDescent="0.25">
      <c r="A16" s="3" t="s">
        <v>3712</v>
      </c>
      <c r="B16" s="4">
        <v>957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1" spans="1:2" x14ac:dyDescent="0.25">
      <c r="A1" s="2" t="s">
        <v>10</v>
      </c>
      <c r="B1" t="s">
        <v>41</v>
      </c>
    </row>
    <row r="3" spans="1:2" x14ac:dyDescent="0.25">
      <c r="A3" s="2" t="s">
        <v>3711</v>
      </c>
      <c r="B3" t="s">
        <v>3717</v>
      </c>
    </row>
    <row r="4" spans="1:2" x14ac:dyDescent="0.25">
      <c r="A4" s="3" t="s">
        <v>3719</v>
      </c>
      <c r="B4" s="4">
        <v>16</v>
      </c>
    </row>
    <row r="5" spans="1:2" x14ac:dyDescent="0.25">
      <c r="A5" s="3" t="s">
        <v>3720</v>
      </c>
      <c r="B5" s="4">
        <v>17</v>
      </c>
    </row>
    <row r="6" spans="1:2" x14ac:dyDescent="0.25">
      <c r="A6" s="3" t="s">
        <v>3721</v>
      </c>
      <c r="B6" s="4">
        <v>42</v>
      </c>
    </row>
    <row r="7" spans="1:2" x14ac:dyDescent="0.25">
      <c r="A7" s="3" t="s">
        <v>3722</v>
      </c>
      <c r="B7" s="4">
        <v>36</v>
      </c>
    </row>
    <row r="8" spans="1:2" x14ac:dyDescent="0.25">
      <c r="A8" s="3" t="s">
        <v>3723</v>
      </c>
      <c r="B8" s="4">
        <v>47</v>
      </c>
    </row>
    <row r="9" spans="1:2" x14ac:dyDescent="0.25">
      <c r="A9" s="3" t="s">
        <v>3724</v>
      </c>
      <c r="B9" s="4">
        <v>37</v>
      </c>
    </row>
    <row r="10" spans="1:2" x14ac:dyDescent="0.25">
      <c r="A10" s="3" t="s">
        <v>3725</v>
      </c>
      <c r="B10" s="4">
        <v>56</v>
      </c>
    </row>
    <row r="11" spans="1:2" x14ac:dyDescent="0.25">
      <c r="A11" s="3" t="s">
        <v>3726</v>
      </c>
      <c r="B11" s="4">
        <v>27</v>
      </c>
    </row>
    <row r="12" spans="1:2" x14ac:dyDescent="0.25">
      <c r="A12" s="3" t="s">
        <v>3727</v>
      </c>
      <c r="B12" s="4">
        <v>91</v>
      </c>
    </row>
    <row r="13" spans="1:2" x14ac:dyDescent="0.25">
      <c r="A13" s="3" t="s">
        <v>3728</v>
      </c>
      <c r="B13" s="4">
        <v>54</v>
      </c>
    </row>
    <row r="14" spans="1:2" x14ac:dyDescent="0.25">
      <c r="A14" s="3" t="s">
        <v>3729</v>
      </c>
      <c r="B14" s="4">
        <v>93</v>
      </c>
    </row>
    <row r="15" spans="1:2" x14ac:dyDescent="0.25">
      <c r="A15" s="3" t="s">
        <v>3730</v>
      </c>
      <c r="B15" s="4">
        <v>101</v>
      </c>
    </row>
    <row r="16" spans="1:2" x14ac:dyDescent="0.25">
      <c r="A16" s="3" t="s">
        <v>3712</v>
      </c>
      <c r="B16" s="4">
        <v>617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21.140625" bestFit="1" customWidth="1"/>
  </cols>
  <sheetData>
    <row r="1" spans="1:2" x14ac:dyDescent="0.25">
      <c r="A1" s="2" t="s">
        <v>10</v>
      </c>
      <c r="B1" t="s">
        <v>34</v>
      </c>
    </row>
    <row r="3" spans="1:2" x14ac:dyDescent="0.25">
      <c r="A3" s="2" t="s">
        <v>3711</v>
      </c>
      <c r="B3" t="s">
        <v>3717</v>
      </c>
    </row>
    <row r="4" spans="1:2" x14ac:dyDescent="0.25">
      <c r="A4" s="3" t="s">
        <v>3719</v>
      </c>
      <c r="B4" s="4">
        <v>13</v>
      </c>
    </row>
    <row r="5" spans="1:2" x14ac:dyDescent="0.25">
      <c r="A5" s="3" t="s">
        <v>3720</v>
      </c>
      <c r="B5" s="4">
        <v>7</v>
      </c>
    </row>
    <row r="6" spans="1:2" x14ac:dyDescent="0.25">
      <c r="A6" s="3" t="s">
        <v>3721</v>
      </c>
      <c r="B6" s="4">
        <v>17</v>
      </c>
    </row>
    <row r="7" spans="1:2" x14ac:dyDescent="0.25">
      <c r="A7" s="3" t="s">
        <v>3722</v>
      </c>
      <c r="B7" s="4">
        <v>14</v>
      </c>
    </row>
    <row r="8" spans="1:2" x14ac:dyDescent="0.25">
      <c r="A8" s="3" t="s">
        <v>3723</v>
      </c>
      <c r="B8" s="4">
        <v>13</v>
      </c>
    </row>
    <row r="9" spans="1:2" x14ac:dyDescent="0.25">
      <c r="A9" s="3" t="s">
        <v>3724</v>
      </c>
      <c r="B9" s="4">
        <v>19</v>
      </c>
    </row>
    <row r="10" spans="1:2" x14ac:dyDescent="0.25">
      <c r="A10" s="3" t="s">
        <v>3725</v>
      </c>
      <c r="B10" s="4">
        <v>17</v>
      </c>
    </row>
    <row r="11" spans="1:2" x14ac:dyDescent="0.25">
      <c r="A11" s="3" t="s">
        <v>3726</v>
      </c>
      <c r="B11" s="4">
        <v>14</v>
      </c>
    </row>
    <row r="12" spans="1:2" x14ac:dyDescent="0.25">
      <c r="A12" s="3" t="s">
        <v>3727</v>
      </c>
      <c r="B12" s="4">
        <v>32</v>
      </c>
    </row>
    <row r="13" spans="1:2" x14ac:dyDescent="0.25">
      <c r="A13" s="3" t="s">
        <v>3728</v>
      </c>
      <c r="B13" s="4">
        <v>18</v>
      </c>
    </row>
    <row r="14" spans="1:2" x14ac:dyDescent="0.25">
      <c r="A14" s="3" t="s">
        <v>3729</v>
      </c>
      <c r="B14" s="4">
        <v>35</v>
      </c>
    </row>
    <row r="15" spans="1:2" x14ac:dyDescent="0.25">
      <c r="A15" s="3" t="s">
        <v>3730</v>
      </c>
      <c r="B15" s="4">
        <v>29</v>
      </c>
    </row>
    <row r="16" spans="1:2" x14ac:dyDescent="0.25">
      <c r="A16" s="3" t="s">
        <v>3712</v>
      </c>
      <c r="B16" s="4">
        <v>228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14" sqref="B14"/>
    </sheetView>
  </sheetViews>
  <sheetFormatPr defaultRowHeight="15" x14ac:dyDescent="0.25"/>
  <cols>
    <col min="1" max="1" width="13.140625" customWidth="1"/>
    <col min="2" max="2" width="21.140625" customWidth="1"/>
  </cols>
  <sheetData>
    <row r="1" spans="1:2" x14ac:dyDescent="0.25">
      <c r="A1" s="2" t="s">
        <v>10</v>
      </c>
      <c r="B1" t="s">
        <v>3714</v>
      </c>
    </row>
    <row r="3" spans="1:2" x14ac:dyDescent="0.25">
      <c r="A3" s="2" t="s">
        <v>3711</v>
      </c>
      <c r="B3" t="s">
        <v>3717</v>
      </c>
    </row>
    <row r="4" spans="1:2" x14ac:dyDescent="0.25">
      <c r="A4" s="3" t="s">
        <v>161</v>
      </c>
      <c r="B4" s="4">
        <v>284</v>
      </c>
    </row>
    <row r="5" spans="1:2" x14ac:dyDescent="0.25">
      <c r="A5" s="3" t="s">
        <v>64</v>
      </c>
      <c r="B5" s="4">
        <v>433</v>
      </c>
    </row>
    <row r="6" spans="1:2" x14ac:dyDescent="0.25">
      <c r="A6" s="3" t="s">
        <v>75</v>
      </c>
      <c r="B6" s="4">
        <v>570</v>
      </c>
    </row>
    <row r="7" spans="1:2" x14ac:dyDescent="0.25">
      <c r="A7" s="3" t="s">
        <v>38</v>
      </c>
      <c r="B7" s="4">
        <v>834</v>
      </c>
    </row>
    <row r="8" spans="1:2" x14ac:dyDescent="0.25">
      <c r="A8" s="3" t="s">
        <v>3712</v>
      </c>
      <c r="B8" s="4">
        <v>2121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22"/>
  <sheetViews>
    <sheetView topLeftCell="A27" workbookViewId="0">
      <selection activeCell="Q40" sqref="Q40"/>
    </sheetView>
  </sheetViews>
  <sheetFormatPr defaultRowHeight="15" x14ac:dyDescent="0.25"/>
  <sheetData>
    <row r="1" spans="1:2" x14ac:dyDescent="0.25">
      <c r="A1" t="s">
        <v>14</v>
      </c>
      <c r="B1" t="s">
        <v>21</v>
      </c>
    </row>
    <row r="2" spans="1:2" x14ac:dyDescent="0.25">
      <c r="A2">
        <v>0</v>
      </c>
      <c r="B2">
        <v>0.16</v>
      </c>
    </row>
    <row r="3" spans="1:2" x14ac:dyDescent="0.25">
      <c r="A3">
        <v>0</v>
      </c>
      <c r="B3">
        <v>0.3</v>
      </c>
    </row>
    <row r="4" spans="1:2" x14ac:dyDescent="0.25">
      <c r="A4">
        <v>0.45</v>
      </c>
      <c r="B4">
        <v>-0.4</v>
      </c>
    </row>
    <row r="5" spans="1:2" x14ac:dyDescent="0.25">
      <c r="A5">
        <v>0</v>
      </c>
      <c r="B5">
        <v>0.28999999999999998</v>
      </c>
    </row>
    <row r="6" spans="1:2" x14ac:dyDescent="0.25">
      <c r="A6">
        <v>0.2</v>
      </c>
      <c r="B6">
        <v>0.05</v>
      </c>
    </row>
    <row r="7" spans="1:2" x14ac:dyDescent="0.25">
      <c r="A7">
        <v>0.3</v>
      </c>
      <c r="B7">
        <v>-1.42857142857142E-2</v>
      </c>
    </row>
    <row r="8" spans="1:2" x14ac:dyDescent="0.25">
      <c r="A8">
        <v>0</v>
      </c>
      <c r="B8">
        <v>0.22999999999999901</v>
      </c>
    </row>
    <row r="9" spans="1:2" x14ac:dyDescent="0.25">
      <c r="A9">
        <v>0.5</v>
      </c>
      <c r="B9">
        <v>-0.54</v>
      </c>
    </row>
    <row r="10" spans="1:2" x14ac:dyDescent="0.25">
      <c r="A10">
        <v>0.2</v>
      </c>
      <c r="B10">
        <v>0.125</v>
      </c>
    </row>
    <row r="11" spans="1:2" x14ac:dyDescent="0.25">
      <c r="A11">
        <v>0.6</v>
      </c>
      <c r="B11">
        <v>-0.77500000000000002</v>
      </c>
    </row>
    <row r="12" spans="1:2" x14ac:dyDescent="0.25">
      <c r="A12">
        <v>0.32</v>
      </c>
      <c r="B12">
        <v>-8.8235294117646995E-2</v>
      </c>
    </row>
    <row r="13" spans="1:2" x14ac:dyDescent="0.25">
      <c r="A13">
        <v>0.3</v>
      </c>
      <c r="B13">
        <v>-7.1428571428571397E-2</v>
      </c>
    </row>
    <row r="14" spans="1:2" x14ac:dyDescent="0.25">
      <c r="A14">
        <v>0</v>
      </c>
      <c r="B14">
        <v>0.48</v>
      </c>
    </row>
    <row r="15" spans="1:2" x14ac:dyDescent="0.25">
      <c r="A15">
        <v>0</v>
      </c>
      <c r="B15">
        <v>0.19</v>
      </c>
    </row>
    <row r="16" spans="1:2" x14ac:dyDescent="0.25">
      <c r="A16">
        <v>0.1</v>
      </c>
      <c r="B16">
        <v>2.2222222222222199E-2</v>
      </c>
    </row>
    <row r="17" spans="1:2" x14ac:dyDescent="0.25">
      <c r="A17">
        <v>0</v>
      </c>
      <c r="B17">
        <v>0.27999999999999903</v>
      </c>
    </row>
    <row r="18" spans="1:2" x14ac:dyDescent="0.25">
      <c r="A18">
        <v>0.3</v>
      </c>
      <c r="B18">
        <v>-7.1428571428571397E-2</v>
      </c>
    </row>
    <row r="19" spans="1:2" x14ac:dyDescent="0.25">
      <c r="A19">
        <v>0.2</v>
      </c>
      <c r="B19">
        <v>-0.13749999999999901</v>
      </c>
    </row>
    <row r="20" spans="1:2" x14ac:dyDescent="0.25">
      <c r="A20">
        <v>0.2</v>
      </c>
      <c r="B20">
        <v>1.2500000000000001E-2</v>
      </c>
    </row>
    <row r="21" spans="1:2" x14ac:dyDescent="0.25">
      <c r="A21">
        <v>0.6</v>
      </c>
      <c r="B21">
        <v>-0.6</v>
      </c>
    </row>
    <row r="22" spans="1:2" x14ac:dyDescent="0.25">
      <c r="A22">
        <v>0.6</v>
      </c>
      <c r="B22">
        <v>-0.75</v>
      </c>
    </row>
    <row r="23" spans="1:2" x14ac:dyDescent="0.25">
      <c r="A23">
        <v>0</v>
      </c>
      <c r="B23">
        <v>0.11</v>
      </c>
    </row>
    <row r="24" spans="1:2" x14ac:dyDescent="0.25">
      <c r="A24">
        <v>0</v>
      </c>
      <c r="B24">
        <v>0.309999999999999</v>
      </c>
    </row>
    <row r="25" spans="1:2" x14ac:dyDescent="0.25">
      <c r="A25">
        <v>0</v>
      </c>
      <c r="B25">
        <v>0.42</v>
      </c>
    </row>
    <row r="26" spans="1:2" x14ac:dyDescent="0.25">
      <c r="A26">
        <v>0.2</v>
      </c>
      <c r="B26">
        <v>-3.7499999999999999E-2</v>
      </c>
    </row>
    <row r="27" spans="1:2" x14ac:dyDescent="0.25">
      <c r="A27">
        <v>0</v>
      </c>
      <c r="B27">
        <v>0.25999999999999901</v>
      </c>
    </row>
    <row r="28" spans="1:2" x14ac:dyDescent="0.25">
      <c r="A28">
        <v>0</v>
      </c>
      <c r="B28">
        <v>0.21</v>
      </c>
    </row>
    <row r="29" spans="1:2" x14ac:dyDescent="0.25">
      <c r="A29">
        <v>0</v>
      </c>
      <c r="B29">
        <v>0.39</v>
      </c>
    </row>
    <row r="30" spans="1:2" x14ac:dyDescent="0.25">
      <c r="A30">
        <v>0.3</v>
      </c>
      <c r="B30">
        <v>-1.42857142857142E-2</v>
      </c>
    </row>
    <row r="31" spans="1:2" x14ac:dyDescent="0.25">
      <c r="A31">
        <v>0.5</v>
      </c>
      <c r="B31">
        <v>-0.66</v>
      </c>
    </row>
    <row r="32" spans="1:2" x14ac:dyDescent="0.25">
      <c r="A32">
        <v>0.2</v>
      </c>
      <c r="B32">
        <v>-0.112499999999999</v>
      </c>
    </row>
    <row r="33" spans="1:2" x14ac:dyDescent="0.25">
      <c r="A33">
        <v>0</v>
      </c>
      <c r="B33">
        <v>0.109999999999999</v>
      </c>
    </row>
    <row r="34" spans="1:2" x14ac:dyDescent="0.25">
      <c r="A34">
        <v>0</v>
      </c>
      <c r="B34">
        <v>0.48</v>
      </c>
    </row>
    <row r="35" spans="1:2" x14ac:dyDescent="0.25">
      <c r="A35">
        <v>0.2</v>
      </c>
      <c r="B35">
        <v>0.125</v>
      </c>
    </row>
    <row r="36" spans="1:2" x14ac:dyDescent="0.25">
      <c r="A36">
        <v>0.2</v>
      </c>
      <c r="B36">
        <v>0.13749999999999901</v>
      </c>
    </row>
    <row r="37" spans="1:2" x14ac:dyDescent="0.25">
      <c r="A37">
        <v>0</v>
      </c>
      <c r="B37">
        <v>0.3</v>
      </c>
    </row>
    <row r="38" spans="1:2" x14ac:dyDescent="0.25">
      <c r="A38">
        <v>0.2</v>
      </c>
      <c r="B38">
        <v>0.1125</v>
      </c>
    </row>
    <row r="39" spans="1:2" x14ac:dyDescent="0.25">
      <c r="A39">
        <v>0.3</v>
      </c>
      <c r="B39">
        <v>-1.42857142857142E-2</v>
      </c>
    </row>
    <row r="40" spans="1:2" x14ac:dyDescent="0.25">
      <c r="A40">
        <v>0.2</v>
      </c>
      <c r="B40">
        <v>6.25E-2</v>
      </c>
    </row>
    <row r="41" spans="1:2" x14ac:dyDescent="0.25">
      <c r="A41">
        <v>0.3</v>
      </c>
      <c r="B41">
        <v>-2.8571428571428501E-2</v>
      </c>
    </row>
    <row r="42" spans="1:2" x14ac:dyDescent="0.25">
      <c r="A42">
        <v>0.2</v>
      </c>
      <c r="B42">
        <v>0.125</v>
      </c>
    </row>
    <row r="43" spans="1:2" x14ac:dyDescent="0.25">
      <c r="A43">
        <v>0.2</v>
      </c>
      <c r="B43">
        <v>7.4999999999999997E-2</v>
      </c>
    </row>
    <row r="44" spans="1:2" x14ac:dyDescent="0.25">
      <c r="A44">
        <v>0.5</v>
      </c>
      <c r="B44">
        <v>-0.74</v>
      </c>
    </row>
    <row r="45" spans="1:2" x14ac:dyDescent="0.25">
      <c r="A45">
        <v>0.2</v>
      </c>
      <c r="B45">
        <v>0.27500000000000002</v>
      </c>
    </row>
    <row r="46" spans="1:2" x14ac:dyDescent="0.25">
      <c r="A46">
        <v>0.5</v>
      </c>
      <c r="B46">
        <v>-0.54</v>
      </c>
    </row>
    <row r="47" spans="1:2" x14ac:dyDescent="0.25">
      <c r="A47">
        <v>0.2</v>
      </c>
      <c r="B47">
        <v>0.26250000000000001</v>
      </c>
    </row>
    <row r="48" spans="1:2" x14ac:dyDescent="0.25">
      <c r="A48">
        <v>0</v>
      </c>
      <c r="B48">
        <v>0.219999999999999</v>
      </c>
    </row>
    <row r="49" spans="1:2" x14ac:dyDescent="0.25">
      <c r="A49">
        <v>0.2</v>
      </c>
      <c r="B49">
        <v>-0.17499999999999999</v>
      </c>
    </row>
    <row r="50" spans="1:2" x14ac:dyDescent="0.25">
      <c r="A50">
        <v>0.2</v>
      </c>
      <c r="B50">
        <v>0.1125</v>
      </c>
    </row>
    <row r="51" spans="1:2" x14ac:dyDescent="0.25">
      <c r="A51">
        <v>0.45</v>
      </c>
      <c r="B51">
        <v>-0.43636363636363601</v>
      </c>
    </row>
    <row r="52" spans="1:2" x14ac:dyDescent="0.25">
      <c r="A52">
        <v>0.45</v>
      </c>
      <c r="B52">
        <v>-0.39999999999999902</v>
      </c>
    </row>
    <row r="53" spans="1:2" x14ac:dyDescent="0.25">
      <c r="A53">
        <v>0.2</v>
      </c>
      <c r="B53">
        <v>0</v>
      </c>
    </row>
    <row r="54" spans="1:2" x14ac:dyDescent="0.25">
      <c r="A54">
        <v>0.6</v>
      </c>
      <c r="B54">
        <v>-0.85</v>
      </c>
    </row>
    <row r="55" spans="1:2" x14ac:dyDescent="0.25">
      <c r="A55">
        <v>0.6</v>
      </c>
      <c r="B55">
        <v>-0.4</v>
      </c>
    </row>
    <row r="56" spans="1:2" x14ac:dyDescent="0.25">
      <c r="A56">
        <v>0.5</v>
      </c>
      <c r="B56">
        <v>-0.68</v>
      </c>
    </row>
    <row r="57" spans="1:2" x14ac:dyDescent="0.25">
      <c r="A57">
        <v>0.6</v>
      </c>
      <c r="B57">
        <v>-0.7</v>
      </c>
    </row>
    <row r="58" spans="1:2" x14ac:dyDescent="0.25">
      <c r="A58">
        <v>0</v>
      </c>
      <c r="B58">
        <v>0.28999999999999998</v>
      </c>
    </row>
    <row r="59" spans="1:2" x14ac:dyDescent="0.25">
      <c r="A59">
        <v>0.2</v>
      </c>
      <c r="B59">
        <v>8.7499999999999994E-2</v>
      </c>
    </row>
    <row r="60" spans="1:2" x14ac:dyDescent="0.25">
      <c r="A60">
        <v>0.6</v>
      </c>
      <c r="B60">
        <v>-0.7</v>
      </c>
    </row>
    <row r="61" spans="1:2" x14ac:dyDescent="0.25">
      <c r="A61">
        <v>0</v>
      </c>
      <c r="B61">
        <v>0.439999999999999</v>
      </c>
    </row>
    <row r="62" spans="1:2" x14ac:dyDescent="0.25">
      <c r="A62">
        <v>0.2</v>
      </c>
      <c r="B62">
        <v>0.05</v>
      </c>
    </row>
    <row r="63" spans="1:2" x14ac:dyDescent="0.25">
      <c r="A63">
        <v>0.5</v>
      </c>
      <c r="B63">
        <v>-0.56000000000000005</v>
      </c>
    </row>
    <row r="64" spans="1:2" x14ac:dyDescent="0.25">
      <c r="A64">
        <v>0.2</v>
      </c>
      <c r="B64">
        <v>0.26250000000000001</v>
      </c>
    </row>
    <row r="65" spans="1:2" x14ac:dyDescent="0.25">
      <c r="A65">
        <v>0.2</v>
      </c>
      <c r="B65">
        <v>8.7499999999999994E-2</v>
      </c>
    </row>
    <row r="66" spans="1:2" x14ac:dyDescent="0.25">
      <c r="A66">
        <v>0.2</v>
      </c>
      <c r="B66">
        <v>-0.112499999999999</v>
      </c>
    </row>
    <row r="67" spans="1:2" x14ac:dyDescent="0.25">
      <c r="A67">
        <v>0</v>
      </c>
      <c r="B67">
        <v>0.49</v>
      </c>
    </row>
    <row r="68" spans="1:2" x14ac:dyDescent="0.25">
      <c r="A68">
        <v>0.5</v>
      </c>
      <c r="B68">
        <v>-0.6</v>
      </c>
    </row>
    <row r="69" spans="1:2" x14ac:dyDescent="0.25">
      <c r="A69">
        <v>0</v>
      </c>
      <c r="B69">
        <v>0.48</v>
      </c>
    </row>
    <row r="70" spans="1:2" x14ac:dyDescent="0.25">
      <c r="A70">
        <v>0.2</v>
      </c>
      <c r="B70">
        <v>0.23749999999999999</v>
      </c>
    </row>
    <row r="71" spans="1:2" x14ac:dyDescent="0.25">
      <c r="A71">
        <v>0.2</v>
      </c>
      <c r="B71">
        <v>0.1125</v>
      </c>
    </row>
    <row r="72" spans="1:2" x14ac:dyDescent="0.25">
      <c r="A72">
        <v>0.2</v>
      </c>
      <c r="B72">
        <v>0.1125</v>
      </c>
    </row>
    <row r="73" spans="1:2" x14ac:dyDescent="0.25">
      <c r="A73">
        <v>0</v>
      </c>
      <c r="B73">
        <v>0.43</v>
      </c>
    </row>
    <row r="74" spans="1:2" x14ac:dyDescent="0.25">
      <c r="A74">
        <v>0.1</v>
      </c>
      <c r="B74">
        <v>0.17777777777777701</v>
      </c>
    </row>
    <row r="75" spans="1:2" x14ac:dyDescent="0.25">
      <c r="A75">
        <v>0.2</v>
      </c>
      <c r="B75">
        <v>6.25E-2</v>
      </c>
    </row>
    <row r="76" spans="1:2" x14ac:dyDescent="0.25">
      <c r="A76">
        <v>0.3</v>
      </c>
      <c r="B76">
        <v>-0.32857142857142801</v>
      </c>
    </row>
    <row r="77" spans="1:2" x14ac:dyDescent="0.25">
      <c r="A77">
        <v>0.2</v>
      </c>
      <c r="B77">
        <v>-2.5000000000000001E-2</v>
      </c>
    </row>
    <row r="78" spans="1:2" x14ac:dyDescent="0.25">
      <c r="A78">
        <v>0.2</v>
      </c>
      <c r="B78">
        <v>-1.24999999999999E-2</v>
      </c>
    </row>
    <row r="79" spans="1:2" x14ac:dyDescent="0.25">
      <c r="A79">
        <v>0.1</v>
      </c>
      <c r="B79">
        <v>0.17777777777777701</v>
      </c>
    </row>
    <row r="80" spans="1:2" x14ac:dyDescent="0.25">
      <c r="A80">
        <v>0</v>
      </c>
      <c r="B80">
        <v>0.44</v>
      </c>
    </row>
    <row r="81" spans="1:2" x14ac:dyDescent="0.25">
      <c r="A81">
        <v>0</v>
      </c>
      <c r="B81">
        <v>0.25999999999999901</v>
      </c>
    </row>
    <row r="82" spans="1:2" x14ac:dyDescent="0.25">
      <c r="A82">
        <v>0.3</v>
      </c>
      <c r="B82">
        <v>-0.2</v>
      </c>
    </row>
    <row r="83" spans="1:2" x14ac:dyDescent="0.25">
      <c r="A83">
        <v>0.45</v>
      </c>
      <c r="B83">
        <v>-0.41818181818181799</v>
      </c>
    </row>
    <row r="84" spans="1:2" x14ac:dyDescent="0.25">
      <c r="A84">
        <v>0.2</v>
      </c>
      <c r="B84">
        <v>0.26250000000000001</v>
      </c>
    </row>
    <row r="85" spans="1:2" x14ac:dyDescent="0.25">
      <c r="A85">
        <v>0.32</v>
      </c>
      <c r="B85">
        <v>-0.13235294117647001</v>
      </c>
    </row>
    <row r="86" spans="1:2" x14ac:dyDescent="0.25">
      <c r="A86">
        <v>0.2</v>
      </c>
      <c r="B86">
        <v>-0.112499999999999</v>
      </c>
    </row>
    <row r="87" spans="1:2" x14ac:dyDescent="0.25">
      <c r="A87">
        <v>0.15</v>
      </c>
      <c r="B87">
        <v>2.3529411764705799E-2</v>
      </c>
    </row>
    <row r="88" spans="1:2" x14ac:dyDescent="0.25">
      <c r="A88">
        <v>0.2</v>
      </c>
      <c r="B88">
        <v>-0.16250000000000001</v>
      </c>
    </row>
    <row r="89" spans="1:2" x14ac:dyDescent="0.25">
      <c r="A89">
        <v>0.2</v>
      </c>
      <c r="B89">
        <v>8.7499999999999994E-2</v>
      </c>
    </row>
    <row r="90" spans="1:2" x14ac:dyDescent="0.25">
      <c r="A90">
        <v>0.2</v>
      </c>
      <c r="B90">
        <v>0.1</v>
      </c>
    </row>
    <row r="91" spans="1:2" x14ac:dyDescent="0.25">
      <c r="A91">
        <v>0</v>
      </c>
      <c r="B91">
        <v>0.26</v>
      </c>
    </row>
    <row r="92" spans="1:2" x14ac:dyDescent="0.25">
      <c r="A92">
        <v>0</v>
      </c>
      <c r="B92">
        <v>0.26</v>
      </c>
    </row>
    <row r="93" spans="1:2" x14ac:dyDescent="0.25">
      <c r="A93">
        <v>0</v>
      </c>
      <c r="B93">
        <v>0.39</v>
      </c>
    </row>
    <row r="94" spans="1:2" x14ac:dyDescent="0.25">
      <c r="A94">
        <v>0.1</v>
      </c>
      <c r="B94">
        <v>1.1111111111111099E-2</v>
      </c>
    </row>
    <row r="95" spans="1:2" x14ac:dyDescent="0.25">
      <c r="A95">
        <v>0</v>
      </c>
      <c r="B95">
        <v>0.3</v>
      </c>
    </row>
    <row r="96" spans="1:2" x14ac:dyDescent="0.25">
      <c r="A96">
        <v>0</v>
      </c>
      <c r="B96">
        <v>0.12</v>
      </c>
    </row>
    <row r="97" spans="1:2" x14ac:dyDescent="0.25">
      <c r="A97">
        <v>0</v>
      </c>
      <c r="B97">
        <v>0.47</v>
      </c>
    </row>
    <row r="98" spans="1:2" x14ac:dyDescent="0.25">
      <c r="A98">
        <v>0.4</v>
      </c>
      <c r="B98">
        <v>-0.266666666666666</v>
      </c>
    </row>
    <row r="99" spans="1:2" x14ac:dyDescent="0.25">
      <c r="A99">
        <v>0.2</v>
      </c>
      <c r="B99">
        <v>-0.1875</v>
      </c>
    </row>
    <row r="100" spans="1:2" x14ac:dyDescent="0.25">
      <c r="A100">
        <v>0.3</v>
      </c>
      <c r="B100">
        <v>-0.128571428571428</v>
      </c>
    </row>
    <row r="101" spans="1:2" x14ac:dyDescent="0.25">
      <c r="A101">
        <v>0.2</v>
      </c>
      <c r="B101">
        <v>0.3</v>
      </c>
    </row>
    <row r="102" spans="1:2" x14ac:dyDescent="0.25">
      <c r="A102">
        <v>0.5</v>
      </c>
      <c r="B102">
        <v>-0.63999999999999901</v>
      </c>
    </row>
    <row r="103" spans="1:2" x14ac:dyDescent="0.25">
      <c r="A103">
        <v>0.6</v>
      </c>
      <c r="B103">
        <v>-1.2249999999999901</v>
      </c>
    </row>
    <row r="104" spans="1:2" x14ac:dyDescent="0.25">
      <c r="A104">
        <v>0.32</v>
      </c>
      <c r="B104">
        <v>-0.17647058823529399</v>
      </c>
    </row>
    <row r="105" spans="1:2" x14ac:dyDescent="0.25">
      <c r="A105">
        <v>0.15</v>
      </c>
      <c r="B105">
        <v>4.7058823529411702E-2</v>
      </c>
    </row>
    <row r="106" spans="1:2" x14ac:dyDescent="0.25">
      <c r="A106">
        <v>0</v>
      </c>
      <c r="B106">
        <v>0.47999999999999898</v>
      </c>
    </row>
    <row r="107" spans="1:2" x14ac:dyDescent="0.25">
      <c r="A107">
        <v>0.15</v>
      </c>
      <c r="B107">
        <v>-5.8823529411764698E-2</v>
      </c>
    </row>
    <row r="108" spans="1:2" x14ac:dyDescent="0.25">
      <c r="A108">
        <v>0.4</v>
      </c>
      <c r="B108">
        <v>-0.5</v>
      </c>
    </row>
    <row r="109" spans="1:2" x14ac:dyDescent="0.25">
      <c r="A109">
        <v>0</v>
      </c>
      <c r="B109">
        <v>0.32</v>
      </c>
    </row>
    <row r="110" spans="1:2" x14ac:dyDescent="0.25">
      <c r="A110">
        <v>0.2</v>
      </c>
      <c r="B110">
        <v>7.4999999999999997E-2</v>
      </c>
    </row>
    <row r="111" spans="1:2" x14ac:dyDescent="0.25">
      <c r="A111">
        <v>0</v>
      </c>
      <c r="B111">
        <v>0.33</v>
      </c>
    </row>
    <row r="112" spans="1:2" x14ac:dyDescent="0.25">
      <c r="A112">
        <v>0.2</v>
      </c>
      <c r="B112">
        <v>6.25E-2</v>
      </c>
    </row>
    <row r="113" spans="1:2" x14ac:dyDescent="0.25">
      <c r="A113">
        <v>0</v>
      </c>
      <c r="B113">
        <v>0.32</v>
      </c>
    </row>
    <row r="114" spans="1:2" x14ac:dyDescent="0.25">
      <c r="A114">
        <v>0</v>
      </c>
      <c r="B114">
        <v>0.1</v>
      </c>
    </row>
    <row r="115" spans="1:2" x14ac:dyDescent="0.25">
      <c r="A115">
        <v>0.2</v>
      </c>
      <c r="B115">
        <v>6.25E-2</v>
      </c>
    </row>
    <row r="116" spans="1:2" x14ac:dyDescent="0.25">
      <c r="A116">
        <v>0.2</v>
      </c>
      <c r="B116">
        <v>0.1125</v>
      </c>
    </row>
    <row r="117" spans="1:2" x14ac:dyDescent="0.25">
      <c r="A117">
        <v>0.2</v>
      </c>
      <c r="B117">
        <v>6.25E-2</v>
      </c>
    </row>
    <row r="118" spans="1:2" x14ac:dyDescent="0.25">
      <c r="A118">
        <v>0</v>
      </c>
      <c r="B118">
        <v>4.9999999999999899E-2</v>
      </c>
    </row>
    <row r="119" spans="1:2" x14ac:dyDescent="0.25">
      <c r="A119">
        <v>0</v>
      </c>
      <c r="B119">
        <v>0.25</v>
      </c>
    </row>
    <row r="120" spans="1:2" x14ac:dyDescent="0.25">
      <c r="A120">
        <v>0.6</v>
      </c>
      <c r="B120">
        <v>-1.2749999999999999</v>
      </c>
    </row>
    <row r="121" spans="1:2" x14ac:dyDescent="0.25">
      <c r="A121">
        <v>0.2</v>
      </c>
      <c r="B121">
        <v>0</v>
      </c>
    </row>
    <row r="122" spans="1:2" x14ac:dyDescent="0.25">
      <c r="A122">
        <v>0.2</v>
      </c>
      <c r="B122">
        <v>0.17499999999999999</v>
      </c>
    </row>
    <row r="123" spans="1:2" x14ac:dyDescent="0.25">
      <c r="A123">
        <v>0.2</v>
      </c>
      <c r="B123">
        <v>-0.16250000000000001</v>
      </c>
    </row>
    <row r="124" spans="1:2" x14ac:dyDescent="0.25">
      <c r="A124">
        <v>0</v>
      </c>
      <c r="B124">
        <v>0.39</v>
      </c>
    </row>
    <row r="125" spans="1:2" x14ac:dyDescent="0.25">
      <c r="A125">
        <v>0.2</v>
      </c>
      <c r="B125">
        <v>0.28749999999999998</v>
      </c>
    </row>
    <row r="126" spans="1:2" x14ac:dyDescent="0.25">
      <c r="A126">
        <v>0.2</v>
      </c>
      <c r="B126">
        <v>0</v>
      </c>
    </row>
    <row r="127" spans="1:2" x14ac:dyDescent="0.25">
      <c r="A127">
        <v>0.6</v>
      </c>
      <c r="B127">
        <v>-0.65</v>
      </c>
    </row>
    <row r="128" spans="1:2" x14ac:dyDescent="0.25">
      <c r="A128">
        <v>0</v>
      </c>
      <c r="B128">
        <v>7.0000000000000007E-2</v>
      </c>
    </row>
    <row r="129" spans="1:2" x14ac:dyDescent="0.25">
      <c r="A129">
        <v>0</v>
      </c>
      <c r="B129">
        <v>0.28000000000000003</v>
      </c>
    </row>
    <row r="130" spans="1:2" x14ac:dyDescent="0.25">
      <c r="A130">
        <v>0.2</v>
      </c>
      <c r="B130">
        <v>0.1125</v>
      </c>
    </row>
    <row r="131" spans="1:2" x14ac:dyDescent="0.25">
      <c r="A131">
        <v>0</v>
      </c>
      <c r="B131">
        <v>0.39</v>
      </c>
    </row>
    <row r="132" spans="1:2" x14ac:dyDescent="0.25">
      <c r="A132">
        <v>0</v>
      </c>
      <c r="B132">
        <v>0.31</v>
      </c>
    </row>
    <row r="133" spans="1:2" x14ac:dyDescent="0.25">
      <c r="A133">
        <v>0</v>
      </c>
      <c r="B133">
        <v>0.31</v>
      </c>
    </row>
    <row r="134" spans="1:2" x14ac:dyDescent="0.25">
      <c r="A134">
        <v>0</v>
      </c>
      <c r="B134">
        <v>0.28999999999999998</v>
      </c>
    </row>
    <row r="135" spans="1:2" x14ac:dyDescent="0.25">
      <c r="A135">
        <v>0</v>
      </c>
      <c r="B135">
        <v>0.34</v>
      </c>
    </row>
    <row r="136" spans="1:2" x14ac:dyDescent="0.25">
      <c r="A136">
        <v>0</v>
      </c>
      <c r="B136">
        <v>0.11</v>
      </c>
    </row>
    <row r="137" spans="1:2" x14ac:dyDescent="0.25">
      <c r="A137">
        <v>0</v>
      </c>
      <c r="B137">
        <v>0.25999999999999901</v>
      </c>
    </row>
    <row r="138" spans="1:2" x14ac:dyDescent="0.25">
      <c r="A138">
        <v>0</v>
      </c>
      <c r="B138">
        <v>0.32</v>
      </c>
    </row>
    <row r="139" spans="1:2" x14ac:dyDescent="0.25">
      <c r="A139">
        <v>0</v>
      </c>
      <c r="B139">
        <v>0.41</v>
      </c>
    </row>
    <row r="140" spans="1:2" x14ac:dyDescent="0.25">
      <c r="A140">
        <v>0.3</v>
      </c>
      <c r="B140">
        <v>-7.1428571428571397E-2</v>
      </c>
    </row>
    <row r="141" spans="1:2" x14ac:dyDescent="0.25">
      <c r="A141">
        <v>0.3</v>
      </c>
      <c r="B141">
        <v>-0.128571428571428</v>
      </c>
    </row>
    <row r="142" spans="1:2" x14ac:dyDescent="0.25">
      <c r="A142">
        <v>0.2</v>
      </c>
      <c r="B142">
        <v>0.28749999999999998</v>
      </c>
    </row>
    <row r="143" spans="1:2" x14ac:dyDescent="0.25">
      <c r="A143">
        <v>0.6</v>
      </c>
      <c r="B143">
        <v>-0.6</v>
      </c>
    </row>
    <row r="144" spans="1:2" x14ac:dyDescent="0.25">
      <c r="A144">
        <v>0.5</v>
      </c>
      <c r="B144">
        <v>-0.66</v>
      </c>
    </row>
    <row r="145" spans="1:2" x14ac:dyDescent="0.25">
      <c r="A145">
        <v>0.6</v>
      </c>
      <c r="B145">
        <v>-0.5</v>
      </c>
    </row>
    <row r="146" spans="1:2" x14ac:dyDescent="0.25">
      <c r="A146">
        <v>0.2</v>
      </c>
      <c r="B146">
        <v>2.4999999999999901E-2</v>
      </c>
    </row>
    <row r="147" spans="1:2" x14ac:dyDescent="0.25">
      <c r="A147">
        <v>0</v>
      </c>
      <c r="B147">
        <v>0.14000000000000001</v>
      </c>
    </row>
    <row r="148" spans="1:2" x14ac:dyDescent="0.25">
      <c r="A148">
        <v>0.2</v>
      </c>
      <c r="B148">
        <v>0.27500000000000002</v>
      </c>
    </row>
    <row r="149" spans="1:2" x14ac:dyDescent="0.25">
      <c r="A149">
        <v>0</v>
      </c>
      <c r="B149">
        <v>0.17</v>
      </c>
    </row>
    <row r="150" spans="1:2" x14ac:dyDescent="0.25">
      <c r="A150">
        <v>0.2</v>
      </c>
      <c r="B150">
        <v>-3.7499999999999999E-2</v>
      </c>
    </row>
    <row r="151" spans="1:2" x14ac:dyDescent="0.25">
      <c r="A151">
        <v>0.2</v>
      </c>
      <c r="B151">
        <v>-0.125</v>
      </c>
    </row>
    <row r="152" spans="1:2" x14ac:dyDescent="0.25">
      <c r="A152">
        <v>0</v>
      </c>
      <c r="B152">
        <v>0.31</v>
      </c>
    </row>
    <row r="153" spans="1:2" x14ac:dyDescent="0.25">
      <c r="A153">
        <v>0.2</v>
      </c>
      <c r="B153">
        <v>0.23749999999999999</v>
      </c>
    </row>
    <row r="154" spans="1:2" x14ac:dyDescent="0.25">
      <c r="A154">
        <v>0</v>
      </c>
      <c r="B154">
        <v>0.3</v>
      </c>
    </row>
    <row r="155" spans="1:2" x14ac:dyDescent="0.25">
      <c r="A155">
        <v>0</v>
      </c>
      <c r="B155">
        <v>0.13999999999999899</v>
      </c>
    </row>
    <row r="156" spans="1:2" x14ac:dyDescent="0.25">
      <c r="A156">
        <v>0.2</v>
      </c>
      <c r="B156">
        <v>0.16250000000000001</v>
      </c>
    </row>
    <row r="157" spans="1:2" x14ac:dyDescent="0.25">
      <c r="A157">
        <v>0.4</v>
      </c>
      <c r="B157">
        <v>-0.38333333333333303</v>
      </c>
    </row>
    <row r="158" spans="1:2" x14ac:dyDescent="0.25">
      <c r="A158">
        <v>0.1</v>
      </c>
      <c r="B158">
        <v>0.188888888888888</v>
      </c>
    </row>
    <row r="159" spans="1:2" x14ac:dyDescent="0.25">
      <c r="A159">
        <v>0</v>
      </c>
      <c r="B159">
        <v>0.219999999999999</v>
      </c>
    </row>
    <row r="160" spans="1:2" x14ac:dyDescent="0.25">
      <c r="A160">
        <v>0.2</v>
      </c>
      <c r="B160">
        <v>-0.05</v>
      </c>
    </row>
    <row r="161" spans="1:2" x14ac:dyDescent="0.25">
      <c r="A161">
        <v>0</v>
      </c>
      <c r="B161">
        <v>0.36</v>
      </c>
    </row>
    <row r="162" spans="1:2" x14ac:dyDescent="0.25">
      <c r="A162">
        <v>0</v>
      </c>
      <c r="B162">
        <v>0.36</v>
      </c>
    </row>
    <row r="163" spans="1:2" x14ac:dyDescent="0.25">
      <c r="A163">
        <v>0.45</v>
      </c>
      <c r="B163">
        <v>-0.43636363636363601</v>
      </c>
    </row>
    <row r="164" spans="1:2" x14ac:dyDescent="0.25">
      <c r="A164">
        <v>0.2</v>
      </c>
      <c r="B164">
        <v>7.4999999999999997E-2</v>
      </c>
    </row>
    <row r="165" spans="1:2" x14ac:dyDescent="0.25">
      <c r="A165">
        <v>0</v>
      </c>
      <c r="B165">
        <v>0.27999999999999903</v>
      </c>
    </row>
    <row r="166" spans="1:2" x14ac:dyDescent="0.25">
      <c r="A166">
        <v>0</v>
      </c>
      <c r="B166">
        <v>0.42</v>
      </c>
    </row>
    <row r="167" spans="1:2" x14ac:dyDescent="0.25">
      <c r="A167">
        <v>0.2</v>
      </c>
      <c r="B167">
        <v>7.4999999999999997E-2</v>
      </c>
    </row>
    <row r="168" spans="1:2" x14ac:dyDescent="0.25">
      <c r="A168">
        <v>0.5</v>
      </c>
      <c r="B168">
        <v>-0.44</v>
      </c>
    </row>
    <row r="169" spans="1:2" x14ac:dyDescent="0.25">
      <c r="A169">
        <v>0.2</v>
      </c>
      <c r="B169">
        <v>0.1</v>
      </c>
    </row>
    <row r="170" spans="1:2" x14ac:dyDescent="0.25">
      <c r="A170">
        <v>0</v>
      </c>
      <c r="B170">
        <v>0.24</v>
      </c>
    </row>
    <row r="171" spans="1:2" x14ac:dyDescent="0.25">
      <c r="A171">
        <v>0.2</v>
      </c>
      <c r="B171">
        <v>6.25E-2</v>
      </c>
    </row>
    <row r="172" spans="1:2" x14ac:dyDescent="0.25">
      <c r="A172">
        <v>0</v>
      </c>
      <c r="B172">
        <v>0.32999999999999902</v>
      </c>
    </row>
    <row r="173" spans="1:2" x14ac:dyDescent="0.25">
      <c r="A173">
        <v>0</v>
      </c>
      <c r="B173">
        <v>0.33999999999999903</v>
      </c>
    </row>
    <row r="174" spans="1:2" x14ac:dyDescent="0.25">
      <c r="A174">
        <v>0</v>
      </c>
      <c r="B174">
        <v>0.39</v>
      </c>
    </row>
    <row r="175" spans="1:2" x14ac:dyDescent="0.25">
      <c r="A175">
        <v>0</v>
      </c>
      <c r="B175">
        <v>0.24</v>
      </c>
    </row>
    <row r="176" spans="1:2" x14ac:dyDescent="0.25">
      <c r="A176">
        <v>0</v>
      </c>
      <c r="B176">
        <v>0.33999999999999903</v>
      </c>
    </row>
    <row r="177" spans="1:2" x14ac:dyDescent="0.25">
      <c r="A177">
        <v>0.3</v>
      </c>
      <c r="B177">
        <v>0</v>
      </c>
    </row>
    <row r="178" spans="1:2" x14ac:dyDescent="0.25">
      <c r="A178">
        <v>0</v>
      </c>
      <c r="B178">
        <v>0.3</v>
      </c>
    </row>
    <row r="179" spans="1:2" x14ac:dyDescent="0.25">
      <c r="A179">
        <v>0.2</v>
      </c>
      <c r="B179">
        <v>0.05</v>
      </c>
    </row>
    <row r="180" spans="1:2" x14ac:dyDescent="0.25">
      <c r="A180">
        <v>0</v>
      </c>
      <c r="B180">
        <v>0.26999999999999902</v>
      </c>
    </row>
    <row r="181" spans="1:2" x14ac:dyDescent="0.25">
      <c r="A181">
        <v>0.2</v>
      </c>
      <c r="B181">
        <v>0.17499999999999999</v>
      </c>
    </row>
    <row r="182" spans="1:2" x14ac:dyDescent="0.25">
      <c r="A182">
        <v>0</v>
      </c>
      <c r="B182">
        <v>0.32999999999999902</v>
      </c>
    </row>
    <row r="183" spans="1:2" x14ac:dyDescent="0.25">
      <c r="A183">
        <v>0</v>
      </c>
      <c r="B183">
        <v>0.41</v>
      </c>
    </row>
    <row r="184" spans="1:2" x14ac:dyDescent="0.25">
      <c r="A184">
        <v>0</v>
      </c>
      <c r="B184">
        <v>0.2</v>
      </c>
    </row>
    <row r="185" spans="1:2" x14ac:dyDescent="0.25">
      <c r="A185">
        <v>0.1</v>
      </c>
      <c r="B185">
        <v>0.211111111111111</v>
      </c>
    </row>
    <row r="186" spans="1:2" x14ac:dyDescent="0.25">
      <c r="A186">
        <v>0</v>
      </c>
      <c r="B186">
        <v>0.32</v>
      </c>
    </row>
    <row r="187" spans="1:2" x14ac:dyDescent="0.25">
      <c r="A187">
        <v>0</v>
      </c>
      <c r="B187">
        <v>0.33999999999999903</v>
      </c>
    </row>
    <row r="188" spans="1:2" x14ac:dyDescent="0.25">
      <c r="A188">
        <v>0.2</v>
      </c>
      <c r="B188">
        <v>3.7499999999999999E-2</v>
      </c>
    </row>
    <row r="189" spans="1:2" x14ac:dyDescent="0.25">
      <c r="A189">
        <v>0</v>
      </c>
      <c r="B189">
        <v>0.41</v>
      </c>
    </row>
    <row r="190" spans="1:2" x14ac:dyDescent="0.25">
      <c r="A190">
        <v>0</v>
      </c>
      <c r="B190">
        <v>0.41</v>
      </c>
    </row>
    <row r="191" spans="1:2" x14ac:dyDescent="0.25">
      <c r="A191">
        <v>0.3</v>
      </c>
      <c r="B191">
        <v>-0.185714285714285</v>
      </c>
    </row>
    <row r="192" spans="1:2" x14ac:dyDescent="0.25">
      <c r="A192">
        <v>0.3</v>
      </c>
      <c r="B192">
        <v>-7.1428571428571397E-2</v>
      </c>
    </row>
    <row r="193" spans="1:2" x14ac:dyDescent="0.25">
      <c r="A193">
        <v>0.2</v>
      </c>
      <c r="B193">
        <v>3.7499999999999999E-2</v>
      </c>
    </row>
    <row r="194" spans="1:2" x14ac:dyDescent="0.25">
      <c r="A194">
        <v>0.5</v>
      </c>
      <c r="B194">
        <v>-0.51999999999999902</v>
      </c>
    </row>
    <row r="195" spans="1:2" x14ac:dyDescent="0.25">
      <c r="A195">
        <v>0.2</v>
      </c>
      <c r="B195">
        <v>-2.4999999999999901E-2</v>
      </c>
    </row>
    <row r="196" spans="1:2" x14ac:dyDescent="0.25">
      <c r="A196">
        <v>0.2</v>
      </c>
      <c r="B196">
        <v>7.4999999999999997E-2</v>
      </c>
    </row>
    <row r="197" spans="1:2" x14ac:dyDescent="0.25">
      <c r="A197">
        <v>0.4</v>
      </c>
      <c r="B197">
        <v>-0.3</v>
      </c>
    </row>
    <row r="198" spans="1:2" x14ac:dyDescent="0.25">
      <c r="A198">
        <v>0.2</v>
      </c>
      <c r="B198">
        <v>0.3</v>
      </c>
    </row>
    <row r="199" spans="1:2" x14ac:dyDescent="0.25">
      <c r="A199">
        <v>0.32</v>
      </c>
      <c r="B199">
        <v>-0.14705882352941099</v>
      </c>
    </row>
    <row r="200" spans="1:2" x14ac:dyDescent="0.25">
      <c r="A200">
        <v>0</v>
      </c>
      <c r="B200">
        <v>0.26</v>
      </c>
    </row>
    <row r="201" spans="1:2" x14ac:dyDescent="0.25">
      <c r="A201">
        <v>0.2</v>
      </c>
      <c r="B201">
        <v>8.7499999999999994E-2</v>
      </c>
    </row>
    <row r="202" spans="1:2" x14ac:dyDescent="0.25">
      <c r="A202">
        <v>0.2</v>
      </c>
      <c r="B202">
        <v>0.22500000000000001</v>
      </c>
    </row>
    <row r="203" spans="1:2" x14ac:dyDescent="0.25">
      <c r="A203">
        <v>0.1</v>
      </c>
      <c r="B203">
        <v>0.155555555555555</v>
      </c>
    </row>
    <row r="204" spans="1:2" x14ac:dyDescent="0.25">
      <c r="A204">
        <v>0.2</v>
      </c>
      <c r="B204">
        <v>0.125</v>
      </c>
    </row>
    <row r="205" spans="1:2" x14ac:dyDescent="0.25">
      <c r="A205">
        <v>0</v>
      </c>
      <c r="B205">
        <v>0.14000000000000001</v>
      </c>
    </row>
    <row r="206" spans="1:2" x14ac:dyDescent="0.25">
      <c r="A206">
        <v>0.2</v>
      </c>
      <c r="B206">
        <v>0.1125</v>
      </c>
    </row>
    <row r="207" spans="1:2" x14ac:dyDescent="0.25">
      <c r="A207">
        <v>0</v>
      </c>
      <c r="B207">
        <v>0.37999999999999901</v>
      </c>
    </row>
    <row r="208" spans="1:2" x14ac:dyDescent="0.25">
      <c r="A208">
        <v>0</v>
      </c>
      <c r="B208">
        <v>0.39</v>
      </c>
    </row>
    <row r="209" spans="1:2" x14ac:dyDescent="0.25">
      <c r="A209">
        <v>0.4</v>
      </c>
      <c r="B209">
        <v>-0.266666666666666</v>
      </c>
    </row>
    <row r="210" spans="1:2" x14ac:dyDescent="0.25">
      <c r="A210">
        <v>0</v>
      </c>
      <c r="B210">
        <v>0.18</v>
      </c>
    </row>
    <row r="211" spans="1:2" x14ac:dyDescent="0.25">
      <c r="A211">
        <v>0</v>
      </c>
      <c r="B211">
        <v>0.3</v>
      </c>
    </row>
    <row r="212" spans="1:2" x14ac:dyDescent="0.25">
      <c r="A212">
        <v>0</v>
      </c>
      <c r="B212">
        <v>0.22</v>
      </c>
    </row>
    <row r="213" spans="1:2" x14ac:dyDescent="0.25">
      <c r="A213">
        <v>0</v>
      </c>
      <c r="B213">
        <v>0.48</v>
      </c>
    </row>
    <row r="214" spans="1:2" x14ac:dyDescent="0.25">
      <c r="A214">
        <v>0</v>
      </c>
      <c r="B214">
        <v>0.41</v>
      </c>
    </row>
    <row r="215" spans="1:2" x14ac:dyDescent="0.25">
      <c r="A215">
        <v>0</v>
      </c>
      <c r="B215">
        <v>0.25</v>
      </c>
    </row>
    <row r="216" spans="1:2" x14ac:dyDescent="0.25">
      <c r="A216">
        <v>0</v>
      </c>
      <c r="B216">
        <v>0.25</v>
      </c>
    </row>
    <row r="217" spans="1:2" x14ac:dyDescent="0.25">
      <c r="A217">
        <v>0</v>
      </c>
      <c r="B217">
        <v>0.42</v>
      </c>
    </row>
    <row r="218" spans="1:2" x14ac:dyDescent="0.25">
      <c r="A218">
        <v>0</v>
      </c>
      <c r="B218">
        <v>0.1</v>
      </c>
    </row>
    <row r="219" spans="1:2" x14ac:dyDescent="0.25">
      <c r="A219">
        <v>0</v>
      </c>
      <c r="B219">
        <v>0.21</v>
      </c>
    </row>
    <row r="220" spans="1:2" x14ac:dyDescent="0.25">
      <c r="A220">
        <v>0.2</v>
      </c>
      <c r="B220">
        <v>0.125</v>
      </c>
    </row>
    <row r="221" spans="1:2" x14ac:dyDescent="0.25">
      <c r="A221">
        <v>0.3</v>
      </c>
      <c r="B221">
        <v>-7.1428571428571397E-2</v>
      </c>
    </row>
    <row r="222" spans="1:2" x14ac:dyDescent="0.25">
      <c r="A222">
        <v>0.2</v>
      </c>
      <c r="B222">
        <v>-3.7499999999999999E-2</v>
      </c>
    </row>
    <row r="223" spans="1:2" x14ac:dyDescent="0.25">
      <c r="A223">
        <v>0.2</v>
      </c>
      <c r="B223">
        <v>-0.17499999999999999</v>
      </c>
    </row>
    <row r="224" spans="1:2" x14ac:dyDescent="0.25">
      <c r="A224">
        <v>0.2</v>
      </c>
      <c r="B224">
        <v>0.2</v>
      </c>
    </row>
    <row r="225" spans="1:2" x14ac:dyDescent="0.25">
      <c r="A225">
        <v>0</v>
      </c>
      <c r="B225">
        <v>0.21</v>
      </c>
    </row>
    <row r="226" spans="1:2" x14ac:dyDescent="0.25">
      <c r="A226">
        <v>0.3</v>
      </c>
      <c r="B226">
        <v>-0.27142857142857102</v>
      </c>
    </row>
    <row r="227" spans="1:2" x14ac:dyDescent="0.25">
      <c r="A227">
        <v>0.2</v>
      </c>
      <c r="B227">
        <v>6.25E-2</v>
      </c>
    </row>
    <row r="228" spans="1:2" x14ac:dyDescent="0.25">
      <c r="A228">
        <v>0</v>
      </c>
      <c r="B228">
        <v>0.109999999999999</v>
      </c>
    </row>
    <row r="229" spans="1:2" x14ac:dyDescent="0.25">
      <c r="A229">
        <v>0.4</v>
      </c>
      <c r="B229">
        <v>-0.31666666666666599</v>
      </c>
    </row>
    <row r="230" spans="1:2" x14ac:dyDescent="0.25">
      <c r="A230">
        <v>0.2</v>
      </c>
      <c r="B230">
        <v>6.25E-2</v>
      </c>
    </row>
    <row r="231" spans="1:2" x14ac:dyDescent="0.25">
      <c r="A231">
        <v>0.2</v>
      </c>
      <c r="B231">
        <v>2.5000000000000001E-2</v>
      </c>
    </row>
    <row r="232" spans="1:2" x14ac:dyDescent="0.25">
      <c r="A232">
        <v>0</v>
      </c>
      <c r="B232">
        <v>0.47</v>
      </c>
    </row>
    <row r="233" spans="1:2" x14ac:dyDescent="0.25">
      <c r="A233">
        <v>0.6</v>
      </c>
      <c r="B233">
        <v>-0.32500000000000001</v>
      </c>
    </row>
    <row r="234" spans="1:2" x14ac:dyDescent="0.25">
      <c r="A234">
        <v>0.15</v>
      </c>
      <c r="B234">
        <v>-0.105882352941176</v>
      </c>
    </row>
    <row r="235" spans="1:2" x14ac:dyDescent="0.25">
      <c r="A235">
        <v>0</v>
      </c>
      <c r="B235">
        <v>0.3</v>
      </c>
    </row>
    <row r="236" spans="1:2" x14ac:dyDescent="0.25">
      <c r="A236">
        <v>0</v>
      </c>
      <c r="B236">
        <v>0.21</v>
      </c>
    </row>
    <row r="237" spans="1:2" x14ac:dyDescent="0.25">
      <c r="A237">
        <v>0</v>
      </c>
      <c r="B237">
        <v>0.22</v>
      </c>
    </row>
    <row r="238" spans="1:2" x14ac:dyDescent="0.25">
      <c r="A238">
        <v>0</v>
      </c>
      <c r="B238">
        <v>0.26</v>
      </c>
    </row>
    <row r="239" spans="1:2" x14ac:dyDescent="0.25">
      <c r="A239">
        <v>0.2</v>
      </c>
      <c r="B239">
        <v>0.15</v>
      </c>
    </row>
    <row r="240" spans="1:2" x14ac:dyDescent="0.25">
      <c r="A240">
        <v>0</v>
      </c>
      <c r="B240">
        <v>0.22</v>
      </c>
    </row>
    <row r="241" spans="1:2" x14ac:dyDescent="0.25">
      <c r="A241">
        <v>0</v>
      </c>
      <c r="B241">
        <v>0.22</v>
      </c>
    </row>
    <row r="242" spans="1:2" x14ac:dyDescent="0.25">
      <c r="A242">
        <v>0.2</v>
      </c>
      <c r="B242">
        <v>0.1</v>
      </c>
    </row>
    <row r="243" spans="1:2" x14ac:dyDescent="0.25">
      <c r="A243">
        <v>0</v>
      </c>
      <c r="B243">
        <v>0.31</v>
      </c>
    </row>
    <row r="244" spans="1:2" x14ac:dyDescent="0.25">
      <c r="A244">
        <v>0</v>
      </c>
      <c r="B244">
        <v>0.3</v>
      </c>
    </row>
    <row r="245" spans="1:2" x14ac:dyDescent="0.25">
      <c r="A245">
        <v>0.2</v>
      </c>
      <c r="B245">
        <v>9.9999999999999895E-2</v>
      </c>
    </row>
    <row r="246" spans="1:2" x14ac:dyDescent="0.25">
      <c r="A246">
        <v>0.2</v>
      </c>
      <c r="B246">
        <v>0.16250000000000001</v>
      </c>
    </row>
    <row r="247" spans="1:2" x14ac:dyDescent="0.25">
      <c r="A247">
        <v>0.2</v>
      </c>
      <c r="B247">
        <v>-3.7499999999999999E-2</v>
      </c>
    </row>
    <row r="248" spans="1:2" x14ac:dyDescent="0.25">
      <c r="A248">
        <v>0.3</v>
      </c>
      <c r="B248">
        <v>-4.2857142857142802E-2</v>
      </c>
    </row>
    <row r="249" spans="1:2" x14ac:dyDescent="0.25">
      <c r="A249">
        <v>0.2</v>
      </c>
      <c r="B249">
        <v>7.4999999999999997E-2</v>
      </c>
    </row>
    <row r="250" spans="1:2" x14ac:dyDescent="0.25">
      <c r="A250">
        <v>0.2</v>
      </c>
      <c r="B250">
        <v>1.24999999999999E-2</v>
      </c>
    </row>
    <row r="251" spans="1:2" x14ac:dyDescent="0.25">
      <c r="A251">
        <v>0.2</v>
      </c>
      <c r="B251">
        <v>3.7499999999999999E-2</v>
      </c>
    </row>
    <row r="252" spans="1:2" x14ac:dyDescent="0.25">
      <c r="A252">
        <v>0.3</v>
      </c>
      <c r="B252">
        <v>-0.34285714285714203</v>
      </c>
    </row>
    <row r="253" spans="1:2" x14ac:dyDescent="0.25">
      <c r="A253">
        <v>0.2</v>
      </c>
      <c r="B253">
        <v>9.9999999999999895E-2</v>
      </c>
    </row>
    <row r="254" spans="1:2" x14ac:dyDescent="0.25">
      <c r="A254">
        <v>0</v>
      </c>
      <c r="B254">
        <v>0.18</v>
      </c>
    </row>
    <row r="255" spans="1:2" x14ac:dyDescent="0.25">
      <c r="A255">
        <v>0</v>
      </c>
      <c r="B255">
        <v>0.33999999999999903</v>
      </c>
    </row>
    <row r="256" spans="1:2" x14ac:dyDescent="0.25">
      <c r="A256">
        <v>0.2</v>
      </c>
      <c r="B256">
        <v>0.28749999999999998</v>
      </c>
    </row>
    <row r="257" spans="1:2" x14ac:dyDescent="0.25">
      <c r="A257">
        <v>0.2</v>
      </c>
      <c r="B257">
        <v>0</v>
      </c>
    </row>
    <row r="258" spans="1:2" x14ac:dyDescent="0.25">
      <c r="A258">
        <v>0.2</v>
      </c>
      <c r="B258">
        <v>0.25</v>
      </c>
    </row>
    <row r="259" spans="1:2" x14ac:dyDescent="0.25">
      <c r="A259">
        <v>0</v>
      </c>
      <c r="B259">
        <v>0.44</v>
      </c>
    </row>
    <row r="260" spans="1:2" x14ac:dyDescent="0.25">
      <c r="A260">
        <v>0.2</v>
      </c>
      <c r="B260">
        <v>0.125</v>
      </c>
    </row>
    <row r="261" spans="1:2" x14ac:dyDescent="0.25">
      <c r="A261">
        <v>0.2</v>
      </c>
      <c r="B261">
        <v>3.7499999999999999E-2</v>
      </c>
    </row>
    <row r="262" spans="1:2" x14ac:dyDescent="0.25">
      <c r="A262">
        <v>0.15</v>
      </c>
      <c r="B262">
        <v>4.7058823529411702E-2</v>
      </c>
    </row>
    <row r="263" spans="1:2" x14ac:dyDescent="0.25">
      <c r="A263">
        <v>0.1</v>
      </c>
      <c r="B263">
        <v>0.122222222222222</v>
      </c>
    </row>
    <row r="264" spans="1:2" x14ac:dyDescent="0.25">
      <c r="A264">
        <v>0.2</v>
      </c>
      <c r="B264">
        <v>7.4999999999999997E-2</v>
      </c>
    </row>
    <row r="265" spans="1:2" x14ac:dyDescent="0.25">
      <c r="A265">
        <v>0.2</v>
      </c>
      <c r="B265">
        <v>0.26250000000000001</v>
      </c>
    </row>
    <row r="266" spans="1:2" x14ac:dyDescent="0.25">
      <c r="A266">
        <v>0</v>
      </c>
      <c r="B266">
        <v>0.26</v>
      </c>
    </row>
    <row r="267" spans="1:2" x14ac:dyDescent="0.25">
      <c r="A267">
        <v>0.2</v>
      </c>
      <c r="B267">
        <v>6.25E-2</v>
      </c>
    </row>
    <row r="268" spans="1:2" x14ac:dyDescent="0.25">
      <c r="A268">
        <v>0.2</v>
      </c>
      <c r="B268">
        <v>0.125</v>
      </c>
    </row>
    <row r="269" spans="1:2" x14ac:dyDescent="0.25">
      <c r="A269">
        <v>0.3</v>
      </c>
      <c r="B269">
        <v>-0.22857142857142801</v>
      </c>
    </row>
    <row r="270" spans="1:2" x14ac:dyDescent="0.25">
      <c r="A270">
        <v>0</v>
      </c>
      <c r="B270">
        <v>0.27999999999999903</v>
      </c>
    </row>
    <row r="271" spans="1:2" x14ac:dyDescent="0.25">
      <c r="A271">
        <v>0</v>
      </c>
      <c r="B271">
        <v>0.28999999999999998</v>
      </c>
    </row>
    <row r="272" spans="1:2" x14ac:dyDescent="0.25">
      <c r="A272">
        <v>0</v>
      </c>
      <c r="B272">
        <v>0.28999999999999998</v>
      </c>
    </row>
    <row r="273" spans="1:2" x14ac:dyDescent="0.25">
      <c r="A273">
        <v>0</v>
      </c>
      <c r="B273">
        <v>7.0000000000000007E-2</v>
      </c>
    </row>
    <row r="274" spans="1:2" x14ac:dyDescent="0.25">
      <c r="A274">
        <v>0</v>
      </c>
      <c r="B274">
        <v>0.23</v>
      </c>
    </row>
    <row r="275" spans="1:2" x14ac:dyDescent="0.25">
      <c r="A275">
        <v>0.2</v>
      </c>
      <c r="B275">
        <v>-4.9999999999999899E-2</v>
      </c>
    </row>
    <row r="276" spans="1:2" x14ac:dyDescent="0.25">
      <c r="A276">
        <v>0.3</v>
      </c>
      <c r="B276">
        <v>-8.5714285714285701E-2</v>
      </c>
    </row>
    <row r="277" spans="1:2" x14ac:dyDescent="0.25">
      <c r="A277">
        <v>0</v>
      </c>
      <c r="B277">
        <v>0.34</v>
      </c>
    </row>
    <row r="278" spans="1:2" x14ac:dyDescent="0.25">
      <c r="A278">
        <v>0.2</v>
      </c>
      <c r="B278">
        <v>9.9999999999999895E-2</v>
      </c>
    </row>
    <row r="279" spans="1:2" x14ac:dyDescent="0.25">
      <c r="A279">
        <v>0</v>
      </c>
      <c r="B279">
        <v>0.44</v>
      </c>
    </row>
    <row r="280" spans="1:2" x14ac:dyDescent="0.25">
      <c r="A280">
        <v>0</v>
      </c>
      <c r="B280">
        <v>0.26</v>
      </c>
    </row>
    <row r="281" spans="1:2" x14ac:dyDescent="0.25">
      <c r="A281">
        <v>0</v>
      </c>
      <c r="B281">
        <v>0.26999999999999902</v>
      </c>
    </row>
    <row r="282" spans="1:2" x14ac:dyDescent="0.25">
      <c r="A282">
        <v>0.3</v>
      </c>
      <c r="B282">
        <v>-0.27142857142857102</v>
      </c>
    </row>
    <row r="283" spans="1:2" x14ac:dyDescent="0.25">
      <c r="A283">
        <v>0.2</v>
      </c>
      <c r="B283">
        <v>3.7499999999999999E-2</v>
      </c>
    </row>
    <row r="284" spans="1:2" x14ac:dyDescent="0.25">
      <c r="A284">
        <v>0.6</v>
      </c>
      <c r="B284">
        <v>-0.72499999999999998</v>
      </c>
    </row>
    <row r="285" spans="1:2" x14ac:dyDescent="0.25">
      <c r="A285">
        <v>0.2</v>
      </c>
      <c r="B285">
        <v>0</v>
      </c>
    </row>
    <row r="286" spans="1:2" x14ac:dyDescent="0.25">
      <c r="A286">
        <v>0.2</v>
      </c>
      <c r="B286">
        <v>-0.16250000000000001</v>
      </c>
    </row>
    <row r="287" spans="1:2" x14ac:dyDescent="0.25">
      <c r="A287">
        <v>0</v>
      </c>
      <c r="B287">
        <v>0.43</v>
      </c>
    </row>
    <row r="288" spans="1:2" x14ac:dyDescent="0.25">
      <c r="A288">
        <v>0.7</v>
      </c>
      <c r="B288">
        <v>-1.3333333333333299</v>
      </c>
    </row>
    <row r="289" spans="1:2" x14ac:dyDescent="0.25">
      <c r="A289">
        <v>0</v>
      </c>
      <c r="B289">
        <v>0.13</v>
      </c>
    </row>
    <row r="290" spans="1:2" x14ac:dyDescent="0.25">
      <c r="A290">
        <v>0.6</v>
      </c>
      <c r="B290">
        <v>-1.075</v>
      </c>
    </row>
    <row r="291" spans="1:2" x14ac:dyDescent="0.25">
      <c r="A291">
        <v>0</v>
      </c>
      <c r="B291">
        <v>0.38</v>
      </c>
    </row>
    <row r="292" spans="1:2" x14ac:dyDescent="0.25">
      <c r="A292">
        <v>0</v>
      </c>
      <c r="B292">
        <v>0.22</v>
      </c>
    </row>
    <row r="293" spans="1:2" x14ac:dyDescent="0.25">
      <c r="A293">
        <v>0.5</v>
      </c>
      <c r="B293">
        <v>-0.66</v>
      </c>
    </row>
    <row r="294" spans="1:2" x14ac:dyDescent="0.25">
      <c r="A294">
        <v>0.5</v>
      </c>
      <c r="B294">
        <v>-0.64</v>
      </c>
    </row>
    <row r="295" spans="1:2" x14ac:dyDescent="0.25">
      <c r="A295">
        <v>0.4</v>
      </c>
      <c r="B295">
        <v>-0.28333333333333299</v>
      </c>
    </row>
    <row r="296" spans="1:2" x14ac:dyDescent="0.25">
      <c r="A296">
        <v>0.4</v>
      </c>
      <c r="B296">
        <v>-0.233333333333333</v>
      </c>
    </row>
    <row r="297" spans="1:2" x14ac:dyDescent="0.25">
      <c r="A297">
        <v>0</v>
      </c>
      <c r="B297">
        <v>0.25</v>
      </c>
    </row>
    <row r="298" spans="1:2" x14ac:dyDescent="0.25">
      <c r="A298">
        <v>0.5</v>
      </c>
      <c r="B298">
        <v>-0.51999999999999902</v>
      </c>
    </row>
    <row r="299" spans="1:2" x14ac:dyDescent="0.25">
      <c r="A299">
        <v>0.1</v>
      </c>
      <c r="B299">
        <v>0.17777777777777701</v>
      </c>
    </row>
    <row r="300" spans="1:2" x14ac:dyDescent="0.25">
      <c r="A300">
        <v>0</v>
      </c>
      <c r="B300">
        <v>0.09</v>
      </c>
    </row>
    <row r="301" spans="1:2" x14ac:dyDescent="0.25">
      <c r="A301">
        <v>0</v>
      </c>
      <c r="B301">
        <v>0.33999999999999903</v>
      </c>
    </row>
    <row r="302" spans="1:2" x14ac:dyDescent="0.25">
      <c r="A302">
        <v>0.6</v>
      </c>
      <c r="B302">
        <v>-0.3</v>
      </c>
    </row>
    <row r="303" spans="1:2" x14ac:dyDescent="0.25">
      <c r="A303">
        <v>0</v>
      </c>
      <c r="B303">
        <v>0.09</v>
      </c>
    </row>
    <row r="304" spans="1:2" x14ac:dyDescent="0.25">
      <c r="A304">
        <v>0.3</v>
      </c>
      <c r="B304">
        <v>-0.14285714285714199</v>
      </c>
    </row>
    <row r="305" spans="1:2" x14ac:dyDescent="0.25">
      <c r="A305">
        <v>0.3</v>
      </c>
      <c r="B305">
        <v>-0.185714285714285</v>
      </c>
    </row>
    <row r="306" spans="1:2" x14ac:dyDescent="0.25">
      <c r="A306">
        <v>0</v>
      </c>
      <c r="B306">
        <v>0.15</v>
      </c>
    </row>
    <row r="307" spans="1:2" x14ac:dyDescent="0.25">
      <c r="A307">
        <v>0</v>
      </c>
      <c r="B307">
        <v>0.36</v>
      </c>
    </row>
    <row r="308" spans="1:2" x14ac:dyDescent="0.25">
      <c r="A308">
        <v>0.3</v>
      </c>
      <c r="B308">
        <v>-0.128571428571428</v>
      </c>
    </row>
    <row r="309" spans="1:2" x14ac:dyDescent="0.25">
      <c r="A309">
        <v>0.3</v>
      </c>
      <c r="B309">
        <v>-2.8571428571428501E-2</v>
      </c>
    </row>
    <row r="310" spans="1:2" x14ac:dyDescent="0.25">
      <c r="A310">
        <v>0.2</v>
      </c>
      <c r="B310">
        <v>-2.5000000000000001E-2</v>
      </c>
    </row>
    <row r="311" spans="1:2" x14ac:dyDescent="0.25">
      <c r="A311">
        <v>0</v>
      </c>
      <c r="B311">
        <v>0.26</v>
      </c>
    </row>
    <row r="312" spans="1:2" x14ac:dyDescent="0.25">
      <c r="A312">
        <v>0.6</v>
      </c>
      <c r="B312">
        <v>-0.6</v>
      </c>
    </row>
    <row r="313" spans="1:2" x14ac:dyDescent="0.25">
      <c r="A313">
        <v>0</v>
      </c>
      <c r="B313">
        <v>0.39</v>
      </c>
    </row>
    <row r="314" spans="1:2" x14ac:dyDescent="0.25">
      <c r="A314">
        <v>0.1</v>
      </c>
      <c r="B314">
        <v>0.17777777777777701</v>
      </c>
    </row>
    <row r="315" spans="1:2" x14ac:dyDescent="0.25">
      <c r="A315">
        <v>0</v>
      </c>
      <c r="B315">
        <v>0.37999999999999901</v>
      </c>
    </row>
    <row r="316" spans="1:2" x14ac:dyDescent="0.25">
      <c r="A316">
        <v>0</v>
      </c>
      <c r="B316">
        <v>0.31</v>
      </c>
    </row>
    <row r="317" spans="1:2" x14ac:dyDescent="0.25">
      <c r="A317">
        <v>0.2</v>
      </c>
      <c r="B317">
        <v>-0.17499999999999999</v>
      </c>
    </row>
    <row r="318" spans="1:2" x14ac:dyDescent="0.25">
      <c r="A318">
        <v>0</v>
      </c>
      <c r="B318">
        <v>0.36</v>
      </c>
    </row>
    <row r="319" spans="1:2" x14ac:dyDescent="0.25">
      <c r="A319">
        <v>0.3</v>
      </c>
      <c r="B319">
        <v>-0.14285714285714199</v>
      </c>
    </row>
    <row r="320" spans="1:2" x14ac:dyDescent="0.25">
      <c r="A320">
        <v>0</v>
      </c>
      <c r="B320">
        <v>7.0000000000000007E-2</v>
      </c>
    </row>
    <row r="321" spans="1:2" x14ac:dyDescent="0.25">
      <c r="A321">
        <v>0.2</v>
      </c>
      <c r="B321">
        <v>0.23749999999999999</v>
      </c>
    </row>
    <row r="322" spans="1:2" x14ac:dyDescent="0.25">
      <c r="A322">
        <v>0.2</v>
      </c>
      <c r="B322">
        <v>0.28749999999999998</v>
      </c>
    </row>
    <row r="323" spans="1:2" x14ac:dyDescent="0.25">
      <c r="A323">
        <v>0.15</v>
      </c>
      <c r="B323">
        <v>8.2352941176470504E-2</v>
      </c>
    </row>
    <row r="324" spans="1:2" x14ac:dyDescent="0.25">
      <c r="A324">
        <v>0</v>
      </c>
      <c r="B324">
        <v>0.26</v>
      </c>
    </row>
    <row r="325" spans="1:2" x14ac:dyDescent="0.25">
      <c r="A325">
        <v>0.2</v>
      </c>
      <c r="B325">
        <v>0.27499999999999902</v>
      </c>
    </row>
    <row r="326" spans="1:2" x14ac:dyDescent="0.25">
      <c r="A326">
        <v>0.2</v>
      </c>
      <c r="B326">
        <v>0.125</v>
      </c>
    </row>
    <row r="327" spans="1:2" x14ac:dyDescent="0.25">
      <c r="A327">
        <v>0</v>
      </c>
      <c r="B327">
        <v>0.26</v>
      </c>
    </row>
    <row r="328" spans="1:2" x14ac:dyDescent="0.25">
      <c r="A328">
        <v>0.4</v>
      </c>
      <c r="B328">
        <v>-0.28333333333333299</v>
      </c>
    </row>
    <row r="329" spans="1:2" x14ac:dyDescent="0.25">
      <c r="A329">
        <v>0.2</v>
      </c>
      <c r="B329">
        <v>-0.1125</v>
      </c>
    </row>
    <row r="330" spans="1:2" x14ac:dyDescent="0.25">
      <c r="A330">
        <v>0.2</v>
      </c>
      <c r="B330">
        <v>6.25E-2</v>
      </c>
    </row>
    <row r="331" spans="1:2" x14ac:dyDescent="0.25">
      <c r="A331">
        <v>0.3</v>
      </c>
      <c r="B331">
        <v>-2.8571428571428501E-2</v>
      </c>
    </row>
    <row r="332" spans="1:2" x14ac:dyDescent="0.25">
      <c r="A332">
        <v>0.4</v>
      </c>
      <c r="B332">
        <v>-0.4</v>
      </c>
    </row>
    <row r="333" spans="1:2" x14ac:dyDescent="0.25">
      <c r="A333">
        <v>0</v>
      </c>
      <c r="B333">
        <v>0.39</v>
      </c>
    </row>
    <row r="334" spans="1:2" x14ac:dyDescent="0.25">
      <c r="A334">
        <v>0</v>
      </c>
      <c r="B334">
        <v>0.48</v>
      </c>
    </row>
    <row r="335" spans="1:2" x14ac:dyDescent="0.25">
      <c r="A335">
        <v>0.3</v>
      </c>
      <c r="B335">
        <v>-0.1</v>
      </c>
    </row>
    <row r="336" spans="1:2" x14ac:dyDescent="0.25">
      <c r="A336">
        <v>0.3</v>
      </c>
      <c r="B336">
        <v>-4.2857142857142802E-2</v>
      </c>
    </row>
    <row r="337" spans="1:2" x14ac:dyDescent="0.25">
      <c r="A337">
        <v>0</v>
      </c>
      <c r="B337">
        <v>0.32</v>
      </c>
    </row>
    <row r="338" spans="1:2" x14ac:dyDescent="0.25">
      <c r="A338">
        <v>0.6</v>
      </c>
      <c r="B338">
        <v>-0.875</v>
      </c>
    </row>
    <row r="339" spans="1:2" x14ac:dyDescent="0.25">
      <c r="A339">
        <v>0</v>
      </c>
      <c r="B339">
        <v>0.2</v>
      </c>
    </row>
    <row r="340" spans="1:2" x14ac:dyDescent="0.25">
      <c r="A340">
        <v>0.15</v>
      </c>
      <c r="B340">
        <v>9.41176470588235E-2</v>
      </c>
    </row>
    <row r="341" spans="1:2" x14ac:dyDescent="0.25">
      <c r="A341">
        <v>0</v>
      </c>
      <c r="B341">
        <v>0.5</v>
      </c>
    </row>
    <row r="342" spans="1:2" x14ac:dyDescent="0.25">
      <c r="A342">
        <v>0</v>
      </c>
      <c r="B342">
        <v>0.3</v>
      </c>
    </row>
    <row r="343" spans="1:2" x14ac:dyDescent="0.25">
      <c r="A343">
        <v>0.2</v>
      </c>
      <c r="B343">
        <v>0.13749999999999901</v>
      </c>
    </row>
    <row r="344" spans="1:2" x14ac:dyDescent="0.25">
      <c r="A344">
        <v>0</v>
      </c>
      <c r="B344">
        <v>0.42</v>
      </c>
    </row>
    <row r="345" spans="1:2" x14ac:dyDescent="0.25">
      <c r="A345">
        <v>0</v>
      </c>
      <c r="B345">
        <v>0.31</v>
      </c>
    </row>
    <row r="346" spans="1:2" x14ac:dyDescent="0.25">
      <c r="A346">
        <v>0.4</v>
      </c>
      <c r="B346">
        <v>-0.36666666666666597</v>
      </c>
    </row>
    <row r="347" spans="1:2" x14ac:dyDescent="0.25">
      <c r="A347">
        <v>0.6</v>
      </c>
      <c r="B347">
        <v>-0.47499999999999998</v>
      </c>
    </row>
    <row r="348" spans="1:2" x14ac:dyDescent="0.25">
      <c r="A348">
        <v>0.2</v>
      </c>
      <c r="B348">
        <v>0.19999999999999901</v>
      </c>
    </row>
    <row r="349" spans="1:2" x14ac:dyDescent="0.25">
      <c r="A349">
        <v>0</v>
      </c>
      <c r="B349">
        <v>0.42</v>
      </c>
    </row>
    <row r="350" spans="1:2" x14ac:dyDescent="0.25">
      <c r="A350">
        <v>0.2</v>
      </c>
      <c r="B350">
        <v>7.4999999999999997E-2</v>
      </c>
    </row>
    <row r="351" spans="1:2" x14ac:dyDescent="0.25">
      <c r="A351">
        <v>0.4</v>
      </c>
      <c r="B351">
        <v>-0.266666666666666</v>
      </c>
    </row>
    <row r="352" spans="1:2" x14ac:dyDescent="0.25">
      <c r="A352">
        <v>0.2</v>
      </c>
      <c r="B352">
        <v>0.28749999999999998</v>
      </c>
    </row>
    <row r="353" spans="1:2" x14ac:dyDescent="0.25">
      <c r="A353">
        <v>0</v>
      </c>
      <c r="B353">
        <v>0.22</v>
      </c>
    </row>
    <row r="354" spans="1:2" x14ac:dyDescent="0.25">
      <c r="A354">
        <v>0.1</v>
      </c>
      <c r="B354">
        <v>0.16666666666666599</v>
      </c>
    </row>
    <row r="355" spans="1:2" x14ac:dyDescent="0.25">
      <c r="A355">
        <v>0.2</v>
      </c>
      <c r="B355">
        <v>-1.24999999999999E-2</v>
      </c>
    </row>
    <row r="356" spans="1:2" x14ac:dyDescent="0.25">
      <c r="A356">
        <v>0.5</v>
      </c>
      <c r="B356">
        <v>-0.74</v>
      </c>
    </row>
    <row r="357" spans="1:2" x14ac:dyDescent="0.25">
      <c r="A357">
        <v>0.15</v>
      </c>
      <c r="B357">
        <v>-4.7058823529411702E-2</v>
      </c>
    </row>
    <row r="358" spans="1:2" x14ac:dyDescent="0.25">
      <c r="A358">
        <v>0</v>
      </c>
      <c r="B358">
        <v>0.42</v>
      </c>
    </row>
    <row r="359" spans="1:2" x14ac:dyDescent="0.25">
      <c r="A359">
        <v>0</v>
      </c>
      <c r="B359">
        <v>0.31</v>
      </c>
    </row>
    <row r="360" spans="1:2" x14ac:dyDescent="0.25">
      <c r="A360">
        <v>0.3</v>
      </c>
      <c r="B360">
        <v>-0.2</v>
      </c>
    </row>
    <row r="361" spans="1:2" x14ac:dyDescent="0.25">
      <c r="A361">
        <v>0.4</v>
      </c>
      <c r="B361">
        <v>-6.6666666666666596E-2</v>
      </c>
    </row>
    <row r="362" spans="1:2" x14ac:dyDescent="0.25">
      <c r="A362">
        <v>0.2</v>
      </c>
      <c r="B362">
        <v>0.13750000000000001</v>
      </c>
    </row>
    <row r="363" spans="1:2" x14ac:dyDescent="0.25">
      <c r="A363">
        <v>0.3</v>
      </c>
      <c r="B363">
        <v>-0.157142857142857</v>
      </c>
    </row>
    <row r="364" spans="1:2" x14ac:dyDescent="0.25">
      <c r="A364">
        <v>0</v>
      </c>
      <c r="B364">
        <v>0.38999999999999901</v>
      </c>
    </row>
    <row r="365" spans="1:2" x14ac:dyDescent="0.25">
      <c r="A365">
        <v>0.15</v>
      </c>
      <c r="B365">
        <v>-1.1764705882352899E-2</v>
      </c>
    </row>
    <row r="366" spans="1:2" x14ac:dyDescent="0.25">
      <c r="A366">
        <v>0.15</v>
      </c>
      <c r="B366">
        <v>-7.0588235294117604E-2</v>
      </c>
    </row>
    <row r="367" spans="1:2" x14ac:dyDescent="0.25">
      <c r="A367">
        <v>0</v>
      </c>
      <c r="B367">
        <v>0.42</v>
      </c>
    </row>
    <row r="368" spans="1:2" x14ac:dyDescent="0.25">
      <c r="A368">
        <v>0</v>
      </c>
      <c r="B368">
        <v>0.24</v>
      </c>
    </row>
    <row r="369" spans="1:2" x14ac:dyDescent="0.25">
      <c r="A369">
        <v>0</v>
      </c>
      <c r="B369">
        <v>0.33999999999999903</v>
      </c>
    </row>
    <row r="370" spans="1:2" x14ac:dyDescent="0.25">
      <c r="A370">
        <v>0</v>
      </c>
      <c r="B370">
        <v>0.36</v>
      </c>
    </row>
    <row r="371" spans="1:2" x14ac:dyDescent="0.25">
      <c r="A371">
        <v>0.6</v>
      </c>
      <c r="B371">
        <v>-0.75</v>
      </c>
    </row>
    <row r="372" spans="1:2" x14ac:dyDescent="0.25">
      <c r="A372">
        <v>0</v>
      </c>
      <c r="B372">
        <v>0.16999999999999901</v>
      </c>
    </row>
    <row r="373" spans="1:2" x14ac:dyDescent="0.25">
      <c r="A373">
        <v>0.2</v>
      </c>
      <c r="B373">
        <v>0.36249999999999999</v>
      </c>
    </row>
    <row r="374" spans="1:2" x14ac:dyDescent="0.25">
      <c r="A374">
        <v>0.2</v>
      </c>
      <c r="B374">
        <v>0.33750000000000002</v>
      </c>
    </row>
    <row r="375" spans="1:2" x14ac:dyDescent="0.25">
      <c r="A375">
        <v>0.2</v>
      </c>
      <c r="B375">
        <v>-0.05</v>
      </c>
    </row>
    <row r="376" spans="1:2" x14ac:dyDescent="0.25">
      <c r="A376">
        <v>0.6</v>
      </c>
      <c r="B376">
        <v>-0.82499999999999996</v>
      </c>
    </row>
    <row r="377" spans="1:2" x14ac:dyDescent="0.25">
      <c r="A377">
        <v>0.3</v>
      </c>
      <c r="B377">
        <v>-4.2857142857142802E-2</v>
      </c>
    </row>
    <row r="378" spans="1:2" x14ac:dyDescent="0.25">
      <c r="A378">
        <v>0.2</v>
      </c>
      <c r="B378">
        <v>0.26250000000000001</v>
      </c>
    </row>
    <row r="379" spans="1:2" x14ac:dyDescent="0.25">
      <c r="A379">
        <v>0.2</v>
      </c>
      <c r="B379">
        <v>0.21249999999999999</v>
      </c>
    </row>
    <row r="380" spans="1:2" x14ac:dyDescent="0.25">
      <c r="A380">
        <v>0</v>
      </c>
      <c r="B380">
        <v>0.24</v>
      </c>
    </row>
    <row r="381" spans="1:2" x14ac:dyDescent="0.25">
      <c r="A381">
        <v>0.2</v>
      </c>
      <c r="B381">
        <v>0.125</v>
      </c>
    </row>
    <row r="382" spans="1:2" x14ac:dyDescent="0.25">
      <c r="A382">
        <v>0.2</v>
      </c>
      <c r="B382">
        <v>0.27499999999999902</v>
      </c>
    </row>
    <row r="383" spans="1:2" x14ac:dyDescent="0.25">
      <c r="A383">
        <v>0</v>
      </c>
      <c r="B383">
        <v>0.27999999999999903</v>
      </c>
    </row>
    <row r="384" spans="1:2" x14ac:dyDescent="0.25">
      <c r="A384">
        <v>0.6</v>
      </c>
      <c r="B384">
        <v>-0.75</v>
      </c>
    </row>
    <row r="385" spans="1:2" x14ac:dyDescent="0.25">
      <c r="A385">
        <v>0</v>
      </c>
      <c r="B385">
        <v>0.42</v>
      </c>
    </row>
    <row r="386" spans="1:2" x14ac:dyDescent="0.25">
      <c r="A386">
        <v>0.2</v>
      </c>
      <c r="B386">
        <v>7.4999999999999997E-2</v>
      </c>
    </row>
    <row r="387" spans="1:2" x14ac:dyDescent="0.25">
      <c r="A387">
        <v>0.2</v>
      </c>
      <c r="B387">
        <v>-0.1125</v>
      </c>
    </row>
    <row r="388" spans="1:2" x14ac:dyDescent="0.25">
      <c r="A388">
        <v>0.5</v>
      </c>
      <c r="B388">
        <v>-0.63999999999999901</v>
      </c>
    </row>
    <row r="389" spans="1:2" x14ac:dyDescent="0.25">
      <c r="A389">
        <v>0.2</v>
      </c>
      <c r="B389">
        <v>0.17499999999999999</v>
      </c>
    </row>
    <row r="390" spans="1:2" x14ac:dyDescent="0.25">
      <c r="A390">
        <v>0</v>
      </c>
      <c r="B390">
        <v>0.36</v>
      </c>
    </row>
    <row r="391" spans="1:2" x14ac:dyDescent="0.25">
      <c r="A391">
        <v>0.2</v>
      </c>
      <c r="B391">
        <v>6.25E-2</v>
      </c>
    </row>
    <row r="392" spans="1:2" x14ac:dyDescent="0.25">
      <c r="A392">
        <v>0.2</v>
      </c>
      <c r="B392">
        <v>9.9999999999999895E-2</v>
      </c>
    </row>
    <row r="393" spans="1:2" x14ac:dyDescent="0.25">
      <c r="A393">
        <v>0</v>
      </c>
      <c r="B393">
        <v>0.28999999999999998</v>
      </c>
    </row>
    <row r="394" spans="1:2" x14ac:dyDescent="0.25">
      <c r="A394">
        <v>0.2</v>
      </c>
      <c r="B394">
        <v>-0.125</v>
      </c>
    </row>
    <row r="395" spans="1:2" x14ac:dyDescent="0.25">
      <c r="A395">
        <v>0.2</v>
      </c>
      <c r="B395">
        <v>-0.1125</v>
      </c>
    </row>
    <row r="396" spans="1:2" x14ac:dyDescent="0.25">
      <c r="A396">
        <v>0.1</v>
      </c>
      <c r="B396">
        <v>0.16666666666666599</v>
      </c>
    </row>
    <row r="397" spans="1:2" x14ac:dyDescent="0.25">
      <c r="A397">
        <v>0</v>
      </c>
      <c r="B397">
        <v>0.33</v>
      </c>
    </row>
    <row r="398" spans="1:2" x14ac:dyDescent="0.25">
      <c r="A398">
        <v>0.4</v>
      </c>
      <c r="B398">
        <v>-0.3</v>
      </c>
    </row>
    <row r="399" spans="1:2" x14ac:dyDescent="0.25">
      <c r="A399">
        <v>0.45</v>
      </c>
      <c r="B399">
        <v>-0.63636363636363602</v>
      </c>
    </row>
    <row r="400" spans="1:2" x14ac:dyDescent="0.25">
      <c r="A400">
        <v>0.2</v>
      </c>
      <c r="B400">
        <v>9.9999999999999895E-2</v>
      </c>
    </row>
    <row r="401" spans="1:2" x14ac:dyDescent="0.25">
      <c r="A401">
        <v>0</v>
      </c>
      <c r="B401">
        <v>0.3</v>
      </c>
    </row>
    <row r="402" spans="1:2" x14ac:dyDescent="0.25">
      <c r="A402">
        <v>0</v>
      </c>
      <c r="B402">
        <v>0.44999999999999901</v>
      </c>
    </row>
    <row r="403" spans="1:2" x14ac:dyDescent="0.25">
      <c r="A403">
        <v>0.1</v>
      </c>
      <c r="B403">
        <v>0.211111111111111</v>
      </c>
    </row>
    <row r="404" spans="1:2" x14ac:dyDescent="0.25">
      <c r="A404">
        <v>0</v>
      </c>
      <c r="B404">
        <v>0.16</v>
      </c>
    </row>
    <row r="405" spans="1:2" x14ac:dyDescent="0.25">
      <c r="A405">
        <v>0</v>
      </c>
      <c r="B405">
        <v>0.48</v>
      </c>
    </row>
    <row r="406" spans="1:2" x14ac:dyDescent="0.25">
      <c r="A406">
        <v>0</v>
      </c>
      <c r="B406">
        <v>0.33</v>
      </c>
    </row>
    <row r="407" spans="1:2" x14ac:dyDescent="0.25">
      <c r="A407">
        <v>0.2</v>
      </c>
      <c r="B407">
        <v>0.1125</v>
      </c>
    </row>
    <row r="408" spans="1:2" x14ac:dyDescent="0.25">
      <c r="A408">
        <v>0</v>
      </c>
      <c r="B408">
        <v>0.3</v>
      </c>
    </row>
    <row r="409" spans="1:2" x14ac:dyDescent="0.25">
      <c r="A409">
        <v>0.4</v>
      </c>
      <c r="B409">
        <v>-0.36666666666666597</v>
      </c>
    </row>
    <row r="410" spans="1:2" x14ac:dyDescent="0.25">
      <c r="A410">
        <v>0.1</v>
      </c>
      <c r="B410">
        <v>0.16666666666666599</v>
      </c>
    </row>
    <row r="411" spans="1:2" x14ac:dyDescent="0.25">
      <c r="A411">
        <v>0</v>
      </c>
      <c r="B411">
        <v>0.13</v>
      </c>
    </row>
    <row r="412" spans="1:2" x14ac:dyDescent="0.25">
      <c r="A412">
        <v>0.2</v>
      </c>
      <c r="B412">
        <v>0.1125</v>
      </c>
    </row>
    <row r="413" spans="1:2" x14ac:dyDescent="0.25">
      <c r="A413">
        <v>0</v>
      </c>
      <c r="B413">
        <v>0.44</v>
      </c>
    </row>
    <row r="414" spans="1:2" x14ac:dyDescent="0.25">
      <c r="A414">
        <v>0</v>
      </c>
      <c r="B414">
        <v>0.20999999999999899</v>
      </c>
    </row>
    <row r="415" spans="1:2" x14ac:dyDescent="0.25">
      <c r="A415">
        <v>0.6</v>
      </c>
      <c r="B415">
        <v>-0.42499999999999899</v>
      </c>
    </row>
    <row r="416" spans="1:2" x14ac:dyDescent="0.25">
      <c r="A416">
        <v>0</v>
      </c>
      <c r="B416">
        <v>0.25</v>
      </c>
    </row>
    <row r="417" spans="1:2" x14ac:dyDescent="0.25">
      <c r="A417">
        <v>0.3</v>
      </c>
      <c r="B417">
        <v>-0.19999999999999901</v>
      </c>
    </row>
    <row r="418" spans="1:2" x14ac:dyDescent="0.25">
      <c r="A418">
        <v>0</v>
      </c>
      <c r="B418">
        <v>0.24</v>
      </c>
    </row>
    <row r="419" spans="1:2" x14ac:dyDescent="0.25">
      <c r="A419">
        <v>0</v>
      </c>
      <c r="B419">
        <v>0.27999999999999903</v>
      </c>
    </row>
    <row r="420" spans="1:2" x14ac:dyDescent="0.25">
      <c r="A420">
        <v>0</v>
      </c>
      <c r="B420">
        <v>0.28000000000000003</v>
      </c>
    </row>
    <row r="421" spans="1:2" x14ac:dyDescent="0.25">
      <c r="A421">
        <v>0</v>
      </c>
      <c r="B421">
        <v>0.189999999999999</v>
      </c>
    </row>
    <row r="422" spans="1:2" x14ac:dyDescent="0.25">
      <c r="A422">
        <v>0.2</v>
      </c>
      <c r="B422">
        <v>0.27500000000000002</v>
      </c>
    </row>
    <row r="423" spans="1:2" x14ac:dyDescent="0.25">
      <c r="A423">
        <v>0.2</v>
      </c>
      <c r="B423">
        <v>0.125</v>
      </c>
    </row>
    <row r="424" spans="1:2" x14ac:dyDescent="0.25">
      <c r="A424">
        <v>0.3</v>
      </c>
      <c r="B424">
        <v>-0.214285714285714</v>
      </c>
    </row>
    <row r="425" spans="1:2" x14ac:dyDescent="0.25">
      <c r="A425">
        <v>0.2</v>
      </c>
      <c r="B425">
        <v>0.13749999999999901</v>
      </c>
    </row>
    <row r="426" spans="1:2" x14ac:dyDescent="0.25">
      <c r="A426">
        <v>0</v>
      </c>
      <c r="B426">
        <v>0.3</v>
      </c>
    </row>
    <row r="427" spans="1:2" x14ac:dyDescent="0.25">
      <c r="A427">
        <v>0</v>
      </c>
      <c r="B427">
        <v>0.26</v>
      </c>
    </row>
    <row r="428" spans="1:2" x14ac:dyDescent="0.25">
      <c r="A428">
        <v>0</v>
      </c>
      <c r="B428">
        <v>0.16999999999999901</v>
      </c>
    </row>
    <row r="429" spans="1:2" x14ac:dyDescent="0.25">
      <c r="A429">
        <v>0.2</v>
      </c>
      <c r="B429">
        <v>-6.25E-2</v>
      </c>
    </row>
    <row r="430" spans="1:2" x14ac:dyDescent="0.25">
      <c r="A430">
        <v>0.2</v>
      </c>
      <c r="B430">
        <v>-0.13750000000000001</v>
      </c>
    </row>
    <row r="431" spans="1:2" x14ac:dyDescent="0.25">
      <c r="A431">
        <v>0.2</v>
      </c>
      <c r="B431">
        <v>-0.16250000000000001</v>
      </c>
    </row>
    <row r="432" spans="1:2" x14ac:dyDescent="0.25">
      <c r="A432">
        <v>0</v>
      </c>
      <c r="B432">
        <v>0.49</v>
      </c>
    </row>
    <row r="433" spans="1:2" x14ac:dyDescent="0.25">
      <c r="A433">
        <v>0.2</v>
      </c>
      <c r="B433">
        <v>0.22500000000000001</v>
      </c>
    </row>
    <row r="434" spans="1:2" x14ac:dyDescent="0.25">
      <c r="A434">
        <v>0.3</v>
      </c>
      <c r="B434">
        <v>-0.157142857142857</v>
      </c>
    </row>
    <row r="435" spans="1:2" x14ac:dyDescent="0.25">
      <c r="A435">
        <v>0</v>
      </c>
      <c r="B435">
        <v>0.17</v>
      </c>
    </row>
    <row r="436" spans="1:2" x14ac:dyDescent="0.25">
      <c r="A436">
        <v>0.2</v>
      </c>
      <c r="B436">
        <v>-9.9999999999999895E-2</v>
      </c>
    </row>
    <row r="437" spans="1:2" x14ac:dyDescent="0.25">
      <c r="A437">
        <v>0.2</v>
      </c>
      <c r="B437">
        <v>6.25E-2</v>
      </c>
    </row>
    <row r="438" spans="1:2" x14ac:dyDescent="0.25">
      <c r="A438">
        <v>0.15</v>
      </c>
      <c r="B438">
        <v>4.7058823529411702E-2</v>
      </c>
    </row>
    <row r="439" spans="1:2" x14ac:dyDescent="0.25">
      <c r="A439">
        <v>0.4</v>
      </c>
      <c r="B439">
        <v>-6.6666666666666596E-2</v>
      </c>
    </row>
    <row r="440" spans="1:2" x14ac:dyDescent="0.25">
      <c r="A440">
        <v>0.2</v>
      </c>
      <c r="B440">
        <v>-1.2500000000000001E-2</v>
      </c>
    </row>
    <row r="441" spans="1:2" x14ac:dyDescent="0.25">
      <c r="A441">
        <v>0</v>
      </c>
      <c r="B441">
        <v>0.17</v>
      </c>
    </row>
    <row r="442" spans="1:2" x14ac:dyDescent="0.25">
      <c r="A442">
        <v>0.2</v>
      </c>
      <c r="B442">
        <v>9.9999999999999895E-2</v>
      </c>
    </row>
    <row r="443" spans="1:2" x14ac:dyDescent="0.25">
      <c r="A443">
        <v>0</v>
      </c>
      <c r="B443">
        <v>0.42999999999999899</v>
      </c>
    </row>
    <row r="444" spans="1:2" x14ac:dyDescent="0.25">
      <c r="A444">
        <v>0.6</v>
      </c>
      <c r="B444">
        <v>-0.77500000000000002</v>
      </c>
    </row>
    <row r="445" spans="1:2" x14ac:dyDescent="0.25">
      <c r="A445">
        <v>0.4</v>
      </c>
      <c r="B445">
        <v>-0.35</v>
      </c>
    </row>
    <row r="446" spans="1:2" x14ac:dyDescent="0.25">
      <c r="A446">
        <v>0.3</v>
      </c>
      <c r="B446">
        <v>-4.2857142857142802E-2</v>
      </c>
    </row>
    <row r="447" spans="1:2" x14ac:dyDescent="0.25">
      <c r="A447">
        <v>0</v>
      </c>
      <c r="B447">
        <v>0.1</v>
      </c>
    </row>
    <row r="448" spans="1:2" x14ac:dyDescent="0.25">
      <c r="A448">
        <v>0.3</v>
      </c>
      <c r="B448">
        <v>-0.22857142857142801</v>
      </c>
    </row>
    <row r="449" spans="1:2" x14ac:dyDescent="0.25">
      <c r="A449">
        <v>0.6</v>
      </c>
      <c r="B449">
        <v>-0.45</v>
      </c>
    </row>
    <row r="450" spans="1:2" x14ac:dyDescent="0.25">
      <c r="A450">
        <v>0.2</v>
      </c>
      <c r="B450">
        <v>0.375</v>
      </c>
    </row>
    <row r="451" spans="1:2" x14ac:dyDescent="0.25">
      <c r="A451">
        <v>0.6</v>
      </c>
      <c r="B451">
        <v>-1.075</v>
      </c>
    </row>
    <row r="452" spans="1:2" x14ac:dyDescent="0.25">
      <c r="A452">
        <v>0.3</v>
      </c>
      <c r="B452">
        <v>-2.8571428571428501E-2</v>
      </c>
    </row>
    <row r="453" spans="1:2" x14ac:dyDescent="0.25">
      <c r="A453">
        <v>0.1</v>
      </c>
      <c r="B453">
        <v>0.133333333333333</v>
      </c>
    </row>
    <row r="454" spans="1:2" x14ac:dyDescent="0.25">
      <c r="A454">
        <v>0</v>
      </c>
      <c r="B454">
        <v>0.44</v>
      </c>
    </row>
    <row r="455" spans="1:2" x14ac:dyDescent="0.25">
      <c r="A455">
        <v>0</v>
      </c>
      <c r="B455">
        <v>0.21</v>
      </c>
    </row>
    <row r="456" spans="1:2" x14ac:dyDescent="0.25">
      <c r="A456">
        <v>0</v>
      </c>
      <c r="B456">
        <v>0.41</v>
      </c>
    </row>
    <row r="457" spans="1:2" x14ac:dyDescent="0.25">
      <c r="A457">
        <v>0</v>
      </c>
      <c r="B457">
        <v>0.39</v>
      </c>
    </row>
    <row r="458" spans="1:2" x14ac:dyDescent="0.25">
      <c r="A458">
        <v>0.2</v>
      </c>
      <c r="B458">
        <v>8.7499999999999994E-2</v>
      </c>
    </row>
    <row r="459" spans="1:2" x14ac:dyDescent="0.25">
      <c r="A459">
        <v>0</v>
      </c>
      <c r="B459">
        <v>0.41</v>
      </c>
    </row>
    <row r="460" spans="1:2" x14ac:dyDescent="0.25">
      <c r="A460">
        <v>0.2</v>
      </c>
      <c r="B460">
        <v>8.7499999999999994E-2</v>
      </c>
    </row>
    <row r="461" spans="1:2" x14ac:dyDescent="0.25">
      <c r="A461">
        <v>0.3</v>
      </c>
      <c r="B461">
        <v>-0.34285714285714203</v>
      </c>
    </row>
    <row r="462" spans="1:2" x14ac:dyDescent="0.25">
      <c r="A462">
        <v>0.7</v>
      </c>
      <c r="B462">
        <v>-1.36666666666666</v>
      </c>
    </row>
    <row r="463" spans="1:2" x14ac:dyDescent="0.25">
      <c r="A463">
        <v>0.4</v>
      </c>
      <c r="B463">
        <v>-0.35</v>
      </c>
    </row>
    <row r="464" spans="1:2" x14ac:dyDescent="0.25">
      <c r="A464">
        <v>0</v>
      </c>
      <c r="B464">
        <v>0.06</v>
      </c>
    </row>
    <row r="465" spans="1:2" x14ac:dyDescent="0.25">
      <c r="A465">
        <v>0.6</v>
      </c>
      <c r="B465">
        <v>-1.175</v>
      </c>
    </row>
    <row r="466" spans="1:2" x14ac:dyDescent="0.25">
      <c r="A466">
        <v>0</v>
      </c>
      <c r="B466">
        <v>0.31</v>
      </c>
    </row>
    <row r="467" spans="1:2" x14ac:dyDescent="0.25">
      <c r="A467">
        <v>0.2</v>
      </c>
      <c r="B467">
        <v>7.4999999999999997E-2</v>
      </c>
    </row>
    <row r="468" spans="1:2" x14ac:dyDescent="0.25">
      <c r="A468">
        <v>0</v>
      </c>
      <c r="B468">
        <v>0.219999999999999</v>
      </c>
    </row>
    <row r="469" spans="1:2" x14ac:dyDescent="0.25">
      <c r="A469">
        <v>0</v>
      </c>
      <c r="B469">
        <v>0.22</v>
      </c>
    </row>
    <row r="470" spans="1:2" x14ac:dyDescent="0.25">
      <c r="A470">
        <v>0.2</v>
      </c>
      <c r="B470">
        <v>2.5000000000000001E-2</v>
      </c>
    </row>
    <row r="471" spans="1:2" x14ac:dyDescent="0.25">
      <c r="A471">
        <v>0.2</v>
      </c>
      <c r="B471">
        <v>0.112499999999999</v>
      </c>
    </row>
    <row r="472" spans="1:2" x14ac:dyDescent="0.25">
      <c r="A472">
        <v>0</v>
      </c>
      <c r="B472">
        <v>0.26</v>
      </c>
    </row>
    <row r="473" spans="1:2" x14ac:dyDescent="0.25">
      <c r="A473">
        <v>0.2</v>
      </c>
      <c r="B473">
        <v>-6.25E-2</v>
      </c>
    </row>
    <row r="474" spans="1:2" x14ac:dyDescent="0.25">
      <c r="A474">
        <v>0.2</v>
      </c>
      <c r="B474">
        <v>-3.7499999999999999E-2</v>
      </c>
    </row>
    <row r="475" spans="1:2" x14ac:dyDescent="0.25">
      <c r="A475">
        <v>0</v>
      </c>
      <c r="B475">
        <v>0.19</v>
      </c>
    </row>
    <row r="476" spans="1:2" x14ac:dyDescent="0.25">
      <c r="A476">
        <v>0</v>
      </c>
      <c r="B476">
        <v>0.09</v>
      </c>
    </row>
    <row r="477" spans="1:2" x14ac:dyDescent="0.25">
      <c r="A477">
        <v>0</v>
      </c>
      <c r="B477">
        <v>0.5</v>
      </c>
    </row>
    <row r="478" spans="1:2" x14ac:dyDescent="0.25">
      <c r="A478">
        <v>0</v>
      </c>
      <c r="B478">
        <v>0.21</v>
      </c>
    </row>
    <row r="479" spans="1:2" x14ac:dyDescent="0.25">
      <c r="A479">
        <v>0</v>
      </c>
      <c r="B479">
        <v>0.41</v>
      </c>
    </row>
    <row r="480" spans="1:2" x14ac:dyDescent="0.25">
      <c r="A480">
        <v>0</v>
      </c>
      <c r="B480">
        <v>0.26</v>
      </c>
    </row>
    <row r="481" spans="1:2" x14ac:dyDescent="0.25">
      <c r="A481">
        <v>0.3</v>
      </c>
      <c r="B481">
        <v>-9.9999999999999895E-2</v>
      </c>
    </row>
    <row r="482" spans="1:2" x14ac:dyDescent="0.25">
      <c r="A482">
        <v>0.2</v>
      </c>
      <c r="B482">
        <v>0.125</v>
      </c>
    </row>
    <row r="483" spans="1:2" x14ac:dyDescent="0.25">
      <c r="A483">
        <v>0</v>
      </c>
      <c r="B483">
        <v>0.15</v>
      </c>
    </row>
    <row r="484" spans="1:2" x14ac:dyDescent="0.25">
      <c r="A484">
        <v>0.2</v>
      </c>
      <c r="B484">
        <v>2.4999999999999901E-2</v>
      </c>
    </row>
    <row r="485" spans="1:2" x14ac:dyDescent="0.25">
      <c r="A485">
        <v>0.2</v>
      </c>
      <c r="B485">
        <v>-0.125</v>
      </c>
    </row>
    <row r="486" spans="1:2" x14ac:dyDescent="0.25">
      <c r="A486">
        <v>0</v>
      </c>
      <c r="B486">
        <v>0.37</v>
      </c>
    </row>
    <row r="487" spans="1:2" x14ac:dyDescent="0.25">
      <c r="A487">
        <v>0.3</v>
      </c>
      <c r="B487">
        <v>0</v>
      </c>
    </row>
    <row r="488" spans="1:2" x14ac:dyDescent="0.25">
      <c r="A488">
        <v>0.15</v>
      </c>
      <c r="B488">
        <v>0.129411764705882</v>
      </c>
    </row>
    <row r="489" spans="1:2" x14ac:dyDescent="0.25">
      <c r="A489">
        <v>0.4</v>
      </c>
      <c r="B489">
        <v>-0.28333333333333299</v>
      </c>
    </row>
    <row r="490" spans="1:2" x14ac:dyDescent="0.25">
      <c r="A490">
        <v>0.4</v>
      </c>
      <c r="B490">
        <v>-0.51666666666666605</v>
      </c>
    </row>
    <row r="491" spans="1:2" x14ac:dyDescent="0.25">
      <c r="A491">
        <v>0.4</v>
      </c>
      <c r="B491">
        <v>-0.19999999999999901</v>
      </c>
    </row>
    <row r="492" spans="1:2" x14ac:dyDescent="0.25">
      <c r="A492">
        <v>0</v>
      </c>
      <c r="B492">
        <v>0.32</v>
      </c>
    </row>
    <row r="493" spans="1:2" x14ac:dyDescent="0.25">
      <c r="A493">
        <v>0.2</v>
      </c>
      <c r="B493">
        <v>-0.15</v>
      </c>
    </row>
    <row r="494" spans="1:2" x14ac:dyDescent="0.25">
      <c r="A494">
        <v>0.2</v>
      </c>
      <c r="B494">
        <v>-0.05</v>
      </c>
    </row>
    <row r="495" spans="1:2" x14ac:dyDescent="0.25">
      <c r="A495">
        <v>0.6</v>
      </c>
      <c r="B495">
        <v>-0.45</v>
      </c>
    </row>
    <row r="496" spans="1:2" x14ac:dyDescent="0.25">
      <c r="A496">
        <v>0.3</v>
      </c>
      <c r="B496">
        <v>-5.7142857142857099E-2</v>
      </c>
    </row>
    <row r="497" spans="1:2" x14ac:dyDescent="0.25">
      <c r="A497">
        <v>0.2</v>
      </c>
      <c r="B497">
        <v>0.21249999999999999</v>
      </c>
    </row>
    <row r="498" spans="1:2" x14ac:dyDescent="0.25">
      <c r="A498">
        <v>0</v>
      </c>
      <c r="B498">
        <v>0.37</v>
      </c>
    </row>
    <row r="499" spans="1:2" x14ac:dyDescent="0.25">
      <c r="A499">
        <v>0.32</v>
      </c>
      <c r="B499">
        <v>-0.23529411764705799</v>
      </c>
    </row>
    <row r="500" spans="1:2" x14ac:dyDescent="0.25">
      <c r="A500">
        <v>0</v>
      </c>
      <c r="B500">
        <v>0.36</v>
      </c>
    </row>
    <row r="501" spans="1:2" x14ac:dyDescent="0.25">
      <c r="A501">
        <v>0.2</v>
      </c>
      <c r="B501">
        <v>0.05</v>
      </c>
    </row>
    <row r="502" spans="1:2" x14ac:dyDescent="0.25">
      <c r="A502">
        <v>0</v>
      </c>
      <c r="B502">
        <v>0.08</v>
      </c>
    </row>
    <row r="503" spans="1:2" x14ac:dyDescent="0.25">
      <c r="A503">
        <v>0</v>
      </c>
      <c r="B503">
        <v>0.2</v>
      </c>
    </row>
    <row r="504" spans="1:2" x14ac:dyDescent="0.25">
      <c r="A504">
        <v>0.4</v>
      </c>
      <c r="B504">
        <v>-0.38333333333333303</v>
      </c>
    </row>
    <row r="505" spans="1:2" x14ac:dyDescent="0.25">
      <c r="A505">
        <v>0.6</v>
      </c>
      <c r="B505">
        <v>-0.72499999999999998</v>
      </c>
    </row>
    <row r="506" spans="1:2" x14ac:dyDescent="0.25">
      <c r="A506">
        <v>0</v>
      </c>
      <c r="B506">
        <v>0.41</v>
      </c>
    </row>
    <row r="507" spans="1:2" x14ac:dyDescent="0.25">
      <c r="A507">
        <v>0.1</v>
      </c>
      <c r="B507">
        <v>0.17777777777777701</v>
      </c>
    </row>
    <row r="508" spans="1:2" x14ac:dyDescent="0.25">
      <c r="A508">
        <v>0</v>
      </c>
      <c r="B508">
        <v>0.21</v>
      </c>
    </row>
    <row r="509" spans="1:2" x14ac:dyDescent="0.25">
      <c r="A509">
        <v>0.5</v>
      </c>
      <c r="B509">
        <v>-0.68</v>
      </c>
    </row>
    <row r="510" spans="1:2" x14ac:dyDescent="0.25">
      <c r="A510">
        <v>0.2</v>
      </c>
      <c r="B510">
        <v>0.27500000000000002</v>
      </c>
    </row>
    <row r="511" spans="1:2" x14ac:dyDescent="0.25">
      <c r="A511">
        <v>0.3</v>
      </c>
      <c r="B511">
        <v>-0.114285714285714</v>
      </c>
    </row>
    <row r="512" spans="1:2" x14ac:dyDescent="0.25">
      <c r="A512">
        <v>0.3</v>
      </c>
      <c r="B512">
        <v>-2.8571428571428501E-2</v>
      </c>
    </row>
    <row r="513" spans="1:2" x14ac:dyDescent="0.25">
      <c r="A513">
        <v>0.2</v>
      </c>
      <c r="B513">
        <v>0.3</v>
      </c>
    </row>
    <row r="514" spans="1:2" x14ac:dyDescent="0.25">
      <c r="A514">
        <v>0.2</v>
      </c>
      <c r="B514">
        <v>-0.15</v>
      </c>
    </row>
    <row r="515" spans="1:2" x14ac:dyDescent="0.25">
      <c r="A515">
        <v>0.2</v>
      </c>
      <c r="B515">
        <v>-0.13749999999999901</v>
      </c>
    </row>
    <row r="516" spans="1:2" x14ac:dyDescent="0.25">
      <c r="A516">
        <v>0.2</v>
      </c>
      <c r="B516">
        <v>-7.4999999999999997E-2</v>
      </c>
    </row>
    <row r="517" spans="1:2" x14ac:dyDescent="0.25">
      <c r="A517">
        <v>0</v>
      </c>
      <c r="B517">
        <v>0.22</v>
      </c>
    </row>
    <row r="518" spans="1:2" x14ac:dyDescent="0.25">
      <c r="A518">
        <v>0.3</v>
      </c>
      <c r="B518">
        <v>-0.114285714285714</v>
      </c>
    </row>
    <row r="519" spans="1:2" x14ac:dyDescent="0.25">
      <c r="A519">
        <v>0</v>
      </c>
      <c r="B519">
        <v>0.05</v>
      </c>
    </row>
    <row r="520" spans="1:2" x14ac:dyDescent="0.25">
      <c r="A520">
        <v>0</v>
      </c>
      <c r="B520">
        <v>0.439999999999999</v>
      </c>
    </row>
    <row r="521" spans="1:2" x14ac:dyDescent="0.25">
      <c r="A521">
        <v>0.3</v>
      </c>
      <c r="B521">
        <v>-4.2857142857142802E-2</v>
      </c>
    </row>
    <row r="522" spans="1:2" x14ac:dyDescent="0.25">
      <c r="A522">
        <v>0</v>
      </c>
      <c r="B522">
        <v>9.9999999999999895E-2</v>
      </c>
    </row>
    <row r="523" spans="1:2" x14ac:dyDescent="0.25">
      <c r="A523">
        <v>0.3</v>
      </c>
      <c r="B523">
        <v>-0.3</v>
      </c>
    </row>
    <row r="524" spans="1:2" x14ac:dyDescent="0.25">
      <c r="A524">
        <v>0.2</v>
      </c>
      <c r="B524">
        <v>-0.16250000000000001</v>
      </c>
    </row>
    <row r="525" spans="1:2" x14ac:dyDescent="0.25">
      <c r="A525">
        <v>0.2</v>
      </c>
      <c r="B525">
        <v>0.112499999999999</v>
      </c>
    </row>
    <row r="526" spans="1:2" x14ac:dyDescent="0.25">
      <c r="A526">
        <v>0.2</v>
      </c>
      <c r="B526">
        <v>0.2</v>
      </c>
    </row>
    <row r="527" spans="1:2" x14ac:dyDescent="0.25">
      <c r="A527">
        <v>0</v>
      </c>
      <c r="B527">
        <v>0.08</v>
      </c>
    </row>
    <row r="528" spans="1:2" x14ac:dyDescent="0.25">
      <c r="A528">
        <v>0.15</v>
      </c>
      <c r="B528">
        <v>-5.8823529411764698E-2</v>
      </c>
    </row>
    <row r="529" spans="1:2" x14ac:dyDescent="0.25">
      <c r="A529">
        <v>0</v>
      </c>
      <c r="B529">
        <v>0.26</v>
      </c>
    </row>
    <row r="530" spans="1:2" x14ac:dyDescent="0.25">
      <c r="A530">
        <v>0.6</v>
      </c>
      <c r="B530">
        <v>-0.625</v>
      </c>
    </row>
    <row r="531" spans="1:2" x14ac:dyDescent="0.25">
      <c r="A531">
        <v>0</v>
      </c>
      <c r="B531">
        <v>0.1</v>
      </c>
    </row>
    <row r="532" spans="1:2" x14ac:dyDescent="0.25">
      <c r="A532">
        <v>0</v>
      </c>
      <c r="B532">
        <v>0.09</v>
      </c>
    </row>
    <row r="533" spans="1:2" x14ac:dyDescent="0.25">
      <c r="A533">
        <v>0</v>
      </c>
      <c r="B533">
        <v>0.06</v>
      </c>
    </row>
    <row r="534" spans="1:2" x14ac:dyDescent="0.25">
      <c r="A534">
        <v>0</v>
      </c>
      <c r="B534">
        <v>0.49</v>
      </c>
    </row>
    <row r="535" spans="1:2" x14ac:dyDescent="0.25">
      <c r="A535">
        <v>0</v>
      </c>
      <c r="B535">
        <v>0.36</v>
      </c>
    </row>
    <row r="536" spans="1:2" x14ac:dyDescent="0.25">
      <c r="A536">
        <v>0</v>
      </c>
      <c r="B536">
        <v>0.44</v>
      </c>
    </row>
    <row r="537" spans="1:2" x14ac:dyDescent="0.25">
      <c r="A537">
        <v>0.6</v>
      </c>
      <c r="B537">
        <v>-0.55000000000000004</v>
      </c>
    </row>
    <row r="538" spans="1:2" x14ac:dyDescent="0.25">
      <c r="A538">
        <v>0.5</v>
      </c>
      <c r="B538">
        <v>-0.5</v>
      </c>
    </row>
    <row r="539" spans="1:2" x14ac:dyDescent="0.25">
      <c r="A539">
        <v>0.2</v>
      </c>
      <c r="B539">
        <v>3.7499999999999999E-2</v>
      </c>
    </row>
    <row r="540" spans="1:2" x14ac:dyDescent="0.25">
      <c r="A540">
        <v>0</v>
      </c>
      <c r="B540">
        <v>0.34</v>
      </c>
    </row>
    <row r="541" spans="1:2" x14ac:dyDescent="0.25">
      <c r="A541">
        <v>0.3</v>
      </c>
      <c r="B541">
        <v>-0.1</v>
      </c>
    </row>
    <row r="542" spans="1:2" x14ac:dyDescent="0.25">
      <c r="A542">
        <v>0.6</v>
      </c>
      <c r="B542">
        <v>-0.65</v>
      </c>
    </row>
    <row r="543" spans="1:2" x14ac:dyDescent="0.25">
      <c r="A543">
        <v>0.2</v>
      </c>
      <c r="B543">
        <v>6.25E-2</v>
      </c>
    </row>
    <row r="544" spans="1:2" x14ac:dyDescent="0.25">
      <c r="A544">
        <v>0.2</v>
      </c>
      <c r="B544">
        <v>9.9999999999999895E-2</v>
      </c>
    </row>
    <row r="545" spans="1:2" x14ac:dyDescent="0.25">
      <c r="A545">
        <v>0</v>
      </c>
      <c r="B545">
        <v>0.43</v>
      </c>
    </row>
    <row r="546" spans="1:2" x14ac:dyDescent="0.25">
      <c r="A546">
        <v>0.2</v>
      </c>
      <c r="B546">
        <v>0.1</v>
      </c>
    </row>
    <row r="547" spans="1:2" x14ac:dyDescent="0.25">
      <c r="A547">
        <v>0.2</v>
      </c>
      <c r="B547">
        <v>0.1125</v>
      </c>
    </row>
    <row r="548" spans="1:2" x14ac:dyDescent="0.25">
      <c r="A548">
        <v>0.2</v>
      </c>
      <c r="B548">
        <v>0.15</v>
      </c>
    </row>
    <row r="549" spans="1:2" x14ac:dyDescent="0.25">
      <c r="A549">
        <v>0.1</v>
      </c>
      <c r="B549">
        <v>0.16666666666666599</v>
      </c>
    </row>
    <row r="550" spans="1:2" x14ac:dyDescent="0.25">
      <c r="A550">
        <v>0.2</v>
      </c>
      <c r="B550">
        <v>0.33750000000000002</v>
      </c>
    </row>
    <row r="551" spans="1:2" x14ac:dyDescent="0.25">
      <c r="A551">
        <v>0</v>
      </c>
      <c r="B551">
        <v>0.41</v>
      </c>
    </row>
    <row r="552" spans="1:2" x14ac:dyDescent="0.25">
      <c r="A552">
        <v>0</v>
      </c>
      <c r="B552">
        <v>0.26</v>
      </c>
    </row>
    <row r="553" spans="1:2" x14ac:dyDescent="0.25">
      <c r="A553">
        <v>0.15</v>
      </c>
      <c r="B553">
        <v>4.7058823529411702E-2</v>
      </c>
    </row>
    <row r="554" spans="1:2" x14ac:dyDescent="0.25">
      <c r="A554">
        <v>0</v>
      </c>
      <c r="B554">
        <v>0.06</v>
      </c>
    </row>
    <row r="555" spans="1:2" x14ac:dyDescent="0.25">
      <c r="A555">
        <v>0.2</v>
      </c>
      <c r="B555">
        <v>0.1125</v>
      </c>
    </row>
    <row r="556" spans="1:2" x14ac:dyDescent="0.25">
      <c r="A556">
        <v>0.4</v>
      </c>
      <c r="B556">
        <v>-0.38333333333333303</v>
      </c>
    </row>
    <row r="557" spans="1:2" x14ac:dyDescent="0.25">
      <c r="A557">
        <v>0.2</v>
      </c>
      <c r="B557">
        <v>0.112499999999999</v>
      </c>
    </row>
    <row r="558" spans="1:2" x14ac:dyDescent="0.25">
      <c r="A558">
        <v>0</v>
      </c>
      <c r="B558">
        <v>0.27</v>
      </c>
    </row>
    <row r="559" spans="1:2" x14ac:dyDescent="0.25">
      <c r="A559">
        <v>0</v>
      </c>
      <c r="B559">
        <v>0.33999999999999903</v>
      </c>
    </row>
    <row r="560" spans="1:2" x14ac:dyDescent="0.25">
      <c r="A560">
        <v>0.2</v>
      </c>
      <c r="B560">
        <v>0.26249999999999901</v>
      </c>
    </row>
    <row r="561" spans="1:2" x14ac:dyDescent="0.25">
      <c r="A561">
        <v>0.2</v>
      </c>
      <c r="B561">
        <v>0.26249999999999901</v>
      </c>
    </row>
    <row r="562" spans="1:2" x14ac:dyDescent="0.25">
      <c r="A562">
        <v>0.2</v>
      </c>
      <c r="B562">
        <v>0.125</v>
      </c>
    </row>
    <row r="563" spans="1:2" x14ac:dyDescent="0.25">
      <c r="A563">
        <v>0</v>
      </c>
      <c r="B563">
        <v>0.35999999999999899</v>
      </c>
    </row>
    <row r="564" spans="1:2" x14ac:dyDescent="0.25">
      <c r="A564">
        <v>0.2</v>
      </c>
      <c r="B564">
        <v>0.2</v>
      </c>
    </row>
    <row r="565" spans="1:2" x14ac:dyDescent="0.25">
      <c r="A565">
        <v>0.6</v>
      </c>
      <c r="B565">
        <v>-0.6</v>
      </c>
    </row>
    <row r="566" spans="1:2" x14ac:dyDescent="0.25">
      <c r="A566">
        <v>0.4</v>
      </c>
      <c r="B566">
        <v>-0.4</v>
      </c>
    </row>
    <row r="567" spans="1:2" x14ac:dyDescent="0.25">
      <c r="A567">
        <v>0</v>
      </c>
      <c r="B567">
        <v>0.2</v>
      </c>
    </row>
    <row r="568" spans="1:2" x14ac:dyDescent="0.25">
      <c r="A568">
        <v>0</v>
      </c>
      <c r="B568">
        <v>0.19</v>
      </c>
    </row>
    <row r="569" spans="1:2" x14ac:dyDescent="0.25">
      <c r="A569">
        <v>0</v>
      </c>
      <c r="B569">
        <v>0.37999999999999901</v>
      </c>
    </row>
    <row r="570" spans="1:2" x14ac:dyDescent="0.25">
      <c r="A570">
        <v>0</v>
      </c>
      <c r="B570">
        <v>0.39</v>
      </c>
    </row>
    <row r="571" spans="1:2" x14ac:dyDescent="0.25">
      <c r="A571">
        <v>0.3</v>
      </c>
      <c r="B571">
        <v>-0.185714285714285</v>
      </c>
    </row>
    <row r="572" spans="1:2" x14ac:dyDescent="0.25">
      <c r="A572">
        <v>0.2</v>
      </c>
      <c r="B572">
        <v>0.125</v>
      </c>
    </row>
    <row r="573" spans="1:2" x14ac:dyDescent="0.25">
      <c r="A573">
        <v>0.2</v>
      </c>
      <c r="B573">
        <v>9.9999999999999895E-2</v>
      </c>
    </row>
    <row r="574" spans="1:2" x14ac:dyDescent="0.25">
      <c r="A574">
        <v>0</v>
      </c>
      <c r="B574">
        <v>0.41</v>
      </c>
    </row>
    <row r="575" spans="1:2" x14ac:dyDescent="0.25">
      <c r="A575">
        <v>0.2</v>
      </c>
      <c r="B575">
        <v>0.3</v>
      </c>
    </row>
    <row r="576" spans="1:2" x14ac:dyDescent="0.25">
      <c r="A576">
        <v>0.15</v>
      </c>
      <c r="B576">
        <v>-7.0588235294117604E-2</v>
      </c>
    </row>
    <row r="577" spans="1:2" x14ac:dyDescent="0.25">
      <c r="A577">
        <v>0.2</v>
      </c>
      <c r="B577">
        <v>0.26250000000000001</v>
      </c>
    </row>
    <row r="578" spans="1:2" x14ac:dyDescent="0.25">
      <c r="A578">
        <v>0.2</v>
      </c>
      <c r="B578">
        <v>0</v>
      </c>
    </row>
    <row r="579" spans="1:2" x14ac:dyDescent="0.25">
      <c r="A579">
        <v>0.6</v>
      </c>
      <c r="B579">
        <v>-0.42499999999999999</v>
      </c>
    </row>
    <row r="580" spans="1:2" x14ac:dyDescent="0.25">
      <c r="A580">
        <v>0.6</v>
      </c>
      <c r="B580">
        <v>-0.6</v>
      </c>
    </row>
    <row r="581" spans="1:2" x14ac:dyDescent="0.25">
      <c r="A581">
        <v>0.15</v>
      </c>
      <c r="B581">
        <v>-5.8823529411764698E-2</v>
      </c>
    </row>
    <row r="582" spans="1:2" x14ac:dyDescent="0.25">
      <c r="A582">
        <v>0</v>
      </c>
      <c r="B582">
        <v>0.42</v>
      </c>
    </row>
    <row r="583" spans="1:2" x14ac:dyDescent="0.25">
      <c r="A583">
        <v>0.3</v>
      </c>
      <c r="B583">
        <v>-4.2857142857142802E-2</v>
      </c>
    </row>
    <row r="584" spans="1:2" x14ac:dyDescent="0.25">
      <c r="A584">
        <v>0</v>
      </c>
      <c r="B584">
        <v>0.08</v>
      </c>
    </row>
    <row r="585" spans="1:2" x14ac:dyDescent="0.25">
      <c r="A585">
        <v>0.2</v>
      </c>
      <c r="B585">
        <v>4.9999999999999899E-2</v>
      </c>
    </row>
    <row r="586" spans="1:2" x14ac:dyDescent="0.25">
      <c r="A586">
        <v>0</v>
      </c>
      <c r="B586">
        <v>0.41</v>
      </c>
    </row>
    <row r="587" spans="1:2" x14ac:dyDescent="0.25">
      <c r="A587">
        <v>0</v>
      </c>
      <c r="B587">
        <v>0.16999999999999901</v>
      </c>
    </row>
    <row r="588" spans="1:2" x14ac:dyDescent="0.25">
      <c r="A588">
        <v>0</v>
      </c>
      <c r="B588">
        <v>0.17</v>
      </c>
    </row>
    <row r="589" spans="1:2" x14ac:dyDescent="0.25">
      <c r="A589">
        <v>0</v>
      </c>
      <c r="B589">
        <v>0.25</v>
      </c>
    </row>
    <row r="590" spans="1:2" x14ac:dyDescent="0.25">
      <c r="A590">
        <v>0</v>
      </c>
      <c r="B590">
        <v>0.22</v>
      </c>
    </row>
    <row r="591" spans="1:2" x14ac:dyDescent="0.25">
      <c r="A591">
        <v>0.2</v>
      </c>
      <c r="B591">
        <v>2.5000000000000001E-2</v>
      </c>
    </row>
    <row r="592" spans="1:2" x14ac:dyDescent="0.25">
      <c r="A592">
        <v>0.32</v>
      </c>
      <c r="B592">
        <v>-0.32352941176470501</v>
      </c>
    </row>
    <row r="593" spans="1:2" x14ac:dyDescent="0.25">
      <c r="A593">
        <v>0</v>
      </c>
      <c r="B593">
        <v>0.25</v>
      </c>
    </row>
    <row r="594" spans="1:2" x14ac:dyDescent="0.25">
      <c r="A594">
        <v>0.3</v>
      </c>
      <c r="B594">
        <v>-1.42857142857142E-2</v>
      </c>
    </row>
    <row r="595" spans="1:2" x14ac:dyDescent="0.25">
      <c r="A595">
        <v>0</v>
      </c>
      <c r="B595">
        <v>0.27999999999999903</v>
      </c>
    </row>
    <row r="596" spans="1:2" x14ac:dyDescent="0.25">
      <c r="A596">
        <v>0</v>
      </c>
      <c r="B596">
        <v>0.45999999999999902</v>
      </c>
    </row>
    <row r="597" spans="1:2" x14ac:dyDescent="0.25">
      <c r="A597">
        <v>0</v>
      </c>
      <c r="B597">
        <v>0.34</v>
      </c>
    </row>
    <row r="598" spans="1:2" x14ac:dyDescent="0.25">
      <c r="A598">
        <v>0.2</v>
      </c>
      <c r="B598">
        <v>6.25E-2</v>
      </c>
    </row>
    <row r="599" spans="1:2" x14ac:dyDescent="0.25">
      <c r="A599">
        <v>0.2</v>
      </c>
      <c r="B599">
        <v>9.9999999999999895E-2</v>
      </c>
    </row>
    <row r="600" spans="1:2" x14ac:dyDescent="0.25">
      <c r="A600">
        <v>0</v>
      </c>
      <c r="B600">
        <v>0.23</v>
      </c>
    </row>
    <row r="601" spans="1:2" x14ac:dyDescent="0.25">
      <c r="A601">
        <v>0.2</v>
      </c>
      <c r="B601">
        <v>6.25E-2</v>
      </c>
    </row>
    <row r="602" spans="1:2" x14ac:dyDescent="0.25">
      <c r="A602">
        <v>0.2</v>
      </c>
      <c r="B602">
        <v>-0.1125</v>
      </c>
    </row>
    <row r="603" spans="1:2" x14ac:dyDescent="0.25">
      <c r="A603">
        <v>0.2</v>
      </c>
      <c r="B603">
        <v>-3.7499999999999999E-2</v>
      </c>
    </row>
    <row r="604" spans="1:2" x14ac:dyDescent="0.25">
      <c r="A604">
        <v>0.2</v>
      </c>
      <c r="B604">
        <v>7.4999999999999997E-2</v>
      </c>
    </row>
    <row r="605" spans="1:2" x14ac:dyDescent="0.25">
      <c r="A605">
        <v>0</v>
      </c>
      <c r="B605">
        <v>0.32</v>
      </c>
    </row>
    <row r="606" spans="1:2" x14ac:dyDescent="0.25">
      <c r="A606">
        <v>0.2</v>
      </c>
      <c r="B606">
        <v>-0.112499999999999</v>
      </c>
    </row>
    <row r="607" spans="1:2" x14ac:dyDescent="0.25">
      <c r="A607">
        <v>0</v>
      </c>
      <c r="B607">
        <v>0.25</v>
      </c>
    </row>
    <row r="608" spans="1:2" x14ac:dyDescent="0.25">
      <c r="A608">
        <v>0</v>
      </c>
      <c r="B608">
        <v>0.42</v>
      </c>
    </row>
    <row r="609" spans="1:2" x14ac:dyDescent="0.25">
      <c r="A609">
        <v>0.3</v>
      </c>
      <c r="B609">
        <v>-1.42857142857142E-2</v>
      </c>
    </row>
    <row r="610" spans="1:2" x14ac:dyDescent="0.25">
      <c r="A610">
        <v>0.3</v>
      </c>
      <c r="B610">
        <v>-1.42857142857142E-2</v>
      </c>
    </row>
    <row r="611" spans="1:2" x14ac:dyDescent="0.25">
      <c r="A611">
        <v>0.2</v>
      </c>
      <c r="B611">
        <v>0.27500000000000002</v>
      </c>
    </row>
    <row r="612" spans="1:2" x14ac:dyDescent="0.25">
      <c r="A612">
        <v>0.2</v>
      </c>
      <c r="B612">
        <v>0.17499999999999999</v>
      </c>
    </row>
    <row r="613" spans="1:2" x14ac:dyDescent="0.25">
      <c r="A613">
        <v>0</v>
      </c>
      <c r="B613">
        <v>7.0000000000000007E-2</v>
      </c>
    </row>
    <row r="614" spans="1:2" x14ac:dyDescent="0.25">
      <c r="A614">
        <v>0</v>
      </c>
      <c r="B614">
        <v>0.42</v>
      </c>
    </row>
    <row r="615" spans="1:2" x14ac:dyDescent="0.25">
      <c r="A615">
        <v>0</v>
      </c>
      <c r="B615">
        <v>0.42</v>
      </c>
    </row>
    <row r="616" spans="1:2" x14ac:dyDescent="0.25">
      <c r="A616">
        <v>0.2</v>
      </c>
      <c r="B616">
        <v>7.4999999999999997E-2</v>
      </c>
    </row>
    <row r="617" spans="1:2" x14ac:dyDescent="0.25">
      <c r="A617">
        <v>0</v>
      </c>
      <c r="B617">
        <v>0.16</v>
      </c>
    </row>
    <row r="618" spans="1:2" x14ac:dyDescent="0.25">
      <c r="A618">
        <v>0</v>
      </c>
      <c r="B618">
        <v>0.28000000000000003</v>
      </c>
    </row>
    <row r="619" spans="1:2" x14ac:dyDescent="0.25">
      <c r="A619">
        <v>0</v>
      </c>
      <c r="B619">
        <v>0.109999999999999</v>
      </c>
    </row>
    <row r="620" spans="1:2" x14ac:dyDescent="0.25">
      <c r="A620">
        <v>0</v>
      </c>
      <c r="B620">
        <v>0.38</v>
      </c>
    </row>
    <row r="621" spans="1:2" x14ac:dyDescent="0.25">
      <c r="A621">
        <v>0</v>
      </c>
      <c r="B621">
        <v>0.43</v>
      </c>
    </row>
    <row r="622" spans="1:2" x14ac:dyDescent="0.25">
      <c r="A622">
        <v>0</v>
      </c>
      <c r="B622">
        <v>0.42</v>
      </c>
    </row>
    <row r="623" spans="1:2" x14ac:dyDescent="0.25">
      <c r="A623">
        <v>0.2</v>
      </c>
      <c r="B623">
        <v>8.7499999999999994E-2</v>
      </c>
    </row>
    <row r="624" spans="1:2" x14ac:dyDescent="0.25">
      <c r="A624">
        <v>0.2</v>
      </c>
      <c r="B624">
        <v>-0.05</v>
      </c>
    </row>
    <row r="625" spans="1:2" x14ac:dyDescent="0.25">
      <c r="A625">
        <v>0.1</v>
      </c>
      <c r="B625">
        <v>0.16666666666666599</v>
      </c>
    </row>
    <row r="626" spans="1:2" x14ac:dyDescent="0.25">
      <c r="A626">
        <v>0.2</v>
      </c>
      <c r="B626">
        <v>0.112499999999999</v>
      </c>
    </row>
    <row r="627" spans="1:2" x14ac:dyDescent="0.25">
      <c r="A627">
        <v>0.2</v>
      </c>
      <c r="B627">
        <v>6.25E-2</v>
      </c>
    </row>
    <row r="628" spans="1:2" x14ac:dyDescent="0.25">
      <c r="A628">
        <v>0</v>
      </c>
      <c r="B628">
        <v>0.39999999999999902</v>
      </c>
    </row>
    <row r="629" spans="1:2" x14ac:dyDescent="0.25">
      <c r="A629">
        <v>0.6</v>
      </c>
      <c r="B629">
        <v>-0.6</v>
      </c>
    </row>
    <row r="630" spans="1:2" x14ac:dyDescent="0.25">
      <c r="A630">
        <v>0.2</v>
      </c>
      <c r="B630">
        <v>0.22500000000000001</v>
      </c>
    </row>
    <row r="631" spans="1:2" x14ac:dyDescent="0.25">
      <c r="A631">
        <v>0.3</v>
      </c>
      <c r="B631">
        <v>-0.128571428571428</v>
      </c>
    </row>
    <row r="632" spans="1:2" x14ac:dyDescent="0.25">
      <c r="A632">
        <v>0.3</v>
      </c>
      <c r="B632">
        <v>-1.42857142857142E-2</v>
      </c>
    </row>
    <row r="633" spans="1:2" x14ac:dyDescent="0.25">
      <c r="A633">
        <v>0</v>
      </c>
      <c r="B633">
        <v>0.159999999999999</v>
      </c>
    </row>
    <row r="634" spans="1:2" x14ac:dyDescent="0.25">
      <c r="A634">
        <v>0.2</v>
      </c>
      <c r="B634">
        <v>0.1</v>
      </c>
    </row>
    <row r="635" spans="1:2" x14ac:dyDescent="0.25">
      <c r="A635">
        <v>0.2</v>
      </c>
      <c r="B635">
        <v>0.1125</v>
      </c>
    </row>
    <row r="636" spans="1:2" x14ac:dyDescent="0.25">
      <c r="A636">
        <v>0.5</v>
      </c>
      <c r="B636">
        <v>-0.62</v>
      </c>
    </row>
    <row r="637" spans="1:2" x14ac:dyDescent="0.25">
      <c r="A637">
        <v>0</v>
      </c>
      <c r="B637">
        <v>0.25</v>
      </c>
    </row>
    <row r="638" spans="1:2" x14ac:dyDescent="0.25">
      <c r="A638">
        <v>0.2</v>
      </c>
      <c r="B638">
        <v>0.16250000000000001</v>
      </c>
    </row>
    <row r="639" spans="1:2" x14ac:dyDescent="0.25">
      <c r="A639">
        <v>0</v>
      </c>
      <c r="B639">
        <v>0.39</v>
      </c>
    </row>
    <row r="640" spans="1:2" x14ac:dyDescent="0.25">
      <c r="A640">
        <v>0.4</v>
      </c>
      <c r="B640">
        <v>-0.3</v>
      </c>
    </row>
    <row r="641" spans="1:2" x14ac:dyDescent="0.25">
      <c r="A641">
        <v>0.6</v>
      </c>
      <c r="B641">
        <v>-0.45</v>
      </c>
    </row>
    <row r="642" spans="1:2" x14ac:dyDescent="0.25">
      <c r="A642">
        <v>0</v>
      </c>
      <c r="B642">
        <v>0.33</v>
      </c>
    </row>
    <row r="643" spans="1:2" x14ac:dyDescent="0.25">
      <c r="A643">
        <v>0.32</v>
      </c>
      <c r="B643">
        <v>-4.4117647058823498E-2</v>
      </c>
    </row>
    <row r="644" spans="1:2" x14ac:dyDescent="0.25">
      <c r="A644">
        <v>0.2</v>
      </c>
      <c r="B644">
        <v>0</v>
      </c>
    </row>
    <row r="645" spans="1:2" x14ac:dyDescent="0.25">
      <c r="A645">
        <v>0</v>
      </c>
      <c r="B645">
        <v>0.16</v>
      </c>
    </row>
    <row r="646" spans="1:2" x14ac:dyDescent="0.25">
      <c r="A646">
        <v>0</v>
      </c>
      <c r="B646">
        <v>0.16</v>
      </c>
    </row>
    <row r="647" spans="1:2" x14ac:dyDescent="0.25">
      <c r="A647">
        <v>0.2</v>
      </c>
      <c r="B647">
        <v>-6.25E-2</v>
      </c>
    </row>
    <row r="648" spans="1:2" x14ac:dyDescent="0.25">
      <c r="A648">
        <v>0</v>
      </c>
      <c r="B648">
        <v>0.37</v>
      </c>
    </row>
    <row r="649" spans="1:2" x14ac:dyDescent="0.25">
      <c r="A649">
        <v>0.2</v>
      </c>
      <c r="B649">
        <v>-3.7499999999999999E-2</v>
      </c>
    </row>
    <row r="650" spans="1:2" x14ac:dyDescent="0.25">
      <c r="A650">
        <v>0.2</v>
      </c>
      <c r="B650">
        <v>0.2</v>
      </c>
    </row>
    <row r="651" spans="1:2" x14ac:dyDescent="0.25">
      <c r="A651">
        <v>0.2</v>
      </c>
      <c r="B651">
        <v>0.125</v>
      </c>
    </row>
    <row r="652" spans="1:2" x14ac:dyDescent="0.25">
      <c r="A652">
        <v>0</v>
      </c>
      <c r="B652">
        <v>0.16999999999999901</v>
      </c>
    </row>
    <row r="653" spans="1:2" x14ac:dyDescent="0.25">
      <c r="A653">
        <v>0</v>
      </c>
      <c r="B653">
        <v>6.9999999999999896E-2</v>
      </c>
    </row>
    <row r="654" spans="1:2" x14ac:dyDescent="0.25">
      <c r="A654">
        <v>0</v>
      </c>
      <c r="B654">
        <v>0.34</v>
      </c>
    </row>
    <row r="655" spans="1:2" x14ac:dyDescent="0.25">
      <c r="A655">
        <v>0.2</v>
      </c>
      <c r="B655">
        <v>-0.13750000000000001</v>
      </c>
    </row>
    <row r="656" spans="1:2" x14ac:dyDescent="0.25">
      <c r="A656">
        <v>0</v>
      </c>
      <c r="B656">
        <v>0.12</v>
      </c>
    </row>
    <row r="657" spans="1:2" x14ac:dyDescent="0.25">
      <c r="A657">
        <v>0.15</v>
      </c>
      <c r="B657">
        <v>0.152941176470588</v>
      </c>
    </row>
    <row r="658" spans="1:2" x14ac:dyDescent="0.25">
      <c r="A658">
        <v>0.6</v>
      </c>
      <c r="B658">
        <v>-0.85</v>
      </c>
    </row>
    <row r="659" spans="1:2" x14ac:dyDescent="0.25">
      <c r="A659">
        <v>0.3</v>
      </c>
      <c r="B659">
        <v>-0.14285714285714199</v>
      </c>
    </row>
    <row r="660" spans="1:2" x14ac:dyDescent="0.25">
      <c r="A660">
        <v>0.6</v>
      </c>
      <c r="B660">
        <v>-0.67500000000000004</v>
      </c>
    </row>
    <row r="661" spans="1:2" x14ac:dyDescent="0.25">
      <c r="A661">
        <v>0</v>
      </c>
      <c r="B661">
        <v>0.42</v>
      </c>
    </row>
    <row r="662" spans="1:2" x14ac:dyDescent="0.25">
      <c r="A662">
        <v>0.32</v>
      </c>
      <c r="B662">
        <v>-0.191176470588235</v>
      </c>
    </row>
    <row r="663" spans="1:2" x14ac:dyDescent="0.25">
      <c r="A663">
        <v>0.2</v>
      </c>
      <c r="B663">
        <v>3.7499999999999999E-2</v>
      </c>
    </row>
    <row r="664" spans="1:2" x14ac:dyDescent="0.25">
      <c r="A664">
        <v>0</v>
      </c>
      <c r="B664">
        <v>0.23</v>
      </c>
    </row>
    <row r="665" spans="1:2" x14ac:dyDescent="0.25">
      <c r="A665">
        <v>0.2</v>
      </c>
      <c r="B665">
        <v>-7.4999999999999997E-2</v>
      </c>
    </row>
    <row r="666" spans="1:2" x14ac:dyDescent="0.25">
      <c r="A666">
        <v>0.2</v>
      </c>
      <c r="B666">
        <v>-0.16249999999999901</v>
      </c>
    </row>
    <row r="667" spans="1:2" x14ac:dyDescent="0.25">
      <c r="A667">
        <v>0.2</v>
      </c>
      <c r="B667">
        <v>0.15</v>
      </c>
    </row>
    <row r="668" spans="1:2" x14ac:dyDescent="0.25">
      <c r="A668">
        <v>0</v>
      </c>
      <c r="B668">
        <v>0.32999999999999902</v>
      </c>
    </row>
    <row r="669" spans="1:2" x14ac:dyDescent="0.25">
      <c r="A669">
        <v>0.2</v>
      </c>
      <c r="B669">
        <v>7.4999999999999997E-2</v>
      </c>
    </row>
    <row r="670" spans="1:2" x14ac:dyDescent="0.25">
      <c r="A670">
        <v>0</v>
      </c>
      <c r="B670">
        <v>0.48</v>
      </c>
    </row>
    <row r="671" spans="1:2" x14ac:dyDescent="0.25">
      <c r="A671">
        <v>0.6</v>
      </c>
      <c r="B671">
        <v>-0.77500000000000002</v>
      </c>
    </row>
    <row r="672" spans="1:2" x14ac:dyDescent="0.25">
      <c r="A672">
        <v>0.3</v>
      </c>
      <c r="B672">
        <v>-7.1428571428571397E-2</v>
      </c>
    </row>
    <row r="673" spans="1:2" x14ac:dyDescent="0.25">
      <c r="A673">
        <v>0.2</v>
      </c>
      <c r="B673">
        <v>0.1125</v>
      </c>
    </row>
    <row r="674" spans="1:2" x14ac:dyDescent="0.25">
      <c r="A674">
        <v>0.2</v>
      </c>
      <c r="B674">
        <v>0.26250000000000001</v>
      </c>
    </row>
    <row r="675" spans="1:2" x14ac:dyDescent="0.25">
      <c r="A675">
        <v>0.4</v>
      </c>
      <c r="B675">
        <v>-0.266666666666666</v>
      </c>
    </row>
    <row r="676" spans="1:2" x14ac:dyDescent="0.25">
      <c r="A676">
        <v>0</v>
      </c>
      <c r="B676">
        <v>0.47999999999999898</v>
      </c>
    </row>
    <row r="677" spans="1:2" x14ac:dyDescent="0.25">
      <c r="A677">
        <v>0.2</v>
      </c>
      <c r="B677">
        <v>-6.25E-2</v>
      </c>
    </row>
    <row r="678" spans="1:2" x14ac:dyDescent="0.25">
      <c r="A678">
        <v>0.3</v>
      </c>
      <c r="B678">
        <v>0</v>
      </c>
    </row>
    <row r="679" spans="1:2" x14ac:dyDescent="0.25">
      <c r="A679">
        <v>0.7</v>
      </c>
      <c r="B679">
        <v>-1.3333333333333299</v>
      </c>
    </row>
    <row r="680" spans="1:2" x14ac:dyDescent="0.25">
      <c r="A680">
        <v>0</v>
      </c>
      <c r="B680">
        <v>0.28999999999999998</v>
      </c>
    </row>
    <row r="681" spans="1:2" x14ac:dyDescent="0.25">
      <c r="A681">
        <v>0</v>
      </c>
      <c r="B681">
        <v>0.31</v>
      </c>
    </row>
    <row r="682" spans="1:2" x14ac:dyDescent="0.25">
      <c r="A682">
        <v>0.2</v>
      </c>
      <c r="B682">
        <v>2.4999999999999901E-2</v>
      </c>
    </row>
    <row r="683" spans="1:2" x14ac:dyDescent="0.25">
      <c r="A683">
        <v>0</v>
      </c>
      <c r="B683">
        <v>0.27999999999999903</v>
      </c>
    </row>
    <row r="684" spans="1:2" x14ac:dyDescent="0.25">
      <c r="A684">
        <v>0</v>
      </c>
      <c r="B684">
        <v>0.28000000000000003</v>
      </c>
    </row>
    <row r="685" spans="1:2" x14ac:dyDescent="0.25">
      <c r="A685">
        <v>0</v>
      </c>
      <c r="B685">
        <v>0.34</v>
      </c>
    </row>
    <row r="686" spans="1:2" x14ac:dyDescent="0.25">
      <c r="A686">
        <v>0.3</v>
      </c>
      <c r="B686">
        <v>-8.5714285714285701E-2</v>
      </c>
    </row>
    <row r="687" spans="1:2" x14ac:dyDescent="0.25">
      <c r="A687">
        <v>0.3</v>
      </c>
      <c r="B687">
        <v>-0.24285714285714199</v>
      </c>
    </row>
    <row r="688" spans="1:2" x14ac:dyDescent="0.25">
      <c r="A688">
        <v>0.6</v>
      </c>
      <c r="B688">
        <v>-0.4</v>
      </c>
    </row>
    <row r="689" spans="1:2" x14ac:dyDescent="0.25">
      <c r="A689">
        <v>0.3</v>
      </c>
      <c r="B689">
        <v>-5.7142857142857099E-2</v>
      </c>
    </row>
    <row r="690" spans="1:2" x14ac:dyDescent="0.25">
      <c r="A690">
        <v>0.2</v>
      </c>
      <c r="B690">
        <v>8.7499999999999994E-2</v>
      </c>
    </row>
    <row r="691" spans="1:2" x14ac:dyDescent="0.25">
      <c r="A691">
        <v>0.2</v>
      </c>
      <c r="B691">
        <v>8.7499999999999994E-2</v>
      </c>
    </row>
    <row r="692" spans="1:2" x14ac:dyDescent="0.25">
      <c r="A692">
        <v>0.4</v>
      </c>
      <c r="B692">
        <v>-0.36666666666666597</v>
      </c>
    </row>
    <row r="693" spans="1:2" x14ac:dyDescent="0.25">
      <c r="A693">
        <v>0.2</v>
      </c>
      <c r="B693">
        <v>0.1125</v>
      </c>
    </row>
    <row r="694" spans="1:2" x14ac:dyDescent="0.25">
      <c r="A694">
        <v>0</v>
      </c>
      <c r="B694">
        <v>0.34</v>
      </c>
    </row>
    <row r="695" spans="1:2" x14ac:dyDescent="0.25">
      <c r="A695">
        <v>0</v>
      </c>
      <c r="B695">
        <v>0.32</v>
      </c>
    </row>
    <row r="696" spans="1:2" x14ac:dyDescent="0.25">
      <c r="A696">
        <v>0.2</v>
      </c>
      <c r="B696">
        <v>8.7499999999999994E-2</v>
      </c>
    </row>
    <row r="697" spans="1:2" x14ac:dyDescent="0.25">
      <c r="A697">
        <v>0</v>
      </c>
      <c r="B697">
        <v>0.439999999999999</v>
      </c>
    </row>
    <row r="698" spans="1:2" x14ac:dyDescent="0.25">
      <c r="A698">
        <v>0.2</v>
      </c>
      <c r="B698">
        <v>7.4999999999999997E-2</v>
      </c>
    </row>
    <row r="699" spans="1:2" x14ac:dyDescent="0.25">
      <c r="A699">
        <v>0.1</v>
      </c>
      <c r="B699">
        <v>0.17777777777777701</v>
      </c>
    </row>
    <row r="700" spans="1:2" x14ac:dyDescent="0.25">
      <c r="A700">
        <v>0.6</v>
      </c>
      <c r="B700">
        <v>-1.25</v>
      </c>
    </row>
    <row r="701" spans="1:2" x14ac:dyDescent="0.25">
      <c r="A701">
        <v>0.2</v>
      </c>
      <c r="B701">
        <v>0.1125</v>
      </c>
    </row>
    <row r="702" spans="1:2" x14ac:dyDescent="0.25">
      <c r="A702">
        <v>0</v>
      </c>
      <c r="B702">
        <v>0.39</v>
      </c>
    </row>
    <row r="703" spans="1:2" x14ac:dyDescent="0.25">
      <c r="A703">
        <v>0.6</v>
      </c>
      <c r="B703">
        <v>-0.65</v>
      </c>
    </row>
    <row r="704" spans="1:2" x14ac:dyDescent="0.25">
      <c r="A704">
        <v>0</v>
      </c>
      <c r="B704">
        <v>0.08</v>
      </c>
    </row>
    <row r="705" spans="1:2" x14ac:dyDescent="0.25">
      <c r="A705">
        <v>0.2</v>
      </c>
      <c r="B705">
        <v>0.05</v>
      </c>
    </row>
    <row r="706" spans="1:2" x14ac:dyDescent="0.25">
      <c r="A706">
        <v>0.3</v>
      </c>
      <c r="B706">
        <v>8.5714285714285701E-2</v>
      </c>
    </row>
    <row r="707" spans="1:2" x14ac:dyDescent="0.25">
      <c r="A707">
        <v>0.15</v>
      </c>
      <c r="B707">
        <v>4.7058823529411702E-2</v>
      </c>
    </row>
    <row r="708" spans="1:2" x14ac:dyDescent="0.25">
      <c r="A708">
        <v>0.3</v>
      </c>
      <c r="B708">
        <v>-5.7142857142857099E-2</v>
      </c>
    </row>
    <row r="709" spans="1:2" x14ac:dyDescent="0.25">
      <c r="A709">
        <v>0</v>
      </c>
      <c r="B709">
        <v>0.34</v>
      </c>
    </row>
    <row r="710" spans="1:2" x14ac:dyDescent="0.25">
      <c r="A710">
        <v>0.6</v>
      </c>
      <c r="B710">
        <v>-0.4</v>
      </c>
    </row>
    <row r="711" spans="1:2" x14ac:dyDescent="0.25">
      <c r="A711">
        <v>0.15</v>
      </c>
      <c r="B711">
        <v>1.1764705882352899E-2</v>
      </c>
    </row>
    <row r="712" spans="1:2" x14ac:dyDescent="0.25">
      <c r="A712">
        <v>0</v>
      </c>
      <c r="B712">
        <v>0.28999999999999998</v>
      </c>
    </row>
    <row r="713" spans="1:2" x14ac:dyDescent="0.25">
      <c r="A713">
        <v>0</v>
      </c>
      <c r="B713">
        <v>0.39999999999999902</v>
      </c>
    </row>
    <row r="714" spans="1:2" x14ac:dyDescent="0.25">
      <c r="A714">
        <v>0.1</v>
      </c>
      <c r="B714">
        <v>2.2222222222222199E-2</v>
      </c>
    </row>
    <row r="715" spans="1:2" x14ac:dyDescent="0.25">
      <c r="A715">
        <v>0.1</v>
      </c>
      <c r="B715">
        <v>0.188888888888888</v>
      </c>
    </row>
    <row r="716" spans="1:2" x14ac:dyDescent="0.25">
      <c r="A716">
        <v>0.2</v>
      </c>
      <c r="B716">
        <v>0.3</v>
      </c>
    </row>
    <row r="717" spans="1:2" x14ac:dyDescent="0.25">
      <c r="A717">
        <v>0.1</v>
      </c>
      <c r="B717">
        <v>7.7777777777777696E-2</v>
      </c>
    </row>
    <row r="718" spans="1:2" x14ac:dyDescent="0.25">
      <c r="A718">
        <v>0.4</v>
      </c>
      <c r="B718">
        <v>-0.233333333333333</v>
      </c>
    </row>
    <row r="719" spans="1:2" x14ac:dyDescent="0.25">
      <c r="A719">
        <v>0.6</v>
      </c>
      <c r="B719">
        <v>-0.4</v>
      </c>
    </row>
    <row r="720" spans="1:2" x14ac:dyDescent="0.25">
      <c r="A720">
        <v>0.6</v>
      </c>
      <c r="B720">
        <v>-0.79999999999999905</v>
      </c>
    </row>
    <row r="721" spans="1:2" x14ac:dyDescent="0.25">
      <c r="A721">
        <v>0.3</v>
      </c>
      <c r="B721">
        <v>-4.2857142857142802E-2</v>
      </c>
    </row>
    <row r="722" spans="1:2" x14ac:dyDescent="0.25">
      <c r="A722">
        <v>0.3</v>
      </c>
      <c r="B722">
        <v>-4.2857142857142802E-2</v>
      </c>
    </row>
    <row r="723" spans="1:2" x14ac:dyDescent="0.25">
      <c r="A723">
        <v>0.2</v>
      </c>
      <c r="B723">
        <v>0.35</v>
      </c>
    </row>
    <row r="724" spans="1:2" x14ac:dyDescent="0.25">
      <c r="A724">
        <v>0.1</v>
      </c>
      <c r="B724">
        <v>0.22222222222222199</v>
      </c>
    </row>
    <row r="725" spans="1:2" x14ac:dyDescent="0.25">
      <c r="A725">
        <v>0</v>
      </c>
      <c r="B725">
        <v>0.27999999999999903</v>
      </c>
    </row>
    <row r="726" spans="1:2" x14ac:dyDescent="0.25">
      <c r="A726">
        <v>0.4</v>
      </c>
      <c r="B726">
        <v>-0.483333333333333</v>
      </c>
    </row>
    <row r="727" spans="1:2" x14ac:dyDescent="0.25">
      <c r="A727">
        <v>0</v>
      </c>
      <c r="B727">
        <v>0.12</v>
      </c>
    </row>
    <row r="728" spans="1:2" x14ac:dyDescent="0.25">
      <c r="A728">
        <v>0.6</v>
      </c>
      <c r="B728">
        <v>-0.52500000000000002</v>
      </c>
    </row>
    <row r="729" spans="1:2" x14ac:dyDescent="0.25">
      <c r="A729">
        <v>0.6</v>
      </c>
      <c r="B729">
        <v>-0.52500000000000002</v>
      </c>
    </row>
    <row r="730" spans="1:2" x14ac:dyDescent="0.25">
      <c r="A730">
        <v>0.3</v>
      </c>
      <c r="B730">
        <v>-0.27142857142857102</v>
      </c>
    </row>
    <row r="731" spans="1:2" x14ac:dyDescent="0.25">
      <c r="A731">
        <v>0.2</v>
      </c>
      <c r="B731">
        <v>9.9999999999999895E-2</v>
      </c>
    </row>
    <row r="732" spans="1:2" x14ac:dyDescent="0.25">
      <c r="A732">
        <v>0</v>
      </c>
      <c r="B732">
        <v>0.23</v>
      </c>
    </row>
    <row r="733" spans="1:2" x14ac:dyDescent="0.25">
      <c r="A733">
        <v>0</v>
      </c>
      <c r="B733">
        <v>0.44</v>
      </c>
    </row>
    <row r="734" spans="1:2" x14ac:dyDescent="0.25">
      <c r="A734">
        <v>0</v>
      </c>
      <c r="B734">
        <v>0.26</v>
      </c>
    </row>
    <row r="735" spans="1:2" x14ac:dyDescent="0.25">
      <c r="A735">
        <v>0</v>
      </c>
      <c r="B735">
        <v>0.26</v>
      </c>
    </row>
    <row r="736" spans="1:2" x14ac:dyDescent="0.25">
      <c r="A736">
        <v>0.2</v>
      </c>
      <c r="B736">
        <v>-0.13750000000000001</v>
      </c>
    </row>
    <row r="737" spans="1:2" x14ac:dyDescent="0.25">
      <c r="A737">
        <v>0</v>
      </c>
      <c r="B737">
        <v>0.31</v>
      </c>
    </row>
    <row r="738" spans="1:2" x14ac:dyDescent="0.25">
      <c r="A738">
        <v>0</v>
      </c>
      <c r="B738">
        <v>0.42999999999999899</v>
      </c>
    </row>
    <row r="739" spans="1:2" x14ac:dyDescent="0.25">
      <c r="A739">
        <v>0</v>
      </c>
      <c r="B739">
        <v>0.25</v>
      </c>
    </row>
    <row r="740" spans="1:2" x14ac:dyDescent="0.25">
      <c r="A740">
        <v>0.3</v>
      </c>
      <c r="B740">
        <v>-1.42857142857142E-2</v>
      </c>
    </row>
    <row r="741" spans="1:2" x14ac:dyDescent="0.25">
      <c r="A741">
        <v>0.3</v>
      </c>
      <c r="B741">
        <v>-0.24285714285714199</v>
      </c>
    </row>
    <row r="742" spans="1:2" x14ac:dyDescent="0.25">
      <c r="A742">
        <v>0</v>
      </c>
      <c r="B742">
        <v>0.3</v>
      </c>
    </row>
    <row r="743" spans="1:2" x14ac:dyDescent="0.25">
      <c r="A743">
        <v>0.2</v>
      </c>
      <c r="B743">
        <v>2.4999999999999901E-2</v>
      </c>
    </row>
    <row r="744" spans="1:2" x14ac:dyDescent="0.25">
      <c r="A744">
        <v>0.32</v>
      </c>
      <c r="B744">
        <v>-0.10294117647058799</v>
      </c>
    </row>
    <row r="745" spans="1:2" x14ac:dyDescent="0.25">
      <c r="A745">
        <v>0.3</v>
      </c>
      <c r="B745">
        <v>-0.14285714285714199</v>
      </c>
    </row>
    <row r="746" spans="1:2" x14ac:dyDescent="0.25">
      <c r="A746">
        <v>0.5</v>
      </c>
      <c r="B746">
        <v>-0.66</v>
      </c>
    </row>
    <row r="747" spans="1:2" x14ac:dyDescent="0.25">
      <c r="A747">
        <v>0.2</v>
      </c>
      <c r="B747">
        <v>0.3</v>
      </c>
    </row>
    <row r="748" spans="1:2" x14ac:dyDescent="0.25">
      <c r="A748">
        <v>0.3</v>
      </c>
      <c r="B748">
        <v>-7.1428571428571397E-2</v>
      </c>
    </row>
    <row r="749" spans="1:2" x14ac:dyDescent="0.25">
      <c r="A749">
        <v>0</v>
      </c>
      <c r="B749">
        <v>0.27</v>
      </c>
    </row>
    <row r="750" spans="1:2" x14ac:dyDescent="0.25">
      <c r="A750">
        <v>0.3</v>
      </c>
      <c r="B750">
        <v>-4.2857142857142802E-2</v>
      </c>
    </row>
    <row r="751" spans="1:2" x14ac:dyDescent="0.25">
      <c r="A751">
        <v>0.6</v>
      </c>
      <c r="B751">
        <v>-0.8</v>
      </c>
    </row>
    <row r="752" spans="1:2" x14ac:dyDescent="0.25">
      <c r="A752">
        <v>0</v>
      </c>
      <c r="B752">
        <v>0.16</v>
      </c>
    </row>
    <row r="753" spans="1:2" x14ac:dyDescent="0.25">
      <c r="A753">
        <v>0</v>
      </c>
      <c r="B753">
        <v>0.25</v>
      </c>
    </row>
    <row r="754" spans="1:2" x14ac:dyDescent="0.25">
      <c r="A754">
        <v>0</v>
      </c>
      <c r="B754">
        <v>0.17</v>
      </c>
    </row>
    <row r="755" spans="1:2" x14ac:dyDescent="0.25">
      <c r="A755">
        <v>0.2</v>
      </c>
      <c r="B755">
        <v>0.28749999999999998</v>
      </c>
    </row>
    <row r="756" spans="1:2" x14ac:dyDescent="0.25">
      <c r="A756">
        <v>0.3</v>
      </c>
      <c r="B756">
        <v>-0.14285714285714199</v>
      </c>
    </row>
    <row r="757" spans="1:2" x14ac:dyDescent="0.25">
      <c r="A757">
        <v>0</v>
      </c>
      <c r="B757">
        <v>0.33999999999999903</v>
      </c>
    </row>
    <row r="758" spans="1:2" x14ac:dyDescent="0.25">
      <c r="A758">
        <v>0</v>
      </c>
      <c r="B758">
        <v>0.34</v>
      </c>
    </row>
    <row r="759" spans="1:2" x14ac:dyDescent="0.25">
      <c r="A759">
        <v>0.3</v>
      </c>
      <c r="B759">
        <v>-0.1</v>
      </c>
    </row>
    <row r="760" spans="1:2" x14ac:dyDescent="0.25">
      <c r="A760">
        <v>0</v>
      </c>
      <c r="B760">
        <v>0.37</v>
      </c>
    </row>
    <row r="761" spans="1:2" x14ac:dyDescent="0.25">
      <c r="A761">
        <v>0.2</v>
      </c>
      <c r="B761">
        <v>6.25E-2</v>
      </c>
    </row>
    <row r="762" spans="1:2" x14ac:dyDescent="0.25">
      <c r="A762">
        <v>0.2</v>
      </c>
      <c r="B762">
        <v>0.19999999999999901</v>
      </c>
    </row>
    <row r="763" spans="1:2" x14ac:dyDescent="0.25">
      <c r="A763">
        <v>0.2</v>
      </c>
      <c r="B763">
        <v>0.125</v>
      </c>
    </row>
    <row r="764" spans="1:2" x14ac:dyDescent="0.25">
      <c r="A764">
        <v>0.2</v>
      </c>
      <c r="B764">
        <v>0.22499999999999901</v>
      </c>
    </row>
    <row r="765" spans="1:2" x14ac:dyDescent="0.25">
      <c r="A765">
        <v>0.3</v>
      </c>
      <c r="B765">
        <v>-0.24285714285714199</v>
      </c>
    </row>
    <row r="766" spans="1:2" x14ac:dyDescent="0.25">
      <c r="A766">
        <v>0</v>
      </c>
      <c r="B766">
        <v>0.32999999999999902</v>
      </c>
    </row>
    <row r="767" spans="1:2" x14ac:dyDescent="0.25">
      <c r="A767">
        <v>0</v>
      </c>
      <c r="B767">
        <v>0.109999999999999</v>
      </c>
    </row>
    <row r="768" spans="1:2" x14ac:dyDescent="0.25">
      <c r="A768">
        <v>0.2</v>
      </c>
      <c r="B768">
        <v>0.23749999999999999</v>
      </c>
    </row>
    <row r="769" spans="1:2" x14ac:dyDescent="0.25">
      <c r="A769">
        <v>0</v>
      </c>
      <c r="B769">
        <v>0.159999999999999</v>
      </c>
    </row>
    <row r="770" spans="1:2" x14ac:dyDescent="0.25">
      <c r="A770">
        <v>0</v>
      </c>
      <c r="B770">
        <v>0.18</v>
      </c>
    </row>
    <row r="771" spans="1:2" x14ac:dyDescent="0.25">
      <c r="A771">
        <v>0.2</v>
      </c>
      <c r="B771">
        <v>0.25</v>
      </c>
    </row>
    <row r="772" spans="1:2" x14ac:dyDescent="0.25">
      <c r="A772">
        <v>0.6</v>
      </c>
      <c r="B772">
        <v>-0.4</v>
      </c>
    </row>
    <row r="773" spans="1:2" x14ac:dyDescent="0.25">
      <c r="A773">
        <v>0.2</v>
      </c>
      <c r="B773">
        <v>1.2500000000000001E-2</v>
      </c>
    </row>
    <row r="774" spans="1:2" x14ac:dyDescent="0.25">
      <c r="A774">
        <v>0</v>
      </c>
      <c r="B774">
        <v>0.21</v>
      </c>
    </row>
    <row r="775" spans="1:2" x14ac:dyDescent="0.25">
      <c r="A775">
        <v>0.2</v>
      </c>
      <c r="B775">
        <v>7.4999999999999997E-2</v>
      </c>
    </row>
    <row r="776" spans="1:2" x14ac:dyDescent="0.25">
      <c r="A776">
        <v>0</v>
      </c>
      <c r="B776">
        <v>0.38999999999999901</v>
      </c>
    </row>
    <row r="777" spans="1:2" x14ac:dyDescent="0.25">
      <c r="A777">
        <v>0</v>
      </c>
      <c r="B777">
        <v>0.23</v>
      </c>
    </row>
    <row r="778" spans="1:2" x14ac:dyDescent="0.25">
      <c r="A778">
        <v>0</v>
      </c>
      <c r="B778">
        <v>0.219999999999999</v>
      </c>
    </row>
    <row r="779" spans="1:2" x14ac:dyDescent="0.25">
      <c r="A779">
        <v>0</v>
      </c>
      <c r="B779">
        <v>0.5</v>
      </c>
    </row>
    <row r="780" spans="1:2" x14ac:dyDescent="0.25">
      <c r="A780">
        <v>0.2</v>
      </c>
      <c r="B780">
        <v>9.9999999999999895E-2</v>
      </c>
    </row>
    <row r="781" spans="1:2" x14ac:dyDescent="0.25">
      <c r="A781">
        <v>0.3</v>
      </c>
      <c r="B781">
        <v>-0.1</v>
      </c>
    </row>
    <row r="782" spans="1:2" x14ac:dyDescent="0.25">
      <c r="A782">
        <v>0</v>
      </c>
      <c r="B782">
        <v>0.42</v>
      </c>
    </row>
    <row r="783" spans="1:2" x14ac:dyDescent="0.25">
      <c r="A783">
        <v>0</v>
      </c>
      <c r="B783">
        <v>0.1</v>
      </c>
    </row>
    <row r="784" spans="1:2" x14ac:dyDescent="0.25">
      <c r="A784">
        <v>0.3</v>
      </c>
      <c r="B784">
        <v>-1.42857142857142E-2</v>
      </c>
    </row>
    <row r="785" spans="1:2" x14ac:dyDescent="0.25">
      <c r="A785">
        <v>0.2</v>
      </c>
      <c r="B785">
        <v>0.1</v>
      </c>
    </row>
    <row r="786" spans="1:2" x14ac:dyDescent="0.25">
      <c r="A786">
        <v>0.2</v>
      </c>
      <c r="B786">
        <v>-0.16250000000000001</v>
      </c>
    </row>
    <row r="787" spans="1:2" x14ac:dyDescent="0.25">
      <c r="A787">
        <v>0</v>
      </c>
      <c r="B787">
        <v>0.16</v>
      </c>
    </row>
    <row r="788" spans="1:2" x14ac:dyDescent="0.25">
      <c r="A788">
        <v>0.2</v>
      </c>
      <c r="B788">
        <v>-4.9999999999999899E-2</v>
      </c>
    </row>
    <row r="789" spans="1:2" x14ac:dyDescent="0.25">
      <c r="A789">
        <v>0.4</v>
      </c>
      <c r="B789">
        <v>-0.36666666666666597</v>
      </c>
    </row>
    <row r="790" spans="1:2" x14ac:dyDescent="0.25">
      <c r="A790">
        <v>0.2</v>
      </c>
      <c r="B790">
        <v>0.1</v>
      </c>
    </row>
    <row r="791" spans="1:2" x14ac:dyDescent="0.25">
      <c r="A791">
        <v>0.2</v>
      </c>
      <c r="B791">
        <v>-0.13750000000000001</v>
      </c>
    </row>
    <row r="792" spans="1:2" x14ac:dyDescent="0.25">
      <c r="A792">
        <v>0.2</v>
      </c>
      <c r="B792">
        <v>0.1125</v>
      </c>
    </row>
    <row r="793" spans="1:2" x14ac:dyDescent="0.25">
      <c r="A793">
        <v>0</v>
      </c>
      <c r="B793">
        <v>0.25</v>
      </c>
    </row>
    <row r="794" spans="1:2" x14ac:dyDescent="0.25">
      <c r="A794">
        <v>0</v>
      </c>
      <c r="B794">
        <v>0.28999999999999998</v>
      </c>
    </row>
    <row r="795" spans="1:2" x14ac:dyDescent="0.25">
      <c r="A795">
        <v>0.2</v>
      </c>
      <c r="B795">
        <v>-0.05</v>
      </c>
    </row>
    <row r="796" spans="1:2" x14ac:dyDescent="0.25">
      <c r="A796">
        <v>0</v>
      </c>
      <c r="B796">
        <v>0.28999999999999998</v>
      </c>
    </row>
    <row r="797" spans="1:2" x14ac:dyDescent="0.25">
      <c r="A797">
        <v>0</v>
      </c>
      <c r="B797">
        <v>0.27999999999999903</v>
      </c>
    </row>
    <row r="798" spans="1:2" x14ac:dyDescent="0.25">
      <c r="A798">
        <v>0</v>
      </c>
      <c r="B798">
        <v>0.25</v>
      </c>
    </row>
    <row r="799" spans="1:2" x14ac:dyDescent="0.25">
      <c r="A799">
        <v>0</v>
      </c>
      <c r="B799">
        <v>0.35</v>
      </c>
    </row>
    <row r="800" spans="1:2" x14ac:dyDescent="0.25">
      <c r="A800">
        <v>0.3</v>
      </c>
      <c r="B800">
        <v>-5.7142857142857099E-2</v>
      </c>
    </row>
    <row r="801" spans="1:2" x14ac:dyDescent="0.25">
      <c r="A801">
        <v>0.2</v>
      </c>
      <c r="B801">
        <v>-0.16250000000000001</v>
      </c>
    </row>
    <row r="802" spans="1:2" x14ac:dyDescent="0.25">
      <c r="A802">
        <v>0</v>
      </c>
      <c r="B802">
        <v>0.27</v>
      </c>
    </row>
    <row r="803" spans="1:2" x14ac:dyDescent="0.25">
      <c r="A803">
        <v>0.2</v>
      </c>
      <c r="B803">
        <v>6.25E-2</v>
      </c>
    </row>
    <row r="804" spans="1:2" x14ac:dyDescent="0.25">
      <c r="A804">
        <v>0.15</v>
      </c>
      <c r="B804">
        <v>-5.8823529411764698E-2</v>
      </c>
    </row>
    <row r="805" spans="1:2" x14ac:dyDescent="0.25">
      <c r="A805">
        <v>0</v>
      </c>
      <c r="B805">
        <v>0.17</v>
      </c>
    </row>
    <row r="806" spans="1:2" x14ac:dyDescent="0.25">
      <c r="A806">
        <v>0</v>
      </c>
      <c r="B806">
        <v>0.439999999999999</v>
      </c>
    </row>
    <row r="807" spans="1:2" x14ac:dyDescent="0.25">
      <c r="A807">
        <v>0.5</v>
      </c>
      <c r="B807">
        <v>-0.56000000000000005</v>
      </c>
    </row>
    <row r="808" spans="1:2" x14ac:dyDescent="0.25">
      <c r="A808">
        <v>0.6</v>
      </c>
      <c r="B808">
        <v>-1.2</v>
      </c>
    </row>
    <row r="809" spans="1:2" x14ac:dyDescent="0.25">
      <c r="A809">
        <v>0.2</v>
      </c>
      <c r="B809">
        <v>0.1125</v>
      </c>
    </row>
    <row r="810" spans="1:2" x14ac:dyDescent="0.25">
      <c r="A810">
        <v>0.2</v>
      </c>
      <c r="B810">
        <v>8.7499999999999994E-2</v>
      </c>
    </row>
    <row r="811" spans="1:2" x14ac:dyDescent="0.25">
      <c r="A811">
        <v>0.2</v>
      </c>
      <c r="B811">
        <v>0.05</v>
      </c>
    </row>
    <row r="812" spans="1:2" x14ac:dyDescent="0.25">
      <c r="A812">
        <v>0.2</v>
      </c>
      <c r="B812">
        <v>-9.9999999999999895E-2</v>
      </c>
    </row>
    <row r="813" spans="1:2" x14ac:dyDescent="0.25">
      <c r="A813">
        <v>0.2</v>
      </c>
      <c r="B813">
        <v>0.27499999999999902</v>
      </c>
    </row>
    <row r="814" spans="1:2" x14ac:dyDescent="0.25">
      <c r="A814">
        <v>0.2</v>
      </c>
      <c r="B814">
        <v>0.125</v>
      </c>
    </row>
    <row r="815" spans="1:2" x14ac:dyDescent="0.25">
      <c r="A815">
        <v>0.2</v>
      </c>
      <c r="B815">
        <v>-0.125</v>
      </c>
    </row>
    <row r="816" spans="1:2" x14ac:dyDescent="0.25">
      <c r="A816">
        <v>0.2</v>
      </c>
      <c r="B816">
        <v>0.3125</v>
      </c>
    </row>
    <row r="817" spans="1:2" x14ac:dyDescent="0.25">
      <c r="A817">
        <v>0.5</v>
      </c>
      <c r="B817">
        <v>-0.6</v>
      </c>
    </row>
    <row r="818" spans="1:2" x14ac:dyDescent="0.25">
      <c r="A818">
        <v>0</v>
      </c>
      <c r="B818">
        <v>0.33</v>
      </c>
    </row>
    <row r="819" spans="1:2" x14ac:dyDescent="0.25">
      <c r="A819">
        <v>0.5</v>
      </c>
      <c r="B819">
        <v>-0.56000000000000005</v>
      </c>
    </row>
    <row r="820" spans="1:2" x14ac:dyDescent="0.25">
      <c r="A820">
        <v>0.2</v>
      </c>
      <c r="B820">
        <v>6.25E-2</v>
      </c>
    </row>
    <row r="821" spans="1:2" x14ac:dyDescent="0.25">
      <c r="A821">
        <v>0.2</v>
      </c>
      <c r="B821">
        <v>-0.13750000000000001</v>
      </c>
    </row>
    <row r="822" spans="1:2" x14ac:dyDescent="0.25">
      <c r="A822">
        <v>0</v>
      </c>
      <c r="B822">
        <v>0.37999999999999901</v>
      </c>
    </row>
    <row r="823" spans="1:2" x14ac:dyDescent="0.25">
      <c r="A823">
        <v>0.32</v>
      </c>
      <c r="B823">
        <v>-5.8823529411764698E-2</v>
      </c>
    </row>
    <row r="824" spans="1:2" x14ac:dyDescent="0.25">
      <c r="A824">
        <v>0.3</v>
      </c>
      <c r="B824">
        <v>-0.128571428571428</v>
      </c>
    </row>
    <row r="825" spans="1:2" x14ac:dyDescent="0.25">
      <c r="A825">
        <v>0</v>
      </c>
      <c r="B825">
        <v>0.25</v>
      </c>
    </row>
    <row r="826" spans="1:2" x14ac:dyDescent="0.25">
      <c r="A826">
        <v>0</v>
      </c>
      <c r="B826">
        <v>0.42999999999999899</v>
      </c>
    </row>
    <row r="827" spans="1:2" x14ac:dyDescent="0.25">
      <c r="A827">
        <v>0.3</v>
      </c>
      <c r="B827">
        <v>-7.1428571428571397E-2</v>
      </c>
    </row>
    <row r="828" spans="1:2" x14ac:dyDescent="0.25">
      <c r="A828">
        <v>0</v>
      </c>
      <c r="B828">
        <v>0.43</v>
      </c>
    </row>
    <row r="829" spans="1:2" x14ac:dyDescent="0.25">
      <c r="A829">
        <v>0</v>
      </c>
      <c r="B829">
        <v>0.28999999999999998</v>
      </c>
    </row>
    <row r="830" spans="1:2" x14ac:dyDescent="0.25">
      <c r="A830">
        <v>0.2</v>
      </c>
      <c r="B830">
        <v>0.32500000000000001</v>
      </c>
    </row>
    <row r="831" spans="1:2" x14ac:dyDescent="0.25">
      <c r="A831">
        <v>0</v>
      </c>
      <c r="B831">
        <v>0.27</v>
      </c>
    </row>
    <row r="832" spans="1:2" x14ac:dyDescent="0.25">
      <c r="A832">
        <v>0</v>
      </c>
      <c r="B832">
        <v>0.3</v>
      </c>
    </row>
    <row r="833" spans="1:2" x14ac:dyDescent="0.25">
      <c r="A833">
        <v>0</v>
      </c>
      <c r="B833">
        <v>0.27999999999999903</v>
      </c>
    </row>
    <row r="834" spans="1:2" x14ac:dyDescent="0.25">
      <c r="A834">
        <v>0.4</v>
      </c>
      <c r="B834">
        <v>-0.36666666666666597</v>
      </c>
    </row>
    <row r="835" spans="1:2" x14ac:dyDescent="0.25">
      <c r="A835">
        <v>0</v>
      </c>
      <c r="B835">
        <v>0.43</v>
      </c>
    </row>
    <row r="836" spans="1:2" x14ac:dyDescent="0.25">
      <c r="A836">
        <v>0.2</v>
      </c>
      <c r="B836">
        <v>-1.24999999999999E-2</v>
      </c>
    </row>
    <row r="837" spans="1:2" x14ac:dyDescent="0.25">
      <c r="A837">
        <v>0.15</v>
      </c>
      <c r="B837">
        <v>9.41176470588235E-2</v>
      </c>
    </row>
    <row r="838" spans="1:2" x14ac:dyDescent="0.25">
      <c r="A838">
        <v>0.2</v>
      </c>
      <c r="B838">
        <v>0.17499999999999999</v>
      </c>
    </row>
    <row r="839" spans="1:2" x14ac:dyDescent="0.25">
      <c r="A839">
        <v>0</v>
      </c>
      <c r="B839">
        <v>0.38</v>
      </c>
    </row>
    <row r="840" spans="1:2" x14ac:dyDescent="0.25">
      <c r="A840">
        <v>0.2</v>
      </c>
      <c r="B840">
        <v>0.22500000000000001</v>
      </c>
    </row>
    <row r="841" spans="1:2" x14ac:dyDescent="0.25">
      <c r="A841">
        <v>0</v>
      </c>
      <c r="B841">
        <v>0.189999999999999</v>
      </c>
    </row>
    <row r="842" spans="1:2" x14ac:dyDescent="0.25">
      <c r="A842">
        <v>0</v>
      </c>
      <c r="B842">
        <v>0.22</v>
      </c>
    </row>
    <row r="843" spans="1:2" x14ac:dyDescent="0.25">
      <c r="A843">
        <v>0</v>
      </c>
      <c r="B843">
        <v>0.22</v>
      </c>
    </row>
    <row r="844" spans="1:2" x14ac:dyDescent="0.25">
      <c r="A844">
        <v>0.2</v>
      </c>
      <c r="B844">
        <v>2.5000000000000001E-2</v>
      </c>
    </row>
    <row r="845" spans="1:2" x14ac:dyDescent="0.25">
      <c r="A845">
        <v>0</v>
      </c>
      <c r="B845">
        <v>0.3</v>
      </c>
    </row>
    <row r="846" spans="1:2" x14ac:dyDescent="0.25">
      <c r="A846">
        <v>0.3</v>
      </c>
      <c r="B846">
        <v>-0.2</v>
      </c>
    </row>
    <row r="847" spans="1:2" x14ac:dyDescent="0.25">
      <c r="A847">
        <v>0</v>
      </c>
      <c r="B847">
        <v>0.42</v>
      </c>
    </row>
    <row r="848" spans="1:2" x14ac:dyDescent="0.25">
      <c r="A848">
        <v>0.3</v>
      </c>
      <c r="B848">
        <v>-2.8571428571428501E-2</v>
      </c>
    </row>
    <row r="849" spans="1:2" x14ac:dyDescent="0.25">
      <c r="A849">
        <v>0.3</v>
      </c>
      <c r="B849">
        <v>0</v>
      </c>
    </row>
    <row r="850" spans="1:2" x14ac:dyDescent="0.25">
      <c r="A850">
        <v>0.15</v>
      </c>
      <c r="B850">
        <v>1.1764705882352899E-2</v>
      </c>
    </row>
    <row r="851" spans="1:2" x14ac:dyDescent="0.25">
      <c r="A851">
        <v>0</v>
      </c>
      <c r="B851">
        <v>0.26</v>
      </c>
    </row>
    <row r="852" spans="1:2" x14ac:dyDescent="0.25">
      <c r="A852">
        <v>0</v>
      </c>
      <c r="B852">
        <v>0.33</v>
      </c>
    </row>
    <row r="853" spans="1:2" x14ac:dyDescent="0.25">
      <c r="A853">
        <v>0</v>
      </c>
      <c r="B853">
        <v>0.34</v>
      </c>
    </row>
    <row r="854" spans="1:2" x14ac:dyDescent="0.25">
      <c r="A854">
        <v>0</v>
      </c>
      <c r="B854">
        <v>0.27999999999999903</v>
      </c>
    </row>
    <row r="855" spans="1:2" x14ac:dyDescent="0.25">
      <c r="A855">
        <v>0</v>
      </c>
      <c r="B855">
        <v>0.18</v>
      </c>
    </row>
    <row r="856" spans="1:2" x14ac:dyDescent="0.25">
      <c r="A856">
        <v>0.1</v>
      </c>
      <c r="B856">
        <v>0.188888888888888</v>
      </c>
    </row>
    <row r="857" spans="1:2" x14ac:dyDescent="0.25">
      <c r="A857">
        <v>0.4</v>
      </c>
      <c r="B857">
        <v>-0.2</v>
      </c>
    </row>
    <row r="858" spans="1:2" x14ac:dyDescent="0.25">
      <c r="A858">
        <v>0.4</v>
      </c>
      <c r="B858">
        <v>-0.3</v>
      </c>
    </row>
    <row r="859" spans="1:2" x14ac:dyDescent="0.25">
      <c r="A859">
        <v>0.2</v>
      </c>
      <c r="B859">
        <v>6.25E-2</v>
      </c>
    </row>
    <row r="860" spans="1:2" x14ac:dyDescent="0.25">
      <c r="A860">
        <v>0.32</v>
      </c>
      <c r="B860">
        <v>-0.33823529411764702</v>
      </c>
    </row>
    <row r="861" spans="1:2" x14ac:dyDescent="0.25">
      <c r="A861">
        <v>0.2</v>
      </c>
      <c r="B861">
        <v>0.25</v>
      </c>
    </row>
    <row r="862" spans="1:2" x14ac:dyDescent="0.25">
      <c r="A862">
        <v>0.2</v>
      </c>
      <c r="B862">
        <v>0</v>
      </c>
    </row>
    <row r="863" spans="1:2" x14ac:dyDescent="0.25">
      <c r="A863">
        <v>0</v>
      </c>
      <c r="B863">
        <v>0.27</v>
      </c>
    </row>
    <row r="864" spans="1:2" x14ac:dyDescent="0.25">
      <c r="A864">
        <v>0</v>
      </c>
      <c r="B864">
        <v>0.44</v>
      </c>
    </row>
    <row r="865" spans="1:2" x14ac:dyDescent="0.25">
      <c r="A865">
        <v>0.4</v>
      </c>
      <c r="B865">
        <v>-0.51666666666666605</v>
      </c>
    </row>
    <row r="866" spans="1:2" x14ac:dyDescent="0.25">
      <c r="A866">
        <v>0</v>
      </c>
      <c r="B866">
        <v>0.13</v>
      </c>
    </row>
    <row r="867" spans="1:2" x14ac:dyDescent="0.25">
      <c r="A867">
        <v>0.2</v>
      </c>
      <c r="B867">
        <v>-2.4999999999999901E-2</v>
      </c>
    </row>
    <row r="868" spans="1:2" x14ac:dyDescent="0.25">
      <c r="A868">
        <v>0.2</v>
      </c>
      <c r="B868">
        <v>0.17499999999999999</v>
      </c>
    </row>
    <row r="869" spans="1:2" x14ac:dyDescent="0.25">
      <c r="A869">
        <v>0.2</v>
      </c>
      <c r="B869">
        <v>-0.1125</v>
      </c>
    </row>
    <row r="870" spans="1:2" x14ac:dyDescent="0.25">
      <c r="A870">
        <v>0</v>
      </c>
      <c r="B870">
        <v>0.2</v>
      </c>
    </row>
    <row r="871" spans="1:2" x14ac:dyDescent="0.25">
      <c r="A871">
        <v>0.2</v>
      </c>
      <c r="B871">
        <v>-0.15</v>
      </c>
    </row>
    <row r="872" spans="1:2" x14ac:dyDescent="0.25">
      <c r="A872">
        <v>0</v>
      </c>
      <c r="B872">
        <v>0.25</v>
      </c>
    </row>
    <row r="873" spans="1:2" x14ac:dyDescent="0.25">
      <c r="A873">
        <v>0</v>
      </c>
      <c r="B873">
        <v>0.23</v>
      </c>
    </row>
    <row r="874" spans="1:2" x14ac:dyDescent="0.25">
      <c r="A874">
        <v>0</v>
      </c>
      <c r="B874">
        <v>0.42</v>
      </c>
    </row>
    <row r="875" spans="1:2" x14ac:dyDescent="0.25">
      <c r="A875">
        <v>0</v>
      </c>
      <c r="B875">
        <v>0.28999999999999998</v>
      </c>
    </row>
    <row r="876" spans="1:2" x14ac:dyDescent="0.25">
      <c r="A876">
        <v>0</v>
      </c>
      <c r="B876">
        <v>0.439999999999999</v>
      </c>
    </row>
    <row r="877" spans="1:2" x14ac:dyDescent="0.25">
      <c r="A877">
        <v>0</v>
      </c>
      <c r="B877">
        <v>0.3</v>
      </c>
    </row>
    <row r="878" spans="1:2" x14ac:dyDescent="0.25">
      <c r="A878">
        <v>0.3</v>
      </c>
      <c r="B878">
        <v>-0.157142857142857</v>
      </c>
    </row>
    <row r="879" spans="1:2" x14ac:dyDescent="0.25">
      <c r="A879">
        <v>0.15</v>
      </c>
      <c r="B879">
        <v>0.17647058823529399</v>
      </c>
    </row>
    <row r="880" spans="1:2" x14ac:dyDescent="0.25">
      <c r="A880">
        <v>0</v>
      </c>
      <c r="B880">
        <v>0.24</v>
      </c>
    </row>
    <row r="881" spans="1:2" x14ac:dyDescent="0.25">
      <c r="A881">
        <v>0.6</v>
      </c>
      <c r="B881">
        <v>-0.45</v>
      </c>
    </row>
    <row r="882" spans="1:2" x14ac:dyDescent="0.25">
      <c r="A882">
        <v>0.2</v>
      </c>
      <c r="B882">
        <v>-0.1125</v>
      </c>
    </row>
    <row r="883" spans="1:2" x14ac:dyDescent="0.25">
      <c r="A883">
        <v>0.6</v>
      </c>
      <c r="B883">
        <v>-1.0499999999999901</v>
      </c>
    </row>
    <row r="884" spans="1:2" x14ac:dyDescent="0.25">
      <c r="A884">
        <v>0</v>
      </c>
      <c r="B884">
        <v>0.25999999999999901</v>
      </c>
    </row>
    <row r="885" spans="1:2" x14ac:dyDescent="0.25">
      <c r="A885">
        <v>0</v>
      </c>
      <c r="B885">
        <v>0.36</v>
      </c>
    </row>
    <row r="886" spans="1:2" x14ac:dyDescent="0.25">
      <c r="A886">
        <v>0</v>
      </c>
      <c r="B886">
        <v>0.19999999999999901</v>
      </c>
    </row>
    <row r="887" spans="1:2" x14ac:dyDescent="0.25">
      <c r="A887">
        <v>0.1</v>
      </c>
      <c r="B887">
        <v>0.2</v>
      </c>
    </row>
    <row r="888" spans="1:2" x14ac:dyDescent="0.25">
      <c r="A888">
        <v>0.6</v>
      </c>
      <c r="B888">
        <v>-0.64999999999999902</v>
      </c>
    </row>
    <row r="889" spans="1:2" x14ac:dyDescent="0.25">
      <c r="A889">
        <v>0.2</v>
      </c>
      <c r="B889">
        <v>-0.1125</v>
      </c>
    </row>
    <row r="890" spans="1:2" x14ac:dyDescent="0.25">
      <c r="A890">
        <v>0.3</v>
      </c>
      <c r="B890">
        <v>-0.185714285714285</v>
      </c>
    </row>
    <row r="891" spans="1:2" x14ac:dyDescent="0.25">
      <c r="A891">
        <v>0.32</v>
      </c>
      <c r="B891">
        <v>-0.23529411764705799</v>
      </c>
    </row>
    <row r="892" spans="1:2" x14ac:dyDescent="0.25">
      <c r="A892">
        <v>0</v>
      </c>
      <c r="B892">
        <v>0.17</v>
      </c>
    </row>
    <row r="893" spans="1:2" x14ac:dyDescent="0.25">
      <c r="A893">
        <v>0.2</v>
      </c>
      <c r="B893">
        <v>0.27500000000000002</v>
      </c>
    </row>
    <row r="894" spans="1:2" x14ac:dyDescent="0.25">
      <c r="A894">
        <v>0</v>
      </c>
      <c r="B894">
        <v>0.41</v>
      </c>
    </row>
    <row r="895" spans="1:2" x14ac:dyDescent="0.25">
      <c r="A895">
        <v>0</v>
      </c>
      <c r="B895">
        <v>0.32999999999999902</v>
      </c>
    </row>
    <row r="896" spans="1:2" x14ac:dyDescent="0.25">
      <c r="A896">
        <v>0.1</v>
      </c>
      <c r="B896">
        <v>0.211111111111111</v>
      </c>
    </row>
    <row r="897" spans="1:2" x14ac:dyDescent="0.25">
      <c r="A897">
        <v>0.32</v>
      </c>
      <c r="B897">
        <v>-0.308823529411764</v>
      </c>
    </row>
    <row r="898" spans="1:2" x14ac:dyDescent="0.25">
      <c r="A898">
        <v>0.2</v>
      </c>
      <c r="B898">
        <v>2.5000000000000001E-2</v>
      </c>
    </row>
    <row r="899" spans="1:2" x14ac:dyDescent="0.25">
      <c r="A899">
        <v>0.5</v>
      </c>
      <c r="B899">
        <v>-0.68</v>
      </c>
    </row>
    <row r="900" spans="1:2" x14ac:dyDescent="0.25">
      <c r="A900">
        <v>0</v>
      </c>
      <c r="B900">
        <v>0.42</v>
      </c>
    </row>
    <row r="901" spans="1:2" x14ac:dyDescent="0.25">
      <c r="A901">
        <v>0.2</v>
      </c>
      <c r="B901">
        <v>0.15</v>
      </c>
    </row>
    <row r="902" spans="1:2" x14ac:dyDescent="0.25">
      <c r="A902">
        <v>0</v>
      </c>
      <c r="B902">
        <v>0.05</v>
      </c>
    </row>
    <row r="903" spans="1:2" x14ac:dyDescent="0.25">
      <c r="A903">
        <v>0.2</v>
      </c>
      <c r="B903">
        <v>-0.1125</v>
      </c>
    </row>
    <row r="904" spans="1:2" x14ac:dyDescent="0.25">
      <c r="A904">
        <v>0</v>
      </c>
      <c r="B904">
        <v>0.31</v>
      </c>
    </row>
    <row r="905" spans="1:2" x14ac:dyDescent="0.25">
      <c r="A905">
        <v>0.2</v>
      </c>
      <c r="B905">
        <v>0.27500000000000002</v>
      </c>
    </row>
    <row r="906" spans="1:2" x14ac:dyDescent="0.25">
      <c r="A906">
        <v>0.1</v>
      </c>
      <c r="B906">
        <v>0.22222222222222199</v>
      </c>
    </row>
    <row r="907" spans="1:2" x14ac:dyDescent="0.25">
      <c r="A907">
        <v>0</v>
      </c>
      <c r="B907">
        <v>0.43</v>
      </c>
    </row>
    <row r="908" spans="1:2" x14ac:dyDescent="0.25">
      <c r="A908">
        <v>0.6</v>
      </c>
      <c r="B908">
        <v>-0.85</v>
      </c>
    </row>
    <row r="909" spans="1:2" x14ac:dyDescent="0.25">
      <c r="A909">
        <v>0.3</v>
      </c>
      <c r="B909">
        <v>-2.8571428571428501E-2</v>
      </c>
    </row>
    <row r="910" spans="1:2" x14ac:dyDescent="0.25">
      <c r="A910">
        <v>0</v>
      </c>
      <c r="B910">
        <v>0.21</v>
      </c>
    </row>
    <row r="911" spans="1:2" x14ac:dyDescent="0.25">
      <c r="A911">
        <v>0.2</v>
      </c>
      <c r="B911">
        <v>0.1</v>
      </c>
    </row>
    <row r="912" spans="1:2" x14ac:dyDescent="0.25">
      <c r="A912">
        <v>0.2</v>
      </c>
      <c r="B912">
        <v>-0.125</v>
      </c>
    </row>
    <row r="913" spans="1:2" x14ac:dyDescent="0.25">
      <c r="A913">
        <v>0.3</v>
      </c>
      <c r="B913">
        <v>-0.32857142857142801</v>
      </c>
    </row>
    <row r="914" spans="1:2" x14ac:dyDescent="0.25">
      <c r="A914">
        <v>0.3</v>
      </c>
      <c r="B914">
        <v>-5.7142857142857099E-2</v>
      </c>
    </row>
    <row r="915" spans="1:2" x14ac:dyDescent="0.25">
      <c r="A915">
        <v>0.2</v>
      </c>
      <c r="B915">
        <v>-0.13750000000000001</v>
      </c>
    </row>
    <row r="916" spans="1:2" x14ac:dyDescent="0.25">
      <c r="A916">
        <v>0.3</v>
      </c>
      <c r="B916">
        <v>-0.27142857142857102</v>
      </c>
    </row>
    <row r="917" spans="1:2" x14ac:dyDescent="0.25">
      <c r="A917">
        <v>0.2</v>
      </c>
      <c r="B917">
        <v>0.17499999999999999</v>
      </c>
    </row>
    <row r="918" spans="1:2" x14ac:dyDescent="0.25">
      <c r="A918">
        <v>0</v>
      </c>
      <c r="B918">
        <v>0.26</v>
      </c>
    </row>
    <row r="919" spans="1:2" x14ac:dyDescent="0.25">
      <c r="A919">
        <v>0.2</v>
      </c>
      <c r="B919">
        <v>-0.1125</v>
      </c>
    </row>
    <row r="920" spans="1:2" x14ac:dyDescent="0.25">
      <c r="A920">
        <v>0</v>
      </c>
      <c r="B920">
        <v>0.25</v>
      </c>
    </row>
    <row r="921" spans="1:2" x14ac:dyDescent="0.25">
      <c r="A921">
        <v>0</v>
      </c>
      <c r="B921">
        <v>0.28999999999999998</v>
      </c>
    </row>
    <row r="922" spans="1:2" x14ac:dyDescent="0.25">
      <c r="A922">
        <v>0</v>
      </c>
      <c r="B922">
        <v>0.37999999999999901</v>
      </c>
    </row>
    <row r="923" spans="1:2" x14ac:dyDescent="0.25">
      <c r="A923">
        <v>0</v>
      </c>
      <c r="B923">
        <v>0.19</v>
      </c>
    </row>
    <row r="924" spans="1:2" x14ac:dyDescent="0.25">
      <c r="A924">
        <v>0</v>
      </c>
      <c r="B924">
        <v>0.31999999999999901</v>
      </c>
    </row>
    <row r="925" spans="1:2" x14ac:dyDescent="0.25">
      <c r="A925">
        <v>0</v>
      </c>
      <c r="B925">
        <v>0.33999999999999903</v>
      </c>
    </row>
    <row r="926" spans="1:2" x14ac:dyDescent="0.25">
      <c r="A926">
        <v>0.15</v>
      </c>
      <c r="B926">
        <v>0.17647058823529399</v>
      </c>
    </row>
    <row r="927" spans="1:2" x14ac:dyDescent="0.25">
      <c r="A927">
        <v>0.2</v>
      </c>
      <c r="B927">
        <v>-9.9999999999999895E-2</v>
      </c>
    </row>
    <row r="928" spans="1:2" x14ac:dyDescent="0.25">
      <c r="A928">
        <v>0.2</v>
      </c>
      <c r="B928">
        <v>9.9999999999999895E-2</v>
      </c>
    </row>
    <row r="929" spans="1:2" x14ac:dyDescent="0.25">
      <c r="A929">
        <v>0.2</v>
      </c>
      <c r="B929">
        <v>-4.9999999999999899E-2</v>
      </c>
    </row>
    <row r="930" spans="1:2" x14ac:dyDescent="0.25">
      <c r="A930">
        <v>0.3</v>
      </c>
      <c r="B930">
        <v>-0.185714285714285</v>
      </c>
    </row>
    <row r="931" spans="1:2" x14ac:dyDescent="0.25">
      <c r="A931">
        <v>0.3</v>
      </c>
      <c r="B931">
        <v>-0.24285714285714199</v>
      </c>
    </row>
    <row r="932" spans="1:2" x14ac:dyDescent="0.25">
      <c r="A932">
        <v>0.4</v>
      </c>
      <c r="B932">
        <v>-0.54999999999999905</v>
      </c>
    </row>
    <row r="933" spans="1:2" x14ac:dyDescent="0.25">
      <c r="A933">
        <v>0.2</v>
      </c>
      <c r="B933">
        <v>0.35</v>
      </c>
    </row>
    <row r="934" spans="1:2" x14ac:dyDescent="0.25">
      <c r="A934">
        <v>0</v>
      </c>
      <c r="B934">
        <v>0.22</v>
      </c>
    </row>
    <row r="935" spans="1:2" x14ac:dyDescent="0.25">
      <c r="A935">
        <v>0.2</v>
      </c>
      <c r="B935">
        <v>1.2500000000000001E-2</v>
      </c>
    </row>
    <row r="936" spans="1:2" x14ac:dyDescent="0.25">
      <c r="A936">
        <v>0.2</v>
      </c>
      <c r="B936">
        <v>0.17499999999999999</v>
      </c>
    </row>
    <row r="937" spans="1:2" x14ac:dyDescent="0.25">
      <c r="A937">
        <v>0.3</v>
      </c>
      <c r="B937">
        <v>-5.7142857142857099E-2</v>
      </c>
    </row>
    <row r="938" spans="1:2" x14ac:dyDescent="0.25">
      <c r="A938">
        <v>0.15</v>
      </c>
      <c r="B938">
        <v>8.2352941176470504E-2</v>
      </c>
    </row>
    <row r="939" spans="1:2" x14ac:dyDescent="0.25">
      <c r="A939">
        <v>0</v>
      </c>
      <c r="B939">
        <v>0.23</v>
      </c>
    </row>
    <row r="940" spans="1:2" x14ac:dyDescent="0.25">
      <c r="A940">
        <v>0.2</v>
      </c>
      <c r="B940">
        <v>-3.7499999999999999E-2</v>
      </c>
    </row>
    <row r="941" spans="1:2" x14ac:dyDescent="0.25">
      <c r="A941">
        <v>0</v>
      </c>
      <c r="B941">
        <v>0.46</v>
      </c>
    </row>
    <row r="942" spans="1:2" x14ac:dyDescent="0.25">
      <c r="A942">
        <v>0</v>
      </c>
      <c r="B942">
        <v>0.25999999999999901</v>
      </c>
    </row>
    <row r="943" spans="1:2" x14ac:dyDescent="0.25">
      <c r="A943">
        <v>0</v>
      </c>
      <c r="B943">
        <v>0.34</v>
      </c>
    </row>
    <row r="944" spans="1:2" x14ac:dyDescent="0.25">
      <c r="A944">
        <v>0</v>
      </c>
      <c r="B944">
        <v>0.27</v>
      </c>
    </row>
    <row r="945" spans="1:2" x14ac:dyDescent="0.25">
      <c r="A945">
        <v>0</v>
      </c>
      <c r="B945">
        <v>0.37</v>
      </c>
    </row>
    <row r="946" spans="1:2" x14ac:dyDescent="0.25">
      <c r="A946">
        <v>0.1</v>
      </c>
      <c r="B946">
        <v>0.17777777777777701</v>
      </c>
    </row>
    <row r="947" spans="1:2" x14ac:dyDescent="0.25">
      <c r="A947">
        <v>0.2</v>
      </c>
      <c r="B947">
        <v>0.112499999999999</v>
      </c>
    </row>
    <row r="948" spans="1:2" x14ac:dyDescent="0.25">
      <c r="A948">
        <v>0</v>
      </c>
      <c r="B948">
        <v>0.31</v>
      </c>
    </row>
    <row r="949" spans="1:2" x14ac:dyDescent="0.25">
      <c r="A949">
        <v>0.3</v>
      </c>
      <c r="B949">
        <v>-5.7142857142857099E-2</v>
      </c>
    </row>
    <row r="950" spans="1:2" x14ac:dyDescent="0.25">
      <c r="A950">
        <v>0.3</v>
      </c>
      <c r="B950">
        <v>-1.42857142857142E-2</v>
      </c>
    </row>
    <row r="951" spans="1:2" x14ac:dyDescent="0.25">
      <c r="A951">
        <v>0.6</v>
      </c>
      <c r="B951">
        <v>-0.27499999999999902</v>
      </c>
    </row>
    <row r="952" spans="1:2" x14ac:dyDescent="0.25">
      <c r="A952">
        <v>0.2</v>
      </c>
      <c r="B952">
        <v>1.2500000000000001E-2</v>
      </c>
    </row>
    <row r="953" spans="1:2" x14ac:dyDescent="0.25">
      <c r="A953">
        <v>0.2</v>
      </c>
      <c r="B953">
        <v>9.9999999999999895E-2</v>
      </c>
    </row>
    <row r="954" spans="1:2" x14ac:dyDescent="0.25">
      <c r="A954">
        <v>0.3</v>
      </c>
      <c r="B954">
        <v>-7.1428571428571397E-2</v>
      </c>
    </row>
    <row r="955" spans="1:2" x14ac:dyDescent="0.25">
      <c r="A955">
        <v>0</v>
      </c>
      <c r="B955">
        <v>0.38</v>
      </c>
    </row>
    <row r="956" spans="1:2" x14ac:dyDescent="0.25">
      <c r="A956">
        <v>0.2</v>
      </c>
      <c r="B956">
        <v>-0.13749999999999901</v>
      </c>
    </row>
    <row r="957" spans="1:2" x14ac:dyDescent="0.25">
      <c r="A957">
        <v>0</v>
      </c>
      <c r="B957">
        <v>0.35</v>
      </c>
    </row>
    <row r="958" spans="1:2" x14ac:dyDescent="0.25">
      <c r="A958">
        <v>0</v>
      </c>
      <c r="B958">
        <v>0.26</v>
      </c>
    </row>
    <row r="959" spans="1:2" x14ac:dyDescent="0.25">
      <c r="A959">
        <v>0.2</v>
      </c>
      <c r="B959">
        <v>0.15</v>
      </c>
    </row>
    <row r="960" spans="1:2" x14ac:dyDescent="0.25">
      <c r="A960">
        <v>0</v>
      </c>
      <c r="B960">
        <v>0.42</v>
      </c>
    </row>
    <row r="961" spans="1:2" x14ac:dyDescent="0.25">
      <c r="A961">
        <v>0.2</v>
      </c>
      <c r="B961">
        <v>-3.7499999999999999E-2</v>
      </c>
    </row>
    <row r="962" spans="1:2" x14ac:dyDescent="0.25">
      <c r="A962">
        <v>0.2</v>
      </c>
      <c r="B962">
        <v>3.7499999999999999E-2</v>
      </c>
    </row>
    <row r="963" spans="1:2" x14ac:dyDescent="0.25">
      <c r="A963">
        <v>0</v>
      </c>
      <c r="B963">
        <v>0.28999999999999998</v>
      </c>
    </row>
    <row r="964" spans="1:2" x14ac:dyDescent="0.25">
      <c r="A964">
        <v>0</v>
      </c>
      <c r="B964">
        <v>0.44</v>
      </c>
    </row>
    <row r="965" spans="1:2" x14ac:dyDescent="0.25">
      <c r="A965">
        <v>0</v>
      </c>
      <c r="B965">
        <v>0.25999999999999901</v>
      </c>
    </row>
    <row r="966" spans="1:2" x14ac:dyDescent="0.25">
      <c r="A966">
        <v>0.2</v>
      </c>
      <c r="B966">
        <v>0.3</v>
      </c>
    </row>
    <row r="967" spans="1:2" x14ac:dyDescent="0.25">
      <c r="A967">
        <v>0</v>
      </c>
      <c r="B967">
        <v>0.36</v>
      </c>
    </row>
    <row r="968" spans="1:2" x14ac:dyDescent="0.25">
      <c r="A968">
        <v>0</v>
      </c>
      <c r="B968">
        <v>0.09</v>
      </c>
    </row>
    <row r="969" spans="1:2" x14ac:dyDescent="0.25">
      <c r="A969">
        <v>0.15</v>
      </c>
      <c r="B969">
        <v>5.8823529411764698E-2</v>
      </c>
    </row>
    <row r="970" spans="1:2" x14ac:dyDescent="0.25">
      <c r="A970">
        <v>0.2</v>
      </c>
      <c r="B970">
        <v>-0.05</v>
      </c>
    </row>
    <row r="971" spans="1:2" x14ac:dyDescent="0.25">
      <c r="A971">
        <v>0.1</v>
      </c>
      <c r="B971">
        <v>-5.5555555555555497E-2</v>
      </c>
    </row>
    <row r="972" spans="1:2" x14ac:dyDescent="0.25">
      <c r="A972">
        <v>0.1</v>
      </c>
      <c r="B972">
        <v>0.14444444444444399</v>
      </c>
    </row>
    <row r="973" spans="1:2" x14ac:dyDescent="0.25">
      <c r="A973">
        <v>0.3</v>
      </c>
      <c r="B973">
        <v>-4.2857142857142802E-2</v>
      </c>
    </row>
    <row r="974" spans="1:2" x14ac:dyDescent="0.25">
      <c r="A974">
        <v>0</v>
      </c>
      <c r="B974">
        <v>0.43</v>
      </c>
    </row>
    <row r="975" spans="1:2" x14ac:dyDescent="0.25">
      <c r="A975">
        <v>0.32</v>
      </c>
      <c r="B975">
        <v>-0.191176470588235</v>
      </c>
    </row>
    <row r="976" spans="1:2" x14ac:dyDescent="0.25">
      <c r="A976">
        <v>0</v>
      </c>
      <c r="B976">
        <v>0.11</v>
      </c>
    </row>
    <row r="977" spans="1:2" x14ac:dyDescent="0.25">
      <c r="A977">
        <v>0.2</v>
      </c>
      <c r="B977">
        <v>0.1</v>
      </c>
    </row>
    <row r="978" spans="1:2" x14ac:dyDescent="0.25">
      <c r="A978">
        <v>0.4</v>
      </c>
      <c r="B978">
        <v>-0.233333333333333</v>
      </c>
    </row>
    <row r="979" spans="1:2" x14ac:dyDescent="0.25">
      <c r="A979">
        <v>0.5</v>
      </c>
      <c r="B979">
        <v>-0.5</v>
      </c>
    </row>
    <row r="980" spans="1:2" x14ac:dyDescent="0.25">
      <c r="A980">
        <v>0.2</v>
      </c>
      <c r="B980">
        <v>0.19999999999999901</v>
      </c>
    </row>
    <row r="981" spans="1:2" x14ac:dyDescent="0.25">
      <c r="A981">
        <v>0.2</v>
      </c>
      <c r="B981">
        <v>-0.17499999999999999</v>
      </c>
    </row>
    <row r="982" spans="1:2" x14ac:dyDescent="0.25">
      <c r="A982">
        <v>0</v>
      </c>
      <c r="B982">
        <v>0.16</v>
      </c>
    </row>
    <row r="983" spans="1:2" x14ac:dyDescent="0.25">
      <c r="A983">
        <v>0</v>
      </c>
      <c r="B983">
        <v>0.26999999999999902</v>
      </c>
    </row>
    <row r="984" spans="1:2" x14ac:dyDescent="0.25">
      <c r="A984">
        <v>0</v>
      </c>
      <c r="B984">
        <v>0.25</v>
      </c>
    </row>
    <row r="985" spans="1:2" x14ac:dyDescent="0.25">
      <c r="A985">
        <v>0</v>
      </c>
      <c r="B985">
        <v>7.0000000000000007E-2</v>
      </c>
    </row>
    <row r="986" spans="1:2" x14ac:dyDescent="0.25">
      <c r="A986">
        <v>0.6</v>
      </c>
      <c r="B986">
        <v>-0.875</v>
      </c>
    </row>
    <row r="987" spans="1:2" x14ac:dyDescent="0.25">
      <c r="A987">
        <v>0</v>
      </c>
      <c r="B987">
        <v>0.1</v>
      </c>
    </row>
    <row r="988" spans="1:2" x14ac:dyDescent="0.25">
      <c r="A988">
        <v>0.6</v>
      </c>
      <c r="B988">
        <v>-1.325</v>
      </c>
    </row>
    <row r="989" spans="1:2" x14ac:dyDescent="0.25">
      <c r="A989">
        <v>0</v>
      </c>
      <c r="B989">
        <v>0.16999999999999901</v>
      </c>
    </row>
    <row r="990" spans="1:2" x14ac:dyDescent="0.25">
      <c r="A990">
        <v>0.5</v>
      </c>
      <c r="B990">
        <v>-0.77999999999999903</v>
      </c>
    </row>
    <row r="991" spans="1:2" x14ac:dyDescent="0.25">
      <c r="A991">
        <v>0.2</v>
      </c>
      <c r="B991">
        <v>-0.13749999999999901</v>
      </c>
    </row>
    <row r="992" spans="1:2" x14ac:dyDescent="0.25">
      <c r="A992">
        <v>0</v>
      </c>
      <c r="B992">
        <v>0.48</v>
      </c>
    </row>
    <row r="993" spans="1:2" x14ac:dyDescent="0.25">
      <c r="A993">
        <v>0.1</v>
      </c>
      <c r="B993">
        <v>0.22222222222222199</v>
      </c>
    </row>
    <row r="994" spans="1:2" x14ac:dyDescent="0.25">
      <c r="A994">
        <v>0.2</v>
      </c>
      <c r="B994">
        <v>-2.5000000000000001E-2</v>
      </c>
    </row>
    <row r="995" spans="1:2" x14ac:dyDescent="0.25">
      <c r="A995">
        <v>0</v>
      </c>
      <c r="B995">
        <v>0.34</v>
      </c>
    </row>
    <row r="996" spans="1:2" x14ac:dyDescent="0.25">
      <c r="A996">
        <v>0.2</v>
      </c>
      <c r="B996">
        <v>-0.112499999999999</v>
      </c>
    </row>
    <row r="997" spans="1:2" x14ac:dyDescent="0.25">
      <c r="A997">
        <v>0.6</v>
      </c>
      <c r="B997">
        <v>-0.625</v>
      </c>
    </row>
    <row r="998" spans="1:2" x14ac:dyDescent="0.25">
      <c r="A998">
        <v>0.1</v>
      </c>
      <c r="B998">
        <v>0.16666666666666599</v>
      </c>
    </row>
    <row r="999" spans="1:2" x14ac:dyDescent="0.25">
      <c r="A999">
        <v>0.3</v>
      </c>
      <c r="B999">
        <v>0</v>
      </c>
    </row>
    <row r="1000" spans="1:2" x14ac:dyDescent="0.25">
      <c r="A1000">
        <v>0.7</v>
      </c>
      <c r="B1000">
        <v>-2.0666666666666602</v>
      </c>
    </row>
    <row r="1001" spans="1:2" x14ac:dyDescent="0.25">
      <c r="A1001">
        <v>0.2</v>
      </c>
      <c r="B1001">
        <v>0.28749999999999998</v>
      </c>
    </row>
    <row r="1002" spans="1:2" x14ac:dyDescent="0.25">
      <c r="A1002">
        <v>0.2</v>
      </c>
      <c r="B1002">
        <v>0.19999999999999901</v>
      </c>
    </row>
    <row r="1003" spans="1:2" x14ac:dyDescent="0.25">
      <c r="A1003">
        <v>0.5</v>
      </c>
      <c r="B1003">
        <v>-0.68</v>
      </c>
    </row>
    <row r="1004" spans="1:2" x14ac:dyDescent="0.25">
      <c r="A1004">
        <v>0</v>
      </c>
      <c r="B1004">
        <v>0.42</v>
      </c>
    </row>
    <row r="1005" spans="1:2" x14ac:dyDescent="0.25">
      <c r="A1005">
        <v>0.2</v>
      </c>
      <c r="B1005">
        <v>0.27499999999999902</v>
      </c>
    </row>
    <row r="1006" spans="1:2" x14ac:dyDescent="0.25">
      <c r="A1006">
        <v>0.2</v>
      </c>
      <c r="B1006">
        <v>0.21249999999999999</v>
      </c>
    </row>
    <row r="1007" spans="1:2" x14ac:dyDescent="0.25">
      <c r="A1007">
        <v>0.3</v>
      </c>
      <c r="B1007">
        <v>-5.7142857142857099E-2</v>
      </c>
    </row>
    <row r="1008" spans="1:2" x14ac:dyDescent="0.25">
      <c r="A1008">
        <v>0.2</v>
      </c>
      <c r="B1008">
        <v>0.19999999999999901</v>
      </c>
    </row>
    <row r="1009" spans="1:2" x14ac:dyDescent="0.25">
      <c r="A1009">
        <v>0.3</v>
      </c>
      <c r="B1009">
        <v>-7.1428571428571397E-2</v>
      </c>
    </row>
    <row r="1010" spans="1:2" x14ac:dyDescent="0.25">
      <c r="A1010">
        <v>0.2</v>
      </c>
      <c r="B1010">
        <v>0.2</v>
      </c>
    </row>
    <row r="1011" spans="1:2" x14ac:dyDescent="0.25">
      <c r="A1011">
        <v>0</v>
      </c>
      <c r="B1011">
        <v>0.42</v>
      </c>
    </row>
    <row r="1012" spans="1:2" x14ac:dyDescent="0.25">
      <c r="A1012">
        <v>0.2</v>
      </c>
      <c r="B1012">
        <v>0.125</v>
      </c>
    </row>
    <row r="1013" spans="1:2" x14ac:dyDescent="0.25">
      <c r="A1013">
        <v>0</v>
      </c>
      <c r="B1013">
        <v>0.36</v>
      </c>
    </row>
    <row r="1014" spans="1:2" x14ac:dyDescent="0.25">
      <c r="A1014">
        <v>0</v>
      </c>
      <c r="B1014">
        <v>0.48</v>
      </c>
    </row>
    <row r="1015" spans="1:2" x14ac:dyDescent="0.25">
      <c r="A1015">
        <v>0</v>
      </c>
      <c r="B1015">
        <v>0.49</v>
      </c>
    </row>
    <row r="1016" spans="1:2" x14ac:dyDescent="0.25">
      <c r="A1016">
        <v>0</v>
      </c>
      <c r="B1016">
        <v>0.19999999999999901</v>
      </c>
    </row>
    <row r="1017" spans="1:2" x14ac:dyDescent="0.25">
      <c r="A1017">
        <v>0.2</v>
      </c>
      <c r="B1017">
        <v>6.25E-2</v>
      </c>
    </row>
    <row r="1018" spans="1:2" x14ac:dyDescent="0.25">
      <c r="A1018">
        <v>0</v>
      </c>
      <c r="B1018">
        <v>0.3</v>
      </c>
    </row>
    <row r="1019" spans="1:2" x14ac:dyDescent="0.25">
      <c r="A1019">
        <v>0</v>
      </c>
      <c r="B1019">
        <v>0.28999999999999998</v>
      </c>
    </row>
    <row r="1020" spans="1:2" x14ac:dyDescent="0.25">
      <c r="A1020">
        <v>0.3</v>
      </c>
      <c r="B1020">
        <v>-4.2857142857142802E-2</v>
      </c>
    </row>
    <row r="1021" spans="1:2" x14ac:dyDescent="0.25">
      <c r="A1021">
        <v>0.3</v>
      </c>
      <c r="B1021">
        <v>-2.8571428571428501E-2</v>
      </c>
    </row>
    <row r="1022" spans="1:2" x14ac:dyDescent="0.25">
      <c r="A1022">
        <v>0.3</v>
      </c>
      <c r="B1022">
        <v>-0.128571428571428</v>
      </c>
    </row>
    <row r="1023" spans="1:2" x14ac:dyDescent="0.25">
      <c r="A1023">
        <v>0</v>
      </c>
      <c r="B1023">
        <v>0.22</v>
      </c>
    </row>
    <row r="1024" spans="1:2" x14ac:dyDescent="0.25">
      <c r="A1024">
        <v>0.5</v>
      </c>
      <c r="B1024">
        <v>-0.73999999999999899</v>
      </c>
    </row>
    <row r="1025" spans="1:2" x14ac:dyDescent="0.25">
      <c r="A1025">
        <v>0</v>
      </c>
      <c r="B1025">
        <v>0.28000000000000003</v>
      </c>
    </row>
    <row r="1026" spans="1:2" x14ac:dyDescent="0.25">
      <c r="A1026">
        <v>0.15</v>
      </c>
      <c r="B1026">
        <v>1.1764705882352899E-2</v>
      </c>
    </row>
    <row r="1027" spans="1:2" x14ac:dyDescent="0.25">
      <c r="A1027">
        <v>0</v>
      </c>
      <c r="B1027">
        <v>0.21</v>
      </c>
    </row>
    <row r="1028" spans="1:2" x14ac:dyDescent="0.25">
      <c r="A1028">
        <v>0</v>
      </c>
      <c r="B1028">
        <v>0.28999999999999998</v>
      </c>
    </row>
    <row r="1029" spans="1:2" x14ac:dyDescent="0.25">
      <c r="A1029">
        <v>0</v>
      </c>
      <c r="B1029">
        <v>0.32</v>
      </c>
    </row>
    <row r="1030" spans="1:2" x14ac:dyDescent="0.25">
      <c r="A1030">
        <v>0</v>
      </c>
      <c r="B1030">
        <v>0.38</v>
      </c>
    </row>
    <row r="1031" spans="1:2" x14ac:dyDescent="0.25">
      <c r="A1031">
        <v>0.2</v>
      </c>
      <c r="B1031">
        <v>0.1125</v>
      </c>
    </row>
    <row r="1032" spans="1:2" x14ac:dyDescent="0.25">
      <c r="A1032">
        <v>0</v>
      </c>
      <c r="B1032">
        <v>0.13999999999999899</v>
      </c>
    </row>
    <row r="1033" spans="1:2" x14ac:dyDescent="0.25">
      <c r="A1033">
        <v>0.2</v>
      </c>
      <c r="B1033">
        <v>-0.13749999999999901</v>
      </c>
    </row>
    <row r="1034" spans="1:2" x14ac:dyDescent="0.25">
      <c r="A1034">
        <v>0.2</v>
      </c>
      <c r="B1034">
        <v>0.16250000000000001</v>
      </c>
    </row>
    <row r="1035" spans="1:2" x14ac:dyDescent="0.25">
      <c r="A1035">
        <v>0.2</v>
      </c>
      <c r="B1035">
        <v>0.1125</v>
      </c>
    </row>
    <row r="1036" spans="1:2" x14ac:dyDescent="0.25">
      <c r="A1036">
        <v>0.2</v>
      </c>
      <c r="B1036">
        <v>0.17499999999999999</v>
      </c>
    </row>
    <row r="1037" spans="1:2" x14ac:dyDescent="0.25">
      <c r="A1037">
        <v>0.7</v>
      </c>
      <c r="B1037">
        <v>-1.69999999999999</v>
      </c>
    </row>
    <row r="1038" spans="1:2" x14ac:dyDescent="0.25">
      <c r="A1038">
        <v>0.2</v>
      </c>
      <c r="B1038">
        <v>0.27500000000000002</v>
      </c>
    </row>
    <row r="1039" spans="1:2" x14ac:dyDescent="0.25">
      <c r="A1039">
        <v>0</v>
      </c>
      <c r="B1039">
        <v>0.32</v>
      </c>
    </row>
    <row r="1040" spans="1:2" x14ac:dyDescent="0.25">
      <c r="A1040">
        <v>0</v>
      </c>
      <c r="B1040">
        <v>0.27999999999999903</v>
      </c>
    </row>
    <row r="1041" spans="1:2" x14ac:dyDescent="0.25">
      <c r="A1041">
        <v>0</v>
      </c>
      <c r="B1041">
        <v>0.24</v>
      </c>
    </row>
    <row r="1042" spans="1:2" x14ac:dyDescent="0.25">
      <c r="A1042">
        <v>0</v>
      </c>
      <c r="B1042">
        <v>0.12</v>
      </c>
    </row>
    <row r="1043" spans="1:2" x14ac:dyDescent="0.25">
      <c r="A1043">
        <v>0</v>
      </c>
      <c r="B1043">
        <v>7.0000000000000007E-2</v>
      </c>
    </row>
    <row r="1044" spans="1:2" x14ac:dyDescent="0.25">
      <c r="A1044">
        <v>0</v>
      </c>
      <c r="B1044">
        <v>0.17</v>
      </c>
    </row>
    <row r="1045" spans="1:2" x14ac:dyDescent="0.25">
      <c r="A1045">
        <v>0.3</v>
      </c>
      <c r="B1045">
        <v>-0.185714285714285</v>
      </c>
    </row>
    <row r="1046" spans="1:2" x14ac:dyDescent="0.25">
      <c r="A1046">
        <v>0</v>
      </c>
      <c r="B1046">
        <v>0.41</v>
      </c>
    </row>
    <row r="1047" spans="1:2" x14ac:dyDescent="0.25">
      <c r="A1047">
        <v>0.32</v>
      </c>
      <c r="B1047">
        <v>-0.32352941176470501</v>
      </c>
    </row>
    <row r="1048" spans="1:2" x14ac:dyDescent="0.25">
      <c r="A1048">
        <v>0</v>
      </c>
      <c r="B1048">
        <v>0.09</v>
      </c>
    </row>
    <row r="1049" spans="1:2" x14ac:dyDescent="0.25">
      <c r="A1049">
        <v>0.4</v>
      </c>
      <c r="B1049">
        <v>-0.36666666666666597</v>
      </c>
    </row>
    <row r="1050" spans="1:2" x14ac:dyDescent="0.25">
      <c r="A1050">
        <v>0</v>
      </c>
      <c r="B1050">
        <v>0.42</v>
      </c>
    </row>
    <row r="1051" spans="1:2" x14ac:dyDescent="0.25">
      <c r="A1051">
        <v>0.3</v>
      </c>
      <c r="B1051">
        <v>-0.128571428571428</v>
      </c>
    </row>
    <row r="1052" spans="1:2" x14ac:dyDescent="0.25">
      <c r="A1052">
        <v>0.3</v>
      </c>
      <c r="B1052">
        <v>-0.32857142857142801</v>
      </c>
    </row>
    <row r="1053" spans="1:2" x14ac:dyDescent="0.25">
      <c r="A1053">
        <v>0.15</v>
      </c>
      <c r="B1053">
        <v>-8.2352941176470504E-2</v>
      </c>
    </row>
    <row r="1054" spans="1:2" x14ac:dyDescent="0.25">
      <c r="A1054">
        <v>0.5</v>
      </c>
      <c r="B1054">
        <v>-0.56000000000000005</v>
      </c>
    </row>
    <row r="1055" spans="1:2" x14ac:dyDescent="0.25">
      <c r="A1055">
        <v>0.6</v>
      </c>
      <c r="B1055">
        <v>-0.45</v>
      </c>
    </row>
    <row r="1056" spans="1:2" x14ac:dyDescent="0.25">
      <c r="A1056">
        <v>0.2</v>
      </c>
      <c r="B1056">
        <v>7.4999999999999997E-2</v>
      </c>
    </row>
    <row r="1057" spans="1:2" x14ac:dyDescent="0.25">
      <c r="A1057">
        <v>0.6</v>
      </c>
      <c r="B1057">
        <v>-0.42499999999999999</v>
      </c>
    </row>
    <row r="1058" spans="1:2" x14ac:dyDescent="0.25">
      <c r="A1058">
        <v>0.4</v>
      </c>
      <c r="B1058">
        <v>-0.233333333333333</v>
      </c>
    </row>
    <row r="1059" spans="1:2" x14ac:dyDescent="0.25">
      <c r="A1059">
        <v>0</v>
      </c>
      <c r="B1059">
        <v>0.37</v>
      </c>
    </row>
    <row r="1060" spans="1:2" x14ac:dyDescent="0.25">
      <c r="A1060">
        <v>0</v>
      </c>
      <c r="B1060">
        <v>0.43</v>
      </c>
    </row>
    <row r="1061" spans="1:2" x14ac:dyDescent="0.25">
      <c r="A1061">
        <v>0.1</v>
      </c>
      <c r="B1061">
        <v>0.22222222222222199</v>
      </c>
    </row>
    <row r="1062" spans="1:2" x14ac:dyDescent="0.25">
      <c r="A1062">
        <v>0</v>
      </c>
      <c r="B1062">
        <v>0.33999999999999903</v>
      </c>
    </row>
    <row r="1063" spans="1:2" x14ac:dyDescent="0.25">
      <c r="A1063">
        <v>0.2</v>
      </c>
      <c r="B1063">
        <v>0.22500000000000001</v>
      </c>
    </row>
    <row r="1064" spans="1:2" x14ac:dyDescent="0.25">
      <c r="A1064">
        <v>0.2</v>
      </c>
      <c r="B1064">
        <v>0.125</v>
      </c>
    </row>
    <row r="1065" spans="1:2" x14ac:dyDescent="0.25">
      <c r="A1065">
        <v>0</v>
      </c>
      <c r="B1065">
        <v>0.16</v>
      </c>
    </row>
    <row r="1066" spans="1:2" x14ac:dyDescent="0.25">
      <c r="A1066">
        <v>0.3</v>
      </c>
      <c r="B1066">
        <v>-0.314285714285714</v>
      </c>
    </row>
    <row r="1067" spans="1:2" x14ac:dyDescent="0.25">
      <c r="A1067">
        <v>0.6</v>
      </c>
      <c r="B1067">
        <v>-0.72499999999999998</v>
      </c>
    </row>
    <row r="1068" spans="1:2" x14ac:dyDescent="0.25">
      <c r="A1068">
        <v>0</v>
      </c>
      <c r="B1068">
        <v>0.19</v>
      </c>
    </row>
    <row r="1069" spans="1:2" x14ac:dyDescent="0.25">
      <c r="A1069">
        <v>0</v>
      </c>
      <c r="B1069">
        <v>0.11</v>
      </c>
    </row>
    <row r="1070" spans="1:2" x14ac:dyDescent="0.25">
      <c r="A1070">
        <v>0.2</v>
      </c>
      <c r="B1070">
        <v>-9.9999999999999895E-2</v>
      </c>
    </row>
    <row r="1071" spans="1:2" x14ac:dyDescent="0.25">
      <c r="A1071">
        <v>0</v>
      </c>
      <c r="B1071">
        <v>0.19999999999999901</v>
      </c>
    </row>
    <row r="1072" spans="1:2" x14ac:dyDescent="0.25">
      <c r="A1072">
        <v>0</v>
      </c>
      <c r="B1072">
        <v>0.2</v>
      </c>
    </row>
    <row r="1073" spans="1:2" x14ac:dyDescent="0.25">
      <c r="A1073">
        <v>0.32</v>
      </c>
      <c r="B1073">
        <v>-0.27941176470588203</v>
      </c>
    </row>
    <row r="1074" spans="1:2" x14ac:dyDescent="0.25">
      <c r="A1074">
        <v>0</v>
      </c>
      <c r="B1074">
        <v>0.42</v>
      </c>
    </row>
    <row r="1075" spans="1:2" x14ac:dyDescent="0.25">
      <c r="A1075">
        <v>0</v>
      </c>
      <c r="B1075">
        <v>0.26</v>
      </c>
    </row>
    <row r="1076" spans="1:2" x14ac:dyDescent="0.25">
      <c r="A1076">
        <v>0</v>
      </c>
      <c r="B1076">
        <v>0.109999999999999</v>
      </c>
    </row>
    <row r="1077" spans="1:2" x14ac:dyDescent="0.25">
      <c r="A1077">
        <v>0</v>
      </c>
      <c r="B1077">
        <v>0.26999999999999902</v>
      </c>
    </row>
    <row r="1078" spans="1:2" x14ac:dyDescent="0.25">
      <c r="A1078">
        <v>0</v>
      </c>
      <c r="B1078">
        <v>0.27</v>
      </c>
    </row>
    <row r="1079" spans="1:2" x14ac:dyDescent="0.25">
      <c r="A1079">
        <v>0</v>
      </c>
      <c r="B1079">
        <v>0.27</v>
      </c>
    </row>
    <row r="1080" spans="1:2" x14ac:dyDescent="0.25">
      <c r="A1080">
        <v>0.2</v>
      </c>
      <c r="B1080">
        <v>-0.125</v>
      </c>
    </row>
    <row r="1081" spans="1:2" x14ac:dyDescent="0.25">
      <c r="A1081">
        <v>0.2</v>
      </c>
      <c r="B1081">
        <v>1.24999999999999E-2</v>
      </c>
    </row>
    <row r="1082" spans="1:2" x14ac:dyDescent="0.25">
      <c r="A1082">
        <v>0</v>
      </c>
      <c r="B1082">
        <v>0.41</v>
      </c>
    </row>
    <row r="1083" spans="1:2" x14ac:dyDescent="0.25">
      <c r="A1083">
        <v>0</v>
      </c>
      <c r="B1083">
        <v>0.24</v>
      </c>
    </row>
    <row r="1084" spans="1:2" x14ac:dyDescent="0.25">
      <c r="A1084">
        <v>0.2</v>
      </c>
      <c r="B1084">
        <v>1.2500000000000001E-2</v>
      </c>
    </row>
    <row r="1085" spans="1:2" x14ac:dyDescent="0.25">
      <c r="A1085">
        <v>0</v>
      </c>
      <c r="B1085">
        <v>0.31</v>
      </c>
    </row>
    <row r="1086" spans="1:2" x14ac:dyDescent="0.25">
      <c r="A1086">
        <v>0</v>
      </c>
      <c r="B1086">
        <v>9.9999999999999895E-2</v>
      </c>
    </row>
    <row r="1087" spans="1:2" x14ac:dyDescent="0.25">
      <c r="A1087">
        <v>0.2</v>
      </c>
      <c r="B1087">
        <v>0.1125</v>
      </c>
    </row>
    <row r="1088" spans="1:2" x14ac:dyDescent="0.25">
      <c r="A1088">
        <v>0.3</v>
      </c>
      <c r="B1088">
        <v>-7.1428571428571397E-2</v>
      </c>
    </row>
    <row r="1089" spans="1:2" x14ac:dyDescent="0.25">
      <c r="A1089">
        <v>0.2</v>
      </c>
      <c r="B1089">
        <v>-0.16250000000000001</v>
      </c>
    </row>
    <row r="1090" spans="1:2" x14ac:dyDescent="0.25">
      <c r="A1090">
        <v>0.3</v>
      </c>
      <c r="B1090">
        <v>-0.114285714285714</v>
      </c>
    </row>
    <row r="1091" spans="1:2" x14ac:dyDescent="0.25">
      <c r="A1091">
        <v>0</v>
      </c>
      <c r="B1091">
        <v>0.36</v>
      </c>
    </row>
    <row r="1092" spans="1:2" x14ac:dyDescent="0.25">
      <c r="A1092">
        <v>0</v>
      </c>
      <c r="B1092">
        <v>0.28999999999999998</v>
      </c>
    </row>
    <row r="1093" spans="1:2" x14ac:dyDescent="0.25">
      <c r="A1093">
        <v>0.2</v>
      </c>
      <c r="B1093">
        <v>-3.7499999999999999E-2</v>
      </c>
    </row>
    <row r="1094" spans="1:2" x14ac:dyDescent="0.25">
      <c r="A1094">
        <v>0</v>
      </c>
      <c r="B1094">
        <v>0.25</v>
      </c>
    </row>
    <row r="1095" spans="1:2" x14ac:dyDescent="0.25">
      <c r="A1095">
        <v>0.3</v>
      </c>
      <c r="B1095">
        <v>-2.8571428571428501E-2</v>
      </c>
    </row>
    <row r="1096" spans="1:2" x14ac:dyDescent="0.25">
      <c r="A1096">
        <v>0</v>
      </c>
      <c r="B1096">
        <v>0.48</v>
      </c>
    </row>
    <row r="1097" spans="1:2" x14ac:dyDescent="0.25">
      <c r="A1097">
        <v>0.7</v>
      </c>
      <c r="B1097">
        <v>-1.7</v>
      </c>
    </row>
    <row r="1098" spans="1:2" x14ac:dyDescent="0.25">
      <c r="A1098">
        <v>0.3</v>
      </c>
      <c r="B1098">
        <v>-1.42857142857142E-2</v>
      </c>
    </row>
    <row r="1099" spans="1:2" x14ac:dyDescent="0.25">
      <c r="A1099">
        <v>0.4</v>
      </c>
      <c r="B1099">
        <v>-0.3</v>
      </c>
    </row>
    <row r="1100" spans="1:2" x14ac:dyDescent="0.25">
      <c r="A1100">
        <v>0</v>
      </c>
      <c r="B1100">
        <v>0.26999999999999902</v>
      </c>
    </row>
    <row r="1101" spans="1:2" x14ac:dyDescent="0.25">
      <c r="A1101">
        <v>0</v>
      </c>
      <c r="B1101">
        <v>0.16999999999999901</v>
      </c>
    </row>
    <row r="1102" spans="1:2" x14ac:dyDescent="0.25">
      <c r="A1102">
        <v>0.3</v>
      </c>
      <c r="B1102">
        <v>-2.8571428571428501E-2</v>
      </c>
    </row>
    <row r="1103" spans="1:2" x14ac:dyDescent="0.25">
      <c r="A1103">
        <v>0.6</v>
      </c>
      <c r="B1103">
        <v>-0.875</v>
      </c>
    </row>
    <row r="1104" spans="1:2" x14ac:dyDescent="0.25">
      <c r="A1104">
        <v>0</v>
      </c>
      <c r="B1104">
        <v>0.42</v>
      </c>
    </row>
    <row r="1105" spans="1:2" x14ac:dyDescent="0.25">
      <c r="A1105">
        <v>0.3</v>
      </c>
      <c r="B1105">
        <v>-0.24285714285714199</v>
      </c>
    </row>
    <row r="1106" spans="1:2" x14ac:dyDescent="0.25">
      <c r="A1106">
        <v>0</v>
      </c>
      <c r="B1106">
        <v>0.33</v>
      </c>
    </row>
    <row r="1107" spans="1:2" x14ac:dyDescent="0.25">
      <c r="A1107">
        <v>0.2</v>
      </c>
      <c r="B1107">
        <v>6.25E-2</v>
      </c>
    </row>
    <row r="1108" spans="1:2" x14ac:dyDescent="0.25">
      <c r="A1108">
        <v>0.2</v>
      </c>
      <c r="B1108">
        <v>0.1125</v>
      </c>
    </row>
    <row r="1109" spans="1:2" x14ac:dyDescent="0.25">
      <c r="A1109">
        <v>0.2</v>
      </c>
      <c r="B1109">
        <v>0.16249999999999901</v>
      </c>
    </row>
    <row r="1110" spans="1:2" x14ac:dyDescent="0.25">
      <c r="A1110">
        <v>0.4</v>
      </c>
      <c r="B1110">
        <v>-0.43333333333333302</v>
      </c>
    </row>
    <row r="1111" spans="1:2" x14ac:dyDescent="0.25">
      <c r="A1111">
        <v>0.2</v>
      </c>
      <c r="B1111">
        <v>0.3</v>
      </c>
    </row>
    <row r="1112" spans="1:2" x14ac:dyDescent="0.25">
      <c r="A1112">
        <v>0</v>
      </c>
      <c r="B1112">
        <v>0.36</v>
      </c>
    </row>
    <row r="1113" spans="1:2" x14ac:dyDescent="0.25">
      <c r="A1113">
        <v>0</v>
      </c>
      <c r="B1113">
        <v>0.39</v>
      </c>
    </row>
    <row r="1114" spans="1:2" x14ac:dyDescent="0.25">
      <c r="A1114">
        <v>0</v>
      </c>
      <c r="B1114">
        <v>0.38</v>
      </c>
    </row>
    <row r="1115" spans="1:2" x14ac:dyDescent="0.25">
      <c r="A1115">
        <v>0.2</v>
      </c>
      <c r="B1115">
        <v>7.4999999999999997E-2</v>
      </c>
    </row>
    <row r="1116" spans="1:2" x14ac:dyDescent="0.25">
      <c r="A1116">
        <v>0.2</v>
      </c>
      <c r="B1116">
        <v>-0.16250000000000001</v>
      </c>
    </row>
    <row r="1117" spans="1:2" x14ac:dyDescent="0.25">
      <c r="A1117">
        <v>0</v>
      </c>
      <c r="B1117">
        <v>0.34</v>
      </c>
    </row>
    <row r="1118" spans="1:2" x14ac:dyDescent="0.25">
      <c r="A1118">
        <v>0</v>
      </c>
      <c r="B1118">
        <v>0.26</v>
      </c>
    </row>
    <row r="1119" spans="1:2" x14ac:dyDescent="0.25">
      <c r="A1119">
        <v>0</v>
      </c>
      <c r="B1119">
        <v>0.26</v>
      </c>
    </row>
    <row r="1120" spans="1:2" x14ac:dyDescent="0.25">
      <c r="A1120">
        <v>0.3</v>
      </c>
      <c r="B1120">
        <v>-0.2</v>
      </c>
    </row>
    <row r="1121" spans="1:2" x14ac:dyDescent="0.25">
      <c r="A1121">
        <v>0</v>
      </c>
      <c r="B1121">
        <v>0.22999999999999901</v>
      </c>
    </row>
    <row r="1122" spans="1:2" x14ac:dyDescent="0.25">
      <c r="A1122">
        <v>0</v>
      </c>
      <c r="B1122">
        <v>0.37</v>
      </c>
    </row>
    <row r="1123" spans="1:2" x14ac:dyDescent="0.25">
      <c r="A1123">
        <v>0.15</v>
      </c>
      <c r="B1123">
        <v>1.1764705882352899E-2</v>
      </c>
    </row>
    <row r="1124" spans="1:2" x14ac:dyDescent="0.25">
      <c r="A1124">
        <v>0</v>
      </c>
      <c r="B1124">
        <v>0.45999999999999902</v>
      </c>
    </row>
    <row r="1125" spans="1:2" x14ac:dyDescent="0.25">
      <c r="A1125">
        <v>0.15</v>
      </c>
      <c r="B1125">
        <v>5.8823529411764698E-2</v>
      </c>
    </row>
    <row r="1126" spans="1:2" x14ac:dyDescent="0.25">
      <c r="A1126">
        <v>0.2</v>
      </c>
      <c r="B1126">
        <v>6.25E-2</v>
      </c>
    </row>
    <row r="1127" spans="1:2" x14ac:dyDescent="0.25">
      <c r="A1127">
        <v>0.2</v>
      </c>
      <c r="B1127">
        <v>0.27500000000000002</v>
      </c>
    </row>
    <row r="1128" spans="1:2" x14ac:dyDescent="0.25">
      <c r="A1128">
        <v>0.2</v>
      </c>
      <c r="B1128">
        <v>7.4999999999999997E-2</v>
      </c>
    </row>
    <row r="1129" spans="1:2" x14ac:dyDescent="0.25">
      <c r="A1129">
        <v>0</v>
      </c>
      <c r="B1129">
        <v>0.32</v>
      </c>
    </row>
    <row r="1130" spans="1:2" x14ac:dyDescent="0.25">
      <c r="A1130">
        <v>0</v>
      </c>
      <c r="B1130">
        <v>0.3</v>
      </c>
    </row>
    <row r="1131" spans="1:2" x14ac:dyDescent="0.25">
      <c r="A1131">
        <v>0.2</v>
      </c>
      <c r="B1131">
        <v>6.25E-2</v>
      </c>
    </row>
    <row r="1132" spans="1:2" x14ac:dyDescent="0.25">
      <c r="A1132">
        <v>0</v>
      </c>
      <c r="B1132">
        <v>0.48</v>
      </c>
    </row>
    <row r="1133" spans="1:2" x14ac:dyDescent="0.25">
      <c r="A1133">
        <v>0.7</v>
      </c>
      <c r="B1133">
        <v>-1.7666666666666599</v>
      </c>
    </row>
    <row r="1134" spans="1:2" x14ac:dyDescent="0.25">
      <c r="A1134">
        <v>0.2</v>
      </c>
      <c r="B1134">
        <v>0.112499999999999</v>
      </c>
    </row>
    <row r="1135" spans="1:2" x14ac:dyDescent="0.25">
      <c r="A1135">
        <v>0.2</v>
      </c>
      <c r="B1135">
        <v>0.125</v>
      </c>
    </row>
    <row r="1136" spans="1:2" x14ac:dyDescent="0.25">
      <c r="A1136">
        <v>0.2</v>
      </c>
      <c r="B1136">
        <v>0.3</v>
      </c>
    </row>
    <row r="1137" spans="1:2" x14ac:dyDescent="0.25">
      <c r="A1137">
        <v>0.7</v>
      </c>
      <c r="B1137">
        <v>-1.7999999999999901</v>
      </c>
    </row>
    <row r="1138" spans="1:2" x14ac:dyDescent="0.25">
      <c r="A1138">
        <v>0.2</v>
      </c>
      <c r="B1138">
        <v>-0.16249999999999901</v>
      </c>
    </row>
    <row r="1139" spans="1:2" x14ac:dyDescent="0.25">
      <c r="A1139">
        <v>0.2</v>
      </c>
      <c r="B1139">
        <v>-8.7499999999999994E-2</v>
      </c>
    </row>
    <row r="1140" spans="1:2" x14ac:dyDescent="0.25">
      <c r="A1140">
        <v>0.15</v>
      </c>
      <c r="B1140">
        <v>-1.1764705882352899E-2</v>
      </c>
    </row>
    <row r="1141" spans="1:2" x14ac:dyDescent="0.25">
      <c r="A1141">
        <v>0.1</v>
      </c>
      <c r="B1141">
        <v>0.133333333333333</v>
      </c>
    </row>
    <row r="1142" spans="1:2" x14ac:dyDescent="0.25">
      <c r="A1142">
        <v>0.2</v>
      </c>
      <c r="B1142">
        <v>0.2</v>
      </c>
    </row>
    <row r="1143" spans="1:2" x14ac:dyDescent="0.25">
      <c r="A1143">
        <v>0</v>
      </c>
      <c r="B1143">
        <v>0.43</v>
      </c>
    </row>
    <row r="1144" spans="1:2" x14ac:dyDescent="0.25">
      <c r="A1144">
        <v>0.3</v>
      </c>
      <c r="B1144">
        <v>-4.2857142857142802E-2</v>
      </c>
    </row>
    <row r="1145" spans="1:2" x14ac:dyDescent="0.25">
      <c r="A1145">
        <v>0.2</v>
      </c>
      <c r="B1145">
        <v>0.125</v>
      </c>
    </row>
    <row r="1146" spans="1:2" x14ac:dyDescent="0.25">
      <c r="A1146">
        <v>0.3</v>
      </c>
      <c r="B1146">
        <v>-0.3</v>
      </c>
    </row>
    <row r="1147" spans="1:2" x14ac:dyDescent="0.25">
      <c r="A1147">
        <v>0.5</v>
      </c>
      <c r="B1147">
        <v>-0.48</v>
      </c>
    </row>
    <row r="1148" spans="1:2" x14ac:dyDescent="0.25">
      <c r="A1148">
        <v>0</v>
      </c>
      <c r="B1148">
        <v>0.42</v>
      </c>
    </row>
    <row r="1149" spans="1:2" x14ac:dyDescent="0.25">
      <c r="A1149">
        <v>0.32</v>
      </c>
      <c r="B1149">
        <v>-0.191176470588235</v>
      </c>
    </row>
    <row r="1150" spans="1:2" x14ac:dyDescent="0.25">
      <c r="A1150">
        <v>0</v>
      </c>
      <c r="B1150">
        <v>0.34</v>
      </c>
    </row>
    <row r="1151" spans="1:2" x14ac:dyDescent="0.25">
      <c r="A1151">
        <v>0</v>
      </c>
      <c r="B1151">
        <v>0.32</v>
      </c>
    </row>
    <row r="1152" spans="1:2" x14ac:dyDescent="0.25">
      <c r="A1152">
        <v>0.3</v>
      </c>
      <c r="B1152">
        <v>-2.8571428571428501E-2</v>
      </c>
    </row>
    <row r="1153" spans="1:2" x14ac:dyDescent="0.25">
      <c r="A1153">
        <v>0</v>
      </c>
      <c r="B1153">
        <v>0.32</v>
      </c>
    </row>
    <row r="1154" spans="1:2" x14ac:dyDescent="0.25">
      <c r="A1154">
        <v>0.2</v>
      </c>
      <c r="B1154">
        <v>-6.25E-2</v>
      </c>
    </row>
    <row r="1155" spans="1:2" x14ac:dyDescent="0.25">
      <c r="A1155">
        <v>0</v>
      </c>
      <c r="B1155">
        <v>0.43</v>
      </c>
    </row>
    <row r="1156" spans="1:2" x14ac:dyDescent="0.25">
      <c r="A1156">
        <v>0</v>
      </c>
      <c r="B1156">
        <v>0.32</v>
      </c>
    </row>
    <row r="1157" spans="1:2" x14ac:dyDescent="0.25">
      <c r="A1157">
        <v>0</v>
      </c>
      <c r="B1157">
        <v>0.11</v>
      </c>
    </row>
    <row r="1158" spans="1:2" x14ac:dyDescent="0.25">
      <c r="A1158">
        <v>0.2</v>
      </c>
      <c r="B1158">
        <v>6.25E-2</v>
      </c>
    </row>
    <row r="1159" spans="1:2" x14ac:dyDescent="0.25">
      <c r="A1159">
        <v>0.2</v>
      </c>
      <c r="B1159">
        <v>-0.1125</v>
      </c>
    </row>
    <row r="1160" spans="1:2" x14ac:dyDescent="0.25">
      <c r="A1160">
        <v>0.2</v>
      </c>
      <c r="B1160">
        <v>0.27500000000000002</v>
      </c>
    </row>
    <row r="1161" spans="1:2" x14ac:dyDescent="0.25">
      <c r="A1161">
        <v>0</v>
      </c>
      <c r="B1161">
        <v>0.25</v>
      </c>
    </row>
    <row r="1162" spans="1:2" x14ac:dyDescent="0.25">
      <c r="A1162">
        <v>0</v>
      </c>
      <c r="B1162">
        <v>0.25</v>
      </c>
    </row>
    <row r="1163" spans="1:2" x14ac:dyDescent="0.25">
      <c r="A1163">
        <v>0</v>
      </c>
      <c r="B1163">
        <v>0.48</v>
      </c>
    </row>
    <row r="1164" spans="1:2" x14ac:dyDescent="0.25">
      <c r="A1164">
        <v>0</v>
      </c>
      <c r="B1164">
        <v>0.16999999999999901</v>
      </c>
    </row>
    <row r="1165" spans="1:2" x14ac:dyDescent="0.25">
      <c r="A1165">
        <v>0.2</v>
      </c>
      <c r="B1165">
        <v>-4.9999999999999899E-2</v>
      </c>
    </row>
    <row r="1166" spans="1:2" x14ac:dyDescent="0.25">
      <c r="A1166">
        <v>0.4</v>
      </c>
      <c r="B1166">
        <v>-0.41666666666666602</v>
      </c>
    </row>
    <row r="1167" spans="1:2" x14ac:dyDescent="0.25">
      <c r="A1167">
        <v>0</v>
      </c>
      <c r="B1167">
        <v>0.06</v>
      </c>
    </row>
    <row r="1168" spans="1:2" x14ac:dyDescent="0.25">
      <c r="A1168">
        <v>0</v>
      </c>
      <c r="B1168">
        <v>0.37999999999999901</v>
      </c>
    </row>
    <row r="1169" spans="1:2" x14ac:dyDescent="0.25">
      <c r="A1169">
        <v>0.2</v>
      </c>
      <c r="B1169">
        <v>0.1125</v>
      </c>
    </row>
    <row r="1170" spans="1:2" x14ac:dyDescent="0.25">
      <c r="A1170">
        <v>0.2</v>
      </c>
      <c r="B1170">
        <v>6.25E-2</v>
      </c>
    </row>
    <row r="1171" spans="1:2" x14ac:dyDescent="0.25">
      <c r="A1171">
        <v>0</v>
      </c>
      <c r="B1171">
        <v>0.44</v>
      </c>
    </row>
    <row r="1172" spans="1:2" x14ac:dyDescent="0.25">
      <c r="A1172">
        <v>0</v>
      </c>
      <c r="B1172">
        <v>0.27</v>
      </c>
    </row>
    <row r="1173" spans="1:2" x14ac:dyDescent="0.25">
      <c r="A1173">
        <v>0</v>
      </c>
      <c r="B1173">
        <v>0.36</v>
      </c>
    </row>
    <row r="1174" spans="1:2" x14ac:dyDescent="0.25">
      <c r="A1174">
        <v>0.15</v>
      </c>
      <c r="B1174">
        <v>0.17647058823529399</v>
      </c>
    </row>
    <row r="1175" spans="1:2" x14ac:dyDescent="0.25">
      <c r="A1175">
        <v>0.5</v>
      </c>
      <c r="B1175">
        <v>-0.7</v>
      </c>
    </row>
    <row r="1176" spans="1:2" x14ac:dyDescent="0.25">
      <c r="A1176">
        <v>0.2</v>
      </c>
      <c r="B1176">
        <v>0.35</v>
      </c>
    </row>
    <row r="1177" spans="1:2" x14ac:dyDescent="0.25">
      <c r="A1177">
        <v>0</v>
      </c>
      <c r="B1177">
        <v>0.26</v>
      </c>
    </row>
    <row r="1178" spans="1:2" x14ac:dyDescent="0.25">
      <c r="A1178">
        <v>0.6</v>
      </c>
      <c r="B1178">
        <v>-1.3</v>
      </c>
    </row>
    <row r="1179" spans="1:2" x14ac:dyDescent="0.25">
      <c r="A1179">
        <v>0.2</v>
      </c>
      <c r="B1179">
        <v>9.9999999999999895E-2</v>
      </c>
    </row>
    <row r="1180" spans="1:2" x14ac:dyDescent="0.25">
      <c r="A1180">
        <v>0.3</v>
      </c>
      <c r="B1180">
        <v>-0.32857142857142801</v>
      </c>
    </row>
    <row r="1181" spans="1:2" x14ac:dyDescent="0.25">
      <c r="A1181">
        <v>0</v>
      </c>
      <c r="B1181">
        <v>0.25999999999999901</v>
      </c>
    </row>
    <row r="1182" spans="1:2" x14ac:dyDescent="0.25">
      <c r="A1182">
        <v>0.2</v>
      </c>
      <c r="B1182">
        <v>-2.5000000000000001E-2</v>
      </c>
    </row>
    <row r="1183" spans="1:2" x14ac:dyDescent="0.25">
      <c r="A1183">
        <v>0.4</v>
      </c>
      <c r="B1183">
        <v>-0.38333333333333303</v>
      </c>
    </row>
    <row r="1184" spans="1:2" x14ac:dyDescent="0.25">
      <c r="A1184">
        <v>0</v>
      </c>
      <c r="B1184">
        <v>0.38</v>
      </c>
    </row>
    <row r="1185" spans="1:2" x14ac:dyDescent="0.25">
      <c r="A1185">
        <v>0.1</v>
      </c>
      <c r="B1185">
        <v>0.16666666666666599</v>
      </c>
    </row>
    <row r="1186" spans="1:2" x14ac:dyDescent="0.25">
      <c r="A1186">
        <v>0</v>
      </c>
      <c r="B1186">
        <v>0.09</v>
      </c>
    </row>
    <row r="1187" spans="1:2" x14ac:dyDescent="0.25">
      <c r="A1187">
        <v>0</v>
      </c>
      <c r="B1187">
        <v>0.28999999999999998</v>
      </c>
    </row>
    <row r="1188" spans="1:2" x14ac:dyDescent="0.25">
      <c r="A1188">
        <v>0</v>
      </c>
      <c r="B1188">
        <v>0.33999999999999903</v>
      </c>
    </row>
    <row r="1189" spans="1:2" x14ac:dyDescent="0.25">
      <c r="A1189">
        <v>0</v>
      </c>
      <c r="B1189">
        <v>0.3</v>
      </c>
    </row>
    <row r="1190" spans="1:2" x14ac:dyDescent="0.25">
      <c r="A1190">
        <v>0</v>
      </c>
      <c r="B1190">
        <v>0.38</v>
      </c>
    </row>
    <row r="1191" spans="1:2" x14ac:dyDescent="0.25">
      <c r="A1191">
        <v>0</v>
      </c>
      <c r="B1191">
        <v>0.32</v>
      </c>
    </row>
    <row r="1192" spans="1:2" x14ac:dyDescent="0.25">
      <c r="A1192">
        <v>0.5</v>
      </c>
      <c r="B1192">
        <v>-0.52</v>
      </c>
    </row>
    <row r="1193" spans="1:2" x14ac:dyDescent="0.25">
      <c r="A1193">
        <v>0</v>
      </c>
      <c r="B1193">
        <v>0.26</v>
      </c>
    </row>
    <row r="1194" spans="1:2" x14ac:dyDescent="0.25">
      <c r="A1194">
        <v>0.2</v>
      </c>
      <c r="B1194">
        <v>0.26250000000000001</v>
      </c>
    </row>
    <row r="1195" spans="1:2" x14ac:dyDescent="0.25">
      <c r="A1195">
        <v>0</v>
      </c>
      <c r="B1195">
        <v>0.36</v>
      </c>
    </row>
    <row r="1196" spans="1:2" x14ac:dyDescent="0.25">
      <c r="A1196">
        <v>0.1</v>
      </c>
      <c r="B1196">
        <v>0.14444444444444399</v>
      </c>
    </row>
    <row r="1197" spans="1:2" x14ac:dyDescent="0.25">
      <c r="A1197">
        <v>0</v>
      </c>
      <c r="B1197">
        <v>0.31</v>
      </c>
    </row>
    <row r="1198" spans="1:2" x14ac:dyDescent="0.25">
      <c r="A1198">
        <v>0.2</v>
      </c>
      <c r="B1198">
        <v>-0.05</v>
      </c>
    </row>
    <row r="1199" spans="1:2" x14ac:dyDescent="0.25">
      <c r="A1199">
        <v>0.2</v>
      </c>
      <c r="B1199">
        <v>9.9999999999999895E-2</v>
      </c>
    </row>
    <row r="1200" spans="1:2" x14ac:dyDescent="0.25">
      <c r="A1200">
        <v>0.7</v>
      </c>
      <c r="B1200">
        <v>-1.7666666666666599</v>
      </c>
    </row>
    <row r="1201" spans="1:2" x14ac:dyDescent="0.25">
      <c r="A1201">
        <v>0.2</v>
      </c>
      <c r="B1201">
        <v>0.15</v>
      </c>
    </row>
    <row r="1202" spans="1:2" x14ac:dyDescent="0.25">
      <c r="A1202">
        <v>0.2</v>
      </c>
      <c r="B1202">
        <v>0</v>
      </c>
    </row>
    <row r="1203" spans="1:2" x14ac:dyDescent="0.25">
      <c r="A1203">
        <v>0</v>
      </c>
      <c r="B1203">
        <v>0.3</v>
      </c>
    </row>
    <row r="1204" spans="1:2" x14ac:dyDescent="0.25">
      <c r="A1204">
        <v>0</v>
      </c>
      <c r="B1204">
        <v>0.31</v>
      </c>
    </row>
    <row r="1205" spans="1:2" x14ac:dyDescent="0.25">
      <c r="A1205">
        <v>0.3</v>
      </c>
      <c r="B1205">
        <v>-1.42857142857142E-2</v>
      </c>
    </row>
    <row r="1206" spans="1:2" x14ac:dyDescent="0.25">
      <c r="A1206">
        <v>0.32</v>
      </c>
      <c r="B1206">
        <v>-0.13235294117647001</v>
      </c>
    </row>
    <row r="1207" spans="1:2" x14ac:dyDescent="0.25">
      <c r="A1207">
        <v>0.2</v>
      </c>
      <c r="B1207">
        <v>-0.13750000000000001</v>
      </c>
    </row>
    <row r="1208" spans="1:2" x14ac:dyDescent="0.25">
      <c r="A1208">
        <v>0</v>
      </c>
      <c r="B1208">
        <v>0.17</v>
      </c>
    </row>
    <row r="1209" spans="1:2" x14ac:dyDescent="0.25">
      <c r="A1209">
        <v>0.2</v>
      </c>
      <c r="B1209">
        <v>-3.7499999999999999E-2</v>
      </c>
    </row>
    <row r="1210" spans="1:2" x14ac:dyDescent="0.25">
      <c r="A1210">
        <v>0.1</v>
      </c>
      <c r="B1210">
        <v>0.155555555555555</v>
      </c>
    </row>
    <row r="1211" spans="1:2" x14ac:dyDescent="0.25">
      <c r="A1211">
        <v>0.1</v>
      </c>
      <c r="B1211">
        <v>-4.4444444444444398E-2</v>
      </c>
    </row>
    <row r="1212" spans="1:2" x14ac:dyDescent="0.25">
      <c r="A1212">
        <v>0</v>
      </c>
      <c r="B1212">
        <v>0.17999999999999899</v>
      </c>
    </row>
    <row r="1213" spans="1:2" x14ac:dyDescent="0.25">
      <c r="A1213">
        <v>0</v>
      </c>
      <c r="B1213">
        <v>0.26999999999999902</v>
      </c>
    </row>
    <row r="1214" spans="1:2" x14ac:dyDescent="0.25">
      <c r="A1214">
        <v>0.2</v>
      </c>
      <c r="B1214">
        <v>0</v>
      </c>
    </row>
    <row r="1215" spans="1:2" x14ac:dyDescent="0.25">
      <c r="A1215">
        <v>0</v>
      </c>
      <c r="B1215">
        <v>0.23</v>
      </c>
    </row>
    <row r="1216" spans="1:2" x14ac:dyDescent="0.25">
      <c r="A1216">
        <v>0</v>
      </c>
      <c r="B1216">
        <v>0.36</v>
      </c>
    </row>
    <row r="1217" spans="1:2" x14ac:dyDescent="0.25">
      <c r="A1217">
        <v>0.2</v>
      </c>
      <c r="B1217">
        <v>1.24999999999999E-2</v>
      </c>
    </row>
    <row r="1218" spans="1:2" x14ac:dyDescent="0.25">
      <c r="A1218">
        <v>0</v>
      </c>
      <c r="B1218">
        <v>0.42</v>
      </c>
    </row>
    <row r="1219" spans="1:2" x14ac:dyDescent="0.25">
      <c r="A1219">
        <v>0</v>
      </c>
      <c r="B1219">
        <v>0.44</v>
      </c>
    </row>
    <row r="1220" spans="1:2" x14ac:dyDescent="0.25">
      <c r="A1220">
        <v>0.6</v>
      </c>
      <c r="B1220">
        <v>-0.77500000000000002</v>
      </c>
    </row>
    <row r="1221" spans="1:2" x14ac:dyDescent="0.25">
      <c r="A1221">
        <v>0.15</v>
      </c>
      <c r="B1221">
        <v>5.8823529411764698E-2</v>
      </c>
    </row>
    <row r="1222" spans="1:2" x14ac:dyDescent="0.25">
      <c r="A1222">
        <v>0</v>
      </c>
      <c r="B1222">
        <v>0.15</v>
      </c>
    </row>
    <row r="1223" spans="1:2" x14ac:dyDescent="0.25">
      <c r="A1223">
        <v>0</v>
      </c>
      <c r="B1223">
        <v>0.26</v>
      </c>
    </row>
    <row r="1224" spans="1:2" x14ac:dyDescent="0.25">
      <c r="A1224">
        <v>0.2</v>
      </c>
      <c r="B1224">
        <v>6.25E-2</v>
      </c>
    </row>
    <row r="1225" spans="1:2" x14ac:dyDescent="0.25">
      <c r="A1225">
        <v>0.2</v>
      </c>
      <c r="B1225">
        <v>6.25E-2</v>
      </c>
    </row>
    <row r="1226" spans="1:2" x14ac:dyDescent="0.25">
      <c r="A1226">
        <v>0</v>
      </c>
      <c r="B1226">
        <v>0.16999999999999901</v>
      </c>
    </row>
    <row r="1227" spans="1:2" x14ac:dyDescent="0.25">
      <c r="A1227">
        <v>0.2</v>
      </c>
      <c r="B1227">
        <v>6.25E-2</v>
      </c>
    </row>
    <row r="1228" spans="1:2" x14ac:dyDescent="0.25">
      <c r="A1228">
        <v>0.2</v>
      </c>
      <c r="B1228">
        <v>-0.112499999999999</v>
      </c>
    </row>
    <row r="1229" spans="1:2" x14ac:dyDescent="0.25">
      <c r="A1229">
        <v>0</v>
      </c>
      <c r="B1229">
        <v>0.26</v>
      </c>
    </row>
    <row r="1230" spans="1:2" x14ac:dyDescent="0.25">
      <c r="A1230">
        <v>0</v>
      </c>
      <c r="B1230">
        <v>0.31</v>
      </c>
    </row>
    <row r="1231" spans="1:2" x14ac:dyDescent="0.25">
      <c r="A1231">
        <v>0</v>
      </c>
      <c r="B1231">
        <v>0.33</v>
      </c>
    </row>
    <row r="1232" spans="1:2" x14ac:dyDescent="0.25">
      <c r="A1232">
        <v>0</v>
      </c>
      <c r="B1232">
        <v>0.39</v>
      </c>
    </row>
    <row r="1233" spans="1:2" x14ac:dyDescent="0.25">
      <c r="A1233">
        <v>0.1</v>
      </c>
      <c r="B1233">
        <v>4.4444444444444398E-2</v>
      </c>
    </row>
    <row r="1234" spans="1:2" x14ac:dyDescent="0.25">
      <c r="A1234">
        <v>0.2</v>
      </c>
      <c r="B1234">
        <v>3.7499999999999999E-2</v>
      </c>
    </row>
    <row r="1235" spans="1:2" x14ac:dyDescent="0.25">
      <c r="A1235">
        <v>0.2</v>
      </c>
      <c r="B1235">
        <v>-1.24999999999999E-2</v>
      </c>
    </row>
    <row r="1236" spans="1:2" x14ac:dyDescent="0.25">
      <c r="A1236">
        <v>0.4</v>
      </c>
      <c r="B1236">
        <v>-0.38333333333333303</v>
      </c>
    </row>
    <row r="1237" spans="1:2" x14ac:dyDescent="0.25">
      <c r="A1237">
        <v>0</v>
      </c>
      <c r="B1237">
        <v>0.26</v>
      </c>
    </row>
    <row r="1238" spans="1:2" x14ac:dyDescent="0.25">
      <c r="A1238">
        <v>0</v>
      </c>
      <c r="B1238">
        <v>0.44</v>
      </c>
    </row>
    <row r="1239" spans="1:2" x14ac:dyDescent="0.25">
      <c r="A1239">
        <v>0.5</v>
      </c>
      <c r="B1239">
        <v>-0.52</v>
      </c>
    </row>
    <row r="1240" spans="1:2" x14ac:dyDescent="0.25">
      <c r="A1240">
        <v>0</v>
      </c>
      <c r="B1240">
        <v>0.33999999999999903</v>
      </c>
    </row>
    <row r="1241" spans="1:2" x14ac:dyDescent="0.25">
      <c r="A1241">
        <v>0</v>
      </c>
      <c r="B1241">
        <v>0.42</v>
      </c>
    </row>
    <row r="1242" spans="1:2" x14ac:dyDescent="0.25">
      <c r="A1242">
        <v>0.2</v>
      </c>
      <c r="B1242">
        <v>0.32500000000000001</v>
      </c>
    </row>
    <row r="1243" spans="1:2" x14ac:dyDescent="0.25">
      <c r="A1243">
        <v>0.5</v>
      </c>
      <c r="B1243">
        <v>-0.47999999999999898</v>
      </c>
    </row>
    <row r="1244" spans="1:2" x14ac:dyDescent="0.25">
      <c r="A1244">
        <v>0.2</v>
      </c>
      <c r="B1244">
        <v>0.1</v>
      </c>
    </row>
    <row r="1245" spans="1:2" x14ac:dyDescent="0.25">
      <c r="A1245">
        <v>0</v>
      </c>
      <c r="B1245">
        <v>0.31</v>
      </c>
    </row>
    <row r="1246" spans="1:2" x14ac:dyDescent="0.25">
      <c r="A1246">
        <v>0</v>
      </c>
      <c r="B1246">
        <v>0.36</v>
      </c>
    </row>
    <row r="1247" spans="1:2" x14ac:dyDescent="0.25">
      <c r="A1247">
        <v>0.2</v>
      </c>
      <c r="B1247">
        <v>0.125</v>
      </c>
    </row>
    <row r="1248" spans="1:2" x14ac:dyDescent="0.25">
      <c r="A1248">
        <v>0</v>
      </c>
      <c r="B1248">
        <v>0.26</v>
      </c>
    </row>
    <row r="1249" spans="1:2" x14ac:dyDescent="0.25">
      <c r="A1249">
        <v>0</v>
      </c>
      <c r="B1249">
        <v>0.27999999999999903</v>
      </c>
    </row>
    <row r="1250" spans="1:2" x14ac:dyDescent="0.25">
      <c r="A1250">
        <v>0</v>
      </c>
      <c r="B1250">
        <v>0.41</v>
      </c>
    </row>
    <row r="1251" spans="1:2" x14ac:dyDescent="0.25">
      <c r="A1251">
        <v>0</v>
      </c>
      <c r="B1251">
        <v>0.25</v>
      </c>
    </row>
    <row r="1252" spans="1:2" x14ac:dyDescent="0.25">
      <c r="A1252">
        <v>0.2</v>
      </c>
      <c r="B1252">
        <v>-0.1125</v>
      </c>
    </row>
    <row r="1253" spans="1:2" x14ac:dyDescent="0.25">
      <c r="A1253">
        <v>0.3</v>
      </c>
      <c r="B1253">
        <v>-0.3</v>
      </c>
    </row>
    <row r="1254" spans="1:2" x14ac:dyDescent="0.25">
      <c r="A1254">
        <v>0.4</v>
      </c>
      <c r="B1254">
        <v>-0.45</v>
      </c>
    </row>
    <row r="1255" spans="1:2" x14ac:dyDescent="0.25">
      <c r="A1255">
        <v>0.2</v>
      </c>
      <c r="B1255">
        <v>1.2500000000000001E-2</v>
      </c>
    </row>
    <row r="1256" spans="1:2" x14ac:dyDescent="0.25">
      <c r="A1256">
        <v>0.2</v>
      </c>
      <c r="B1256">
        <v>8.7499999999999994E-2</v>
      </c>
    </row>
    <row r="1257" spans="1:2" x14ac:dyDescent="0.25">
      <c r="A1257">
        <v>0</v>
      </c>
      <c r="B1257">
        <v>0.42</v>
      </c>
    </row>
    <row r="1258" spans="1:2" x14ac:dyDescent="0.25">
      <c r="A1258">
        <v>0.1</v>
      </c>
      <c r="B1258">
        <v>7.7777777777777696E-2</v>
      </c>
    </row>
    <row r="1259" spans="1:2" x14ac:dyDescent="0.25">
      <c r="A1259">
        <v>0</v>
      </c>
      <c r="B1259">
        <v>0.16999999999999901</v>
      </c>
    </row>
    <row r="1260" spans="1:2" x14ac:dyDescent="0.25">
      <c r="A1260">
        <v>0</v>
      </c>
      <c r="B1260">
        <v>0.17</v>
      </c>
    </row>
    <row r="1261" spans="1:2" x14ac:dyDescent="0.25">
      <c r="A1261">
        <v>0</v>
      </c>
      <c r="B1261">
        <v>0.39</v>
      </c>
    </row>
    <row r="1262" spans="1:2" x14ac:dyDescent="0.25">
      <c r="A1262">
        <v>0.2</v>
      </c>
      <c r="B1262">
        <v>9.9999999999999895E-2</v>
      </c>
    </row>
    <row r="1263" spans="1:2" x14ac:dyDescent="0.25">
      <c r="A1263">
        <v>0</v>
      </c>
      <c r="B1263">
        <v>0.31</v>
      </c>
    </row>
    <row r="1264" spans="1:2" x14ac:dyDescent="0.25">
      <c r="A1264">
        <v>0</v>
      </c>
      <c r="B1264">
        <v>0.34</v>
      </c>
    </row>
    <row r="1265" spans="1:2" x14ac:dyDescent="0.25">
      <c r="A1265">
        <v>0</v>
      </c>
      <c r="B1265">
        <v>0.39</v>
      </c>
    </row>
    <row r="1266" spans="1:2" x14ac:dyDescent="0.25">
      <c r="A1266">
        <v>0.2</v>
      </c>
      <c r="B1266">
        <v>0.27500000000000002</v>
      </c>
    </row>
    <row r="1267" spans="1:2" x14ac:dyDescent="0.25">
      <c r="A1267">
        <v>0.2</v>
      </c>
      <c r="B1267">
        <v>-0.1125</v>
      </c>
    </row>
    <row r="1268" spans="1:2" x14ac:dyDescent="0.25">
      <c r="A1268">
        <v>0.2</v>
      </c>
      <c r="B1268">
        <v>0.375</v>
      </c>
    </row>
    <row r="1269" spans="1:2" x14ac:dyDescent="0.25">
      <c r="A1269">
        <v>0</v>
      </c>
      <c r="B1269">
        <v>0.25</v>
      </c>
    </row>
    <row r="1270" spans="1:2" x14ac:dyDescent="0.25">
      <c r="A1270">
        <v>0.2</v>
      </c>
      <c r="B1270">
        <v>0.27500000000000002</v>
      </c>
    </row>
    <row r="1271" spans="1:2" x14ac:dyDescent="0.25">
      <c r="A1271">
        <v>0.2</v>
      </c>
      <c r="B1271">
        <v>-0.1875</v>
      </c>
    </row>
    <row r="1272" spans="1:2" x14ac:dyDescent="0.25">
      <c r="A1272">
        <v>0</v>
      </c>
      <c r="B1272">
        <v>0.48</v>
      </c>
    </row>
    <row r="1273" spans="1:2" x14ac:dyDescent="0.25">
      <c r="A1273">
        <v>0</v>
      </c>
      <c r="B1273">
        <v>0.32</v>
      </c>
    </row>
    <row r="1274" spans="1:2" x14ac:dyDescent="0.25">
      <c r="A1274">
        <v>0.6</v>
      </c>
      <c r="B1274">
        <v>-0.44999999999999901</v>
      </c>
    </row>
    <row r="1275" spans="1:2" x14ac:dyDescent="0.25">
      <c r="A1275">
        <v>0</v>
      </c>
      <c r="B1275">
        <v>0.44</v>
      </c>
    </row>
    <row r="1276" spans="1:2" x14ac:dyDescent="0.25">
      <c r="A1276">
        <v>0.1</v>
      </c>
      <c r="B1276">
        <v>6.6666666666666596E-2</v>
      </c>
    </row>
    <row r="1277" spans="1:2" x14ac:dyDescent="0.25">
      <c r="A1277">
        <v>0.1</v>
      </c>
      <c r="B1277">
        <v>0.1</v>
      </c>
    </row>
    <row r="1278" spans="1:2" x14ac:dyDescent="0.25">
      <c r="A1278">
        <v>0.1</v>
      </c>
      <c r="B1278">
        <v>0.211111111111111</v>
      </c>
    </row>
    <row r="1279" spans="1:2" x14ac:dyDescent="0.25">
      <c r="A1279">
        <v>0.1</v>
      </c>
      <c r="B1279">
        <v>0.16666666666666599</v>
      </c>
    </row>
    <row r="1280" spans="1:2" x14ac:dyDescent="0.25">
      <c r="A1280">
        <v>0.4</v>
      </c>
      <c r="B1280">
        <v>-0.266666666666666</v>
      </c>
    </row>
    <row r="1281" spans="1:2" x14ac:dyDescent="0.25">
      <c r="A1281">
        <v>0.3</v>
      </c>
      <c r="B1281">
        <v>-1.42857142857142E-2</v>
      </c>
    </row>
    <row r="1282" spans="1:2" x14ac:dyDescent="0.25">
      <c r="A1282">
        <v>0.3</v>
      </c>
      <c r="B1282">
        <v>0</v>
      </c>
    </row>
    <row r="1283" spans="1:2" x14ac:dyDescent="0.25">
      <c r="A1283">
        <v>0.3</v>
      </c>
      <c r="B1283">
        <v>-2.8571428571428501E-2</v>
      </c>
    </row>
    <row r="1284" spans="1:2" x14ac:dyDescent="0.25">
      <c r="A1284">
        <v>0.2</v>
      </c>
      <c r="B1284">
        <v>0.15</v>
      </c>
    </row>
    <row r="1285" spans="1:2" x14ac:dyDescent="0.25">
      <c r="A1285">
        <v>0.7</v>
      </c>
      <c r="B1285">
        <v>-1.7666666666666599</v>
      </c>
    </row>
    <row r="1286" spans="1:2" x14ac:dyDescent="0.25">
      <c r="A1286">
        <v>0.1</v>
      </c>
      <c r="B1286">
        <v>0.16666666666666599</v>
      </c>
    </row>
    <row r="1287" spans="1:2" x14ac:dyDescent="0.25">
      <c r="A1287">
        <v>0.1</v>
      </c>
      <c r="B1287">
        <v>0.211111111111111</v>
      </c>
    </row>
    <row r="1288" spans="1:2" x14ac:dyDescent="0.25">
      <c r="A1288">
        <v>0.2</v>
      </c>
      <c r="B1288">
        <v>7.4999999999999997E-2</v>
      </c>
    </row>
    <row r="1289" spans="1:2" x14ac:dyDescent="0.25">
      <c r="A1289">
        <v>0.15</v>
      </c>
      <c r="B1289">
        <v>-5.8823529411764698E-2</v>
      </c>
    </row>
    <row r="1290" spans="1:2" x14ac:dyDescent="0.25">
      <c r="A1290">
        <v>0.2</v>
      </c>
      <c r="B1290">
        <v>-9.9999999999999895E-2</v>
      </c>
    </row>
    <row r="1291" spans="1:2" x14ac:dyDescent="0.25">
      <c r="A1291">
        <v>0</v>
      </c>
      <c r="B1291">
        <v>0.25</v>
      </c>
    </row>
    <row r="1292" spans="1:2" x14ac:dyDescent="0.25">
      <c r="A1292">
        <v>0.15</v>
      </c>
      <c r="B1292">
        <v>5.8823529411764698E-2</v>
      </c>
    </row>
    <row r="1293" spans="1:2" x14ac:dyDescent="0.25">
      <c r="A1293">
        <v>0.2</v>
      </c>
      <c r="B1293">
        <v>0.19999999999999901</v>
      </c>
    </row>
    <row r="1294" spans="1:2" x14ac:dyDescent="0.25">
      <c r="A1294">
        <v>0.2</v>
      </c>
      <c r="B1294">
        <v>0.22500000000000001</v>
      </c>
    </row>
    <row r="1295" spans="1:2" x14ac:dyDescent="0.25">
      <c r="A1295">
        <v>0.2</v>
      </c>
      <c r="B1295">
        <v>0.27500000000000002</v>
      </c>
    </row>
    <row r="1296" spans="1:2" x14ac:dyDescent="0.25">
      <c r="A1296">
        <v>0.2</v>
      </c>
      <c r="B1296">
        <v>0.27500000000000002</v>
      </c>
    </row>
    <row r="1297" spans="1:2" x14ac:dyDescent="0.25">
      <c r="A1297">
        <v>0</v>
      </c>
      <c r="B1297">
        <v>0.25</v>
      </c>
    </row>
    <row r="1298" spans="1:2" x14ac:dyDescent="0.25">
      <c r="A1298">
        <v>0.2</v>
      </c>
      <c r="B1298">
        <v>6.25E-2</v>
      </c>
    </row>
    <row r="1299" spans="1:2" x14ac:dyDescent="0.25">
      <c r="A1299">
        <v>0</v>
      </c>
      <c r="B1299">
        <v>0.26</v>
      </c>
    </row>
    <row r="1300" spans="1:2" x14ac:dyDescent="0.25">
      <c r="A1300">
        <v>0.2</v>
      </c>
      <c r="B1300">
        <v>1.2500000000000001E-2</v>
      </c>
    </row>
    <row r="1301" spans="1:2" x14ac:dyDescent="0.25">
      <c r="A1301">
        <v>0.2</v>
      </c>
      <c r="B1301">
        <v>0.22500000000000001</v>
      </c>
    </row>
    <row r="1302" spans="1:2" x14ac:dyDescent="0.25">
      <c r="A1302">
        <v>0.3</v>
      </c>
      <c r="B1302">
        <v>-0.25714285714285701</v>
      </c>
    </row>
    <row r="1303" spans="1:2" x14ac:dyDescent="0.25">
      <c r="A1303">
        <v>0</v>
      </c>
      <c r="B1303">
        <v>0.34</v>
      </c>
    </row>
    <row r="1304" spans="1:2" x14ac:dyDescent="0.25">
      <c r="A1304">
        <v>0</v>
      </c>
      <c r="B1304">
        <v>0.41</v>
      </c>
    </row>
    <row r="1305" spans="1:2" x14ac:dyDescent="0.25">
      <c r="A1305">
        <v>0.2</v>
      </c>
      <c r="B1305">
        <v>0.26250000000000001</v>
      </c>
    </row>
    <row r="1306" spans="1:2" x14ac:dyDescent="0.25">
      <c r="A1306">
        <v>0.7</v>
      </c>
      <c r="B1306">
        <v>-1.56666666666666</v>
      </c>
    </row>
    <row r="1307" spans="1:2" x14ac:dyDescent="0.25">
      <c r="A1307">
        <v>0.2</v>
      </c>
      <c r="B1307">
        <v>-0.05</v>
      </c>
    </row>
    <row r="1308" spans="1:2" x14ac:dyDescent="0.25">
      <c r="A1308">
        <v>0.2</v>
      </c>
      <c r="B1308">
        <v>4.9999999999999899E-2</v>
      </c>
    </row>
    <row r="1309" spans="1:2" x14ac:dyDescent="0.25">
      <c r="A1309">
        <v>0</v>
      </c>
      <c r="B1309">
        <v>0.13</v>
      </c>
    </row>
    <row r="1310" spans="1:2" x14ac:dyDescent="0.25">
      <c r="A1310">
        <v>0</v>
      </c>
      <c r="B1310">
        <v>0.41</v>
      </c>
    </row>
    <row r="1311" spans="1:2" x14ac:dyDescent="0.25">
      <c r="A1311">
        <v>0</v>
      </c>
      <c r="B1311">
        <v>0.28999999999999998</v>
      </c>
    </row>
    <row r="1312" spans="1:2" x14ac:dyDescent="0.25">
      <c r="A1312">
        <v>0</v>
      </c>
      <c r="B1312">
        <v>0.42</v>
      </c>
    </row>
    <row r="1313" spans="1:2" x14ac:dyDescent="0.25">
      <c r="A1313">
        <v>0</v>
      </c>
      <c r="B1313">
        <v>0.38</v>
      </c>
    </row>
    <row r="1314" spans="1:2" x14ac:dyDescent="0.25">
      <c r="A1314">
        <v>0.2</v>
      </c>
      <c r="B1314">
        <v>3.7499999999999999E-2</v>
      </c>
    </row>
    <row r="1315" spans="1:2" x14ac:dyDescent="0.25">
      <c r="A1315">
        <v>0</v>
      </c>
      <c r="B1315">
        <v>0.36</v>
      </c>
    </row>
    <row r="1316" spans="1:2" x14ac:dyDescent="0.25">
      <c r="A1316">
        <v>0</v>
      </c>
      <c r="B1316">
        <v>0.44</v>
      </c>
    </row>
    <row r="1317" spans="1:2" x14ac:dyDescent="0.25">
      <c r="A1317">
        <v>0.2</v>
      </c>
      <c r="B1317">
        <v>0.15</v>
      </c>
    </row>
    <row r="1318" spans="1:2" x14ac:dyDescent="0.25">
      <c r="A1318">
        <v>0.2</v>
      </c>
      <c r="B1318">
        <v>9.9999999999999895E-2</v>
      </c>
    </row>
    <row r="1319" spans="1:2" x14ac:dyDescent="0.25">
      <c r="A1319">
        <v>0.4</v>
      </c>
      <c r="B1319">
        <v>-0.35</v>
      </c>
    </row>
    <row r="1320" spans="1:2" x14ac:dyDescent="0.25">
      <c r="A1320">
        <v>0.2</v>
      </c>
      <c r="B1320">
        <v>-0.17499999999999999</v>
      </c>
    </row>
    <row r="1321" spans="1:2" x14ac:dyDescent="0.25">
      <c r="A1321">
        <v>0.2</v>
      </c>
      <c r="B1321">
        <v>0.1125</v>
      </c>
    </row>
    <row r="1322" spans="1:2" x14ac:dyDescent="0.25">
      <c r="A1322">
        <v>0</v>
      </c>
      <c r="B1322">
        <v>0.28000000000000003</v>
      </c>
    </row>
    <row r="1323" spans="1:2" x14ac:dyDescent="0.25">
      <c r="A1323">
        <v>0</v>
      </c>
      <c r="B1323">
        <v>0.24</v>
      </c>
    </row>
    <row r="1324" spans="1:2" x14ac:dyDescent="0.25">
      <c r="A1324">
        <v>0</v>
      </c>
      <c r="B1324">
        <v>0.37</v>
      </c>
    </row>
    <row r="1325" spans="1:2" x14ac:dyDescent="0.25">
      <c r="A1325">
        <v>0.2</v>
      </c>
      <c r="B1325">
        <v>-0.13749999999999901</v>
      </c>
    </row>
    <row r="1326" spans="1:2" x14ac:dyDescent="0.25">
      <c r="A1326">
        <v>0.2</v>
      </c>
      <c r="B1326">
        <v>-0.15</v>
      </c>
    </row>
    <row r="1327" spans="1:2" x14ac:dyDescent="0.25">
      <c r="A1327">
        <v>0</v>
      </c>
      <c r="B1327">
        <v>0.16999999999999901</v>
      </c>
    </row>
    <row r="1328" spans="1:2" x14ac:dyDescent="0.25">
      <c r="A1328">
        <v>0</v>
      </c>
      <c r="B1328">
        <v>0.11</v>
      </c>
    </row>
    <row r="1329" spans="1:2" x14ac:dyDescent="0.25">
      <c r="A1329">
        <v>0</v>
      </c>
      <c r="B1329">
        <v>0.33</v>
      </c>
    </row>
    <row r="1330" spans="1:2" x14ac:dyDescent="0.25">
      <c r="A1330">
        <v>0</v>
      </c>
      <c r="B1330">
        <v>0.34</v>
      </c>
    </row>
    <row r="1331" spans="1:2" x14ac:dyDescent="0.25">
      <c r="A1331">
        <v>0.1</v>
      </c>
      <c r="B1331">
        <v>1.1111111111111099E-2</v>
      </c>
    </row>
    <row r="1332" spans="1:2" x14ac:dyDescent="0.25">
      <c r="A1332">
        <v>0.6</v>
      </c>
      <c r="B1332">
        <v>-0.97499999999999998</v>
      </c>
    </row>
    <row r="1333" spans="1:2" x14ac:dyDescent="0.25">
      <c r="A1333">
        <v>0.6</v>
      </c>
      <c r="B1333">
        <v>-0.77500000000000002</v>
      </c>
    </row>
    <row r="1334" spans="1:2" x14ac:dyDescent="0.25">
      <c r="A1334">
        <v>0.2</v>
      </c>
      <c r="B1334">
        <v>0.1125</v>
      </c>
    </row>
    <row r="1335" spans="1:2" x14ac:dyDescent="0.25">
      <c r="A1335">
        <v>0</v>
      </c>
      <c r="B1335">
        <v>0.25999999999999901</v>
      </c>
    </row>
    <row r="1336" spans="1:2" x14ac:dyDescent="0.25">
      <c r="A1336">
        <v>0.2</v>
      </c>
      <c r="B1336">
        <v>0.125</v>
      </c>
    </row>
    <row r="1337" spans="1:2" x14ac:dyDescent="0.25">
      <c r="A1337">
        <v>0</v>
      </c>
      <c r="B1337">
        <v>0.28999999999999998</v>
      </c>
    </row>
    <row r="1338" spans="1:2" x14ac:dyDescent="0.25">
      <c r="A1338">
        <v>0.5</v>
      </c>
      <c r="B1338">
        <v>-0.55999999999999905</v>
      </c>
    </row>
    <row r="1339" spans="1:2" x14ac:dyDescent="0.25">
      <c r="A1339">
        <v>0</v>
      </c>
      <c r="B1339">
        <v>0.5</v>
      </c>
    </row>
    <row r="1340" spans="1:2" x14ac:dyDescent="0.25">
      <c r="A1340">
        <v>0</v>
      </c>
      <c r="B1340">
        <v>0.14000000000000001</v>
      </c>
    </row>
    <row r="1341" spans="1:2" x14ac:dyDescent="0.25">
      <c r="A1341">
        <v>0</v>
      </c>
      <c r="B1341">
        <v>0.38</v>
      </c>
    </row>
    <row r="1342" spans="1:2" x14ac:dyDescent="0.25">
      <c r="A1342">
        <v>0.2</v>
      </c>
      <c r="B1342">
        <v>1.2500000000000001E-2</v>
      </c>
    </row>
    <row r="1343" spans="1:2" x14ac:dyDescent="0.25">
      <c r="A1343">
        <v>0.3</v>
      </c>
      <c r="B1343">
        <v>-1.42857142857142E-2</v>
      </c>
    </row>
    <row r="1344" spans="1:2" x14ac:dyDescent="0.25">
      <c r="A1344">
        <v>0</v>
      </c>
      <c r="B1344">
        <v>0.219999999999999</v>
      </c>
    </row>
    <row r="1345" spans="1:2" x14ac:dyDescent="0.25">
      <c r="A1345">
        <v>0.2</v>
      </c>
      <c r="B1345">
        <v>-0.16250000000000001</v>
      </c>
    </row>
    <row r="1346" spans="1:2" x14ac:dyDescent="0.25">
      <c r="A1346">
        <v>0.4</v>
      </c>
      <c r="B1346">
        <v>-0.31666666666666599</v>
      </c>
    </row>
    <row r="1347" spans="1:2" x14ac:dyDescent="0.25">
      <c r="A1347">
        <v>0.2</v>
      </c>
      <c r="B1347">
        <v>-0.125</v>
      </c>
    </row>
    <row r="1348" spans="1:2" x14ac:dyDescent="0.25">
      <c r="A1348">
        <v>0</v>
      </c>
      <c r="B1348">
        <v>0.42</v>
      </c>
    </row>
    <row r="1349" spans="1:2" x14ac:dyDescent="0.25">
      <c r="A1349">
        <v>0.3</v>
      </c>
      <c r="B1349">
        <v>-9.9999999999999895E-2</v>
      </c>
    </row>
    <row r="1350" spans="1:2" x14ac:dyDescent="0.25">
      <c r="A1350">
        <v>0.1</v>
      </c>
      <c r="B1350">
        <v>-1.1111111111111099E-2</v>
      </c>
    </row>
    <row r="1351" spans="1:2" x14ac:dyDescent="0.25">
      <c r="A1351">
        <v>0</v>
      </c>
      <c r="B1351">
        <v>0.40999999999999898</v>
      </c>
    </row>
    <row r="1352" spans="1:2" x14ac:dyDescent="0.25">
      <c r="A1352">
        <v>0.6</v>
      </c>
      <c r="B1352">
        <v>-0.75</v>
      </c>
    </row>
    <row r="1353" spans="1:2" x14ac:dyDescent="0.25">
      <c r="A1353">
        <v>0</v>
      </c>
      <c r="B1353">
        <v>0.31</v>
      </c>
    </row>
    <row r="1354" spans="1:2" x14ac:dyDescent="0.25">
      <c r="A1354">
        <v>0</v>
      </c>
      <c r="B1354">
        <v>0.09</v>
      </c>
    </row>
    <row r="1355" spans="1:2" x14ac:dyDescent="0.25">
      <c r="A1355">
        <v>0</v>
      </c>
      <c r="B1355">
        <v>0.48</v>
      </c>
    </row>
    <row r="1356" spans="1:2" x14ac:dyDescent="0.25">
      <c r="A1356">
        <v>0</v>
      </c>
      <c r="B1356">
        <v>0.32999999999999902</v>
      </c>
    </row>
    <row r="1357" spans="1:2" x14ac:dyDescent="0.25">
      <c r="A1357">
        <v>0.5</v>
      </c>
      <c r="B1357">
        <v>-0.86</v>
      </c>
    </row>
    <row r="1358" spans="1:2" x14ac:dyDescent="0.25">
      <c r="A1358">
        <v>0.2</v>
      </c>
      <c r="B1358">
        <v>0</v>
      </c>
    </row>
    <row r="1359" spans="1:2" x14ac:dyDescent="0.25">
      <c r="A1359">
        <v>0.4</v>
      </c>
      <c r="B1359">
        <v>-0.3</v>
      </c>
    </row>
    <row r="1360" spans="1:2" x14ac:dyDescent="0.25">
      <c r="A1360">
        <v>0.2</v>
      </c>
      <c r="B1360">
        <v>0.16250000000000001</v>
      </c>
    </row>
    <row r="1361" spans="1:2" x14ac:dyDescent="0.25">
      <c r="A1361">
        <v>0.2</v>
      </c>
      <c r="B1361">
        <v>3.7499999999999999E-2</v>
      </c>
    </row>
    <row r="1362" spans="1:2" x14ac:dyDescent="0.25">
      <c r="A1362">
        <v>0</v>
      </c>
      <c r="B1362">
        <v>0.28999999999999998</v>
      </c>
    </row>
    <row r="1363" spans="1:2" x14ac:dyDescent="0.25">
      <c r="A1363">
        <v>0.2</v>
      </c>
      <c r="B1363">
        <v>-7.4999999999999997E-2</v>
      </c>
    </row>
    <row r="1364" spans="1:2" x14ac:dyDescent="0.25">
      <c r="A1364">
        <v>0.2</v>
      </c>
      <c r="B1364">
        <v>0</v>
      </c>
    </row>
    <row r="1365" spans="1:2" x14ac:dyDescent="0.25">
      <c r="A1365">
        <v>0</v>
      </c>
      <c r="B1365">
        <v>0.2</v>
      </c>
    </row>
    <row r="1366" spans="1:2" x14ac:dyDescent="0.25">
      <c r="A1366">
        <v>0</v>
      </c>
      <c r="B1366">
        <v>0.24</v>
      </c>
    </row>
    <row r="1367" spans="1:2" x14ac:dyDescent="0.25">
      <c r="A1367">
        <v>0.2</v>
      </c>
      <c r="B1367">
        <v>-1.24999999999999E-2</v>
      </c>
    </row>
    <row r="1368" spans="1:2" x14ac:dyDescent="0.25">
      <c r="A1368">
        <v>0.4</v>
      </c>
      <c r="B1368">
        <v>-0.45</v>
      </c>
    </row>
    <row r="1369" spans="1:2" x14ac:dyDescent="0.25">
      <c r="A1369">
        <v>0</v>
      </c>
      <c r="B1369">
        <v>0.26</v>
      </c>
    </row>
    <row r="1370" spans="1:2" x14ac:dyDescent="0.25">
      <c r="A1370">
        <v>0</v>
      </c>
      <c r="B1370">
        <v>0.17</v>
      </c>
    </row>
    <row r="1371" spans="1:2" x14ac:dyDescent="0.25">
      <c r="A1371">
        <v>0.3</v>
      </c>
      <c r="B1371">
        <v>-0.27142857142857102</v>
      </c>
    </row>
    <row r="1372" spans="1:2" x14ac:dyDescent="0.25">
      <c r="A1372">
        <v>0</v>
      </c>
      <c r="B1372">
        <v>0.25</v>
      </c>
    </row>
    <row r="1373" spans="1:2" x14ac:dyDescent="0.25">
      <c r="A1373">
        <v>0.1</v>
      </c>
      <c r="B1373">
        <v>6.6666666666666596E-2</v>
      </c>
    </row>
    <row r="1374" spans="1:2" x14ac:dyDescent="0.25">
      <c r="A1374">
        <v>0.1</v>
      </c>
      <c r="B1374">
        <v>0.11111111111111099</v>
      </c>
    </row>
    <row r="1375" spans="1:2" x14ac:dyDescent="0.25">
      <c r="A1375">
        <v>0.3</v>
      </c>
      <c r="B1375">
        <v>-0.2</v>
      </c>
    </row>
    <row r="1376" spans="1:2" x14ac:dyDescent="0.25">
      <c r="A1376">
        <v>0</v>
      </c>
      <c r="B1376">
        <v>0.27999999999999903</v>
      </c>
    </row>
    <row r="1377" spans="1:2" x14ac:dyDescent="0.25">
      <c r="A1377">
        <v>0.3</v>
      </c>
      <c r="B1377">
        <v>-5.7142857142857099E-2</v>
      </c>
    </row>
    <row r="1378" spans="1:2" x14ac:dyDescent="0.25">
      <c r="A1378">
        <v>0.2</v>
      </c>
      <c r="B1378">
        <v>-9.9999999999999895E-2</v>
      </c>
    </row>
    <row r="1379" spans="1:2" x14ac:dyDescent="0.25">
      <c r="A1379">
        <v>0</v>
      </c>
      <c r="B1379">
        <v>0.3</v>
      </c>
    </row>
    <row r="1380" spans="1:2" x14ac:dyDescent="0.25">
      <c r="A1380">
        <v>0</v>
      </c>
      <c r="B1380">
        <v>0.439999999999999</v>
      </c>
    </row>
    <row r="1381" spans="1:2" x14ac:dyDescent="0.25">
      <c r="A1381">
        <v>0</v>
      </c>
      <c r="B1381">
        <v>0.22999999999999901</v>
      </c>
    </row>
    <row r="1382" spans="1:2" x14ac:dyDescent="0.25">
      <c r="A1382">
        <v>0</v>
      </c>
      <c r="B1382">
        <v>0.39</v>
      </c>
    </row>
    <row r="1383" spans="1:2" x14ac:dyDescent="0.25">
      <c r="A1383">
        <v>0</v>
      </c>
      <c r="B1383">
        <v>0.26999999999999902</v>
      </c>
    </row>
    <row r="1384" spans="1:2" x14ac:dyDescent="0.25">
      <c r="A1384">
        <v>0.2</v>
      </c>
      <c r="B1384">
        <v>-0.17499999999999999</v>
      </c>
    </row>
    <row r="1385" spans="1:2" x14ac:dyDescent="0.25">
      <c r="A1385">
        <v>0</v>
      </c>
      <c r="B1385">
        <v>0.26999999999999902</v>
      </c>
    </row>
    <row r="1386" spans="1:2" x14ac:dyDescent="0.25">
      <c r="A1386">
        <v>0</v>
      </c>
      <c r="B1386">
        <v>0.17</v>
      </c>
    </row>
    <row r="1387" spans="1:2" x14ac:dyDescent="0.25">
      <c r="A1387">
        <v>0.15</v>
      </c>
      <c r="B1387">
        <v>5.8823529411764698E-2</v>
      </c>
    </row>
    <row r="1388" spans="1:2" x14ac:dyDescent="0.25">
      <c r="A1388">
        <v>0</v>
      </c>
      <c r="B1388">
        <v>0.25</v>
      </c>
    </row>
    <row r="1389" spans="1:2" x14ac:dyDescent="0.25">
      <c r="A1389">
        <v>0</v>
      </c>
      <c r="B1389">
        <v>0.28999999999999998</v>
      </c>
    </row>
    <row r="1390" spans="1:2" x14ac:dyDescent="0.25">
      <c r="A1390">
        <v>0.3</v>
      </c>
      <c r="B1390">
        <v>-0.128571428571428</v>
      </c>
    </row>
    <row r="1391" spans="1:2" x14ac:dyDescent="0.25">
      <c r="A1391">
        <v>0.3</v>
      </c>
      <c r="B1391">
        <v>-4.2857142857142802E-2</v>
      </c>
    </row>
    <row r="1392" spans="1:2" x14ac:dyDescent="0.25">
      <c r="A1392">
        <v>0.2</v>
      </c>
      <c r="B1392">
        <v>7.4999999999999997E-2</v>
      </c>
    </row>
    <row r="1393" spans="1:2" x14ac:dyDescent="0.25">
      <c r="A1393">
        <v>0</v>
      </c>
      <c r="B1393">
        <v>0.36</v>
      </c>
    </row>
    <row r="1394" spans="1:2" x14ac:dyDescent="0.25">
      <c r="A1394">
        <v>0.4</v>
      </c>
      <c r="B1394">
        <v>-0.51666666666666605</v>
      </c>
    </row>
    <row r="1395" spans="1:2" x14ac:dyDescent="0.25">
      <c r="A1395">
        <v>0.5</v>
      </c>
      <c r="B1395">
        <v>-0.53999999999999904</v>
      </c>
    </row>
    <row r="1396" spans="1:2" x14ac:dyDescent="0.25">
      <c r="A1396">
        <v>0.6</v>
      </c>
      <c r="B1396">
        <v>-0.54999999999999905</v>
      </c>
    </row>
    <row r="1397" spans="1:2" x14ac:dyDescent="0.25">
      <c r="A1397">
        <v>0.3</v>
      </c>
      <c r="B1397">
        <v>-0.185714285714285</v>
      </c>
    </row>
    <row r="1398" spans="1:2" x14ac:dyDescent="0.25">
      <c r="A1398">
        <v>0.2</v>
      </c>
      <c r="B1398">
        <v>0.23749999999999999</v>
      </c>
    </row>
    <row r="1399" spans="1:2" x14ac:dyDescent="0.25">
      <c r="A1399">
        <v>0.5</v>
      </c>
      <c r="B1399">
        <v>-0.48</v>
      </c>
    </row>
    <row r="1400" spans="1:2" x14ac:dyDescent="0.25">
      <c r="A1400">
        <v>0</v>
      </c>
      <c r="B1400">
        <v>0.16999999999999901</v>
      </c>
    </row>
    <row r="1401" spans="1:2" x14ac:dyDescent="0.25">
      <c r="A1401">
        <v>0</v>
      </c>
      <c r="B1401">
        <v>0.36</v>
      </c>
    </row>
    <row r="1402" spans="1:2" x14ac:dyDescent="0.25">
      <c r="A1402">
        <v>0</v>
      </c>
      <c r="B1402">
        <v>0.18</v>
      </c>
    </row>
    <row r="1403" spans="1:2" x14ac:dyDescent="0.25">
      <c r="A1403">
        <v>0.2</v>
      </c>
      <c r="B1403">
        <v>7.4999999999999997E-2</v>
      </c>
    </row>
    <row r="1404" spans="1:2" x14ac:dyDescent="0.25">
      <c r="A1404">
        <v>0</v>
      </c>
      <c r="B1404">
        <v>0.44</v>
      </c>
    </row>
    <row r="1405" spans="1:2" x14ac:dyDescent="0.25">
      <c r="A1405">
        <v>0.6</v>
      </c>
      <c r="B1405">
        <v>-0.47499999999999998</v>
      </c>
    </row>
    <row r="1406" spans="1:2" x14ac:dyDescent="0.25">
      <c r="A1406">
        <v>0.2</v>
      </c>
      <c r="B1406">
        <v>9.9999999999999895E-2</v>
      </c>
    </row>
    <row r="1407" spans="1:2" x14ac:dyDescent="0.25">
      <c r="A1407">
        <v>0.2</v>
      </c>
      <c r="B1407">
        <v>0.125</v>
      </c>
    </row>
    <row r="1408" spans="1:2" x14ac:dyDescent="0.25">
      <c r="A1408">
        <v>0.2</v>
      </c>
      <c r="B1408">
        <v>0.1125</v>
      </c>
    </row>
    <row r="1409" spans="1:2" x14ac:dyDescent="0.25">
      <c r="A1409">
        <v>0.2</v>
      </c>
      <c r="B1409">
        <v>8.7499999999999994E-2</v>
      </c>
    </row>
    <row r="1410" spans="1:2" x14ac:dyDescent="0.25">
      <c r="A1410">
        <v>0.6</v>
      </c>
      <c r="B1410">
        <v>-1.1000000000000001</v>
      </c>
    </row>
    <row r="1411" spans="1:2" x14ac:dyDescent="0.25">
      <c r="A1411">
        <v>0.6</v>
      </c>
      <c r="B1411">
        <v>-0.47499999999999998</v>
      </c>
    </row>
    <row r="1412" spans="1:2" x14ac:dyDescent="0.25">
      <c r="A1412">
        <v>0</v>
      </c>
      <c r="B1412">
        <v>0.2</v>
      </c>
    </row>
    <row r="1413" spans="1:2" x14ac:dyDescent="0.25">
      <c r="A1413">
        <v>0.2</v>
      </c>
      <c r="B1413">
        <v>0.16250000000000001</v>
      </c>
    </row>
    <row r="1414" spans="1:2" x14ac:dyDescent="0.25">
      <c r="A1414">
        <v>0.2</v>
      </c>
      <c r="B1414">
        <v>8.7499999999999994E-2</v>
      </c>
    </row>
    <row r="1415" spans="1:2" x14ac:dyDescent="0.25">
      <c r="A1415">
        <v>0.3</v>
      </c>
      <c r="B1415">
        <v>-1.42857142857142E-2</v>
      </c>
    </row>
    <row r="1416" spans="1:2" x14ac:dyDescent="0.25">
      <c r="A1416">
        <v>0.2</v>
      </c>
      <c r="B1416">
        <v>-0.1125</v>
      </c>
    </row>
    <row r="1417" spans="1:2" x14ac:dyDescent="0.25">
      <c r="A1417">
        <v>0</v>
      </c>
      <c r="B1417">
        <v>0.17</v>
      </c>
    </row>
    <row r="1418" spans="1:2" x14ac:dyDescent="0.25">
      <c r="A1418">
        <v>0</v>
      </c>
      <c r="B1418">
        <v>0.4</v>
      </c>
    </row>
    <row r="1419" spans="1:2" x14ac:dyDescent="0.25">
      <c r="A1419">
        <v>0</v>
      </c>
      <c r="B1419">
        <v>0.28000000000000003</v>
      </c>
    </row>
    <row r="1420" spans="1:2" x14ac:dyDescent="0.25">
      <c r="A1420">
        <v>0.1</v>
      </c>
      <c r="B1420">
        <v>0.122222222222222</v>
      </c>
    </row>
    <row r="1421" spans="1:2" x14ac:dyDescent="0.25">
      <c r="A1421">
        <v>0.3</v>
      </c>
      <c r="B1421">
        <v>-5.7142857142857099E-2</v>
      </c>
    </row>
    <row r="1422" spans="1:2" x14ac:dyDescent="0.25">
      <c r="A1422">
        <v>0.6</v>
      </c>
      <c r="B1422">
        <v>-0.42499999999999999</v>
      </c>
    </row>
    <row r="1423" spans="1:2" x14ac:dyDescent="0.25">
      <c r="A1423">
        <v>0</v>
      </c>
      <c r="B1423">
        <v>0.09</v>
      </c>
    </row>
    <row r="1424" spans="1:2" x14ac:dyDescent="0.25">
      <c r="A1424">
        <v>0</v>
      </c>
      <c r="B1424">
        <v>0.28999999999999998</v>
      </c>
    </row>
    <row r="1425" spans="1:2" x14ac:dyDescent="0.25">
      <c r="A1425">
        <v>0.2</v>
      </c>
      <c r="B1425">
        <v>0.15</v>
      </c>
    </row>
    <row r="1426" spans="1:2" x14ac:dyDescent="0.25">
      <c r="A1426">
        <v>0.4</v>
      </c>
      <c r="B1426">
        <v>-0.25</v>
      </c>
    </row>
    <row r="1427" spans="1:2" x14ac:dyDescent="0.25">
      <c r="A1427">
        <v>0</v>
      </c>
      <c r="B1427">
        <v>9.9999999999999895E-2</v>
      </c>
    </row>
    <row r="1428" spans="1:2" x14ac:dyDescent="0.25">
      <c r="A1428">
        <v>0</v>
      </c>
      <c r="B1428">
        <v>0.27999999999999903</v>
      </c>
    </row>
    <row r="1429" spans="1:2" x14ac:dyDescent="0.25">
      <c r="A1429">
        <v>0.6</v>
      </c>
      <c r="B1429">
        <v>-0.45</v>
      </c>
    </row>
    <row r="1430" spans="1:2" x14ac:dyDescent="0.25">
      <c r="A1430">
        <v>0.6</v>
      </c>
      <c r="B1430">
        <v>-0.82499999999999996</v>
      </c>
    </row>
    <row r="1431" spans="1:2" x14ac:dyDescent="0.25">
      <c r="A1431">
        <v>0.6</v>
      </c>
      <c r="B1431">
        <v>-0.5</v>
      </c>
    </row>
    <row r="1432" spans="1:2" x14ac:dyDescent="0.25">
      <c r="A1432">
        <v>0.5</v>
      </c>
      <c r="B1432">
        <v>-0.67999999999999905</v>
      </c>
    </row>
    <row r="1433" spans="1:2" x14ac:dyDescent="0.25">
      <c r="A1433">
        <v>0.2</v>
      </c>
      <c r="B1433">
        <v>8.7499999999999897E-2</v>
      </c>
    </row>
    <row r="1434" spans="1:2" x14ac:dyDescent="0.25">
      <c r="A1434">
        <v>0.6</v>
      </c>
      <c r="B1434">
        <v>-0.35</v>
      </c>
    </row>
    <row r="1435" spans="1:2" x14ac:dyDescent="0.25">
      <c r="A1435">
        <v>0.3</v>
      </c>
      <c r="B1435">
        <v>-0.25714285714285701</v>
      </c>
    </row>
    <row r="1436" spans="1:2" x14ac:dyDescent="0.25">
      <c r="A1436">
        <v>0.2</v>
      </c>
      <c r="B1436">
        <v>3.7499999999999999E-2</v>
      </c>
    </row>
    <row r="1437" spans="1:2" x14ac:dyDescent="0.25">
      <c r="A1437">
        <v>0</v>
      </c>
      <c r="B1437">
        <v>0.42</v>
      </c>
    </row>
    <row r="1438" spans="1:2" x14ac:dyDescent="0.25">
      <c r="A1438">
        <v>0.6</v>
      </c>
      <c r="B1438">
        <v>-0.3</v>
      </c>
    </row>
    <row r="1439" spans="1:2" x14ac:dyDescent="0.25">
      <c r="A1439">
        <v>0.3</v>
      </c>
      <c r="B1439">
        <v>-2.8571428571428501E-2</v>
      </c>
    </row>
    <row r="1440" spans="1:2" x14ac:dyDescent="0.25">
      <c r="A1440">
        <v>0.6</v>
      </c>
      <c r="B1440">
        <v>-0.47499999999999998</v>
      </c>
    </row>
    <row r="1441" spans="1:2" x14ac:dyDescent="0.25">
      <c r="A1441">
        <v>0</v>
      </c>
      <c r="B1441">
        <v>0.11</v>
      </c>
    </row>
    <row r="1442" spans="1:2" x14ac:dyDescent="0.25">
      <c r="A1442">
        <v>0.2</v>
      </c>
      <c r="B1442">
        <v>-8.7499999999999994E-2</v>
      </c>
    </row>
    <row r="1443" spans="1:2" x14ac:dyDescent="0.25">
      <c r="A1443">
        <v>0</v>
      </c>
      <c r="B1443">
        <v>0.41</v>
      </c>
    </row>
    <row r="1444" spans="1:2" x14ac:dyDescent="0.25">
      <c r="A1444">
        <v>0</v>
      </c>
      <c r="B1444">
        <v>0.28999999999999998</v>
      </c>
    </row>
    <row r="1445" spans="1:2" x14ac:dyDescent="0.25">
      <c r="A1445">
        <v>0.2</v>
      </c>
      <c r="B1445">
        <v>9.9999999999999895E-2</v>
      </c>
    </row>
    <row r="1446" spans="1:2" x14ac:dyDescent="0.25">
      <c r="A1446">
        <v>0</v>
      </c>
      <c r="B1446">
        <v>0.45999999999999902</v>
      </c>
    </row>
    <row r="1447" spans="1:2" x14ac:dyDescent="0.25">
      <c r="A1447">
        <v>0</v>
      </c>
      <c r="B1447">
        <v>0.26</v>
      </c>
    </row>
    <row r="1448" spans="1:2" x14ac:dyDescent="0.25">
      <c r="A1448">
        <v>0.2</v>
      </c>
      <c r="B1448">
        <v>-8.7499999999999994E-2</v>
      </c>
    </row>
    <row r="1449" spans="1:2" x14ac:dyDescent="0.25">
      <c r="A1449">
        <v>0.2</v>
      </c>
      <c r="B1449">
        <v>6.25E-2</v>
      </c>
    </row>
    <row r="1450" spans="1:2" x14ac:dyDescent="0.25">
      <c r="A1450">
        <v>0</v>
      </c>
      <c r="B1450">
        <v>0.19</v>
      </c>
    </row>
    <row r="1451" spans="1:2" x14ac:dyDescent="0.25">
      <c r="A1451">
        <v>0.6</v>
      </c>
      <c r="B1451">
        <v>-0.72499999999999998</v>
      </c>
    </row>
    <row r="1452" spans="1:2" x14ac:dyDescent="0.25">
      <c r="A1452">
        <v>0.2</v>
      </c>
      <c r="B1452">
        <v>6.25E-2</v>
      </c>
    </row>
    <row r="1453" spans="1:2" x14ac:dyDescent="0.25">
      <c r="A1453">
        <v>0</v>
      </c>
      <c r="B1453">
        <v>0.21</v>
      </c>
    </row>
    <row r="1454" spans="1:2" x14ac:dyDescent="0.25">
      <c r="A1454">
        <v>0</v>
      </c>
      <c r="B1454">
        <v>0.3</v>
      </c>
    </row>
    <row r="1455" spans="1:2" x14ac:dyDescent="0.25">
      <c r="A1455">
        <v>0</v>
      </c>
      <c r="B1455">
        <v>0.34</v>
      </c>
    </row>
    <row r="1456" spans="1:2" x14ac:dyDescent="0.25">
      <c r="A1456">
        <v>0.3</v>
      </c>
      <c r="B1456">
        <v>-0.27142857142857102</v>
      </c>
    </row>
    <row r="1457" spans="1:2" x14ac:dyDescent="0.25">
      <c r="A1457">
        <v>0</v>
      </c>
      <c r="B1457">
        <v>0.28999999999999998</v>
      </c>
    </row>
    <row r="1458" spans="1:2" x14ac:dyDescent="0.25">
      <c r="A1458">
        <v>0</v>
      </c>
      <c r="B1458">
        <v>0.22</v>
      </c>
    </row>
    <row r="1459" spans="1:2" x14ac:dyDescent="0.25">
      <c r="A1459">
        <v>0.2</v>
      </c>
      <c r="B1459">
        <v>4.9999999999999899E-2</v>
      </c>
    </row>
    <row r="1460" spans="1:2" x14ac:dyDescent="0.25">
      <c r="A1460">
        <v>0.2</v>
      </c>
      <c r="B1460">
        <v>6.25E-2</v>
      </c>
    </row>
    <row r="1461" spans="1:2" x14ac:dyDescent="0.25">
      <c r="A1461">
        <v>0.2</v>
      </c>
      <c r="B1461">
        <v>3.7499999999999999E-2</v>
      </c>
    </row>
    <row r="1462" spans="1:2" x14ac:dyDescent="0.25">
      <c r="A1462">
        <v>0.6</v>
      </c>
      <c r="B1462">
        <v>-0.9</v>
      </c>
    </row>
    <row r="1463" spans="1:2" x14ac:dyDescent="0.25">
      <c r="A1463">
        <v>0.2</v>
      </c>
      <c r="B1463">
        <v>-0.05</v>
      </c>
    </row>
    <row r="1464" spans="1:2" x14ac:dyDescent="0.25">
      <c r="A1464">
        <v>0.3</v>
      </c>
      <c r="B1464">
        <v>-0.185714285714285</v>
      </c>
    </row>
    <row r="1465" spans="1:2" x14ac:dyDescent="0.25">
      <c r="A1465">
        <v>0.4</v>
      </c>
      <c r="B1465">
        <v>-0.36666666666666597</v>
      </c>
    </row>
    <row r="1466" spans="1:2" x14ac:dyDescent="0.25">
      <c r="A1466">
        <v>0</v>
      </c>
      <c r="B1466">
        <v>0.3</v>
      </c>
    </row>
    <row r="1467" spans="1:2" x14ac:dyDescent="0.25">
      <c r="A1467">
        <v>0</v>
      </c>
      <c r="B1467">
        <v>0.31</v>
      </c>
    </row>
    <row r="1468" spans="1:2" x14ac:dyDescent="0.25">
      <c r="A1468">
        <v>0.2</v>
      </c>
      <c r="B1468">
        <v>7.4999999999999997E-2</v>
      </c>
    </row>
    <row r="1469" spans="1:2" x14ac:dyDescent="0.25">
      <c r="A1469">
        <v>0</v>
      </c>
      <c r="B1469">
        <v>0.22</v>
      </c>
    </row>
    <row r="1470" spans="1:2" x14ac:dyDescent="0.25">
      <c r="A1470">
        <v>0.3</v>
      </c>
      <c r="B1470">
        <v>-0.3</v>
      </c>
    </row>
    <row r="1471" spans="1:2" x14ac:dyDescent="0.25">
      <c r="A1471">
        <v>0</v>
      </c>
      <c r="B1471">
        <v>0.09</v>
      </c>
    </row>
    <row r="1472" spans="1:2" x14ac:dyDescent="0.25">
      <c r="A1472">
        <v>0.1</v>
      </c>
      <c r="B1472">
        <v>6.6666666666666596E-2</v>
      </c>
    </row>
    <row r="1473" spans="1:2" x14ac:dyDescent="0.25">
      <c r="A1473">
        <v>0.6</v>
      </c>
      <c r="B1473">
        <v>-0.875</v>
      </c>
    </row>
    <row r="1474" spans="1:2" x14ac:dyDescent="0.25">
      <c r="A1474">
        <v>0.3</v>
      </c>
      <c r="B1474">
        <v>-7.1428571428571397E-2</v>
      </c>
    </row>
    <row r="1475" spans="1:2" x14ac:dyDescent="0.25">
      <c r="A1475">
        <v>0.2</v>
      </c>
      <c r="B1475">
        <v>-0.15</v>
      </c>
    </row>
    <row r="1476" spans="1:2" x14ac:dyDescent="0.25">
      <c r="A1476">
        <v>0.15</v>
      </c>
      <c r="B1476">
        <v>0.105882352941176</v>
      </c>
    </row>
    <row r="1477" spans="1:2" x14ac:dyDescent="0.25">
      <c r="A1477">
        <v>0.2</v>
      </c>
      <c r="B1477">
        <v>0.3</v>
      </c>
    </row>
    <row r="1478" spans="1:2" x14ac:dyDescent="0.25">
      <c r="A1478">
        <v>0.1</v>
      </c>
      <c r="B1478">
        <v>3.3333333333333298E-2</v>
      </c>
    </row>
    <row r="1479" spans="1:2" x14ac:dyDescent="0.25">
      <c r="A1479">
        <v>0.2</v>
      </c>
      <c r="B1479">
        <v>9.9999999999999895E-2</v>
      </c>
    </row>
    <row r="1480" spans="1:2" x14ac:dyDescent="0.25">
      <c r="A1480">
        <v>0</v>
      </c>
      <c r="B1480">
        <v>0.22</v>
      </c>
    </row>
    <row r="1481" spans="1:2" x14ac:dyDescent="0.25">
      <c r="A1481">
        <v>0.3</v>
      </c>
      <c r="B1481">
        <v>-7.1428571428571397E-2</v>
      </c>
    </row>
    <row r="1482" spans="1:2" x14ac:dyDescent="0.25">
      <c r="A1482">
        <v>0.2</v>
      </c>
      <c r="B1482">
        <v>2.4999999999999901E-2</v>
      </c>
    </row>
    <row r="1483" spans="1:2" x14ac:dyDescent="0.25">
      <c r="A1483">
        <v>0.2</v>
      </c>
      <c r="B1483">
        <v>-8.7499999999999994E-2</v>
      </c>
    </row>
    <row r="1484" spans="1:2" x14ac:dyDescent="0.25">
      <c r="A1484">
        <v>0.2</v>
      </c>
      <c r="B1484">
        <v>0.125</v>
      </c>
    </row>
    <row r="1485" spans="1:2" x14ac:dyDescent="0.25">
      <c r="A1485">
        <v>0.4</v>
      </c>
      <c r="B1485">
        <v>-0.31666666666666599</v>
      </c>
    </row>
    <row r="1486" spans="1:2" x14ac:dyDescent="0.25">
      <c r="A1486">
        <v>0.3</v>
      </c>
      <c r="B1486">
        <v>-5.7142857142857099E-2</v>
      </c>
    </row>
    <row r="1487" spans="1:2" x14ac:dyDescent="0.25">
      <c r="A1487">
        <v>0.2</v>
      </c>
      <c r="B1487">
        <v>0.1875</v>
      </c>
    </row>
    <row r="1488" spans="1:2" x14ac:dyDescent="0.25">
      <c r="A1488">
        <v>0</v>
      </c>
      <c r="B1488">
        <v>0.19</v>
      </c>
    </row>
    <row r="1489" spans="1:2" x14ac:dyDescent="0.25">
      <c r="A1489">
        <v>0</v>
      </c>
      <c r="B1489">
        <v>0.28999999999999998</v>
      </c>
    </row>
    <row r="1490" spans="1:2" x14ac:dyDescent="0.25">
      <c r="A1490">
        <v>0</v>
      </c>
      <c r="B1490">
        <v>0.44</v>
      </c>
    </row>
    <row r="1491" spans="1:2" x14ac:dyDescent="0.25">
      <c r="A1491">
        <v>0</v>
      </c>
      <c r="B1491">
        <v>0.32999999999999902</v>
      </c>
    </row>
    <row r="1492" spans="1:2" x14ac:dyDescent="0.25">
      <c r="A1492">
        <v>0</v>
      </c>
      <c r="B1492">
        <v>0.26</v>
      </c>
    </row>
    <row r="1493" spans="1:2" x14ac:dyDescent="0.25">
      <c r="A1493">
        <v>0</v>
      </c>
      <c r="B1493">
        <v>0.36</v>
      </c>
    </row>
    <row r="1494" spans="1:2" x14ac:dyDescent="0.25">
      <c r="A1494">
        <v>0</v>
      </c>
      <c r="B1494">
        <v>0.28999999999999998</v>
      </c>
    </row>
    <row r="1495" spans="1:2" x14ac:dyDescent="0.25">
      <c r="A1495">
        <v>0.2</v>
      </c>
      <c r="B1495">
        <v>-0.125</v>
      </c>
    </row>
    <row r="1496" spans="1:2" x14ac:dyDescent="0.25">
      <c r="A1496">
        <v>0</v>
      </c>
      <c r="B1496">
        <v>0.27999999999999903</v>
      </c>
    </row>
    <row r="1497" spans="1:2" x14ac:dyDescent="0.25">
      <c r="A1497">
        <v>0</v>
      </c>
      <c r="B1497">
        <v>0.439999999999999</v>
      </c>
    </row>
    <row r="1498" spans="1:2" x14ac:dyDescent="0.25">
      <c r="A1498">
        <v>0.4</v>
      </c>
      <c r="B1498">
        <v>-0.3</v>
      </c>
    </row>
    <row r="1499" spans="1:2" x14ac:dyDescent="0.25">
      <c r="A1499">
        <v>0</v>
      </c>
      <c r="B1499">
        <v>0.25</v>
      </c>
    </row>
    <row r="1500" spans="1:2" x14ac:dyDescent="0.25">
      <c r="A1500">
        <v>0.5</v>
      </c>
      <c r="B1500">
        <v>-0.73999999999999899</v>
      </c>
    </row>
    <row r="1501" spans="1:2" x14ac:dyDescent="0.25">
      <c r="A1501">
        <v>0</v>
      </c>
      <c r="B1501">
        <v>0.17</v>
      </c>
    </row>
    <row r="1502" spans="1:2" x14ac:dyDescent="0.25">
      <c r="A1502">
        <v>0.2</v>
      </c>
      <c r="B1502">
        <v>0.1</v>
      </c>
    </row>
    <row r="1503" spans="1:2" x14ac:dyDescent="0.25">
      <c r="A1503">
        <v>0.2</v>
      </c>
      <c r="B1503">
        <v>0.1125</v>
      </c>
    </row>
    <row r="1504" spans="1:2" x14ac:dyDescent="0.25">
      <c r="A1504">
        <v>0.1</v>
      </c>
      <c r="B1504">
        <v>2.2222222222222199E-2</v>
      </c>
    </row>
    <row r="1505" spans="1:2" x14ac:dyDescent="0.25">
      <c r="A1505">
        <v>0</v>
      </c>
      <c r="B1505">
        <v>0.25</v>
      </c>
    </row>
    <row r="1506" spans="1:2" x14ac:dyDescent="0.25">
      <c r="A1506">
        <v>0.3</v>
      </c>
      <c r="B1506">
        <v>-2.8571428571428501E-2</v>
      </c>
    </row>
    <row r="1507" spans="1:2" x14ac:dyDescent="0.25">
      <c r="A1507">
        <v>0.6</v>
      </c>
      <c r="B1507">
        <v>-1.325</v>
      </c>
    </row>
    <row r="1508" spans="1:2" x14ac:dyDescent="0.25">
      <c r="A1508">
        <v>0.2</v>
      </c>
      <c r="B1508">
        <v>-1.24999999999999E-2</v>
      </c>
    </row>
    <row r="1509" spans="1:2" x14ac:dyDescent="0.25">
      <c r="A1509">
        <v>0</v>
      </c>
      <c r="B1509">
        <v>0.37</v>
      </c>
    </row>
    <row r="1510" spans="1:2" x14ac:dyDescent="0.25">
      <c r="A1510">
        <v>0.45</v>
      </c>
      <c r="B1510">
        <v>-0.34545454545454501</v>
      </c>
    </row>
    <row r="1511" spans="1:2" x14ac:dyDescent="0.25">
      <c r="A1511">
        <v>0</v>
      </c>
      <c r="B1511">
        <v>0.1</v>
      </c>
    </row>
    <row r="1512" spans="1:2" x14ac:dyDescent="0.25">
      <c r="A1512">
        <v>0.6</v>
      </c>
      <c r="B1512">
        <v>-0.54999999999999905</v>
      </c>
    </row>
    <row r="1513" spans="1:2" x14ac:dyDescent="0.25">
      <c r="A1513">
        <v>0</v>
      </c>
      <c r="B1513">
        <v>0.33999999999999903</v>
      </c>
    </row>
    <row r="1514" spans="1:2" x14ac:dyDescent="0.25">
      <c r="A1514">
        <v>0</v>
      </c>
      <c r="B1514">
        <v>0.32999999999999902</v>
      </c>
    </row>
    <row r="1515" spans="1:2" x14ac:dyDescent="0.25">
      <c r="A1515">
        <v>0</v>
      </c>
      <c r="B1515">
        <v>0.39</v>
      </c>
    </row>
    <row r="1516" spans="1:2" x14ac:dyDescent="0.25">
      <c r="A1516">
        <v>0</v>
      </c>
      <c r="B1516">
        <v>0.42</v>
      </c>
    </row>
    <row r="1517" spans="1:2" x14ac:dyDescent="0.25">
      <c r="A1517">
        <v>0</v>
      </c>
      <c r="B1517">
        <v>0.4</v>
      </c>
    </row>
    <row r="1518" spans="1:2" x14ac:dyDescent="0.25">
      <c r="A1518">
        <v>0</v>
      </c>
      <c r="B1518">
        <v>0.32999999999999902</v>
      </c>
    </row>
    <row r="1519" spans="1:2" x14ac:dyDescent="0.25">
      <c r="A1519">
        <v>0.3</v>
      </c>
      <c r="B1519">
        <v>-0.14285714285714199</v>
      </c>
    </row>
    <row r="1520" spans="1:2" x14ac:dyDescent="0.25">
      <c r="A1520">
        <v>0.5</v>
      </c>
      <c r="B1520">
        <v>-0.66</v>
      </c>
    </row>
    <row r="1521" spans="1:2" x14ac:dyDescent="0.25">
      <c r="A1521">
        <v>0</v>
      </c>
      <c r="B1521">
        <v>0.44999999999999901</v>
      </c>
    </row>
    <row r="1522" spans="1:2" x14ac:dyDescent="0.25">
      <c r="A1522">
        <v>0.3</v>
      </c>
      <c r="B1522">
        <v>-0.22857142857142801</v>
      </c>
    </row>
    <row r="1523" spans="1:2" x14ac:dyDescent="0.25">
      <c r="A1523">
        <v>0.2</v>
      </c>
      <c r="B1523">
        <v>9.9999999999999895E-2</v>
      </c>
    </row>
    <row r="1524" spans="1:2" x14ac:dyDescent="0.25">
      <c r="A1524">
        <v>0.15</v>
      </c>
      <c r="B1524">
        <v>-4.7058823529411702E-2</v>
      </c>
    </row>
    <row r="1525" spans="1:2" x14ac:dyDescent="0.25">
      <c r="A1525">
        <v>0</v>
      </c>
      <c r="B1525">
        <v>0.34</v>
      </c>
    </row>
    <row r="1526" spans="1:2" x14ac:dyDescent="0.25">
      <c r="A1526">
        <v>0.2</v>
      </c>
      <c r="B1526">
        <v>-0.13750000000000001</v>
      </c>
    </row>
    <row r="1527" spans="1:2" x14ac:dyDescent="0.25">
      <c r="A1527">
        <v>0</v>
      </c>
      <c r="B1527">
        <v>0.41</v>
      </c>
    </row>
    <row r="1528" spans="1:2" x14ac:dyDescent="0.25">
      <c r="A1528">
        <v>0</v>
      </c>
      <c r="B1528">
        <v>0.36</v>
      </c>
    </row>
    <row r="1529" spans="1:2" x14ac:dyDescent="0.25">
      <c r="A1529">
        <v>0</v>
      </c>
      <c r="B1529">
        <v>0.39</v>
      </c>
    </row>
    <row r="1530" spans="1:2" x14ac:dyDescent="0.25">
      <c r="A1530">
        <v>0.5</v>
      </c>
      <c r="B1530">
        <v>-0.59999999999999898</v>
      </c>
    </row>
    <row r="1531" spans="1:2" x14ac:dyDescent="0.25">
      <c r="A1531">
        <v>0.6</v>
      </c>
      <c r="B1531">
        <v>-0.875</v>
      </c>
    </row>
    <row r="1532" spans="1:2" x14ac:dyDescent="0.25">
      <c r="A1532">
        <v>0.3</v>
      </c>
      <c r="B1532">
        <v>-7.1428571428571397E-2</v>
      </c>
    </row>
    <row r="1533" spans="1:2" x14ac:dyDescent="0.25">
      <c r="A1533">
        <v>0.2</v>
      </c>
      <c r="B1533">
        <v>6.25E-2</v>
      </c>
    </row>
    <row r="1534" spans="1:2" x14ac:dyDescent="0.25">
      <c r="A1534">
        <v>0.3</v>
      </c>
      <c r="B1534">
        <v>-0.17142857142857101</v>
      </c>
    </row>
    <row r="1535" spans="1:2" x14ac:dyDescent="0.25">
      <c r="A1535">
        <v>0.2</v>
      </c>
      <c r="B1535">
        <v>8.7499999999999994E-2</v>
      </c>
    </row>
    <row r="1536" spans="1:2" x14ac:dyDescent="0.25">
      <c r="A1536">
        <v>0.4</v>
      </c>
      <c r="B1536">
        <v>-0.266666666666666</v>
      </c>
    </row>
    <row r="1537" spans="1:2" x14ac:dyDescent="0.25">
      <c r="A1537">
        <v>0</v>
      </c>
      <c r="B1537">
        <v>0.27999999999999903</v>
      </c>
    </row>
    <row r="1538" spans="1:2" x14ac:dyDescent="0.25">
      <c r="A1538">
        <v>0</v>
      </c>
      <c r="B1538">
        <v>0.25999999999999901</v>
      </c>
    </row>
    <row r="1539" spans="1:2" x14ac:dyDescent="0.25">
      <c r="A1539">
        <v>0</v>
      </c>
      <c r="B1539">
        <v>0.13</v>
      </c>
    </row>
    <row r="1540" spans="1:2" x14ac:dyDescent="0.25">
      <c r="A1540">
        <v>0.6</v>
      </c>
      <c r="B1540">
        <v>-0.375</v>
      </c>
    </row>
    <row r="1541" spans="1:2" x14ac:dyDescent="0.25">
      <c r="A1541">
        <v>0.2</v>
      </c>
      <c r="B1541">
        <v>0.15</v>
      </c>
    </row>
    <row r="1542" spans="1:2" x14ac:dyDescent="0.25">
      <c r="A1542">
        <v>0.2</v>
      </c>
      <c r="B1542">
        <v>0.26250000000000001</v>
      </c>
    </row>
    <row r="1543" spans="1:2" x14ac:dyDescent="0.25">
      <c r="A1543">
        <v>0.2</v>
      </c>
      <c r="B1543">
        <v>0.125</v>
      </c>
    </row>
    <row r="1544" spans="1:2" x14ac:dyDescent="0.25">
      <c r="A1544">
        <v>0.1</v>
      </c>
      <c r="B1544">
        <v>0.188888888888888</v>
      </c>
    </row>
    <row r="1545" spans="1:2" x14ac:dyDescent="0.25">
      <c r="A1545">
        <v>0</v>
      </c>
      <c r="B1545">
        <v>0.27</v>
      </c>
    </row>
    <row r="1546" spans="1:2" x14ac:dyDescent="0.25">
      <c r="A1546">
        <v>0</v>
      </c>
      <c r="B1546">
        <v>0.36</v>
      </c>
    </row>
    <row r="1547" spans="1:2" x14ac:dyDescent="0.25">
      <c r="A1547">
        <v>0.45</v>
      </c>
      <c r="B1547">
        <v>-0.58181818181818101</v>
      </c>
    </row>
    <row r="1548" spans="1:2" x14ac:dyDescent="0.25">
      <c r="A1548">
        <v>0.2</v>
      </c>
      <c r="B1548">
        <v>-0.1875</v>
      </c>
    </row>
    <row r="1549" spans="1:2" x14ac:dyDescent="0.25">
      <c r="A1549">
        <v>0.2</v>
      </c>
      <c r="B1549">
        <v>0</v>
      </c>
    </row>
    <row r="1550" spans="1:2" x14ac:dyDescent="0.25">
      <c r="A1550">
        <v>0.4</v>
      </c>
      <c r="B1550">
        <v>-0.36666666666666597</v>
      </c>
    </row>
    <row r="1551" spans="1:2" x14ac:dyDescent="0.25">
      <c r="A1551">
        <v>0.2</v>
      </c>
      <c r="B1551">
        <v>-0.1875</v>
      </c>
    </row>
    <row r="1552" spans="1:2" x14ac:dyDescent="0.25">
      <c r="A1552">
        <v>0.3</v>
      </c>
      <c r="B1552">
        <v>-7.1428571428571397E-2</v>
      </c>
    </row>
    <row r="1553" spans="1:2" x14ac:dyDescent="0.25">
      <c r="A1553">
        <v>0</v>
      </c>
      <c r="B1553">
        <v>0.28999999999999998</v>
      </c>
    </row>
    <row r="1554" spans="1:2" x14ac:dyDescent="0.25">
      <c r="A1554">
        <v>0.2</v>
      </c>
      <c r="B1554">
        <v>0.125</v>
      </c>
    </row>
    <row r="1555" spans="1:2" x14ac:dyDescent="0.25">
      <c r="A1555">
        <v>0.2</v>
      </c>
      <c r="B1555">
        <v>0.1875</v>
      </c>
    </row>
    <row r="1556" spans="1:2" x14ac:dyDescent="0.25">
      <c r="A1556">
        <v>0.4</v>
      </c>
      <c r="B1556">
        <v>-0.38333333333333303</v>
      </c>
    </row>
    <row r="1557" spans="1:2" x14ac:dyDescent="0.25">
      <c r="A1557">
        <v>0.1</v>
      </c>
      <c r="B1557">
        <v>0.19999999999999901</v>
      </c>
    </row>
    <row r="1558" spans="1:2" x14ac:dyDescent="0.25">
      <c r="A1558">
        <v>0</v>
      </c>
      <c r="B1558">
        <v>0.33999999999999903</v>
      </c>
    </row>
    <row r="1559" spans="1:2" x14ac:dyDescent="0.25">
      <c r="A1559">
        <v>0.15</v>
      </c>
      <c r="B1559">
        <v>8.2352941176470504E-2</v>
      </c>
    </row>
    <row r="1560" spans="1:2" x14ac:dyDescent="0.25">
      <c r="A1560">
        <v>0</v>
      </c>
      <c r="B1560">
        <v>0.28000000000000003</v>
      </c>
    </row>
    <row r="1561" spans="1:2" x14ac:dyDescent="0.25">
      <c r="A1561">
        <v>0.2</v>
      </c>
      <c r="B1561">
        <v>-6.25E-2</v>
      </c>
    </row>
    <row r="1562" spans="1:2" x14ac:dyDescent="0.25">
      <c r="A1562">
        <v>0.2</v>
      </c>
      <c r="B1562">
        <v>0.1125</v>
      </c>
    </row>
    <row r="1563" spans="1:2" x14ac:dyDescent="0.25">
      <c r="A1563">
        <v>0</v>
      </c>
      <c r="B1563">
        <v>6.9999999999999896E-2</v>
      </c>
    </row>
    <row r="1564" spans="1:2" x14ac:dyDescent="0.25">
      <c r="A1564">
        <v>0.4</v>
      </c>
      <c r="B1564">
        <v>-0.54999999999999905</v>
      </c>
    </row>
    <row r="1565" spans="1:2" x14ac:dyDescent="0.25">
      <c r="A1565">
        <v>0.2</v>
      </c>
      <c r="B1565">
        <v>-2.4999999999999901E-2</v>
      </c>
    </row>
    <row r="1566" spans="1:2" x14ac:dyDescent="0.25">
      <c r="A1566">
        <v>0.3</v>
      </c>
      <c r="B1566">
        <v>-1.42857142857142E-2</v>
      </c>
    </row>
    <row r="1567" spans="1:2" x14ac:dyDescent="0.25">
      <c r="A1567">
        <v>0.2</v>
      </c>
      <c r="B1567">
        <v>0.17499999999999999</v>
      </c>
    </row>
    <row r="1568" spans="1:2" x14ac:dyDescent="0.25">
      <c r="A1568">
        <v>0.3</v>
      </c>
      <c r="B1568">
        <v>-7.1428571428571397E-2</v>
      </c>
    </row>
    <row r="1569" spans="1:2" x14ac:dyDescent="0.25">
      <c r="A1569">
        <v>0.6</v>
      </c>
      <c r="B1569">
        <v>-0.79999999999999905</v>
      </c>
    </row>
    <row r="1570" spans="1:2" x14ac:dyDescent="0.25">
      <c r="A1570">
        <v>0</v>
      </c>
      <c r="B1570">
        <v>0.28000000000000003</v>
      </c>
    </row>
    <row r="1571" spans="1:2" x14ac:dyDescent="0.25">
      <c r="A1571">
        <v>0.2</v>
      </c>
      <c r="B1571">
        <v>-1.2500000000000001E-2</v>
      </c>
    </row>
    <row r="1572" spans="1:2" x14ac:dyDescent="0.25">
      <c r="A1572">
        <v>0.6</v>
      </c>
      <c r="B1572">
        <v>-1.175</v>
      </c>
    </row>
    <row r="1573" spans="1:2" x14ac:dyDescent="0.25">
      <c r="A1573">
        <v>0.2</v>
      </c>
      <c r="B1573">
        <v>0.16250000000000001</v>
      </c>
    </row>
    <row r="1574" spans="1:2" x14ac:dyDescent="0.25">
      <c r="A1574">
        <v>0.3</v>
      </c>
      <c r="B1574">
        <v>-0.24285714285714199</v>
      </c>
    </row>
    <row r="1575" spans="1:2" x14ac:dyDescent="0.25">
      <c r="A1575">
        <v>0</v>
      </c>
      <c r="B1575">
        <v>0.1</v>
      </c>
    </row>
    <row r="1576" spans="1:2" x14ac:dyDescent="0.25">
      <c r="A1576">
        <v>0</v>
      </c>
      <c r="B1576">
        <v>0.24</v>
      </c>
    </row>
    <row r="1577" spans="1:2" x14ac:dyDescent="0.25">
      <c r="A1577">
        <v>0</v>
      </c>
      <c r="B1577">
        <v>0.33999999999999903</v>
      </c>
    </row>
    <row r="1578" spans="1:2" x14ac:dyDescent="0.25">
      <c r="A1578">
        <v>0</v>
      </c>
      <c r="B1578">
        <v>0.42999999999999899</v>
      </c>
    </row>
    <row r="1579" spans="1:2" x14ac:dyDescent="0.25">
      <c r="A1579">
        <v>0</v>
      </c>
      <c r="B1579">
        <v>0.28999999999999998</v>
      </c>
    </row>
    <row r="1580" spans="1:2" x14ac:dyDescent="0.25">
      <c r="A1580">
        <v>0.3</v>
      </c>
      <c r="B1580">
        <v>-0.24285714285714199</v>
      </c>
    </row>
    <row r="1581" spans="1:2" x14ac:dyDescent="0.25">
      <c r="A1581">
        <v>0.3</v>
      </c>
      <c r="B1581">
        <v>-0.1</v>
      </c>
    </row>
    <row r="1582" spans="1:2" x14ac:dyDescent="0.25">
      <c r="A1582">
        <v>0</v>
      </c>
      <c r="B1582">
        <v>0.309999999999999</v>
      </c>
    </row>
    <row r="1583" spans="1:2" x14ac:dyDescent="0.25">
      <c r="A1583">
        <v>0.3</v>
      </c>
      <c r="B1583">
        <v>-0.128571428571428</v>
      </c>
    </row>
    <row r="1584" spans="1:2" x14ac:dyDescent="0.25">
      <c r="A1584">
        <v>0</v>
      </c>
      <c r="B1584">
        <v>0.18</v>
      </c>
    </row>
    <row r="1585" spans="1:2" x14ac:dyDescent="0.25">
      <c r="A1585">
        <v>0</v>
      </c>
      <c r="B1585">
        <v>0.42</v>
      </c>
    </row>
    <row r="1586" spans="1:2" x14ac:dyDescent="0.25">
      <c r="A1586">
        <v>0.2</v>
      </c>
      <c r="B1586">
        <v>0.375</v>
      </c>
    </row>
    <row r="1587" spans="1:2" x14ac:dyDescent="0.25">
      <c r="A1587">
        <v>0.3</v>
      </c>
      <c r="B1587">
        <v>-1.42857142857142E-2</v>
      </c>
    </row>
    <row r="1588" spans="1:2" x14ac:dyDescent="0.25">
      <c r="A1588">
        <v>0.2</v>
      </c>
      <c r="B1588">
        <v>0.1</v>
      </c>
    </row>
    <row r="1589" spans="1:2" x14ac:dyDescent="0.25">
      <c r="A1589">
        <v>0</v>
      </c>
      <c r="B1589">
        <v>0.31999999999999901</v>
      </c>
    </row>
    <row r="1590" spans="1:2" x14ac:dyDescent="0.25">
      <c r="A1590">
        <v>0.2</v>
      </c>
      <c r="B1590">
        <v>-0.05</v>
      </c>
    </row>
    <row r="1591" spans="1:2" x14ac:dyDescent="0.25">
      <c r="A1591">
        <v>0.2</v>
      </c>
      <c r="B1591">
        <v>0.1125</v>
      </c>
    </row>
    <row r="1592" spans="1:2" x14ac:dyDescent="0.25">
      <c r="A1592">
        <v>0.2</v>
      </c>
      <c r="B1592">
        <v>-0.1125</v>
      </c>
    </row>
    <row r="1593" spans="1:2" x14ac:dyDescent="0.25">
      <c r="A1593">
        <v>0.2</v>
      </c>
      <c r="B1593">
        <v>2.5000000000000001E-2</v>
      </c>
    </row>
    <row r="1594" spans="1:2" x14ac:dyDescent="0.25">
      <c r="A1594">
        <v>0.6</v>
      </c>
      <c r="B1594">
        <v>-1.0499999999999901</v>
      </c>
    </row>
    <row r="1595" spans="1:2" x14ac:dyDescent="0.25">
      <c r="A1595">
        <v>0.7</v>
      </c>
      <c r="B1595">
        <v>-1.5</v>
      </c>
    </row>
    <row r="1596" spans="1:2" x14ac:dyDescent="0.25">
      <c r="A1596">
        <v>0.2</v>
      </c>
      <c r="B1596">
        <v>0</v>
      </c>
    </row>
    <row r="1597" spans="1:2" x14ac:dyDescent="0.25">
      <c r="A1597">
        <v>0.2</v>
      </c>
      <c r="B1597">
        <v>7.4999999999999997E-2</v>
      </c>
    </row>
    <row r="1598" spans="1:2" x14ac:dyDescent="0.25">
      <c r="A1598">
        <v>0.6</v>
      </c>
      <c r="B1598">
        <v>-0.55000000000000004</v>
      </c>
    </row>
    <row r="1599" spans="1:2" x14ac:dyDescent="0.25">
      <c r="A1599">
        <v>0.5</v>
      </c>
      <c r="B1599">
        <v>-0.62</v>
      </c>
    </row>
    <row r="1600" spans="1:2" x14ac:dyDescent="0.25">
      <c r="A1600">
        <v>0</v>
      </c>
      <c r="B1600">
        <v>0.31</v>
      </c>
    </row>
    <row r="1601" spans="1:2" x14ac:dyDescent="0.25">
      <c r="A1601">
        <v>0.3</v>
      </c>
      <c r="B1601">
        <v>0</v>
      </c>
    </row>
    <row r="1602" spans="1:2" x14ac:dyDescent="0.25">
      <c r="A1602">
        <v>0.3</v>
      </c>
      <c r="B1602">
        <v>0</v>
      </c>
    </row>
    <row r="1603" spans="1:2" x14ac:dyDescent="0.25">
      <c r="A1603">
        <v>0.2</v>
      </c>
      <c r="B1603">
        <v>-0.13749999999999901</v>
      </c>
    </row>
    <row r="1604" spans="1:2" x14ac:dyDescent="0.25">
      <c r="A1604">
        <v>0</v>
      </c>
      <c r="B1604">
        <v>0.16</v>
      </c>
    </row>
    <row r="1605" spans="1:2" x14ac:dyDescent="0.25">
      <c r="A1605">
        <v>0</v>
      </c>
      <c r="B1605">
        <v>0.19</v>
      </c>
    </row>
    <row r="1606" spans="1:2" x14ac:dyDescent="0.25">
      <c r="A1606">
        <v>0</v>
      </c>
      <c r="B1606">
        <v>0.19999999999999901</v>
      </c>
    </row>
    <row r="1607" spans="1:2" x14ac:dyDescent="0.25">
      <c r="A1607">
        <v>0.1</v>
      </c>
      <c r="B1607">
        <v>2.2222222222222199E-2</v>
      </c>
    </row>
    <row r="1608" spans="1:2" x14ac:dyDescent="0.25">
      <c r="A1608">
        <v>0</v>
      </c>
      <c r="B1608">
        <v>0.3</v>
      </c>
    </row>
    <row r="1609" spans="1:2" x14ac:dyDescent="0.25">
      <c r="A1609">
        <v>0.2</v>
      </c>
      <c r="B1609">
        <v>0.2</v>
      </c>
    </row>
    <row r="1610" spans="1:2" x14ac:dyDescent="0.25">
      <c r="A1610">
        <v>0.3</v>
      </c>
      <c r="B1610">
        <v>-0.27142857142857102</v>
      </c>
    </row>
    <row r="1611" spans="1:2" x14ac:dyDescent="0.25">
      <c r="A1611">
        <v>0.3</v>
      </c>
      <c r="B1611">
        <v>-7.1428571428571397E-2</v>
      </c>
    </row>
    <row r="1612" spans="1:2" x14ac:dyDescent="0.25">
      <c r="A1612">
        <v>0.6</v>
      </c>
      <c r="B1612">
        <v>-1.325</v>
      </c>
    </row>
    <row r="1613" spans="1:2" x14ac:dyDescent="0.25">
      <c r="A1613">
        <v>0.6</v>
      </c>
      <c r="B1613">
        <v>-0.3</v>
      </c>
    </row>
    <row r="1614" spans="1:2" x14ac:dyDescent="0.25">
      <c r="A1614">
        <v>0</v>
      </c>
      <c r="B1614">
        <v>0.31</v>
      </c>
    </row>
    <row r="1615" spans="1:2" x14ac:dyDescent="0.25">
      <c r="A1615">
        <v>0.2</v>
      </c>
      <c r="B1615">
        <v>0.05</v>
      </c>
    </row>
    <row r="1616" spans="1:2" x14ac:dyDescent="0.25">
      <c r="A1616">
        <v>0.2</v>
      </c>
      <c r="B1616">
        <v>7.49999999999999E-2</v>
      </c>
    </row>
    <row r="1617" spans="1:2" x14ac:dyDescent="0.25">
      <c r="A1617">
        <v>0</v>
      </c>
      <c r="B1617">
        <v>0.26</v>
      </c>
    </row>
    <row r="1618" spans="1:2" x14ac:dyDescent="0.25">
      <c r="A1618">
        <v>0.3</v>
      </c>
      <c r="B1618">
        <v>-7.1428571428571397E-2</v>
      </c>
    </row>
    <row r="1619" spans="1:2" x14ac:dyDescent="0.25">
      <c r="A1619">
        <v>0</v>
      </c>
      <c r="B1619">
        <v>0.26</v>
      </c>
    </row>
    <row r="1620" spans="1:2" x14ac:dyDescent="0.25">
      <c r="A1620">
        <v>0</v>
      </c>
      <c r="B1620">
        <v>0.28999999999999998</v>
      </c>
    </row>
    <row r="1621" spans="1:2" x14ac:dyDescent="0.25">
      <c r="A1621">
        <v>0</v>
      </c>
      <c r="B1621">
        <v>0.3</v>
      </c>
    </row>
    <row r="1622" spans="1:2" x14ac:dyDescent="0.25">
      <c r="A1622">
        <v>0</v>
      </c>
      <c r="B1622">
        <v>0.23</v>
      </c>
    </row>
    <row r="1623" spans="1:2" x14ac:dyDescent="0.25">
      <c r="A1623">
        <v>0.2</v>
      </c>
      <c r="B1623">
        <v>9.9999999999999895E-2</v>
      </c>
    </row>
    <row r="1624" spans="1:2" x14ac:dyDescent="0.25">
      <c r="A1624">
        <v>0.2</v>
      </c>
      <c r="B1624">
        <v>6.25E-2</v>
      </c>
    </row>
    <row r="1625" spans="1:2" x14ac:dyDescent="0.25">
      <c r="A1625">
        <v>0.4</v>
      </c>
      <c r="B1625">
        <v>-0.3</v>
      </c>
    </row>
    <row r="1626" spans="1:2" x14ac:dyDescent="0.25">
      <c r="A1626">
        <v>0</v>
      </c>
      <c r="B1626">
        <v>0.36</v>
      </c>
    </row>
    <row r="1627" spans="1:2" x14ac:dyDescent="0.25">
      <c r="A1627">
        <v>0</v>
      </c>
      <c r="B1627">
        <v>0.41</v>
      </c>
    </row>
    <row r="1628" spans="1:2" x14ac:dyDescent="0.25">
      <c r="A1628">
        <v>0.6</v>
      </c>
      <c r="B1628">
        <v>-0.7</v>
      </c>
    </row>
    <row r="1629" spans="1:2" x14ac:dyDescent="0.25">
      <c r="A1629">
        <v>0</v>
      </c>
      <c r="B1629">
        <v>0.08</v>
      </c>
    </row>
    <row r="1630" spans="1:2" x14ac:dyDescent="0.25">
      <c r="A1630">
        <v>0</v>
      </c>
      <c r="B1630">
        <v>0.19</v>
      </c>
    </row>
    <row r="1631" spans="1:2" x14ac:dyDescent="0.25">
      <c r="A1631">
        <v>0</v>
      </c>
      <c r="B1631">
        <v>0.12</v>
      </c>
    </row>
    <row r="1632" spans="1:2" x14ac:dyDescent="0.25">
      <c r="A1632">
        <v>0.3</v>
      </c>
      <c r="B1632">
        <v>0</v>
      </c>
    </row>
    <row r="1633" spans="1:2" x14ac:dyDescent="0.25">
      <c r="A1633">
        <v>0</v>
      </c>
      <c r="B1633">
        <v>0.23</v>
      </c>
    </row>
    <row r="1634" spans="1:2" x14ac:dyDescent="0.25">
      <c r="A1634">
        <v>0</v>
      </c>
      <c r="B1634">
        <v>0.25</v>
      </c>
    </row>
    <row r="1635" spans="1:2" x14ac:dyDescent="0.25">
      <c r="A1635">
        <v>0</v>
      </c>
      <c r="B1635">
        <v>0.21</v>
      </c>
    </row>
    <row r="1636" spans="1:2" x14ac:dyDescent="0.25">
      <c r="A1636">
        <v>0</v>
      </c>
      <c r="B1636">
        <v>0.18</v>
      </c>
    </row>
    <row r="1637" spans="1:2" x14ac:dyDescent="0.25">
      <c r="A1637">
        <v>0.2</v>
      </c>
      <c r="B1637">
        <v>8.7499999999999994E-2</v>
      </c>
    </row>
    <row r="1638" spans="1:2" x14ac:dyDescent="0.25">
      <c r="A1638">
        <v>0.3</v>
      </c>
      <c r="B1638">
        <v>-0.1</v>
      </c>
    </row>
    <row r="1639" spans="1:2" x14ac:dyDescent="0.25">
      <c r="A1639">
        <v>0</v>
      </c>
      <c r="B1639">
        <v>0.22</v>
      </c>
    </row>
    <row r="1640" spans="1:2" x14ac:dyDescent="0.25">
      <c r="A1640">
        <v>0.2</v>
      </c>
      <c r="B1640">
        <v>0.2</v>
      </c>
    </row>
    <row r="1641" spans="1:2" x14ac:dyDescent="0.25">
      <c r="A1641">
        <v>0.3</v>
      </c>
      <c r="B1641">
        <v>-1.42857142857142E-2</v>
      </c>
    </row>
    <row r="1642" spans="1:2" x14ac:dyDescent="0.25">
      <c r="A1642">
        <v>0.2</v>
      </c>
      <c r="B1642">
        <v>-8.7499999999999994E-2</v>
      </c>
    </row>
    <row r="1643" spans="1:2" x14ac:dyDescent="0.25">
      <c r="A1643">
        <v>0</v>
      </c>
      <c r="B1643">
        <v>0.32</v>
      </c>
    </row>
    <row r="1644" spans="1:2" x14ac:dyDescent="0.25">
      <c r="A1644">
        <v>0.2</v>
      </c>
      <c r="B1644">
        <v>6.25E-2</v>
      </c>
    </row>
    <row r="1645" spans="1:2" x14ac:dyDescent="0.25">
      <c r="A1645">
        <v>0</v>
      </c>
      <c r="B1645">
        <v>0.2</v>
      </c>
    </row>
    <row r="1646" spans="1:2" x14ac:dyDescent="0.25">
      <c r="A1646">
        <v>0</v>
      </c>
      <c r="B1646">
        <v>0.21</v>
      </c>
    </row>
    <row r="1647" spans="1:2" x14ac:dyDescent="0.25">
      <c r="A1647">
        <v>0.4</v>
      </c>
      <c r="B1647">
        <v>-0.33333333333333298</v>
      </c>
    </row>
    <row r="1648" spans="1:2" x14ac:dyDescent="0.25">
      <c r="A1648">
        <v>0.6</v>
      </c>
      <c r="B1648">
        <v>-0.45</v>
      </c>
    </row>
    <row r="1649" spans="1:2" x14ac:dyDescent="0.25">
      <c r="A1649">
        <v>0.1</v>
      </c>
      <c r="B1649">
        <v>1.1111111111111099E-2</v>
      </c>
    </row>
    <row r="1650" spans="1:2" x14ac:dyDescent="0.25">
      <c r="A1650">
        <v>0</v>
      </c>
      <c r="B1650">
        <v>0.36</v>
      </c>
    </row>
    <row r="1651" spans="1:2" x14ac:dyDescent="0.25">
      <c r="A1651">
        <v>0.3</v>
      </c>
      <c r="B1651">
        <v>-8.5714285714285701E-2</v>
      </c>
    </row>
    <row r="1652" spans="1:2" x14ac:dyDescent="0.25">
      <c r="A1652">
        <v>0</v>
      </c>
      <c r="B1652">
        <v>0.439999999999999</v>
      </c>
    </row>
    <row r="1653" spans="1:2" x14ac:dyDescent="0.25">
      <c r="A1653">
        <v>0.15</v>
      </c>
      <c r="B1653">
        <v>9.41176470588235E-2</v>
      </c>
    </row>
    <row r="1654" spans="1:2" x14ac:dyDescent="0.25">
      <c r="A1654">
        <v>0.2</v>
      </c>
      <c r="B1654">
        <v>7.4999999999999997E-2</v>
      </c>
    </row>
    <row r="1655" spans="1:2" x14ac:dyDescent="0.25">
      <c r="A1655">
        <v>0.1</v>
      </c>
      <c r="B1655">
        <v>0.16666666666666599</v>
      </c>
    </row>
    <row r="1656" spans="1:2" x14ac:dyDescent="0.25">
      <c r="A1656">
        <v>0.2</v>
      </c>
      <c r="B1656">
        <v>0.1</v>
      </c>
    </row>
    <row r="1657" spans="1:2" x14ac:dyDescent="0.25">
      <c r="A1657">
        <v>0.2</v>
      </c>
      <c r="B1657">
        <v>-6.25E-2</v>
      </c>
    </row>
    <row r="1658" spans="1:2" x14ac:dyDescent="0.25">
      <c r="A1658">
        <v>0.2</v>
      </c>
      <c r="B1658">
        <v>-3.7499999999999999E-2</v>
      </c>
    </row>
    <row r="1659" spans="1:2" x14ac:dyDescent="0.25">
      <c r="A1659">
        <v>0</v>
      </c>
      <c r="B1659">
        <v>0.09</v>
      </c>
    </row>
    <row r="1660" spans="1:2" x14ac:dyDescent="0.25">
      <c r="A1660">
        <v>0.3</v>
      </c>
      <c r="B1660">
        <v>-0.17142857142857101</v>
      </c>
    </row>
    <row r="1661" spans="1:2" x14ac:dyDescent="0.25">
      <c r="A1661">
        <v>0.6</v>
      </c>
      <c r="B1661">
        <v>-0.42499999999999999</v>
      </c>
    </row>
    <row r="1662" spans="1:2" x14ac:dyDescent="0.25">
      <c r="A1662">
        <v>0.2</v>
      </c>
      <c r="B1662">
        <v>0.1125</v>
      </c>
    </row>
    <row r="1663" spans="1:2" x14ac:dyDescent="0.25">
      <c r="A1663">
        <v>0.7</v>
      </c>
      <c r="B1663">
        <v>-1.5</v>
      </c>
    </row>
    <row r="1664" spans="1:2" x14ac:dyDescent="0.25">
      <c r="A1664">
        <v>0.2</v>
      </c>
      <c r="B1664">
        <v>0.1125</v>
      </c>
    </row>
    <row r="1665" spans="1:2" x14ac:dyDescent="0.25">
      <c r="A1665">
        <v>0.6</v>
      </c>
      <c r="B1665">
        <v>-1.25</v>
      </c>
    </row>
    <row r="1666" spans="1:2" x14ac:dyDescent="0.25">
      <c r="A1666">
        <v>0.4</v>
      </c>
      <c r="B1666">
        <v>-0.35</v>
      </c>
    </row>
    <row r="1667" spans="1:2" x14ac:dyDescent="0.25">
      <c r="A1667">
        <v>0.2</v>
      </c>
      <c r="B1667">
        <v>0.3</v>
      </c>
    </row>
    <row r="1668" spans="1:2" x14ac:dyDescent="0.25">
      <c r="A1668">
        <v>0.2</v>
      </c>
      <c r="B1668">
        <v>0.2</v>
      </c>
    </row>
    <row r="1669" spans="1:2" x14ac:dyDescent="0.25">
      <c r="A1669">
        <v>0.2</v>
      </c>
      <c r="B1669">
        <v>0.28749999999999998</v>
      </c>
    </row>
    <row r="1670" spans="1:2" x14ac:dyDescent="0.25">
      <c r="A1670">
        <v>0</v>
      </c>
      <c r="B1670">
        <v>0.39999999999999902</v>
      </c>
    </row>
    <row r="1671" spans="1:2" x14ac:dyDescent="0.25">
      <c r="A1671">
        <v>0.2</v>
      </c>
      <c r="B1671">
        <v>0</v>
      </c>
    </row>
    <row r="1672" spans="1:2" x14ac:dyDescent="0.25">
      <c r="A1672">
        <v>0.2</v>
      </c>
      <c r="B1672">
        <v>0.1125</v>
      </c>
    </row>
    <row r="1673" spans="1:2" x14ac:dyDescent="0.25">
      <c r="A1673">
        <v>0.2</v>
      </c>
      <c r="B1673">
        <v>2.4999999999999901E-2</v>
      </c>
    </row>
    <row r="1674" spans="1:2" x14ac:dyDescent="0.25">
      <c r="A1674">
        <v>0.15</v>
      </c>
      <c r="B1674">
        <v>-5.8823529411764698E-2</v>
      </c>
    </row>
    <row r="1675" spans="1:2" x14ac:dyDescent="0.25">
      <c r="A1675">
        <v>0.6</v>
      </c>
      <c r="B1675">
        <v>-1.05</v>
      </c>
    </row>
    <row r="1676" spans="1:2" x14ac:dyDescent="0.25">
      <c r="A1676">
        <v>0.3</v>
      </c>
      <c r="B1676">
        <v>-0.27142857142857102</v>
      </c>
    </row>
    <row r="1677" spans="1:2" x14ac:dyDescent="0.25">
      <c r="A1677">
        <v>0</v>
      </c>
      <c r="B1677">
        <v>0.18</v>
      </c>
    </row>
    <row r="1678" spans="1:2" x14ac:dyDescent="0.25">
      <c r="A1678">
        <v>0.3</v>
      </c>
      <c r="B1678">
        <v>-1.42857142857142E-2</v>
      </c>
    </row>
    <row r="1679" spans="1:2" x14ac:dyDescent="0.25">
      <c r="A1679">
        <v>0.2</v>
      </c>
      <c r="B1679">
        <v>9.9999999999999895E-2</v>
      </c>
    </row>
    <row r="1680" spans="1:2" x14ac:dyDescent="0.25">
      <c r="A1680">
        <v>0.2</v>
      </c>
      <c r="B1680">
        <v>-0.112499999999999</v>
      </c>
    </row>
    <row r="1681" spans="1:2" x14ac:dyDescent="0.25">
      <c r="A1681">
        <v>0.3</v>
      </c>
      <c r="B1681">
        <v>0</v>
      </c>
    </row>
    <row r="1682" spans="1:2" x14ac:dyDescent="0.25">
      <c r="A1682">
        <v>0.6</v>
      </c>
      <c r="B1682">
        <v>-0.55000000000000004</v>
      </c>
    </row>
    <row r="1683" spans="1:2" x14ac:dyDescent="0.25">
      <c r="A1683">
        <v>0.2</v>
      </c>
      <c r="B1683">
        <v>-0.13749999999999901</v>
      </c>
    </row>
    <row r="1684" spans="1:2" x14ac:dyDescent="0.25">
      <c r="A1684">
        <v>0</v>
      </c>
      <c r="B1684">
        <v>0.369999999999999</v>
      </c>
    </row>
    <row r="1685" spans="1:2" x14ac:dyDescent="0.25">
      <c r="A1685">
        <v>0.2</v>
      </c>
      <c r="B1685">
        <v>2.5000000000000001E-2</v>
      </c>
    </row>
    <row r="1686" spans="1:2" x14ac:dyDescent="0.25">
      <c r="A1686">
        <v>0.7</v>
      </c>
      <c r="B1686">
        <v>-2.1</v>
      </c>
    </row>
    <row r="1687" spans="1:2" x14ac:dyDescent="0.25">
      <c r="A1687">
        <v>0.2</v>
      </c>
      <c r="B1687">
        <v>0.1125</v>
      </c>
    </row>
    <row r="1688" spans="1:2" x14ac:dyDescent="0.25">
      <c r="A1688">
        <v>0.2</v>
      </c>
      <c r="B1688">
        <v>0</v>
      </c>
    </row>
    <row r="1689" spans="1:2" x14ac:dyDescent="0.25">
      <c r="A1689">
        <v>0</v>
      </c>
      <c r="B1689">
        <v>0.3</v>
      </c>
    </row>
    <row r="1690" spans="1:2" x14ac:dyDescent="0.25">
      <c r="A1690">
        <v>0.7</v>
      </c>
      <c r="B1690">
        <v>-1.7</v>
      </c>
    </row>
    <row r="1691" spans="1:2" x14ac:dyDescent="0.25">
      <c r="A1691">
        <v>0.2</v>
      </c>
      <c r="B1691">
        <v>1.2500000000000001E-2</v>
      </c>
    </row>
    <row r="1692" spans="1:2" x14ac:dyDescent="0.25">
      <c r="A1692">
        <v>0</v>
      </c>
      <c r="B1692">
        <v>0.32</v>
      </c>
    </row>
    <row r="1693" spans="1:2" x14ac:dyDescent="0.25">
      <c r="A1693">
        <v>0</v>
      </c>
      <c r="B1693">
        <v>0.33999999999999903</v>
      </c>
    </row>
    <row r="1694" spans="1:2" x14ac:dyDescent="0.25">
      <c r="A1694">
        <v>0</v>
      </c>
      <c r="B1694">
        <v>0.33</v>
      </c>
    </row>
    <row r="1695" spans="1:2" x14ac:dyDescent="0.25">
      <c r="A1695">
        <v>0</v>
      </c>
      <c r="B1695">
        <v>0.28999999999999998</v>
      </c>
    </row>
    <row r="1696" spans="1:2" x14ac:dyDescent="0.25">
      <c r="A1696">
        <v>0</v>
      </c>
      <c r="B1696">
        <v>0.32</v>
      </c>
    </row>
    <row r="1697" spans="1:2" x14ac:dyDescent="0.25">
      <c r="A1697">
        <v>0.2</v>
      </c>
      <c r="B1697">
        <v>0.21249999999999999</v>
      </c>
    </row>
    <row r="1698" spans="1:2" x14ac:dyDescent="0.25">
      <c r="A1698">
        <v>0.3</v>
      </c>
      <c r="B1698">
        <v>-0.14285714285714199</v>
      </c>
    </row>
    <row r="1699" spans="1:2" x14ac:dyDescent="0.25">
      <c r="A1699">
        <v>0</v>
      </c>
      <c r="B1699">
        <v>0.24</v>
      </c>
    </row>
    <row r="1700" spans="1:2" x14ac:dyDescent="0.25">
      <c r="A1700">
        <v>0.6</v>
      </c>
      <c r="B1700">
        <v>-0.47499999999999998</v>
      </c>
    </row>
    <row r="1701" spans="1:2" x14ac:dyDescent="0.25">
      <c r="A1701">
        <v>0.6</v>
      </c>
      <c r="B1701">
        <v>-0.27499999999999902</v>
      </c>
    </row>
    <row r="1702" spans="1:2" x14ac:dyDescent="0.25">
      <c r="A1702">
        <v>0.15</v>
      </c>
      <c r="B1702">
        <v>1.1764705882352899E-2</v>
      </c>
    </row>
    <row r="1703" spans="1:2" x14ac:dyDescent="0.25">
      <c r="A1703">
        <v>0.2</v>
      </c>
      <c r="B1703">
        <v>9.9999999999999895E-2</v>
      </c>
    </row>
    <row r="1704" spans="1:2" x14ac:dyDescent="0.25">
      <c r="A1704">
        <v>0</v>
      </c>
      <c r="B1704">
        <v>0.44</v>
      </c>
    </row>
    <row r="1705" spans="1:2" x14ac:dyDescent="0.25">
      <c r="A1705">
        <v>0.2</v>
      </c>
      <c r="B1705">
        <v>0.22499999999999901</v>
      </c>
    </row>
    <row r="1706" spans="1:2" x14ac:dyDescent="0.25">
      <c r="A1706">
        <v>0.15</v>
      </c>
      <c r="B1706">
        <v>9.41176470588235E-2</v>
      </c>
    </row>
    <row r="1707" spans="1:2" x14ac:dyDescent="0.25">
      <c r="A1707">
        <v>0</v>
      </c>
      <c r="B1707">
        <v>0.42</v>
      </c>
    </row>
    <row r="1708" spans="1:2" x14ac:dyDescent="0.25">
      <c r="A1708">
        <v>0</v>
      </c>
      <c r="B1708">
        <v>0.38</v>
      </c>
    </row>
    <row r="1709" spans="1:2" x14ac:dyDescent="0.25">
      <c r="A1709">
        <v>0.6</v>
      </c>
      <c r="B1709">
        <v>-1.325</v>
      </c>
    </row>
    <row r="1710" spans="1:2" x14ac:dyDescent="0.25">
      <c r="A1710">
        <v>0.3</v>
      </c>
      <c r="B1710">
        <v>-8.5714285714285701E-2</v>
      </c>
    </row>
    <row r="1711" spans="1:2" x14ac:dyDescent="0.25">
      <c r="A1711">
        <v>0</v>
      </c>
      <c r="B1711">
        <v>0.34</v>
      </c>
    </row>
    <row r="1712" spans="1:2" x14ac:dyDescent="0.25">
      <c r="A1712">
        <v>0</v>
      </c>
      <c r="B1712">
        <v>0.3</v>
      </c>
    </row>
    <row r="1713" spans="1:2" x14ac:dyDescent="0.25">
      <c r="A1713">
        <v>0</v>
      </c>
      <c r="B1713">
        <v>0.44</v>
      </c>
    </row>
    <row r="1714" spans="1:2" x14ac:dyDescent="0.25">
      <c r="A1714">
        <v>0.32</v>
      </c>
      <c r="B1714">
        <v>-0.191176470588235</v>
      </c>
    </row>
    <row r="1715" spans="1:2" x14ac:dyDescent="0.25">
      <c r="A1715">
        <v>0.3</v>
      </c>
      <c r="B1715">
        <v>-0.27142857142857102</v>
      </c>
    </row>
    <row r="1716" spans="1:2" x14ac:dyDescent="0.25">
      <c r="A1716">
        <v>0.3</v>
      </c>
      <c r="B1716">
        <v>-0.2</v>
      </c>
    </row>
    <row r="1717" spans="1:2" x14ac:dyDescent="0.25">
      <c r="A1717">
        <v>0.3</v>
      </c>
      <c r="B1717">
        <v>-7.1428571428571397E-2</v>
      </c>
    </row>
    <row r="1718" spans="1:2" x14ac:dyDescent="0.25">
      <c r="A1718">
        <v>0.3</v>
      </c>
      <c r="B1718">
        <v>-1.42857142857142E-2</v>
      </c>
    </row>
    <row r="1719" spans="1:2" x14ac:dyDescent="0.25">
      <c r="A1719">
        <v>0</v>
      </c>
      <c r="B1719">
        <v>0.27999999999999903</v>
      </c>
    </row>
    <row r="1720" spans="1:2" x14ac:dyDescent="0.25">
      <c r="A1720">
        <v>0.3</v>
      </c>
      <c r="B1720">
        <v>-0.14285714285714199</v>
      </c>
    </row>
    <row r="1721" spans="1:2" x14ac:dyDescent="0.25">
      <c r="A1721">
        <v>0</v>
      </c>
      <c r="B1721">
        <v>0.25999999999999901</v>
      </c>
    </row>
    <row r="1722" spans="1:2" x14ac:dyDescent="0.25">
      <c r="A1722">
        <v>0.2</v>
      </c>
      <c r="B1722">
        <v>0</v>
      </c>
    </row>
    <row r="1723" spans="1:2" x14ac:dyDescent="0.25">
      <c r="A1723">
        <v>0.2</v>
      </c>
      <c r="B1723">
        <v>-0.17499999999999999</v>
      </c>
    </row>
    <row r="1724" spans="1:2" x14ac:dyDescent="0.25">
      <c r="A1724">
        <v>0.6</v>
      </c>
      <c r="B1724">
        <v>-0.67500000000000004</v>
      </c>
    </row>
    <row r="1725" spans="1:2" x14ac:dyDescent="0.25">
      <c r="A1725">
        <v>0.6</v>
      </c>
      <c r="B1725">
        <v>-0.97499999999999998</v>
      </c>
    </row>
    <row r="1726" spans="1:2" x14ac:dyDescent="0.25">
      <c r="A1726">
        <v>0.45</v>
      </c>
      <c r="B1726">
        <v>-0.45454545454545398</v>
      </c>
    </row>
    <row r="1727" spans="1:2" x14ac:dyDescent="0.25">
      <c r="A1727">
        <v>0</v>
      </c>
      <c r="B1727">
        <v>0.37999999999999901</v>
      </c>
    </row>
    <row r="1728" spans="1:2" x14ac:dyDescent="0.25">
      <c r="A1728">
        <v>0.2</v>
      </c>
      <c r="B1728">
        <v>1.2500000000000001E-2</v>
      </c>
    </row>
    <row r="1729" spans="1:2" x14ac:dyDescent="0.25">
      <c r="A1729">
        <v>0</v>
      </c>
      <c r="B1729">
        <v>0.28000000000000003</v>
      </c>
    </row>
    <row r="1730" spans="1:2" x14ac:dyDescent="0.25">
      <c r="A1730">
        <v>0.3</v>
      </c>
      <c r="B1730">
        <v>-9.9999999999999895E-2</v>
      </c>
    </row>
    <row r="1731" spans="1:2" x14ac:dyDescent="0.25">
      <c r="A1731">
        <v>0</v>
      </c>
      <c r="B1731">
        <v>0.159999999999999</v>
      </c>
    </row>
    <row r="1732" spans="1:2" x14ac:dyDescent="0.25">
      <c r="A1732">
        <v>0</v>
      </c>
      <c r="B1732">
        <v>0.35</v>
      </c>
    </row>
    <row r="1733" spans="1:2" x14ac:dyDescent="0.25">
      <c r="A1733">
        <v>0.15</v>
      </c>
      <c r="B1733">
        <v>-5.8823529411764698E-2</v>
      </c>
    </row>
    <row r="1734" spans="1:2" x14ac:dyDescent="0.25">
      <c r="A1734">
        <v>0.2</v>
      </c>
      <c r="B1734">
        <v>-3.7499999999999999E-2</v>
      </c>
    </row>
    <row r="1735" spans="1:2" x14ac:dyDescent="0.25">
      <c r="A1735">
        <v>0</v>
      </c>
      <c r="B1735">
        <v>0.18</v>
      </c>
    </row>
    <row r="1736" spans="1:2" x14ac:dyDescent="0.25">
      <c r="A1736">
        <v>0.2</v>
      </c>
      <c r="B1736">
        <v>-0.16250000000000001</v>
      </c>
    </row>
    <row r="1737" spans="1:2" x14ac:dyDescent="0.25">
      <c r="A1737">
        <v>0.5</v>
      </c>
      <c r="B1737">
        <v>-0.67999999999999905</v>
      </c>
    </row>
    <row r="1738" spans="1:2" x14ac:dyDescent="0.25">
      <c r="A1738">
        <v>0.4</v>
      </c>
      <c r="B1738">
        <v>-0.38333333333333303</v>
      </c>
    </row>
    <row r="1739" spans="1:2" x14ac:dyDescent="0.25">
      <c r="A1739">
        <v>0.6</v>
      </c>
      <c r="B1739">
        <v>-0.45</v>
      </c>
    </row>
    <row r="1740" spans="1:2" x14ac:dyDescent="0.25">
      <c r="A1740">
        <v>0.6</v>
      </c>
      <c r="B1740">
        <v>-0.52500000000000002</v>
      </c>
    </row>
    <row r="1741" spans="1:2" x14ac:dyDescent="0.25">
      <c r="A1741">
        <v>0.3</v>
      </c>
      <c r="B1741">
        <v>-7.1428571428571397E-2</v>
      </c>
    </row>
    <row r="1742" spans="1:2" x14ac:dyDescent="0.25">
      <c r="A1742">
        <v>0</v>
      </c>
      <c r="B1742">
        <v>0.41</v>
      </c>
    </row>
    <row r="1743" spans="1:2" x14ac:dyDescent="0.25">
      <c r="A1743">
        <v>0.2</v>
      </c>
      <c r="B1743">
        <v>7.4999999999999997E-2</v>
      </c>
    </row>
    <row r="1744" spans="1:2" x14ac:dyDescent="0.25">
      <c r="A1744">
        <v>0</v>
      </c>
      <c r="B1744">
        <v>0.39999999999999902</v>
      </c>
    </row>
    <row r="1745" spans="1:2" x14ac:dyDescent="0.25">
      <c r="A1745">
        <v>0.1</v>
      </c>
      <c r="B1745">
        <v>0.2</v>
      </c>
    </row>
    <row r="1746" spans="1:2" x14ac:dyDescent="0.25">
      <c r="A1746">
        <v>0.45</v>
      </c>
      <c r="B1746">
        <v>-0.4</v>
      </c>
    </row>
    <row r="1747" spans="1:2" x14ac:dyDescent="0.25">
      <c r="A1747">
        <v>0.6</v>
      </c>
      <c r="B1747">
        <v>-0.39999999999999902</v>
      </c>
    </row>
    <row r="1748" spans="1:2" x14ac:dyDescent="0.25">
      <c r="A1748">
        <v>0.6</v>
      </c>
      <c r="B1748">
        <v>-0.6</v>
      </c>
    </row>
    <row r="1749" spans="1:2" x14ac:dyDescent="0.25">
      <c r="A1749">
        <v>0</v>
      </c>
      <c r="B1749">
        <v>0.09</v>
      </c>
    </row>
    <row r="1750" spans="1:2" x14ac:dyDescent="0.25">
      <c r="A1750">
        <v>0</v>
      </c>
      <c r="B1750">
        <v>0.23</v>
      </c>
    </row>
    <row r="1751" spans="1:2" x14ac:dyDescent="0.25">
      <c r="A1751">
        <v>0.45</v>
      </c>
      <c r="B1751">
        <v>-0.49090909090909002</v>
      </c>
    </row>
    <row r="1752" spans="1:2" x14ac:dyDescent="0.25">
      <c r="A1752">
        <v>0.2</v>
      </c>
      <c r="B1752">
        <v>0</v>
      </c>
    </row>
    <row r="1753" spans="1:2" x14ac:dyDescent="0.25">
      <c r="A1753">
        <v>0.2</v>
      </c>
      <c r="B1753">
        <v>0.13750000000000001</v>
      </c>
    </row>
    <row r="1754" spans="1:2" x14ac:dyDescent="0.25">
      <c r="A1754">
        <v>0</v>
      </c>
      <c r="B1754">
        <v>0.37</v>
      </c>
    </row>
    <row r="1755" spans="1:2" x14ac:dyDescent="0.25">
      <c r="A1755">
        <v>0.6</v>
      </c>
      <c r="B1755">
        <v>-0.4</v>
      </c>
    </row>
    <row r="1756" spans="1:2" x14ac:dyDescent="0.25">
      <c r="A1756">
        <v>0.5</v>
      </c>
      <c r="B1756">
        <v>-0.67999999999999905</v>
      </c>
    </row>
    <row r="1757" spans="1:2" x14ac:dyDescent="0.25">
      <c r="A1757">
        <v>0.1</v>
      </c>
      <c r="B1757">
        <v>0.122222222222222</v>
      </c>
    </row>
    <row r="1758" spans="1:2" x14ac:dyDescent="0.25">
      <c r="A1758">
        <v>0.2</v>
      </c>
      <c r="B1758">
        <v>1.24999999999999E-2</v>
      </c>
    </row>
    <row r="1759" spans="1:2" x14ac:dyDescent="0.25">
      <c r="A1759">
        <v>0.2</v>
      </c>
      <c r="B1759">
        <v>0.125</v>
      </c>
    </row>
    <row r="1760" spans="1:2" x14ac:dyDescent="0.25">
      <c r="A1760">
        <v>0.6</v>
      </c>
      <c r="B1760">
        <v>-0.64999999999999902</v>
      </c>
    </row>
    <row r="1761" spans="1:2" x14ac:dyDescent="0.25">
      <c r="A1761">
        <v>0.2</v>
      </c>
      <c r="B1761">
        <v>0.15</v>
      </c>
    </row>
    <row r="1762" spans="1:2" x14ac:dyDescent="0.25">
      <c r="A1762">
        <v>0.2</v>
      </c>
      <c r="B1762">
        <v>0.125</v>
      </c>
    </row>
    <row r="1763" spans="1:2" x14ac:dyDescent="0.25">
      <c r="A1763">
        <v>0.2</v>
      </c>
      <c r="B1763">
        <v>7.4999999999999997E-2</v>
      </c>
    </row>
    <row r="1764" spans="1:2" x14ac:dyDescent="0.25">
      <c r="A1764">
        <v>0.3</v>
      </c>
      <c r="B1764">
        <v>-0.114285714285714</v>
      </c>
    </row>
    <row r="1765" spans="1:2" x14ac:dyDescent="0.25">
      <c r="A1765">
        <v>0</v>
      </c>
      <c r="B1765">
        <v>0.39</v>
      </c>
    </row>
    <row r="1766" spans="1:2" x14ac:dyDescent="0.25">
      <c r="A1766">
        <v>0.3</v>
      </c>
      <c r="B1766">
        <v>-2.8571428571428501E-2</v>
      </c>
    </row>
    <row r="1767" spans="1:2" x14ac:dyDescent="0.25">
      <c r="A1767">
        <v>0</v>
      </c>
      <c r="B1767">
        <v>0.25</v>
      </c>
    </row>
    <row r="1768" spans="1:2" x14ac:dyDescent="0.25">
      <c r="A1768">
        <v>0.2</v>
      </c>
      <c r="B1768">
        <v>-8.7499999999999994E-2</v>
      </c>
    </row>
    <row r="1769" spans="1:2" x14ac:dyDescent="0.25">
      <c r="A1769">
        <v>0.2</v>
      </c>
      <c r="B1769">
        <v>0.2</v>
      </c>
    </row>
    <row r="1770" spans="1:2" x14ac:dyDescent="0.25">
      <c r="A1770">
        <v>0.2</v>
      </c>
      <c r="B1770">
        <v>-4.9999999999999899E-2</v>
      </c>
    </row>
    <row r="1771" spans="1:2" x14ac:dyDescent="0.25">
      <c r="A1771">
        <v>0</v>
      </c>
      <c r="B1771">
        <v>0.42</v>
      </c>
    </row>
    <row r="1772" spans="1:2" x14ac:dyDescent="0.25">
      <c r="A1772">
        <v>0</v>
      </c>
      <c r="B1772">
        <v>0.39999999999999902</v>
      </c>
    </row>
    <row r="1773" spans="1:2" x14ac:dyDescent="0.25">
      <c r="A1773">
        <v>0</v>
      </c>
      <c r="B1773">
        <v>0.43</v>
      </c>
    </row>
    <row r="1774" spans="1:2" x14ac:dyDescent="0.25">
      <c r="A1774">
        <v>0.2</v>
      </c>
      <c r="B1774">
        <v>0.22499999999999901</v>
      </c>
    </row>
    <row r="1775" spans="1:2" x14ac:dyDescent="0.25">
      <c r="A1775">
        <v>0.4</v>
      </c>
      <c r="B1775">
        <v>-0.3</v>
      </c>
    </row>
    <row r="1776" spans="1:2" x14ac:dyDescent="0.25">
      <c r="A1776">
        <v>0</v>
      </c>
      <c r="B1776">
        <v>0.22</v>
      </c>
    </row>
    <row r="1777" spans="1:2" x14ac:dyDescent="0.25">
      <c r="A1777">
        <v>0.3</v>
      </c>
      <c r="B1777">
        <v>-0.185714285714285</v>
      </c>
    </row>
    <row r="1778" spans="1:2" x14ac:dyDescent="0.25">
      <c r="A1778">
        <v>0.2</v>
      </c>
      <c r="B1778">
        <v>3.7499999999999999E-2</v>
      </c>
    </row>
    <row r="1779" spans="1:2" x14ac:dyDescent="0.25">
      <c r="A1779">
        <v>0.15</v>
      </c>
      <c r="B1779">
        <v>0.17647058823529399</v>
      </c>
    </row>
    <row r="1780" spans="1:2" x14ac:dyDescent="0.25">
      <c r="A1780">
        <v>0</v>
      </c>
      <c r="B1780">
        <v>0.40999999999999898</v>
      </c>
    </row>
    <row r="1781" spans="1:2" x14ac:dyDescent="0.25">
      <c r="A1781">
        <v>0.3</v>
      </c>
      <c r="B1781">
        <v>0</v>
      </c>
    </row>
    <row r="1782" spans="1:2" x14ac:dyDescent="0.25">
      <c r="A1782">
        <v>0</v>
      </c>
      <c r="B1782">
        <v>0.36</v>
      </c>
    </row>
    <row r="1783" spans="1:2" x14ac:dyDescent="0.25">
      <c r="A1783">
        <v>0</v>
      </c>
      <c r="B1783">
        <v>0.439999999999999</v>
      </c>
    </row>
    <row r="1784" spans="1:2" x14ac:dyDescent="0.25">
      <c r="A1784">
        <v>0.3</v>
      </c>
      <c r="B1784">
        <v>-0.128571428571428</v>
      </c>
    </row>
    <row r="1785" spans="1:2" x14ac:dyDescent="0.25">
      <c r="A1785">
        <v>0.3</v>
      </c>
      <c r="B1785">
        <v>-0.22857142857142801</v>
      </c>
    </row>
    <row r="1786" spans="1:2" x14ac:dyDescent="0.25">
      <c r="A1786">
        <v>0.1</v>
      </c>
      <c r="B1786">
        <v>7.7777777777777696E-2</v>
      </c>
    </row>
    <row r="1787" spans="1:2" x14ac:dyDescent="0.25">
      <c r="A1787">
        <v>0</v>
      </c>
      <c r="B1787">
        <v>6.9999999999999896E-2</v>
      </c>
    </row>
    <row r="1788" spans="1:2" x14ac:dyDescent="0.25">
      <c r="A1788">
        <v>0</v>
      </c>
      <c r="B1788">
        <v>0.23</v>
      </c>
    </row>
    <row r="1789" spans="1:2" x14ac:dyDescent="0.25">
      <c r="A1789">
        <v>0.4</v>
      </c>
      <c r="B1789">
        <v>-0.31666666666666599</v>
      </c>
    </row>
    <row r="1790" spans="1:2" x14ac:dyDescent="0.25">
      <c r="A1790">
        <v>0.3</v>
      </c>
      <c r="B1790">
        <v>-0.185714285714285</v>
      </c>
    </row>
    <row r="1791" spans="1:2" x14ac:dyDescent="0.25">
      <c r="A1791">
        <v>0</v>
      </c>
      <c r="B1791">
        <v>0.219999999999999</v>
      </c>
    </row>
    <row r="1792" spans="1:2" x14ac:dyDescent="0.25">
      <c r="A1792">
        <v>0</v>
      </c>
      <c r="B1792">
        <v>0.43</v>
      </c>
    </row>
    <row r="1793" spans="1:2" x14ac:dyDescent="0.25">
      <c r="A1793">
        <v>0</v>
      </c>
      <c r="B1793">
        <v>0.06</v>
      </c>
    </row>
    <row r="1794" spans="1:2" x14ac:dyDescent="0.25">
      <c r="A1794">
        <v>0.2</v>
      </c>
      <c r="B1794">
        <v>-9.9999999999999895E-2</v>
      </c>
    </row>
    <row r="1795" spans="1:2" x14ac:dyDescent="0.25">
      <c r="A1795">
        <v>0</v>
      </c>
      <c r="B1795">
        <v>0.41</v>
      </c>
    </row>
    <row r="1796" spans="1:2" x14ac:dyDescent="0.25">
      <c r="A1796">
        <v>0.6</v>
      </c>
      <c r="B1796">
        <v>-0.67499999999999905</v>
      </c>
    </row>
    <row r="1797" spans="1:2" x14ac:dyDescent="0.25">
      <c r="A1797">
        <v>0.3</v>
      </c>
      <c r="B1797">
        <v>-5.7142857142857099E-2</v>
      </c>
    </row>
    <row r="1798" spans="1:2" x14ac:dyDescent="0.25">
      <c r="A1798">
        <v>0</v>
      </c>
      <c r="B1798">
        <v>0.42</v>
      </c>
    </row>
    <row r="1799" spans="1:2" x14ac:dyDescent="0.25">
      <c r="A1799">
        <v>0</v>
      </c>
      <c r="B1799">
        <v>0.24</v>
      </c>
    </row>
    <row r="1800" spans="1:2" x14ac:dyDescent="0.25">
      <c r="A1800">
        <v>0.3</v>
      </c>
      <c r="B1800">
        <v>-0.2</v>
      </c>
    </row>
    <row r="1801" spans="1:2" x14ac:dyDescent="0.25">
      <c r="A1801">
        <v>0.3</v>
      </c>
      <c r="B1801">
        <v>-0.27142857142857102</v>
      </c>
    </row>
    <row r="1802" spans="1:2" x14ac:dyDescent="0.25">
      <c r="A1802">
        <v>0.6</v>
      </c>
      <c r="B1802">
        <v>-0.52500000000000002</v>
      </c>
    </row>
    <row r="1803" spans="1:2" x14ac:dyDescent="0.25">
      <c r="A1803">
        <v>0.3</v>
      </c>
      <c r="B1803">
        <v>-0.27142857142857102</v>
      </c>
    </row>
    <row r="1804" spans="1:2" x14ac:dyDescent="0.25">
      <c r="A1804">
        <v>0</v>
      </c>
      <c r="B1804">
        <v>0.09</v>
      </c>
    </row>
    <row r="1805" spans="1:2" x14ac:dyDescent="0.25">
      <c r="A1805">
        <v>0.2</v>
      </c>
      <c r="B1805">
        <v>-3.7499999999999999E-2</v>
      </c>
    </row>
    <row r="1806" spans="1:2" x14ac:dyDescent="0.25">
      <c r="A1806">
        <v>0.2</v>
      </c>
      <c r="B1806">
        <v>-0.15</v>
      </c>
    </row>
    <row r="1807" spans="1:2" x14ac:dyDescent="0.25">
      <c r="A1807">
        <v>0</v>
      </c>
      <c r="B1807">
        <v>0.36</v>
      </c>
    </row>
    <row r="1808" spans="1:2" x14ac:dyDescent="0.25">
      <c r="A1808">
        <v>0</v>
      </c>
      <c r="B1808">
        <v>0.37999999999999901</v>
      </c>
    </row>
    <row r="1809" spans="1:2" x14ac:dyDescent="0.25">
      <c r="A1809">
        <v>0.2</v>
      </c>
      <c r="B1809">
        <v>-0.1125</v>
      </c>
    </row>
    <row r="1810" spans="1:2" x14ac:dyDescent="0.25">
      <c r="A1810">
        <v>0.3</v>
      </c>
      <c r="B1810">
        <v>-0.3</v>
      </c>
    </row>
    <row r="1811" spans="1:2" x14ac:dyDescent="0.25">
      <c r="A1811">
        <v>0.6</v>
      </c>
      <c r="B1811">
        <v>-1.05</v>
      </c>
    </row>
    <row r="1812" spans="1:2" x14ac:dyDescent="0.25">
      <c r="A1812">
        <v>0.6</v>
      </c>
      <c r="B1812">
        <v>-0.57499999999999996</v>
      </c>
    </row>
    <row r="1813" spans="1:2" x14ac:dyDescent="0.25">
      <c r="A1813">
        <v>0</v>
      </c>
      <c r="B1813">
        <v>0.12</v>
      </c>
    </row>
    <row r="1814" spans="1:2" x14ac:dyDescent="0.25">
      <c r="A1814">
        <v>0</v>
      </c>
      <c r="B1814">
        <v>0.25</v>
      </c>
    </row>
    <row r="1815" spans="1:2" x14ac:dyDescent="0.25">
      <c r="A1815">
        <v>0</v>
      </c>
      <c r="B1815">
        <v>0.06</v>
      </c>
    </row>
    <row r="1816" spans="1:2" x14ac:dyDescent="0.25">
      <c r="A1816">
        <v>0.2</v>
      </c>
      <c r="B1816">
        <v>0.16250000000000001</v>
      </c>
    </row>
    <row r="1817" spans="1:2" x14ac:dyDescent="0.25">
      <c r="A1817">
        <v>0.2</v>
      </c>
      <c r="B1817">
        <v>0.15</v>
      </c>
    </row>
    <row r="1818" spans="1:2" x14ac:dyDescent="0.25">
      <c r="A1818">
        <v>0.2</v>
      </c>
      <c r="B1818">
        <v>-0.15</v>
      </c>
    </row>
    <row r="1819" spans="1:2" x14ac:dyDescent="0.25">
      <c r="A1819">
        <v>0</v>
      </c>
      <c r="B1819">
        <v>8.99999999999999E-2</v>
      </c>
    </row>
    <row r="1820" spans="1:2" x14ac:dyDescent="0.25">
      <c r="A1820">
        <v>0.3</v>
      </c>
      <c r="B1820">
        <v>0</v>
      </c>
    </row>
    <row r="1821" spans="1:2" x14ac:dyDescent="0.25">
      <c r="A1821">
        <v>0</v>
      </c>
      <c r="B1821">
        <v>0.43</v>
      </c>
    </row>
    <row r="1822" spans="1:2" x14ac:dyDescent="0.25">
      <c r="A1822">
        <v>0</v>
      </c>
      <c r="B1822">
        <v>0.27999999999999903</v>
      </c>
    </row>
    <row r="1823" spans="1:2" x14ac:dyDescent="0.25">
      <c r="A1823">
        <v>0.2</v>
      </c>
      <c r="B1823">
        <v>0.16249999999999901</v>
      </c>
    </row>
    <row r="1824" spans="1:2" x14ac:dyDescent="0.25">
      <c r="A1824">
        <v>0</v>
      </c>
      <c r="B1824">
        <v>0.15</v>
      </c>
    </row>
    <row r="1825" spans="1:2" x14ac:dyDescent="0.25">
      <c r="A1825">
        <v>0.6</v>
      </c>
      <c r="B1825">
        <v>-0.32500000000000001</v>
      </c>
    </row>
    <row r="1826" spans="1:2" x14ac:dyDescent="0.25">
      <c r="A1826">
        <v>0</v>
      </c>
      <c r="B1826">
        <v>0.26</v>
      </c>
    </row>
    <row r="1827" spans="1:2" x14ac:dyDescent="0.25">
      <c r="A1827">
        <v>0.2</v>
      </c>
      <c r="B1827">
        <v>-3.7499999999999999E-2</v>
      </c>
    </row>
    <row r="1828" spans="1:2" x14ac:dyDescent="0.25">
      <c r="A1828">
        <v>0</v>
      </c>
      <c r="B1828">
        <v>0.26</v>
      </c>
    </row>
    <row r="1829" spans="1:2" x14ac:dyDescent="0.25">
      <c r="A1829">
        <v>0</v>
      </c>
      <c r="B1829">
        <v>0.16</v>
      </c>
    </row>
    <row r="1830" spans="1:2" x14ac:dyDescent="0.25">
      <c r="A1830">
        <v>0.6</v>
      </c>
      <c r="B1830">
        <v>-0.57499999999999996</v>
      </c>
    </row>
    <row r="1831" spans="1:2" x14ac:dyDescent="0.25">
      <c r="A1831">
        <v>0.2</v>
      </c>
      <c r="B1831">
        <v>0.28749999999999998</v>
      </c>
    </row>
    <row r="1832" spans="1:2" x14ac:dyDescent="0.25">
      <c r="A1832">
        <v>0</v>
      </c>
      <c r="B1832">
        <v>0.37</v>
      </c>
    </row>
    <row r="1833" spans="1:2" x14ac:dyDescent="0.25">
      <c r="A1833">
        <v>0.2</v>
      </c>
      <c r="B1833">
        <v>-0.125</v>
      </c>
    </row>
    <row r="1834" spans="1:2" x14ac:dyDescent="0.25">
      <c r="A1834">
        <v>0</v>
      </c>
      <c r="B1834">
        <v>0.48</v>
      </c>
    </row>
    <row r="1835" spans="1:2" x14ac:dyDescent="0.25">
      <c r="A1835">
        <v>0.2</v>
      </c>
      <c r="B1835">
        <v>-3.7499999999999999E-2</v>
      </c>
    </row>
    <row r="1836" spans="1:2" x14ac:dyDescent="0.25">
      <c r="A1836">
        <v>0.6</v>
      </c>
      <c r="B1836">
        <v>-0.65</v>
      </c>
    </row>
    <row r="1837" spans="1:2" x14ac:dyDescent="0.25">
      <c r="A1837">
        <v>0.4</v>
      </c>
      <c r="B1837">
        <v>-0.25</v>
      </c>
    </row>
    <row r="1838" spans="1:2" x14ac:dyDescent="0.25">
      <c r="A1838">
        <v>0.5</v>
      </c>
      <c r="B1838">
        <v>-0.44</v>
      </c>
    </row>
    <row r="1839" spans="1:2" x14ac:dyDescent="0.25">
      <c r="A1839">
        <v>0.5</v>
      </c>
      <c r="B1839">
        <v>-0.68</v>
      </c>
    </row>
    <row r="1840" spans="1:2" x14ac:dyDescent="0.25">
      <c r="A1840">
        <v>0</v>
      </c>
      <c r="B1840">
        <v>0.27999999999999903</v>
      </c>
    </row>
    <row r="1841" spans="1:2" x14ac:dyDescent="0.25">
      <c r="A1841">
        <v>0.2</v>
      </c>
      <c r="B1841">
        <v>0.3</v>
      </c>
    </row>
    <row r="1842" spans="1:2" x14ac:dyDescent="0.25">
      <c r="A1842">
        <v>0.2</v>
      </c>
      <c r="B1842">
        <v>9.9999999999999895E-2</v>
      </c>
    </row>
    <row r="1843" spans="1:2" x14ac:dyDescent="0.25">
      <c r="A1843">
        <v>0.2</v>
      </c>
      <c r="B1843">
        <v>0.1125</v>
      </c>
    </row>
    <row r="1844" spans="1:2" x14ac:dyDescent="0.25">
      <c r="A1844">
        <v>0</v>
      </c>
      <c r="B1844">
        <v>0.38999999999999901</v>
      </c>
    </row>
    <row r="1845" spans="1:2" x14ac:dyDescent="0.25">
      <c r="A1845">
        <v>0.2</v>
      </c>
      <c r="B1845">
        <v>-0.1125</v>
      </c>
    </row>
    <row r="1846" spans="1:2" x14ac:dyDescent="0.25">
      <c r="A1846">
        <v>0.6</v>
      </c>
      <c r="B1846">
        <v>-0.72499999999999998</v>
      </c>
    </row>
    <row r="1847" spans="1:2" x14ac:dyDescent="0.25">
      <c r="A1847">
        <v>0</v>
      </c>
      <c r="B1847">
        <v>0.42</v>
      </c>
    </row>
    <row r="1848" spans="1:2" x14ac:dyDescent="0.25">
      <c r="A1848">
        <v>0.2</v>
      </c>
      <c r="B1848">
        <v>-9.9999999999999895E-2</v>
      </c>
    </row>
    <row r="1849" spans="1:2" x14ac:dyDescent="0.25">
      <c r="A1849">
        <v>0.3</v>
      </c>
      <c r="B1849">
        <v>-1.42857142857142E-2</v>
      </c>
    </row>
    <row r="1850" spans="1:2" x14ac:dyDescent="0.25">
      <c r="A1850">
        <v>0.6</v>
      </c>
      <c r="B1850">
        <v>-0.47499999999999998</v>
      </c>
    </row>
    <row r="1851" spans="1:2" x14ac:dyDescent="0.25">
      <c r="A1851">
        <v>0.3</v>
      </c>
      <c r="B1851">
        <v>-0.157142857142857</v>
      </c>
    </row>
    <row r="1852" spans="1:2" x14ac:dyDescent="0.25">
      <c r="A1852">
        <v>0.2</v>
      </c>
      <c r="B1852">
        <v>3.7499999999999999E-2</v>
      </c>
    </row>
    <row r="1853" spans="1:2" x14ac:dyDescent="0.25">
      <c r="A1853">
        <v>0.2</v>
      </c>
      <c r="B1853">
        <v>0.3</v>
      </c>
    </row>
    <row r="1854" spans="1:2" x14ac:dyDescent="0.25">
      <c r="A1854">
        <v>0.4</v>
      </c>
      <c r="B1854">
        <v>-0.233333333333333</v>
      </c>
    </row>
    <row r="1855" spans="1:2" x14ac:dyDescent="0.25">
      <c r="A1855">
        <v>0.1</v>
      </c>
      <c r="B1855">
        <v>7.7777777777777696E-2</v>
      </c>
    </row>
    <row r="1856" spans="1:2" x14ac:dyDescent="0.25">
      <c r="A1856">
        <v>0.15</v>
      </c>
      <c r="B1856">
        <v>8.2352941176470601E-2</v>
      </c>
    </row>
    <row r="1857" spans="1:2" x14ac:dyDescent="0.25">
      <c r="A1857">
        <v>0.2</v>
      </c>
      <c r="B1857">
        <v>-3.7499999999999999E-2</v>
      </c>
    </row>
    <row r="1858" spans="1:2" x14ac:dyDescent="0.25">
      <c r="A1858">
        <v>0.15</v>
      </c>
      <c r="B1858">
        <v>-8.2352941176470504E-2</v>
      </c>
    </row>
    <row r="1859" spans="1:2" x14ac:dyDescent="0.25">
      <c r="A1859">
        <v>0.6</v>
      </c>
      <c r="B1859">
        <v>-0.65</v>
      </c>
    </row>
    <row r="1860" spans="1:2" x14ac:dyDescent="0.25">
      <c r="A1860">
        <v>0.3</v>
      </c>
      <c r="B1860">
        <v>-0.314285714285714</v>
      </c>
    </row>
    <row r="1861" spans="1:2" x14ac:dyDescent="0.25">
      <c r="A1861">
        <v>0.2</v>
      </c>
      <c r="B1861">
        <v>0.3</v>
      </c>
    </row>
    <row r="1862" spans="1:2" x14ac:dyDescent="0.25">
      <c r="A1862">
        <v>0.2</v>
      </c>
      <c r="B1862">
        <v>6.25E-2</v>
      </c>
    </row>
    <row r="1863" spans="1:2" x14ac:dyDescent="0.25">
      <c r="A1863">
        <v>0</v>
      </c>
      <c r="B1863">
        <v>0.32</v>
      </c>
    </row>
    <row r="1864" spans="1:2" x14ac:dyDescent="0.25">
      <c r="A1864">
        <v>0.2</v>
      </c>
      <c r="B1864">
        <v>0.27499999999999902</v>
      </c>
    </row>
    <row r="1865" spans="1:2" x14ac:dyDescent="0.25">
      <c r="A1865">
        <v>0</v>
      </c>
      <c r="B1865">
        <v>0.06</v>
      </c>
    </row>
    <row r="1866" spans="1:2" x14ac:dyDescent="0.25">
      <c r="A1866">
        <v>0</v>
      </c>
      <c r="B1866">
        <v>0.34</v>
      </c>
    </row>
    <row r="1867" spans="1:2" x14ac:dyDescent="0.25">
      <c r="A1867">
        <v>0.2</v>
      </c>
      <c r="B1867">
        <v>6.25E-2</v>
      </c>
    </row>
    <row r="1868" spans="1:2" x14ac:dyDescent="0.25">
      <c r="A1868">
        <v>0.3</v>
      </c>
      <c r="B1868">
        <v>0</v>
      </c>
    </row>
    <row r="1869" spans="1:2" x14ac:dyDescent="0.25">
      <c r="A1869">
        <v>0.2</v>
      </c>
      <c r="B1869">
        <v>2.4999999999999901E-2</v>
      </c>
    </row>
    <row r="1870" spans="1:2" x14ac:dyDescent="0.25">
      <c r="A1870">
        <v>0.32</v>
      </c>
      <c r="B1870">
        <v>-2.94117647058823E-2</v>
      </c>
    </row>
    <row r="1871" spans="1:2" x14ac:dyDescent="0.25">
      <c r="A1871">
        <v>0</v>
      </c>
      <c r="B1871">
        <v>0.22999999999999901</v>
      </c>
    </row>
    <row r="1872" spans="1:2" x14ac:dyDescent="0.25">
      <c r="A1872">
        <v>0.2</v>
      </c>
      <c r="B1872">
        <v>7.4999999999999997E-2</v>
      </c>
    </row>
    <row r="1873" spans="1:2" x14ac:dyDescent="0.25">
      <c r="A1873">
        <v>0.2</v>
      </c>
      <c r="B1873">
        <v>-0.05</v>
      </c>
    </row>
    <row r="1874" spans="1:2" x14ac:dyDescent="0.25">
      <c r="A1874">
        <v>0</v>
      </c>
      <c r="B1874">
        <v>0.16</v>
      </c>
    </row>
    <row r="1875" spans="1:2" x14ac:dyDescent="0.25">
      <c r="A1875">
        <v>0</v>
      </c>
      <c r="B1875">
        <v>0.36</v>
      </c>
    </row>
    <row r="1876" spans="1:2" x14ac:dyDescent="0.25">
      <c r="A1876">
        <v>0.2</v>
      </c>
      <c r="B1876">
        <v>0.05</v>
      </c>
    </row>
    <row r="1877" spans="1:2" x14ac:dyDescent="0.25">
      <c r="A1877">
        <v>0</v>
      </c>
      <c r="B1877">
        <v>0.36</v>
      </c>
    </row>
    <row r="1878" spans="1:2" x14ac:dyDescent="0.25">
      <c r="A1878">
        <v>0.2</v>
      </c>
      <c r="B1878">
        <v>0.28749999999999998</v>
      </c>
    </row>
    <row r="1879" spans="1:2" x14ac:dyDescent="0.25">
      <c r="A1879">
        <v>0</v>
      </c>
      <c r="B1879">
        <v>0.44</v>
      </c>
    </row>
    <row r="1880" spans="1:2" x14ac:dyDescent="0.25">
      <c r="A1880">
        <v>0.3</v>
      </c>
      <c r="B1880">
        <v>-0.14285714285714199</v>
      </c>
    </row>
    <row r="1881" spans="1:2" x14ac:dyDescent="0.25">
      <c r="A1881">
        <v>0</v>
      </c>
      <c r="B1881">
        <v>0.439999999999999</v>
      </c>
    </row>
    <row r="1882" spans="1:2" x14ac:dyDescent="0.25">
      <c r="A1882">
        <v>0</v>
      </c>
      <c r="B1882">
        <v>0.16999999999999901</v>
      </c>
    </row>
    <row r="1883" spans="1:2" x14ac:dyDescent="0.25">
      <c r="A1883">
        <v>0</v>
      </c>
      <c r="B1883">
        <v>0.25</v>
      </c>
    </row>
    <row r="1884" spans="1:2" x14ac:dyDescent="0.25">
      <c r="A1884">
        <v>0.2</v>
      </c>
      <c r="B1884">
        <v>9.9999999999999895E-2</v>
      </c>
    </row>
    <row r="1885" spans="1:2" x14ac:dyDescent="0.25">
      <c r="A1885">
        <v>0.3</v>
      </c>
      <c r="B1885">
        <v>8.5714285714285701E-2</v>
      </c>
    </row>
    <row r="1886" spans="1:2" x14ac:dyDescent="0.25">
      <c r="A1886">
        <v>0</v>
      </c>
      <c r="B1886">
        <v>0.14000000000000001</v>
      </c>
    </row>
    <row r="1887" spans="1:2" x14ac:dyDescent="0.25">
      <c r="A1887">
        <v>0.6</v>
      </c>
      <c r="B1887">
        <v>-0.39999999999999902</v>
      </c>
    </row>
    <row r="1888" spans="1:2" x14ac:dyDescent="0.25">
      <c r="A1888">
        <v>0.3</v>
      </c>
      <c r="B1888">
        <v>-0.2</v>
      </c>
    </row>
    <row r="1889" spans="1:2" x14ac:dyDescent="0.25">
      <c r="A1889">
        <v>0</v>
      </c>
      <c r="B1889">
        <v>0.26</v>
      </c>
    </row>
    <row r="1890" spans="1:2" x14ac:dyDescent="0.25">
      <c r="A1890">
        <v>0.2</v>
      </c>
      <c r="B1890">
        <v>0.22499999999999901</v>
      </c>
    </row>
    <row r="1891" spans="1:2" x14ac:dyDescent="0.25">
      <c r="A1891">
        <v>0.5</v>
      </c>
      <c r="B1891">
        <v>-0.86</v>
      </c>
    </row>
    <row r="1892" spans="1:2" x14ac:dyDescent="0.25">
      <c r="A1892">
        <v>0.3</v>
      </c>
      <c r="B1892">
        <v>-0.185714285714285</v>
      </c>
    </row>
    <row r="1893" spans="1:2" x14ac:dyDescent="0.25">
      <c r="A1893">
        <v>0.3</v>
      </c>
      <c r="B1893">
        <v>-0.214285714285714</v>
      </c>
    </row>
    <row r="1894" spans="1:2" x14ac:dyDescent="0.25">
      <c r="A1894">
        <v>0</v>
      </c>
      <c r="B1894">
        <v>0.22999999999999901</v>
      </c>
    </row>
    <row r="1895" spans="1:2" x14ac:dyDescent="0.25">
      <c r="A1895">
        <v>0</v>
      </c>
      <c r="B1895">
        <v>0.26</v>
      </c>
    </row>
    <row r="1896" spans="1:2" x14ac:dyDescent="0.25">
      <c r="A1896">
        <v>0.3</v>
      </c>
      <c r="B1896">
        <v>-0.2</v>
      </c>
    </row>
    <row r="1897" spans="1:2" x14ac:dyDescent="0.25">
      <c r="A1897">
        <v>0.4</v>
      </c>
      <c r="B1897">
        <v>-0.266666666666666</v>
      </c>
    </row>
    <row r="1898" spans="1:2" x14ac:dyDescent="0.25">
      <c r="A1898">
        <v>0.2</v>
      </c>
      <c r="B1898">
        <v>-0.05</v>
      </c>
    </row>
    <row r="1899" spans="1:2" x14ac:dyDescent="0.25">
      <c r="A1899">
        <v>0.2</v>
      </c>
      <c r="B1899">
        <v>0.27500000000000002</v>
      </c>
    </row>
    <row r="1900" spans="1:2" x14ac:dyDescent="0.25">
      <c r="A1900">
        <v>0.3</v>
      </c>
      <c r="B1900">
        <v>-2.8571428571428501E-2</v>
      </c>
    </row>
    <row r="1901" spans="1:2" x14ac:dyDescent="0.25">
      <c r="A1901">
        <v>0</v>
      </c>
      <c r="B1901">
        <v>0.26</v>
      </c>
    </row>
    <row r="1902" spans="1:2" x14ac:dyDescent="0.25">
      <c r="A1902">
        <v>0</v>
      </c>
      <c r="B1902">
        <v>0.1</v>
      </c>
    </row>
    <row r="1903" spans="1:2" x14ac:dyDescent="0.25">
      <c r="A1903">
        <v>0.3</v>
      </c>
      <c r="B1903">
        <v>-2.8571428571428501E-2</v>
      </c>
    </row>
    <row r="1904" spans="1:2" x14ac:dyDescent="0.25">
      <c r="A1904">
        <v>0.1</v>
      </c>
      <c r="B1904">
        <v>0.22222222222222199</v>
      </c>
    </row>
    <row r="1905" spans="1:2" x14ac:dyDescent="0.25">
      <c r="A1905">
        <v>0.15</v>
      </c>
      <c r="B1905">
        <v>8.2352941176470504E-2</v>
      </c>
    </row>
    <row r="1906" spans="1:2" x14ac:dyDescent="0.25">
      <c r="A1906">
        <v>0.3</v>
      </c>
      <c r="B1906">
        <v>-0.24285714285714199</v>
      </c>
    </row>
    <row r="1907" spans="1:2" x14ac:dyDescent="0.25">
      <c r="A1907">
        <v>0.6</v>
      </c>
      <c r="B1907">
        <v>-1.2250000000000001</v>
      </c>
    </row>
    <row r="1908" spans="1:2" x14ac:dyDescent="0.25">
      <c r="A1908">
        <v>0.5</v>
      </c>
      <c r="B1908">
        <v>-0.68</v>
      </c>
    </row>
    <row r="1909" spans="1:2" x14ac:dyDescent="0.25">
      <c r="A1909">
        <v>0.2</v>
      </c>
      <c r="B1909">
        <v>0.16250000000000001</v>
      </c>
    </row>
    <row r="1910" spans="1:2" x14ac:dyDescent="0.25">
      <c r="A1910">
        <v>0</v>
      </c>
      <c r="B1910">
        <v>0.39</v>
      </c>
    </row>
    <row r="1911" spans="1:2" x14ac:dyDescent="0.25">
      <c r="A1911">
        <v>0.4</v>
      </c>
      <c r="B1911">
        <v>-0.51666666666666605</v>
      </c>
    </row>
    <row r="1912" spans="1:2" x14ac:dyDescent="0.25">
      <c r="A1912">
        <v>0.3</v>
      </c>
      <c r="B1912">
        <v>-0.27142857142857102</v>
      </c>
    </row>
    <row r="1913" spans="1:2" x14ac:dyDescent="0.25">
      <c r="A1913">
        <v>0</v>
      </c>
      <c r="B1913">
        <v>0.47</v>
      </c>
    </row>
    <row r="1914" spans="1:2" x14ac:dyDescent="0.25">
      <c r="A1914">
        <v>0</v>
      </c>
      <c r="B1914">
        <v>0.49</v>
      </c>
    </row>
    <row r="1915" spans="1:2" x14ac:dyDescent="0.25">
      <c r="A1915">
        <v>0</v>
      </c>
      <c r="B1915">
        <v>0.33</v>
      </c>
    </row>
    <row r="1916" spans="1:2" x14ac:dyDescent="0.25">
      <c r="A1916">
        <v>0.2</v>
      </c>
      <c r="B1916">
        <v>0.1</v>
      </c>
    </row>
    <row r="1917" spans="1:2" x14ac:dyDescent="0.25">
      <c r="A1917">
        <v>0.1</v>
      </c>
      <c r="B1917">
        <v>1.1111111111111099E-2</v>
      </c>
    </row>
    <row r="1918" spans="1:2" x14ac:dyDescent="0.25">
      <c r="A1918">
        <v>0</v>
      </c>
      <c r="B1918">
        <v>0.33999999999999903</v>
      </c>
    </row>
    <row r="1919" spans="1:2" x14ac:dyDescent="0.25">
      <c r="A1919">
        <v>0</v>
      </c>
      <c r="B1919">
        <v>0.42</v>
      </c>
    </row>
    <row r="1920" spans="1:2" x14ac:dyDescent="0.25">
      <c r="A1920">
        <v>0</v>
      </c>
      <c r="B1920">
        <v>0.32</v>
      </c>
    </row>
    <row r="1921" spans="1:2" x14ac:dyDescent="0.25">
      <c r="A1921">
        <v>0</v>
      </c>
      <c r="B1921">
        <v>0.16</v>
      </c>
    </row>
    <row r="1922" spans="1:2" x14ac:dyDescent="0.25">
      <c r="A1922">
        <v>0</v>
      </c>
      <c r="B1922">
        <v>0.3</v>
      </c>
    </row>
    <row r="1923" spans="1:2" x14ac:dyDescent="0.25">
      <c r="A1923">
        <v>0.5</v>
      </c>
      <c r="B1923">
        <v>-0.62</v>
      </c>
    </row>
    <row r="1924" spans="1:2" x14ac:dyDescent="0.25">
      <c r="A1924">
        <v>0.2</v>
      </c>
      <c r="B1924">
        <v>4.9999999999999899E-2</v>
      </c>
    </row>
    <row r="1925" spans="1:2" x14ac:dyDescent="0.25">
      <c r="A1925">
        <v>0.1</v>
      </c>
      <c r="B1925">
        <v>0.211111111111111</v>
      </c>
    </row>
    <row r="1926" spans="1:2" x14ac:dyDescent="0.25">
      <c r="A1926">
        <v>0</v>
      </c>
      <c r="B1926">
        <v>0.32</v>
      </c>
    </row>
    <row r="1927" spans="1:2" x14ac:dyDescent="0.25">
      <c r="A1927">
        <v>0.2</v>
      </c>
      <c r="B1927">
        <v>7.4999999999999997E-2</v>
      </c>
    </row>
    <row r="1928" spans="1:2" x14ac:dyDescent="0.25">
      <c r="A1928">
        <v>0</v>
      </c>
      <c r="B1928">
        <v>0.3</v>
      </c>
    </row>
    <row r="1929" spans="1:2" x14ac:dyDescent="0.25">
      <c r="A1929">
        <v>0.2</v>
      </c>
      <c r="B1929">
        <v>-1.2500000000000001E-2</v>
      </c>
    </row>
    <row r="1930" spans="1:2" x14ac:dyDescent="0.25">
      <c r="A1930">
        <v>0.2</v>
      </c>
      <c r="B1930">
        <v>0.23749999999999999</v>
      </c>
    </row>
    <row r="1931" spans="1:2" x14ac:dyDescent="0.25">
      <c r="A1931">
        <v>0</v>
      </c>
      <c r="B1931">
        <v>0.11</v>
      </c>
    </row>
    <row r="1932" spans="1:2" x14ac:dyDescent="0.25">
      <c r="A1932">
        <v>0.3</v>
      </c>
      <c r="B1932">
        <v>-0.3</v>
      </c>
    </row>
    <row r="1933" spans="1:2" x14ac:dyDescent="0.25">
      <c r="A1933">
        <v>0.5</v>
      </c>
      <c r="B1933">
        <v>-0.78</v>
      </c>
    </row>
    <row r="1934" spans="1:2" x14ac:dyDescent="0.25">
      <c r="A1934">
        <v>0.6</v>
      </c>
      <c r="B1934">
        <v>-1.3</v>
      </c>
    </row>
    <row r="1935" spans="1:2" x14ac:dyDescent="0.25">
      <c r="A1935">
        <v>0.2</v>
      </c>
      <c r="B1935">
        <v>0.2</v>
      </c>
    </row>
    <row r="1936" spans="1:2" x14ac:dyDescent="0.25">
      <c r="A1936">
        <v>0.3</v>
      </c>
      <c r="B1936">
        <v>-7.1428571428571397E-2</v>
      </c>
    </row>
    <row r="1937" spans="1:2" x14ac:dyDescent="0.25">
      <c r="A1937">
        <v>0.6</v>
      </c>
      <c r="B1937">
        <v>-0.4</v>
      </c>
    </row>
    <row r="1938" spans="1:2" x14ac:dyDescent="0.25">
      <c r="A1938">
        <v>0.6</v>
      </c>
      <c r="B1938">
        <v>-0.39999999999999902</v>
      </c>
    </row>
    <row r="1939" spans="1:2" x14ac:dyDescent="0.25">
      <c r="A1939">
        <v>0.5</v>
      </c>
      <c r="B1939">
        <v>-0.79999999999999905</v>
      </c>
    </row>
    <row r="1940" spans="1:2" x14ac:dyDescent="0.25">
      <c r="A1940">
        <v>0</v>
      </c>
      <c r="B1940">
        <v>0.36</v>
      </c>
    </row>
    <row r="1941" spans="1:2" x14ac:dyDescent="0.25">
      <c r="A1941">
        <v>0.2</v>
      </c>
      <c r="B1941">
        <v>0.16249999999999901</v>
      </c>
    </row>
    <row r="1942" spans="1:2" x14ac:dyDescent="0.25">
      <c r="A1942">
        <v>0</v>
      </c>
      <c r="B1942">
        <v>0.08</v>
      </c>
    </row>
    <row r="1943" spans="1:2" x14ac:dyDescent="0.25">
      <c r="A1943">
        <v>0</v>
      </c>
      <c r="B1943">
        <v>0.26</v>
      </c>
    </row>
    <row r="1944" spans="1:2" x14ac:dyDescent="0.25">
      <c r="A1944">
        <v>0</v>
      </c>
      <c r="B1944">
        <v>0.05</v>
      </c>
    </row>
    <row r="1945" spans="1:2" x14ac:dyDescent="0.25">
      <c r="A1945">
        <v>0</v>
      </c>
      <c r="B1945">
        <v>0.3</v>
      </c>
    </row>
    <row r="1946" spans="1:2" x14ac:dyDescent="0.25">
      <c r="A1946">
        <v>0.2</v>
      </c>
      <c r="B1946">
        <v>0.125</v>
      </c>
    </row>
    <row r="1947" spans="1:2" x14ac:dyDescent="0.25">
      <c r="A1947">
        <v>0.2</v>
      </c>
      <c r="B1947">
        <v>0.125</v>
      </c>
    </row>
    <row r="1948" spans="1:2" x14ac:dyDescent="0.25">
      <c r="A1948">
        <v>0</v>
      </c>
      <c r="B1948">
        <v>0.1</v>
      </c>
    </row>
    <row r="1949" spans="1:2" x14ac:dyDescent="0.25">
      <c r="A1949">
        <v>0</v>
      </c>
      <c r="B1949">
        <v>0.27999999999999903</v>
      </c>
    </row>
    <row r="1950" spans="1:2" x14ac:dyDescent="0.25">
      <c r="A1950">
        <v>0</v>
      </c>
      <c r="B1950">
        <v>0.36</v>
      </c>
    </row>
    <row r="1951" spans="1:2" x14ac:dyDescent="0.25">
      <c r="A1951">
        <v>0.5</v>
      </c>
      <c r="B1951">
        <v>-0.67999999999999905</v>
      </c>
    </row>
    <row r="1952" spans="1:2" x14ac:dyDescent="0.25">
      <c r="A1952">
        <v>0</v>
      </c>
      <c r="B1952">
        <v>0.23</v>
      </c>
    </row>
    <row r="1953" spans="1:2" x14ac:dyDescent="0.25">
      <c r="A1953">
        <v>0</v>
      </c>
      <c r="B1953">
        <v>0.32999999999999902</v>
      </c>
    </row>
    <row r="1954" spans="1:2" x14ac:dyDescent="0.25">
      <c r="A1954">
        <v>0.2</v>
      </c>
      <c r="B1954">
        <v>0.05</v>
      </c>
    </row>
    <row r="1955" spans="1:2" x14ac:dyDescent="0.25">
      <c r="A1955">
        <v>0.2</v>
      </c>
      <c r="B1955">
        <v>-2.4999999999999901E-2</v>
      </c>
    </row>
    <row r="1956" spans="1:2" x14ac:dyDescent="0.25">
      <c r="A1956">
        <v>0.15</v>
      </c>
      <c r="B1956">
        <v>5.8823529411764698E-2</v>
      </c>
    </row>
    <row r="1957" spans="1:2" x14ac:dyDescent="0.25">
      <c r="A1957">
        <v>0</v>
      </c>
      <c r="B1957">
        <v>0.25</v>
      </c>
    </row>
    <row r="1958" spans="1:2" x14ac:dyDescent="0.25">
      <c r="A1958">
        <v>0</v>
      </c>
      <c r="B1958">
        <v>0.16</v>
      </c>
    </row>
    <row r="1959" spans="1:2" x14ac:dyDescent="0.25">
      <c r="A1959">
        <v>0.2</v>
      </c>
      <c r="B1959">
        <v>-1.2500000000000001E-2</v>
      </c>
    </row>
    <row r="1960" spans="1:2" x14ac:dyDescent="0.25">
      <c r="A1960">
        <v>0</v>
      </c>
      <c r="B1960">
        <v>8.99999999999999E-2</v>
      </c>
    </row>
    <row r="1961" spans="1:2" x14ac:dyDescent="0.25">
      <c r="A1961">
        <v>0</v>
      </c>
      <c r="B1961">
        <v>0.38</v>
      </c>
    </row>
    <row r="1962" spans="1:2" x14ac:dyDescent="0.25">
      <c r="A1962">
        <v>0.1</v>
      </c>
      <c r="B1962">
        <v>6.6666666666666596E-2</v>
      </c>
    </row>
    <row r="1963" spans="1:2" x14ac:dyDescent="0.25">
      <c r="A1963">
        <v>0</v>
      </c>
      <c r="B1963">
        <v>0.44</v>
      </c>
    </row>
    <row r="1964" spans="1:2" x14ac:dyDescent="0.25">
      <c r="A1964">
        <v>0.3</v>
      </c>
      <c r="B1964">
        <v>-7.1428571428571397E-2</v>
      </c>
    </row>
    <row r="1965" spans="1:2" x14ac:dyDescent="0.25">
      <c r="A1965">
        <v>0</v>
      </c>
      <c r="B1965">
        <v>0.25</v>
      </c>
    </row>
    <row r="1966" spans="1:2" x14ac:dyDescent="0.25">
      <c r="A1966">
        <v>0</v>
      </c>
      <c r="B1966">
        <v>0.11</v>
      </c>
    </row>
    <row r="1967" spans="1:2" x14ac:dyDescent="0.25">
      <c r="A1967">
        <v>0.2</v>
      </c>
      <c r="B1967">
        <v>0.26250000000000001</v>
      </c>
    </row>
    <row r="1968" spans="1:2" x14ac:dyDescent="0.25">
      <c r="A1968">
        <v>0.3</v>
      </c>
      <c r="B1968">
        <v>-0.185714285714285</v>
      </c>
    </row>
    <row r="1969" spans="1:2" x14ac:dyDescent="0.25">
      <c r="A1969">
        <v>0.3</v>
      </c>
      <c r="B1969">
        <v>-1.42857142857142E-2</v>
      </c>
    </row>
    <row r="1970" spans="1:2" x14ac:dyDescent="0.25">
      <c r="A1970">
        <v>0.5</v>
      </c>
      <c r="B1970">
        <v>-0.56000000000000005</v>
      </c>
    </row>
    <row r="1971" spans="1:2" x14ac:dyDescent="0.25">
      <c r="A1971">
        <v>0.3</v>
      </c>
      <c r="B1971">
        <v>-0.35714285714285698</v>
      </c>
    </row>
    <row r="1972" spans="1:2" x14ac:dyDescent="0.25">
      <c r="A1972">
        <v>0.1</v>
      </c>
      <c r="B1972">
        <v>0.155555555555555</v>
      </c>
    </row>
    <row r="1973" spans="1:2" x14ac:dyDescent="0.25">
      <c r="A1973">
        <v>0</v>
      </c>
      <c r="B1973">
        <v>0.17</v>
      </c>
    </row>
    <row r="1974" spans="1:2" x14ac:dyDescent="0.25">
      <c r="A1974">
        <v>0.6</v>
      </c>
      <c r="B1974">
        <v>-0.5</v>
      </c>
    </row>
    <row r="1975" spans="1:2" x14ac:dyDescent="0.25">
      <c r="A1975">
        <v>0.6</v>
      </c>
      <c r="B1975">
        <v>-1.2749999999999999</v>
      </c>
    </row>
    <row r="1976" spans="1:2" x14ac:dyDescent="0.25">
      <c r="A1976">
        <v>0.2</v>
      </c>
      <c r="B1976">
        <v>9.9999999999999895E-2</v>
      </c>
    </row>
    <row r="1977" spans="1:2" x14ac:dyDescent="0.25">
      <c r="A1977">
        <v>0</v>
      </c>
      <c r="B1977">
        <v>0.43</v>
      </c>
    </row>
    <row r="1978" spans="1:2" x14ac:dyDescent="0.25">
      <c r="A1978">
        <v>0.2</v>
      </c>
      <c r="B1978">
        <v>-0.05</v>
      </c>
    </row>
    <row r="1979" spans="1:2" x14ac:dyDescent="0.25">
      <c r="A1979">
        <v>0.4</v>
      </c>
      <c r="B1979">
        <v>-0.233333333333333</v>
      </c>
    </row>
    <row r="1980" spans="1:2" x14ac:dyDescent="0.25">
      <c r="A1980">
        <v>0.2</v>
      </c>
      <c r="B1980">
        <v>0.27500000000000002</v>
      </c>
    </row>
    <row r="1981" spans="1:2" x14ac:dyDescent="0.25">
      <c r="A1981">
        <v>0.3</v>
      </c>
      <c r="B1981">
        <v>-1.42857142857142E-2</v>
      </c>
    </row>
    <row r="1982" spans="1:2" x14ac:dyDescent="0.25">
      <c r="A1982">
        <v>0</v>
      </c>
      <c r="B1982">
        <v>0.24</v>
      </c>
    </row>
    <row r="1983" spans="1:2" x14ac:dyDescent="0.25">
      <c r="A1983">
        <v>0</v>
      </c>
      <c r="B1983">
        <v>0.25999999999999901</v>
      </c>
    </row>
    <row r="1984" spans="1:2" x14ac:dyDescent="0.25">
      <c r="A1984">
        <v>0.2</v>
      </c>
      <c r="B1984">
        <v>-0.1125</v>
      </c>
    </row>
    <row r="1985" spans="1:2" x14ac:dyDescent="0.25">
      <c r="A1985">
        <v>0.3</v>
      </c>
      <c r="B1985">
        <v>-2.8571428571428501E-2</v>
      </c>
    </row>
    <row r="1986" spans="1:2" x14ac:dyDescent="0.25">
      <c r="A1986">
        <v>0.4</v>
      </c>
      <c r="B1986">
        <v>-0.31666666666666599</v>
      </c>
    </row>
    <row r="1987" spans="1:2" x14ac:dyDescent="0.25">
      <c r="A1987">
        <v>0</v>
      </c>
      <c r="B1987">
        <v>0.17</v>
      </c>
    </row>
    <row r="1988" spans="1:2" x14ac:dyDescent="0.25">
      <c r="A1988">
        <v>0</v>
      </c>
      <c r="B1988">
        <v>0.28999999999999998</v>
      </c>
    </row>
    <row r="1989" spans="1:2" x14ac:dyDescent="0.25">
      <c r="A1989">
        <v>0</v>
      </c>
      <c r="B1989">
        <v>0.159999999999999</v>
      </c>
    </row>
    <row r="1990" spans="1:2" x14ac:dyDescent="0.25">
      <c r="A1990">
        <v>0.2</v>
      </c>
      <c r="B1990">
        <v>-9.9999999999999895E-2</v>
      </c>
    </row>
    <row r="1991" spans="1:2" x14ac:dyDescent="0.25">
      <c r="A1991">
        <v>0.3</v>
      </c>
      <c r="B1991">
        <v>-0.27142857142857102</v>
      </c>
    </row>
    <row r="1992" spans="1:2" x14ac:dyDescent="0.25">
      <c r="A1992">
        <v>0.2</v>
      </c>
      <c r="B1992">
        <v>9.9999999999999895E-2</v>
      </c>
    </row>
    <row r="1993" spans="1:2" x14ac:dyDescent="0.25">
      <c r="A1993">
        <v>0.2</v>
      </c>
      <c r="B1993">
        <v>0.27500000000000002</v>
      </c>
    </row>
    <row r="1994" spans="1:2" x14ac:dyDescent="0.25">
      <c r="A1994">
        <v>0.2</v>
      </c>
      <c r="B1994">
        <v>-0.05</v>
      </c>
    </row>
    <row r="1995" spans="1:2" x14ac:dyDescent="0.25">
      <c r="A1995">
        <v>0.1</v>
      </c>
      <c r="B1995">
        <v>0.22222222222222199</v>
      </c>
    </row>
    <row r="1996" spans="1:2" x14ac:dyDescent="0.25">
      <c r="A1996">
        <v>0.2</v>
      </c>
      <c r="B1996">
        <v>-1.2500000000000001E-2</v>
      </c>
    </row>
    <row r="1997" spans="1:2" x14ac:dyDescent="0.25">
      <c r="A1997">
        <v>0.2</v>
      </c>
      <c r="B1997">
        <v>0.22500000000000001</v>
      </c>
    </row>
    <row r="1998" spans="1:2" x14ac:dyDescent="0.25">
      <c r="A1998">
        <v>0.4</v>
      </c>
      <c r="B1998">
        <v>-0.31666666666666599</v>
      </c>
    </row>
    <row r="1999" spans="1:2" x14ac:dyDescent="0.25">
      <c r="A1999">
        <v>0</v>
      </c>
      <c r="B1999">
        <v>0.32999999999999902</v>
      </c>
    </row>
    <row r="2000" spans="1:2" x14ac:dyDescent="0.25">
      <c r="A2000">
        <v>0.2</v>
      </c>
      <c r="B2000">
        <v>0.17499999999999999</v>
      </c>
    </row>
    <row r="2001" spans="1:2" x14ac:dyDescent="0.25">
      <c r="A2001">
        <v>0.2</v>
      </c>
      <c r="B2001">
        <v>0</v>
      </c>
    </row>
    <row r="2002" spans="1:2" x14ac:dyDescent="0.25">
      <c r="A2002">
        <v>0</v>
      </c>
      <c r="B2002">
        <v>0.32</v>
      </c>
    </row>
    <row r="2003" spans="1:2" x14ac:dyDescent="0.25">
      <c r="A2003">
        <v>0.1</v>
      </c>
      <c r="B2003">
        <v>0.11111111111111099</v>
      </c>
    </row>
    <row r="2004" spans="1:2" x14ac:dyDescent="0.25">
      <c r="A2004">
        <v>0</v>
      </c>
      <c r="B2004">
        <v>0.19999999999999901</v>
      </c>
    </row>
    <row r="2005" spans="1:2" x14ac:dyDescent="0.25">
      <c r="A2005">
        <v>0.3</v>
      </c>
      <c r="B2005">
        <v>-5.7142857142857099E-2</v>
      </c>
    </row>
    <row r="2006" spans="1:2" x14ac:dyDescent="0.25">
      <c r="A2006">
        <v>0.3</v>
      </c>
      <c r="B2006">
        <v>-0.157142857142857</v>
      </c>
    </row>
    <row r="2007" spans="1:2" x14ac:dyDescent="0.25">
      <c r="A2007">
        <v>0</v>
      </c>
      <c r="B2007">
        <v>0.28999999999999998</v>
      </c>
    </row>
    <row r="2008" spans="1:2" x14ac:dyDescent="0.25">
      <c r="A2008">
        <v>0</v>
      </c>
      <c r="B2008">
        <v>0.24</v>
      </c>
    </row>
    <row r="2009" spans="1:2" x14ac:dyDescent="0.25">
      <c r="A2009">
        <v>0</v>
      </c>
      <c r="B2009">
        <v>0.05</v>
      </c>
    </row>
    <row r="2010" spans="1:2" x14ac:dyDescent="0.25">
      <c r="A2010">
        <v>0.4</v>
      </c>
      <c r="B2010">
        <v>-0.39999999999999902</v>
      </c>
    </row>
    <row r="2011" spans="1:2" x14ac:dyDescent="0.25">
      <c r="A2011">
        <v>0.1</v>
      </c>
      <c r="B2011">
        <v>0.188888888888888</v>
      </c>
    </row>
    <row r="2012" spans="1:2" x14ac:dyDescent="0.25">
      <c r="A2012">
        <v>0</v>
      </c>
      <c r="B2012">
        <v>0.37999999999999901</v>
      </c>
    </row>
    <row r="2013" spans="1:2" x14ac:dyDescent="0.25">
      <c r="A2013">
        <v>0.6</v>
      </c>
      <c r="B2013">
        <v>-1.2</v>
      </c>
    </row>
    <row r="2014" spans="1:2" x14ac:dyDescent="0.25">
      <c r="A2014">
        <v>0.32</v>
      </c>
      <c r="B2014">
        <v>-0.17647058823529399</v>
      </c>
    </row>
    <row r="2015" spans="1:2" x14ac:dyDescent="0.25">
      <c r="A2015">
        <v>0.3</v>
      </c>
      <c r="B2015">
        <v>-0.114285714285714</v>
      </c>
    </row>
    <row r="2016" spans="1:2" x14ac:dyDescent="0.25">
      <c r="A2016">
        <v>0</v>
      </c>
      <c r="B2016">
        <v>0.22</v>
      </c>
    </row>
    <row r="2017" spans="1:2" x14ac:dyDescent="0.25">
      <c r="A2017">
        <v>0</v>
      </c>
      <c r="B2017">
        <v>0.42</v>
      </c>
    </row>
    <row r="2018" spans="1:2" x14ac:dyDescent="0.25">
      <c r="A2018">
        <v>0</v>
      </c>
      <c r="B2018">
        <v>0.25</v>
      </c>
    </row>
    <row r="2019" spans="1:2" x14ac:dyDescent="0.25">
      <c r="A2019">
        <v>0.32</v>
      </c>
      <c r="B2019">
        <v>-2.94117647058823E-2</v>
      </c>
    </row>
    <row r="2020" spans="1:2" x14ac:dyDescent="0.25">
      <c r="A2020">
        <v>0</v>
      </c>
      <c r="B2020">
        <v>0.19999999999999901</v>
      </c>
    </row>
    <row r="2021" spans="1:2" x14ac:dyDescent="0.25">
      <c r="A2021">
        <v>0.1</v>
      </c>
      <c r="B2021">
        <v>0.188888888888888</v>
      </c>
    </row>
    <row r="2022" spans="1:2" x14ac:dyDescent="0.25">
      <c r="A2022">
        <v>0.6</v>
      </c>
      <c r="B2022">
        <v>-0.77500000000000002</v>
      </c>
    </row>
    <row r="2023" spans="1:2" x14ac:dyDescent="0.25">
      <c r="A2023">
        <v>0.15</v>
      </c>
      <c r="B2023">
        <v>0.17647058823529399</v>
      </c>
    </row>
    <row r="2024" spans="1:2" x14ac:dyDescent="0.25">
      <c r="A2024">
        <v>0.2</v>
      </c>
      <c r="B2024">
        <v>8.7499999999999994E-2</v>
      </c>
    </row>
    <row r="2025" spans="1:2" x14ac:dyDescent="0.25">
      <c r="A2025">
        <v>0.32</v>
      </c>
      <c r="B2025">
        <v>-0.308823529411764</v>
      </c>
    </row>
    <row r="2026" spans="1:2" x14ac:dyDescent="0.25">
      <c r="A2026">
        <v>0.2</v>
      </c>
      <c r="B2026">
        <v>0.125</v>
      </c>
    </row>
    <row r="2027" spans="1:2" x14ac:dyDescent="0.25">
      <c r="A2027">
        <v>0.2</v>
      </c>
      <c r="B2027">
        <v>0.13749999999999901</v>
      </c>
    </row>
    <row r="2028" spans="1:2" x14ac:dyDescent="0.25">
      <c r="A2028">
        <v>0.6</v>
      </c>
      <c r="B2028">
        <v>-0.3</v>
      </c>
    </row>
    <row r="2029" spans="1:2" x14ac:dyDescent="0.25">
      <c r="A2029">
        <v>0.2</v>
      </c>
      <c r="B2029">
        <v>0.19999999999999901</v>
      </c>
    </row>
    <row r="2030" spans="1:2" x14ac:dyDescent="0.25">
      <c r="A2030">
        <v>0.2</v>
      </c>
      <c r="B2030">
        <v>8.7499999999999994E-2</v>
      </c>
    </row>
    <row r="2031" spans="1:2" x14ac:dyDescent="0.25">
      <c r="A2031">
        <v>0</v>
      </c>
      <c r="B2031">
        <v>0.33</v>
      </c>
    </row>
    <row r="2032" spans="1:2" x14ac:dyDescent="0.25">
      <c r="A2032">
        <v>0.3</v>
      </c>
      <c r="B2032">
        <v>-0.27142857142857102</v>
      </c>
    </row>
    <row r="2033" spans="1:2" x14ac:dyDescent="0.25">
      <c r="A2033">
        <v>0.3</v>
      </c>
      <c r="B2033">
        <v>-4.2857142857142802E-2</v>
      </c>
    </row>
    <row r="2034" spans="1:2" x14ac:dyDescent="0.25">
      <c r="A2034">
        <v>0.1</v>
      </c>
      <c r="B2034">
        <v>-1.1111111111111099E-2</v>
      </c>
    </row>
    <row r="2035" spans="1:2" x14ac:dyDescent="0.25">
      <c r="A2035">
        <v>0.2</v>
      </c>
      <c r="B2035">
        <v>-1.2500000000000001E-2</v>
      </c>
    </row>
    <row r="2036" spans="1:2" x14ac:dyDescent="0.25">
      <c r="A2036">
        <v>0.6</v>
      </c>
      <c r="B2036">
        <v>-0.4</v>
      </c>
    </row>
    <row r="2037" spans="1:2" x14ac:dyDescent="0.25">
      <c r="A2037">
        <v>0.6</v>
      </c>
      <c r="B2037">
        <v>-1.24999999999999</v>
      </c>
    </row>
    <row r="2038" spans="1:2" x14ac:dyDescent="0.25">
      <c r="A2038">
        <v>0</v>
      </c>
      <c r="B2038">
        <v>0.32</v>
      </c>
    </row>
    <row r="2039" spans="1:2" x14ac:dyDescent="0.25">
      <c r="A2039">
        <v>0.4</v>
      </c>
      <c r="B2039">
        <v>-0.56666666666666599</v>
      </c>
    </row>
    <row r="2040" spans="1:2" x14ac:dyDescent="0.25">
      <c r="A2040">
        <v>0</v>
      </c>
      <c r="B2040">
        <v>7.0000000000000007E-2</v>
      </c>
    </row>
    <row r="2041" spans="1:2" x14ac:dyDescent="0.25">
      <c r="A2041">
        <v>0.3</v>
      </c>
      <c r="B2041">
        <v>-0.128571428571428</v>
      </c>
    </row>
    <row r="2042" spans="1:2" x14ac:dyDescent="0.25">
      <c r="A2042">
        <v>0.32</v>
      </c>
      <c r="B2042">
        <v>-0.23529411764705799</v>
      </c>
    </row>
    <row r="2043" spans="1:2" x14ac:dyDescent="0.25">
      <c r="A2043">
        <v>0</v>
      </c>
      <c r="B2043">
        <v>0.16</v>
      </c>
    </row>
    <row r="2044" spans="1:2" x14ac:dyDescent="0.25">
      <c r="A2044">
        <v>0</v>
      </c>
      <c r="B2044">
        <v>0.4</v>
      </c>
    </row>
    <row r="2045" spans="1:2" x14ac:dyDescent="0.25">
      <c r="A2045">
        <v>0</v>
      </c>
      <c r="B2045">
        <v>0.13</v>
      </c>
    </row>
    <row r="2046" spans="1:2" x14ac:dyDescent="0.25">
      <c r="A2046">
        <v>0.4</v>
      </c>
      <c r="B2046">
        <v>-0.43333333333333302</v>
      </c>
    </row>
    <row r="2047" spans="1:2" x14ac:dyDescent="0.25">
      <c r="A2047">
        <v>0.2</v>
      </c>
      <c r="B2047">
        <v>0.05</v>
      </c>
    </row>
    <row r="2048" spans="1:2" x14ac:dyDescent="0.25">
      <c r="A2048">
        <v>0.2</v>
      </c>
      <c r="B2048">
        <v>0.1125</v>
      </c>
    </row>
    <row r="2049" spans="1:2" x14ac:dyDescent="0.25">
      <c r="A2049">
        <v>0.15</v>
      </c>
      <c r="B2049">
        <v>4.7058823529411702E-2</v>
      </c>
    </row>
    <row r="2050" spans="1:2" x14ac:dyDescent="0.25">
      <c r="A2050">
        <v>0</v>
      </c>
      <c r="B2050">
        <v>0.5</v>
      </c>
    </row>
    <row r="2051" spans="1:2" x14ac:dyDescent="0.25">
      <c r="A2051">
        <v>0</v>
      </c>
      <c r="B2051">
        <v>0.36</v>
      </c>
    </row>
    <row r="2052" spans="1:2" x14ac:dyDescent="0.25">
      <c r="A2052">
        <v>0.1</v>
      </c>
      <c r="B2052">
        <v>0.14444444444444399</v>
      </c>
    </row>
    <row r="2053" spans="1:2" x14ac:dyDescent="0.25">
      <c r="A2053">
        <v>0</v>
      </c>
      <c r="B2053">
        <v>0.2</v>
      </c>
    </row>
    <row r="2054" spans="1:2" x14ac:dyDescent="0.25">
      <c r="A2054">
        <v>0</v>
      </c>
      <c r="B2054">
        <v>0.36</v>
      </c>
    </row>
    <row r="2055" spans="1:2" x14ac:dyDescent="0.25">
      <c r="A2055">
        <v>0</v>
      </c>
      <c r="B2055">
        <v>0.33999999999999903</v>
      </c>
    </row>
    <row r="2056" spans="1:2" x14ac:dyDescent="0.25">
      <c r="A2056">
        <v>0</v>
      </c>
      <c r="B2056">
        <v>0.27</v>
      </c>
    </row>
    <row r="2057" spans="1:2" x14ac:dyDescent="0.25">
      <c r="A2057">
        <v>0.32</v>
      </c>
      <c r="B2057">
        <v>-2.94117647058823E-2</v>
      </c>
    </row>
    <row r="2058" spans="1:2" x14ac:dyDescent="0.25">
      <c r="A2058">
        <v>0.2</v>
      </c>
      <c r="B2058">
        <v>0.3125</v>
      </c>
    </row>
    <row r="2059" spans="1:2" x14ac:dyDescent="0.25">
      <c r="A2059">
        <v>0.2</v>
      </c>
      <c r="B2059">
        <v>0.05</v>
      </c>
    </row>
    <row r="2060" spans="1:2" x14ac:dyDescent="0.25">
      <c r="A2060">
        <v>0</v>
      </c>
      <c r="B2060">
        <v>0.27999999999999903</v>
      </c>
    </row>
    <row r="2061" spans="1:2" x14ac:dyDescent="0.25">
      <c r="A2061">
        <v>0.2</v>
      </c>
      <c r="B2061">
        <v>-0.125</v>
      </c>
    </row>
    <row r="2062" spans="1:2" x14ac:dyDescent="0.25">
      <c r="A2062">
        <v>0</v>
      </c>
      <c r="B2062">
        <v>0.39999999999999902</v>
      </c>
    </row>
    <row r="2063" spans="1:2" x14ac:dyDescent="0.25">
      <c r="A2063">
        <v>0.1</v>
      </c>
      <c r="B2063">
        <v>0.122222222222222</v>
      </c>
    </row>
    <row r="2064" spans="1:2" x14ac:dyDescent="0.25">
      <c r="A2064">
        <v>0</v>
      </c>
      <c r="B2064">
        <v>0.28999999999999998</v>
      </c>
    </row>
    <row r="2065" spans="1:2" x14ac:dyDescent="0.25">
      <c r="A2065">
        <v>0</v>
      </c>
      <c r="B2065">
        <v>0.23</v>
      </c>
    </row>
    <row r="2066" spans="1:2" x14ac:dyDescent="0.25">
      <c r="A2066">
        <v>0.2</v>
      </c>
      <c r="B2066">
        <v>2.5000000000000001E-2</v>
      </c>
    </row>
    <row r="2067" spans="1:2" x14ac:dyDescent="0.25">
      <c r="A2067">
        <v>0.2</v>
      </c>
      <c r="B2067">
        <v>-2.5000000000000001E-2</v>
      </c>
    </row>
    <row r="2068" spans="1:2" x14ac:dyDescent="0.25">
      <c r="A2068">
        <v>0.6</v>
      </c>
      <c r="B2068">
        <v>-0.72499999999999998</v>
      </c>
    </row>
    <row r="2069" spans="1:2" x14ac:dyDescent="0.25">
      <c r="A2069">
        <v>0.3</v>
      </c>
      <c r="B2069">
        <v>-7.1428571428571397E-2</v>
      </c>
    </row>
    <row r="2070" spans="1:2" x14ac:dyDescent="0.25">
      <c r="A2070">
        <v>0</v>
      </c>
      <c r="B2070">
        <v>0.19999999999999901</v>
      </c>
    </row>
    <row r="2071" spans="1:2" x14ac:dyDescent="0.25">
      <c r="A2071">
        <v>0.2</v>
      </c>
      <c r="B2071">
        <v>4.9999999999999899E-2</v>
      </c>
    </row>
    <row r="2072" spans="1:2" x14ac:dyDescent="0.25">
      <c r="A2072">
        <v>0.2</v>
      </c>
      <c r="B2072">
        <v>2.4999999999999901E-2</v>
      </c>
    </row>
    <row r="2073" spans="1:2" x14ac:dyDescent="0.25">
      <c r="A2073">
        <v>0.6</v>
      </c>
      <c r="B2073">
        <v>-0.57499999999999996</v>
      </c>
    </row>
    <row r="2074" spans="1:2" x14ac:dyDescent="0.25">
      <c r="A2074">
        <v>0</v>
      </c>
      <c r="B2074">
        <v>0.36</v>
      </c>
    </row>
    <row r="2075" spans="1:2" x14ac:dyDescent="0.25">
      <c r="A2075">
        <v>0</v>
      </c>
      <c r="B2075">
        <v>0.26999999999999902</v>
      </c>
    </row>
    <row r="2076" spans="1:2" x14ac:dyDescent="0.25">
      <c r="A2076">
        <v>0.32</v>
      </c>
      <c r="B2076">
        <v>-2.94117647058823E-2</v>
      </c>
    </row>
    <row r="2077" spans="1:2" x14ac:dyDescent="0.25">
      <c r="A2077">
        <v>0.3</v>
      </c>
      <c r="B2077">
        <v>-1.42857142857142E-2</v>
      </c>
    </row>
    <row r="2078" spans="1:2" x14ac:dyDescent="0.25">
      <c r="A2078">
        <v>0.3</v>
      </c>
      <c r="B2078">
        <v>-0.314285714285714</v>
      </c>
    </row>
    <row r="2079" spans="1:2" x14ac:dyDescent="0.25">
      <c r="A2079">
        <v>0.3</v>
      </c>
      <c r="B2079">
        <v>-0.27142857142857102</v>
      </c>
    </row>
    <row r="2080" spans="1:2" x14ac:dyDescent="0.25">
      <c r="A2080">
        <v>0</v>
      </c>
      <c r="B2080">
        <v>0.28999999999999998</v>
      </c>
    </row>
    <row r="2081" spans="1:2" x14ac:dyDescent="0.25">
      <c r="A2081">
        <v>0.2</v>
      </c>
      <c r="B2081">
        <v>0.21249999999999999</v>
      </c>
    </row>
    <row r="2082" spans="1:2" x14ac:dyDescent="0.25">
      <c r="A2082">
        <v>0.2</v>
      </c>
      <c r="B2082">
        <v>6.25E-2</v>
      </c>
    </row>
    <row r="2083" spans="1:2" x14ac:dyDescent="0.25">
      <c r="A2083">
        <v>0.2</v>
      </c>
      <c r="B2083">
        <v>0.26250000000000001</v>
      </c>
    </row>
    <row r="2084" spans="1:2" x14ac:dyDescent="0.25">
      <c r="A2084">
        <v>0.2</v>
      </c>
      <c r="B2084">
        <v>-6.25E-2</v>
      </c>
    </row>
    <row r="2085" spans="1:2" x14ac:dyDescent="0.25">
      <c r="A2085">
        <v>0.2</v>
      </c>
      <c r="B2085">
        <v>6.25E-2</v>
      </c>
    </row>
    <row r="2086" spans="1:2" x14ac:dyDescent="0.25">
      <c r="A2086">
        <v>0.6</v>
      </c>
      <c r="B2086">
        <v>-0.3</v>
      </c>
    </row>
    <row r="2087" spans="1:2" x14ac:dyDescent="0.25">
      <c r="A2087">
        <v>0.6</v>
      </c>
      <c r="B2087">
        <v>-0.45</v>
      </c>
    </row>
    <row r="2088" spans="1:2" x14ac:dyDescent="0.25">
      <c r="A2088">
        <v>0.2</v>
      </c>
      <c r="B2088">
        <v>0.125</v>
      </c>
    </row>
    <row r="2089" spans="1:2" x14ac:dyDescent="0.25">
      <c r="A2089">
        <v>0.6</v>
      </c>
      <c r="B2089">
        <v>-0.65</v>
      </c>
    </row>
    <row r="2090" spans="1:2" x14ac:dyDescent="0.25">
      <c r="A2090">
        <v>0</v>
      </c>
      <c r="B2090">
        <v>0.26</v>
      </c>
    </row>
    <row r="2091" spans="1:2" x14ac:dyDescent="0.25">
      <c r="A2091">
        <v>0</v>
      </c>
      <c r="B2091">
        <v>0.31999999999999901</v>
      </c>
    </row>
    <row r="2092" spans="1:2" x14ac:dyDescent="0.25">
      <c r="A2092">
        <v>0</v>
      </c>
      <c r="B2092">
        <v>0.39</v>
      </c>
    </row>
    <row r="2093" spans="1:2" x14ac:dyDescent="0.25">
      <c r="A2093">
        <v>0</v>
      </c>
      <c r="B2093">
        <v>0.42</v>
      </c>
    </row>
    <row r="2094" spans="1:2" x14ac:dyDescent="0.25">
      <c r="A2094">
        <v>0</v>
      </c>
      <c r="B2094">
        <v>0.18</v>
      </c>
    </row>
    <row r="2095" spans="1:2" x14ac:dyDescent="0.25">
      <c r="A2095">
        <v>0</v>
      </c>
      <c r="B2095">
        <v>0.44999999999999901</v>
      </c>
    </row>
    <row r="2096" spans="1:2" x14ac:dyDescent="0.25">
      <c r="A2096">
        <v>0.2</v>
      </c>
      <c r="B2096">
        <v>0.23749999999999999</v>
      </c>
    </row>
    <row r="2097" spans="1:2" x14ac:dyDescent="0.25">
      <c r="A2097">
        <v>0.1</v>
      </c>
      <c r="B2097">
        <v>0.11111111111111099</v>
      </c>
    </row>
    <row r="2098" spans="1:2" x14ac:dyDescent="0.25">
      <c r="A2098">
        <v>0</v>
      </c>
      <c r="B2098">
        <v>0.24</v>
      </c>
    </row>
    <row r="2099" spans="1:2" x14ac:dyDescent="0.25">
      <c r="A2099">
        <v>0</v>
      </c>
      <c r="B2099">
        <v>0.28999999999999998</v>
      </c>
    </row>
    <row r="2100" spans="1:2" x14ac:dyDescent="0.25">
      <c r="A2100">
        <v>0.2</v>
      </c>
      <c r="B2100">
        <v>7.4999999999999997E-2</v>
      </c>
    </row>
    <row r="2101" spans="1:2" x14ac:dyDescent="0.25">
      <c r="A2101">
        <v>0.2</v>
      </c>
      <c r="B2101">
        <v>0</v>
      </c>
    </row>
    <row r="2102" spans="1:2" x14ac:dyDescent="0.25">
      <c r="A2102">
        <v>0.4</v>
      </c>
      <c r="B2102">
        <v>-0.43333333333333302</v>
      </c>
    </row>
    <row r="2103" spans="1:2" x14ac:dyDescent="0.25">
      <c r="A2103">
        <v>0.2</v>
      </c>
      <c r="B2103">
        <v>0.3125</v>
      </c>
    </row>
    <row r="2104" spans="1:2" x14ac:dyDescent="0.25">
      <c r="A2104">
        <v>0.6</v>
      </c>
      <c r="B2104">
        <v>-0.27499999999999902</v>
      </c>
    </row>
    <row r="2105" spans="1:2" x14ac:dyDescent="0.25">
      <c r="A2105">
        <v>0</v>
      </c>
      <c r="B2105">
        <v>0.42</v>
      </c>
    </row>
    <row r="2106" spans="1:2" x14ac:dyDescent="0.25">
      <c r="A2106">
        <v>0.2</v>
      </c>
      <c r="B2106">
        <v>0.1</v>
      </c>
    </row>
    <row r="2107" spans="1:2" x14ac:dyDescent="0.25">
      <c r="A2107">
        <v>0</v>
      </c>
      <c r="B2107">
        <v>0.12</v>
      </c>
    </row>
    <row r="2108" spans="1:2" x14ac:dyDescent="0.25">
      <c r="A2108">
        <v>0</v>
      </c>
      <c r="B2108">
        <v>0.27</v>
      </c>
    </row>
    <row r="2109" spans="1:2" x14ac:dyDescent="0.25">
      <c r="A2109">
        <v>0.2</v>
      </c>
      <c r="B2109">
        <v>-0.15</v>
      </c>
    </row>
    <row r="2110" spans="1:2" x14ac:dyDescent="0.25">
      <c r="A2110">
        <v>0</v>
      </c>
      <c r="B2110">
        <v>0.31</v>
      </c>
    </row>
    <row r="2111" spans="1:2" x14ac:dyDescent="0.25">
      <c r="A2111">
        <v>0.3</v>
      </c>
      <c r="B2111">
        <v>-0.27142857142857102</v>
      </c>
    </row>
    <row r="2112" spans="1:2" x14ac:dyDescent="0.25">
      <c r="A2112">
        <v>0</v>
      </c>
      <c r="B2112">
        <v>0.36</v>
      </c>
    </row>
    <row r="2113" spans="1:2" x14ac:dyDescent="0.25">
      <c r="A2113">
        <v>0.15</v>
      </c>
      <c r="B2113">
        <v>-5.8823529411764698E-2</v>
      </c>
    </row>
    <row r="2114" spans="1:2" x14ac:dyDescent="0.25">
      <c r="A2114">
        <v>0.2</v>
      </c>
      <c r="B2114">
        <v>-2.5000000000000001E-2</v>
      </c>
    </row>
    <row r="2115" spans="1:2" x14ac:dyDescent="0.25">
      <c r="A2115">
        <v>0</v>
      </c>
      <c r="B2115">
        <v>0.33</v>
      </c>
    </row>
    <row r="2116" spans="1:2" x14ac:dyDescent="0.25">
      <c r="A2116">
        <v>0</v>
      </c>
      <c r="B2116">
        <v>0.27999999999999903</v>
      </c>
    </row>
    <row r="2117" spans="1:2" x14ac:dyDescent="0.25">
      <c r="A2117">
        <v>0.2</v>
      </c>
      <c r="B2117">
        <v>3.7499999999999999E-2</v>
      </c>
    </row>
    <row r="2118" spans="1:2" x14ac:dyDescent="0.25">
      <c r="A2118">
        <v>0.32</v>
      </c>
      <c r="B2118">
        <v>-0.17647058823529399</v>
      </c>
    </row>
    <row r="2119" spans="1:2" x14ac:dyDescent="0.25">
      <c r="A2119">
        <v>0</v>
      </c>
      <c r="B2119">
        <v>0.48</v>
      </c>
    </row>
    <row r="2120" spans="1:2" x14ac:dyDescent="0.25">
      <c r="A2120">
        <v>0</v>
      </c>
      <c r="B2120">
        <v>0.26</v>
      </c>
    </row>
    <row r="2121" spans="1:2" x14ac:dyDescent="0.25">
      <c r="A2121">
        <v>0.2</v>
      </c>
      <c r="B2121">
        <v>0.16250000000000001</v>
      </c>
    </row>
    <row r="2122" spans="1:2" x14ac:dyDescent="0.25">
      <c r="A2122">
        <v>0</v>
      </c>
      <c r="B2122">
        <v>0.17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"/>
  <sheetViews>
    <sheetView workbookViewId="0">
      <selection activeCell="M9" sqref="M9"/>
    </sheetView>
  </sheetViews>
  <sheetFormatPr defaultRowHeight="15" x14ac:dyDescent="0.25"/>
  <cols>
    <col min="1" max="1" width="16.140625" customWidth="1"/>
    <col min="2" max="2" width="16.28515625" customWidth="1"/>
    <col min="3" max="4" width="12" bestFit="1" customWidth="1"/>
    <col min="5" max="6" width="12.7109375" bestFit="1" customWidth="1"/>
  </cols>
  <sheetData>
    <row r="3" spans="1:6" x14ac:dyDescent="0.25">
      <c r="A3" s="2" t="s">
        <v>3732</v>
      </c>
      <c r="B3" s="2" t="s">
        <v>3731</v>
      </c>
    </row>
    <row r="4" spans="1:6" x14ac:dyDescent="0.25">
      <c r="A4" s="2" t="s">
        <v>3711</v>
      </c>
      <c r="B4" t="s">
        <v>34</v>
      </c>
      <c r="C4" t="s">
        <v>41</v>
      </c>
      <c r="D4" t="s">
        <v>61</v>
      </c>
      <c r="E4" t="s">
        <v>51</v>
      </c>
      <c r="F4" t="s">
        <v>3712</v>
      </c>
    </row>
    <row r="5" spans="1:6" x14ac:dyDescent="0.25">
      <c r="A5" s="3" t="s">
        <v>223</v>
      </c>
      <c r="B5" s="4">
        <v>-58.501224999999998</v>
      </c>
      <c r="C5" s="4">
        <v>82.535011764705885</v>
      </c>
      <c r="D5" s="4">
        <v>7.3432760000000021</v>
      </c>
      <c r="E5" s="4">
        <v>-132.11641</v>
      </c>
      <c r="F5" s="4">
        <v>-3.3749466666666614</v>
      </c>
    </row>
    <row r="6" spans="1:6" x14ac:dyDescent="0.25">
      <c r="A6" s="3" t="s">
        <v>65</v>
      </c>
      <c r="B6" s="4">
        <v>-35.724183333333329</v>
      </c>
      <c r="C6" s="4">
        <v>44.669470833333328</v>
      </c>
      <c r="D6" s="4">
        <v>11.350887096774194</v>
      </c>
      <c r="E6" s="4">
        <v>-21.514836842105264</v>
      </c>
      <c r="F6" s="4">
        <v>10.010222499999998</v>
      </c>
    </row>
    <row r="7" spans="1:6" x14ac:dyDescent="0.25">
      <c r="A7" s="3" t="s">
        <v>199</v>
      </c>
      <c r="B7" s="4">
        <v>34.524222222222214</v>
      </c>
      <c r="C7" s="4">
        <v>56.723993939393935</v>
      </c>
      <c r="D7" s="4">
        <v>21.259238461538473</v>
      </c>
      <c r="E7" s="4">
        <v>-20.619694736842106</v>
      </c>
      <c r="F7" s="4">
        <v>25.631115044247789</v>
      </c>
    </row>
    <row r="8" spans="1:6" x14ac:dyDescent="0.25">
      <c r="A8" s="3" t="s">
        <v>147</v>
      </c>
      <c r="B8" s="4">
        <v>1.8190142857142906</v>
      </c>
      <c r="C8" s="4">
        <v>47.418049090909079</v>
      </c>
      <c r="D8" s="4">
        <v>4.3677907894736858</v>
      </c>
      <c r="E8" s="4">
        <v>-43.579239130434786</v>
      </c>
      <c r="F8" s="4">
        <v>11.685050595238092</v>
      </c>
    </row>
    <row r="9" spans="1:6" x14ac:dyDescent="0.25">
      <c r="A9" s="3" t="s">
        <v>162</v>
      </c>
      <c r="B9" s="4">
        <v>-75.25162499999999</v>
      </c>
      <c r="C9" s="4">
        <v>33.556070588235301</v>
      </c>
      <c r="D9" s="4">
        <v>15.440904761904763</v>
      </c>
      <c r="E9" s="4">
        <v>-182.11838749999998</v>
      </c>
      <c r="F9" s="4">
        <v>-21.560146296296299</v>
      </c>
    </row>
    <row r="10" spans="1:6" x14ac:dyDescent="0.25">
      <c r="A10" s="3" t="s">
        <v>111</v>
      </c>
      <c r="B10" s="4">
        <v>-55.979659999999988</v>
      </c>
      <c r="C10" s="4">
        <v>35.854177777777785</v>
      </c>
      <c r="D10" s="4">
        <v>21.577851020408165</v>
      </c>
      <c r="E10" s="4">
        <v>-114.863</v>
      </c>
      <c r="F10" s="4">
        <v>9.2873617977528191</v>
      </c>
    </row>
    <row r="11" spans="1:6" x14ac:dyDescent="0.25">
      <c r="A11" s="3" t="s">
        <v>81</v>
      </c>
      <c r="B11" s="4">
        <v>-77.511563636363633</v>
      </c>
      <c r="C11" s="4">
        <v>59.186700000000002</v>
      </c>
      <c r="D11" s="4">
        <v>15.645736363636361</v>
      </c>
      <c r="E11" s="4">
        <v>-39.390973684210529</v>
      </c>
      <c r="F11" s="4">
        <v>4.0723772727272767</v>
      </c>
    </row>
    <row r="12" spans="1:6" x14ac:dyDescent="0.25">
      <c r="A12" s="3" t="s">
        <v>54</v>
      </c>
      <c r="B12" s="4">
        <v>-6.4640192307692326</v>
      </c>
      <c r="C12" s="4">
        <v>48.286394339622639</v>
      </c>
      <c r="D12" s="4">
        <v>10.796395999999996</v>
      </c>
      <c r="E12" s="4">
        <v>-16.761839130434787</v>
      </c>
      <c r="F12" s="4">
        <v>15.905772881355928</v>
      </c>
    </row>
    <row r="13" spans="1:6" x14ac:dyDescent="0.25">
      <c r="A13" s="3" t="s">
        <v>480</v>
      </c>
      <c r="B13" s="4">
        <v>-10.596419999999998</v>
      </c>
      <c r="C13" s="4">
        <v>19.23083157894737</v>
      </c>
      <c r="D13" s="4">
        <v>17.50146153846153</v>
      </c>
      <c r="E13" s="4">
        <v>-58.303621428571425</v>
      </c>
      <c r="F13" s="4">
        <v>1.5332670731707321</v>
      </c>
    </row>
    <row r="14" spans="1:6" x14ac:dyDescent="0.25">
      <c r="A14" s="3" t="s">
        <v>120</v>
      </c>
      <c r="B14" s="4">
        <v>46.256066666666669</v>
      </c>
      <c r="C14" s="4">
        <v>50.046712499999991</v>
      </c>
      <c r="D14" s="4">
        <v>6.3116999999999965</v>
      </c>
      <c r="E14" s="4">
        <v>-16.362527777777782</v>
      </c>
      <c r="F14" s="4">
        <v>17.95724827586205</v>
      </c>
    </row>
    <row r="15" spans="1:6" x14ac:dyDescent="0.25">
      <c r="A15" s="3" t="s">
        <v>210</v>
      </c>
      <c r="B15" s="4">
        <v>-6.4357888888888883</v>
      </c>
      <c r="C15" s="4">
        <v>19.057452083333331</v>
      </c>
      <c r="D15" s="4">
        <v>11.516326562500002</v>
      </c>
      <c r="E15" s="4">
        <v>-13.742585714285719</v>
      </c>
      <c r="F15" s="4">
        <v>8.2606894039735117</v>
      </c>
    </row>
    <row r="16" spans="1:6" x14ac:dyDescent="0.25">
      <c r="A16" s="3" t="s">
        <v>39</v>
      </c>
      <c r="B16" s="4">
        <v>1.057341176470588</v>
      </c>
      <c r="C16" s="4">
        <v>43.659327272727268</v>
      </c>
      <c r="D16" s="4">
        <v>22.225785567010302</v>
      </c>
      <c r="E16" s="4">
        <v>-47.017312121212093</v>
      </c>
      <c r="F16" s="4">
        <v>16.44986056338028</v>
      </c>
    </row>
    <row r="17" spans="1:6" x14ac:dyDescent="0.25">
      <c r="A17" s="3" t="s">
        <v>430</v>
      </c>
      <c r="B17" s="4">
        <v>17.557490909090912</v>
      </c>
      <c r="C17" s="4">
        <v>49.032799999999995</v>
      </c>
      <c r="D17" s="4">
        <v>8.331604761904762</v>
      </c>
      <c r="E17" s="4">
        <v>-66.108499999999992</v>
      </c>
      <c r="F17" s="4">
        <v>8.6633056818181853</v>
      </c>
    </row>
    <row r="18" spans="1:6" x14ac:dyDescent="0.25">
      <c r="A18" s="3" t="s">
        <v>154</v>
      </c>
      <c r="B18" s="4">
        <v>4.2072423076923089</v>
      </c>
      <c r="C18" s="4">
        <v>34.350075675675676</v>
      </c>
      <c r="D18" s="4">
        <v>13.988883582089555</v>
      </c>
      <c r="E18" s="4">
        <v>-71.278955555555527</v>
      </c>
      <c r="F18" s="4">
        <v>6.9903722972972897</v>
      </c>
    </row>
    <row r="19" spans="1:6" x14ac:dyDescent="0.25">
      <c r="A19" s="3" t="s">
        <v>76</v>
      </c>
      <c r="B19" s="4">
        <v>0.54414285714285981</v>
      </c>
      <c r="C19" s="4">
        <v>42.491231578947371</v>
      </c>
      <c r="D19" s="4">
        <v>15.232283950617285</v>
      </c>
      <c r="E19" s="4">
        <v>-66.722095454545439</v>
      </c>
      <c r="F19" s="4">
        <v>12.618086781609207</v>
      </c>
    </row>
    <row r="20" spans="1:6" x14ac:dyDescent="0.25">
      <c r="A20" s="3" t="s">
        <v>143</v>
      </c>
      <c r="B20" s="4">
        <v>-35.750592000000005</v>
      </c>
      <c r="C20" s="4">
        <v>38.809117567567576</v>
      </c>
      <c r="D20" s="4">
        <v>12.525120634920638</v>
      </c>
      <c r="E20" s="4">
        <v>-88.830919607843157</v>
      </c>
      <c r="F20" s="4">
        <v>-3.529354347826088</v>
      </c>
    </row>
    <row r="21" spans="1:6" x14ac:dyDescent="0.25">
      <c r="A21" s="3" t="s">
        <v>3712</v>
      </c>
      <c r="B21" s="4">
        <v>-15.230508771929836</v>
      </c>
      <c r="C21" s="4">
        <v>43.095893517017892</v>
      </c>
      <c r="D21" s="4">
        <v>13.64591807732498</v>
      </c>
      <c r="E21" s="4">
        <v>-55.56577147335426</v>
      </c>
      <c r="F21" s="4">
        <v>8.6993271098538418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"/>
  <sheetViews>
    <sheetView workbookViewId="0">
      <selection activeCell="H21" sqref="H21"/>
    </sheetView>
  </sheetViews>
  <sheetFormatPr defaultRowHeight="15" x14ac:dyDescent="0.25"/>
  <cols>
    <col min="1" max="1" width="16.140625" bestFit="1" customWidth="1"/>
    <col min="2" max="2" width="16.28515625" customWidth="1"/>
    <col min="3" max="4" width="12" bestFit="1" customWidth="1"/>
    <col min="5" max="5" width="12.7109375" bestFit="1" customWidth="1"/>
    <col min="6" max="6" width="12" bestFit="1" customWidth="1"/>
  </cols>
  <sheetData>
    <row r="3" spans="1:6" x14ac:dyDescent="0.25">
      <c r="A3" s="2" t="s">
        <v>3732</v>
      </c>
      <c r="B3" s="2" t="s">
        <v>3731</v>
      </c>
    </row>
    <row r="4" spans="1:6" x14ac:dyDescent="0.25">
      <c r="A4" s="2" t="s">
        <v>3711</v>
      </c>
      <c r="B4" t="s">
        <v>34</v>
      </c>
      <c r="C4" t="s">
        <v>41</v>
      </c>
      <c r="D4" t="s">
        <v>61</v>
      </c>
      <c r="E4" t="s">
        <v>51</v>
      </c>
      <c r="F4" t="s">
        <v>3712</v>
      </c>
    </row>
    <row r="5" spans="1:6" x14ac:dyDescent="0.25">
      <c r="A5" s="3" t="s">
        <v>29</v>
      </c>
      <c r="B5" s="4">
        <v>-33.859833587786241</v>
      </c>
      <c r="C5" s="4">
        <v>40.228972340425543</v>
      </c>
      <c r="D5" s="4">
        <v>16.031220040485834</v>
      </c>
      <c r="E5" s="4">
        <v>-61.182627672955988</v>
      </c>
      <c r="F5" s="4">
        <v>6.2812925426774431</v>
      </c>
    </row>
    <row r="6" spans="1:6" x14ac:dyDescent="0.25">
      <c r="A6" s="3" t="s">
        <v>91</v>
      </c>
      <c r="B6" s="4">
        <v>9.9757843750000035</v>
      </c>
      <c r="C6" s="4">
        <v>44.386470744680878</v>
      </c>
      <c r="D6" s="4">
        <v>12.181276736111109</v>
      </c>
      <c r="E6" s="4">
        <v>-46.28772264150944</v>
      </c>
      <c r="F6" s="4">
        <v>11.741200928792587</v>
      </c>
    </row>
    <row r="7" spans="1:6" x14ac:dyDescent="0.25">
      <c r="A7" s="3" t="s">
        <v>99</v>
      </c>
      <c r="B7" s="4">
        <v>9.8373333333333282</v>
      </c>
      <c r="C7" s="4">
        <v>50.101779000000008</v>
      </c>
      <c r="D7" s="4">
        <v>9.3229325714285629</v>
      </c>
      <c r="E7" s="4">
        <v>-57.239716666666681</v>
      </c>
      <c r="F7" s="4">
        <v>10.705465193370181</v>
      </c>
    </row>
    <row r="8" spans="1:6" x14ac:dyDescent="0.25">
      <c r="A8" s="3" t="s">
        <v>3712</v>
      </c>
      <c r="B8" s="4">
        <v>-15.230508771929815</v>
      </c>
      <c r="C8" s="4">
        <v>43.095893517017849</v>
      </c>
      <c r="D8" s="4">
        <v>13.645918077324973</v>
      </c>
      <c r="E8" s="4">
        <v>-55.56577147335426</v>
      </c>
      <c r="F8" s="4">
        <v>8.6993271098538472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11" sqref="B11"/>
    </sheetView>
  </sheetViews>
  <sheetFormatPr defaultRowHeight="15" x14ac:dyDescent="0.25"/>
  <cols>
    <col min="1" max="1" width="13.140625" customWidth="1"/>
    <col min="2" max="2" width="12.5703125" customWidth="1"/>
  </cols>
  <sheetData>
    <row r="3" spans="1:2" x14ac:dyDescent="0.25">
      <c r="A3" s="2" t="s">
        <v>3711</v>
      </c>
      <c r="B3" t="s">
        <v>3716</v>
      </c>
    </row>
    <row r="4" spans="1:2" x14ac:dyDescent="0.25">
      <c r="A4" s="3" t="s">
        <v>29</v>
      </c>
      <c r="B4" s="4">
        <v>6991.0785999999962</v>
      </c>
    </row>
    <row r="5" spans="1:2" x14ac:dyDescent="0.25">
      <c r="A5" s="3" t="s">
        <v>91</v>
      </c>
      <c r="B5" s="4">
        <v>7584.8158000000003</v>
      </c>
    </row>
    <row r="6" spans="1:2" x14ac:dyDescent="0.25">
      <c r="A6" s="3" t="s">
        <v>99</v>
      </c>
      <c r="B6" s="4">
        <v>3875.3783999999982</v>
      </c>
    </row>
    <row r="7" spans="1:2" x14ac:dyDescent="0.25">
      <c r="A7" s="3" t="s">
        <v>3712</v>
      </c>
      <c r="B7" s="4">
        <v>18451.272799999995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topLeftCell="B2" workbookViewId="0">
      <selection activeCell="B14" sqref="B14"/>
    </sheetView>
  </sheetViews>
  <sheetFormatPr defaultRowHeight="15" x14ac:dyDescent="0.25"/>
  <cols>
    <col min="1" max="1" width="15.42578125" bestFit="1" customWidth="1"/>
    <col min="2" max="2" width="16.28515625" customWidth="1"/>
    <col min="3" max="3" width="6.42578125" bestFit="1" customWidth="1"/>
    <col min="4" max="4" width="11.140625" bestFit="1" customWidth="1"/>
    <col min="5" max="5" width="6.7109375" bestFit="1" customWidth="1"/>
    <col min="6" max="6" width="11.28515625" bestFit="1" customWidth="1"/>
  </cols>
  <sheetData>
    <row r="3" spans="1:6" x14ac:dyDescent="0.25">
      <c r="A3" s="2" t="s">
        <v>3715</v>
      </c>
      <c r="B3" s="2" t="s">
        <v>3731</v>
      </c>
    </row>
    <row r="4" spans="1:6" x14ac:dyDescent="0.25">
      <c r="A4" s="2" t="s">
        <v>3711</v>
      </c>
      <c r="B4" t="s">
        <v>34</v>
      </c>
      <c r="C4" t="s">
        <v>41</v>
      </c>
      <c r="D4" t="s">
        <v>61</v>
      </c>
      <c r="E4" t="s">
        <v>51</v>
      </c>
      <c r="F4" t="s">
        <v>3712</v>
      </c>
    </row>
    <row r="5" spans="1:6" x14ac:dyDescent="0.25">
      <c r="A5" s="3" t="s">
        <v>161</v>
      </c>
      <c r="B5" s="4">
        <v>127</v>
      </c>
      <c r="C5" s="4">
        <v>292</v>
      </c>
      <c r="D5" s="4">
        <v>480</v>
      </c>
      <c r="E5" s="4">
        <v>181</v>
      </c>
      <c r="F5" s="4">
        <v>1080</v>
      </c>
    </row>
    <row r="6" spans="1:6" x14ac:dyDescent="0.25">
      <c r="A6" s="3" t="s">
        <v>64</v>
      </c>
      <c r="B6" s="4">
        <v>202</v>
      </c>
      <c r="C6" s="4">
        <v>462</v>
      </c>
      <c r="D6" s="4">
        <v>742</v>
      </c>
      <c r="E6" s="4">
        <v>229</v>
      </c>
      <c r="F6" s="4">
        <v>1635</v>
      </c>
    </row>
    <row r="7" spans="1:6" x14ac:dyDescent="0.25">
      <c r="A7" s="3" t="s">
        <v>75</v>
      </c>
      <c r="B7" s="4">
        <v>236</v>
      </c>
      <c r="C7" s="4">
        <v>620</v>
      </c>
      <c r="D7" s="4">
        <v>926</v>
      </c>
      <c r="E7" s="4">
        <v>296</v>
      </c>
      <c r="F7" s="4">
        <v>2078</v>
      </c>
    </row>
    <row r="8" spans="1:6" x14ac:dyDescent="0.25">
      <c r="A8" s="3" t="s">
        <v>38</v>
      </c>
      <c r="B8" s="4">
        <v>303</v>
      </c>
      <c r="C8" s="4">
        <v>982</v>
      </c>
      <c r="D8" s="4">
        <v>1415</v>
      </c>
      <c r="E8" s="4">
        <v>535</v>
      </c>
      <c r="F8" s="4">
        <v>3235</v>
      </c>
    </row>
    <row r="9" spans="1:6" x14ac:dyDescent="0.25">
      <c r="A9" s="3" t="s">
        <v>3712</v>
      </c>
      <c r="B9" s="4">
        <v>868</v>
      </c>
      <c r="C9" s="4">
        <v>2356</v>
      </c>
      <c r="D9" s="4">
        <v>3563</v>
      </c>
      <c r="E9" s="4">
        <v>1241</v>
      </c>
      <c r="F9" s="4">
        <v>8028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P16" sqref="P16"/>
    </sheetView>
  </sheetViews>
  <sheetFormatPr defaultRowHeight="15" x14ac:dyDescent="0.25"/>
  <cols>
    <col min="1" max="1" width="13.140625" customWidth="1"/>
    <col min="2" max="2" width="15.42578125" bestFit="1" customWidth="1"/>
  </cols>
  <sheetData>
    <row r="1" spans="1:2" x14ac:dyDescent="0.25">
      <c r="A1" s="2" t="s">
        <v>10</v>
      </c>
      <c r="B1" t="s">
        <v>3714</v>
      </c>
    </row>
    <row r="3" spans="1:2" x14ac:dyDescent="0.25">
      <c r="A3" s="2" t="s">
        <v>3711</v>
      </c>
      <c r="B3" t="s">
        <v>3715</v>
      </c>
    </row>
    <row r="4" spans="1:2" x14ac:dyDescent="0.25">
      <c r="A4" s="3" t="s">
        <v>223</v>
      </c>
      <c r="B4" s="4">
        <v>224</v>
      </c>
    </row>
    <row r="5" spans="1:2" x14ac:dyDescent="0.25">
      <c r="A5" s="3" t="s">
        <v>65</v>
      </c>
      <c r="B5" s="4">
        <v>300</v>
      </c>
    </row>
    <row r="6" spans="1:2" x14ac:dyDescent="0.25">
      <c r="A6" s="3" t="s">
        <v>199</v>
      </c>
      <c r="B6" s="4">
        <v>429</v>
      </c>
    </row>
    <row r="7" spans="1:2" x14ac:dyDescent="0.25">
      <c r="A7" s="3" t="s">
        <v>147</v>
      </c>
      <c r="B7" s="4">
        <v>670</v>
      </c>
    </row>
    <row r="8" spans="1:2" x14ac:dyDescent="0.25">
      <c r="A8" s="3" t="s">
        <v>162</v>
      </c>
      <c r="B8" s="4">
        <v>244</v>
      </c>
    </row>
    <row r="9" spans="1:2" x14ac:dyDescent="0.25">
      <c r="A9" s="3" t="s">
        <v>111</v>
      </c>
      <c r="B9" s="4">
        <v>345</v>
      </c>
    </row>
    <row r="10" spans="1:2" x14ac:dyDescent="0.25">
      <c r="A10" s="3" t="s">
        <v>81</v>
      </c>
      <c r="B10" s="4">
        <v>479</v>
      </c>
    </row>
    <row r="11" spans="1:2" x14ac:dyDescent="0.25">
      <c r="A11" s="3" t="s">
        <v>54</v>
      </c>
      <c r="B11" s="4">
        <v>707</v>
      </c>
    </row>
    <row r="12" spans="1:2" x14ac:dyDescent="0.25">
      <c r="A12" s="3" t="s">
        <v>480</v>
      </c>
      <c r="B12" s="4">
        <v>332</v>
      </c>
    </row>
    <row r="13" spans="1:2" x14ac:dyDescent="0.25">
      <c r="A13" s="3" t="s">
        <v>120</v>
      </c>
      <c r="B13" s="4">
        <v>455</v>
      </c>
    </row>
    <row r="14" spans="1:2" x14ac:dyDescent="0.25">
      <c r="A14" s="3" t="s">
        <v>210</v>
      </c>
      <c r="B14" s="4">
        <v>558</v>
      </c>
    </row>
    <row r="15" spans="1:2" x14ac:dyDescent="0.25">
      <c r="A15" s="3" t="s">
        <v>39</v>
      </c>
      <c r="B15" s="4">
        <v>848</v>
      </c>
    </row>
    <row r="16" spans="1:2" x14ac:dyDescent="0.25">
      <c r="A16" s="3" t="s">
        <v>430</v>
      </c>
      <c r="B16" s="4">
        <v>280</v>
      </c>
    </row>
    <row r="17" spans="1:2" x14ac:dyDescent="0.25">
      <c r="A17" s="3" t="s">
        <v>154</v>
      </c>
      <c r="B17" s="4">
        <v>535</v>
      </c>
    </row>
    <row r="18" spans="1:2" x14ac:dyDescent="0.25">
      <c r="A18" s="3" t="s">
        <v>76</v>
      </c>
      <c r="B18" s="4">
        <v>612</v>
      </c>
    </row>
    <row r="19" spans="1:2" x14ac:dyDescent="0.25">
      <c r="A19" s="3" t="s">
        <v>143</v>
      </c>
      <c r="B19" s="4">
        <v>1010</v>
      </c>
    </row>
    <row r="20" spans="1:2" x14ac:dyDescent="0.25">
      <c r="A20" s="3" t="s">
        <v>3712</v>
      </c>
      <c r="B20" s="4">
        <v>8028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"/>
  <sheetViews>
    <sheetView workbookViewId="0">
      <selection activeCell="G19" sqref="G19"/>
    </sheetView>
  </sheetViews>
  <sheetFormatPr defaultRowHeight="15" x14ac:dyDescent="0.25"/>
  <cols>
    <col min="1" max="1" width="13.140625" customWidth="1"/>
    <col min="2" max="2" width="21.42578125" bestFit="1" customWidth="1"/>
  </cols>
  <sheetData>
    <row r="3" spans="1:2" x14ac:dyDescent="0.25">
      <c r="A3" s="2" t="s">
        <v>3711</v>
      </c>
      <c r="B3" t="s">
        <v>3713</v>
      </c>
    </row>
    <row r="4" spans="1:2" x14ac:dyDescent="0.25">
      <c r="A4" s="3" t="s">
        <v>223</v>
      </c>
      <c r="B4" s="4">
        <v>1.1212262682851032E-2</v>
      </c>
    </row>
    <row r="5" spans="1:2" x14ac:dyDescent="0.25">
      <c r="A5" s="3" t="s">
        <v>65</v>
      </c>
      <c r="B5" s="4">
        <v>4.0978816526610659E-2</v>
      </c>
    </row>
    <row r="6" spans="1:2" x14ac:dyDescent="0.25">
      <c r="A6" s="3" t="s">
        <v>199</v>
      </c>
      <c r="B6" s="4">
        <v>9.1039798595758975E-2</v>
      </c>
    </row>
    <row r="7" spans="1:2" x14ac:dyDescent="0.25">
      <c r="A7" s="3" t="s">
        <v>147</v>
      </c>
      <c r="B7" s="4">
        <v>3.7328959361521844E-3</v>
      </c>
    </row>
    <row r="8" spans="1:2" x14ac:dyDescent="0.25">
      <c r="A8" s="3" t="s">
        <v>162</v>
      </c>
      <c r="B8" s="4">
        <v>1.8518388837016418E-2</v>
      </c>
    </row>
    <row r="9" spans="1:2" x14ac:dyDescent="0.25">
      <c r="A9" s="3" t="s">
        <v>111</v>
      </c>
      <c r="B9" s="4">
        <v>6.4862356927789813E-2</v>
      </c>
    </row>
    <row r="10" spans="1:2" x14ac:dyDescent="0.25">
      <c r="A10" s="3" t="s">
        <v>81</v>
      </c>
      <c r="B10" s="4">
        <v>4.7085084033613403E-2</v>
      </c>
    </row>
    <row r="11" spans="1:2" x14ac:dyDescent="0.25">
      <c r="A11" s="3" t="s">
        <v>54</v>
      </c>
      <c r="B11" s="4">
        <v>3.2523486538940209E-2</v>
      </c>
    </row>
    <row r="12" spans="1:2" x14ac:dyDescent="0.25">
      <c r="A12" s="3" t="s">
        <v>480</v>
      </c>
      <c r="B12" s="4">
        <v>3.3742086265400505E-2</v>
      </c>
    </row>
    <row r="13" spans="1:2" x14ac:dyDescent="0.25">
      <c r="A13" s="3" t="s">
        <v>120</v>
      </c>
      <c r="B13" s="4">
        <v>2.4221038990308721E-2</v>
      </c>
    </row>
    <row r="14" spans="1:2" x14ac:dyDescent="0.25">
      <c r="A14" s="3" t="s">
        <v>210</v>
      </c>
      <c r="B14" s="4">
        <v>4.2430614228432716E-2</v>
      </c>
    </row>
    <row r="15" spans="1:2" x14ac:dyDescent="0.25">
      <c r="A15" s="3" t="s">
        <v>39</v>
      </c>
      <c r="B15" s="4">
        <v>4.7874406271257906E-2</v>
      </c>
    </row>
    <row r="16" spans="1:2" x14ac:dyDescent="0.25">
      <c r="A16" s="3" t="s">
        <v>430</v>
      </c>
      <c r="B16" s="4">
        <v>5.4228630846277853E-2</v>
      </c>
    </row>
    <row r="17" spans="1:2" x14ac:dyDescent="0.25">
      <c r="A17" s="3" t="s">
        <v>154</v>
      </c>
      <c r="B17" s="4">
        <v>8.190428300722424E-3</v>
      </c>
    </row>
    <row r="18" spans="1:2" x14ac:dyDescent="0.25">
      <c r="A18" s="3" t="s">
        <v>76</v>
      </c>
      <c r="B18" s="4">
        <v>6.5909371411399881E-2</v>
      </c>
    </row>
    <row r="19" spans="1:2" x14ac:dyDescent="0.25">
      <c r="A19" s="3" t="s">
        <v>143</v>
      </c>
      <c r="B19" s="4">
        <v>3.2667687408736074E-2</v>
      </c>
    </row>
    <row r="20" spans="1:2" x14ac:dyDescent="0.25">
      <c r="A20" s="3" t="s">
        <v>3712</v>
      </c>
      <c r="B20" s="4">
        <v>3.8783533215266362E-2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" sqref="B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0"/>
  <sheetViews>
    <sheetView topLeftCell="A2" workbookViewId="0">
      <selection activeCell="F13" sqref="F13"/>
    </sheetView>
  </sheetViews>
  <sheetFormatPr defaultRowHeight="15" x14ac:dyDescent="0.25"/>
  <cols>
    <col min="2" max="2" width="6.28515625" bestFit="1" customWidth="1"/>
    <col min="3" max="3" width="8.5703125" bestFit="1" customWidth="1"/>
    <col min="4" max="5" width="8.7109375" bestFit="1" customWidth="1"/>
    <col min="6" max="6" width="9.28515625" bestFit="1" customWidth="1"/>
    <col min="7" max="7" width="10.42578125" bestFit="1" customWidth="1"/>
    <col min="8" max="8" width="9.5703125" bestFit="1" customWidth="1"/>
    <col min="9" max="9" width="11" bestFit="1" customWidth="1"/>
    <col min="10" max="10" width="15.28515625" bestFit="1" customWidth="1"/>
  </cols>
  <sheetData>
    <row r="2" spans="2:10" ht="30" x14ac:dyDescent="0.25">
      <c r="C2" t="s">
        <v>12</v>
      </c>
      <c r="D2" t="s">
        <v>13</v>
      </c>
      <c r="E2" t="s">
        <v>14</v>
      </c>
      <c r="F2" t="s">
        <v>15</v>
      </c>
      <c r="G2" s="6" t="s">
        <v>16</v>
      </c>
      <c r="H2" t="s">
        <v>19</v>
      </c>
      <c r="I2" t="s">
        <v>21</v>
      </c>
      <c r="J2" t="s">
        <v>23</v>
      </c>
    </row>
    <row r="3" spans="2:10" x14ac:dyDescent="0.25">
      <c r="B3" t="s">
        <v>3733</v>
      </c>
      <c r="C3" s="7">
        <f>COUNT('Retail Analysis _cleaned_data'!M2:M2122)</f>
        <v>2121</v>
      </c>
      <c r="D3" s="7">
        <f>COUNT('Retail Analysis _cleaned_data'!N2:N2122)</f>
        <v>2121</v>
      </c>
      <c r="E3" s="7">
        <f>COUNT('Retail Analysis _cleaned_data'!P2:P2122)</f>
        <v>2121</v>
      </c>
      <c r="F3" s="7">
        <f>COUNT('Retail Analysis _cleaned_data'!Q2:Q2122)</f>
        <v>2121</v>
      </c>
      <c r="G3" s="7">
        <f>COUNT('Retail Analysis _cleaned_data'!R2:R2122)</f>
        <v>2121</v>
      </c>
      <c r="H3" s="7">
        <f>COUNT('Retail Analysis _cleaned_data'!V2:V2122)</f>
        <v>2121</v>
      </c>
      <c r="I3" s="7">
        <f>COUNT('Retail Analysis _cleaned_data'!X2:X2122)</f>
        <v>2121</v>
      </c>
      <c r="J3" s="7">
        <f>COUNT('Retail Analysis _cleaned_data'!Z2:Z2122)</f>
        <v>2121</v>
      </c>
    </row>
    <row r="4" spans="2:10" x14ac:dyDescent="0.25">
      <c r="B4" t="s">
        <v>3734</v>
      </c>
      <c r="C4" s="7">
        <f>AVERAGE('Retail Analysis _cleaned_data'!M2:M2122)</f>
        <v>349.83488698727007</v>
      </c>
      <c r="D4" s="7">
        <f>AVERAGE('Retail Analysis _cleaned_data'!N2:N2122)</f>
        <v>3.7850070721357851</v>
      </c>
      <c r="E4" s="7">
        <f>AVERAGE('Retail Analysis _cleaned_data'!P2:P2122)</f>
        <v>0.17392267798208297</v>
      </c>
      <c r="F4" s="7">
        <f>AVERAGE('Retail Analysis _cleaned_data'!Q2:Q2122)</f>
        <v>8.6993271098538418</v>
      </c>
      <c r="G4" s="7">
        <f>AVERAGE('Retail Analysis _cleaned_data'!R2:R2122)</f>
        <v>3.917020273455917</v>
      </c>
      <c r="H4" s="7">
        <f>AVERAGE('Retail Analysis _cleaned_data'!V2:V2122)</f>
        <v>90.854088213107275</v>
      </c>
      <c r="I4" s="7">
        <f>AVERAGE('Retail Analysis _cleaned_data'!X2:X2122)</f>
        <v>3.8783533215266355E-2</v>
      </c>
      <c r="J4" s="7">
        <f>AVERAGE('Retail Analysis _cleaned_data'!Z2:Z2122)</f>
        <v>1.4284079868662704E-2</v>
      </c>
    </row>
    <row r="5" spans="2:10" x14ac:dyDescent="0.25">
      <c r="B5" t="s">
        <v>3735</v>
      </c>
      <c r="C5" s="7">
        <f>_xlfn.STDEV.P('Retail Analysis _cleaned_data'!M2:M2122)</f>
        <v>503.06051245536923</v>
      </c>
      <c r="D5" s="7">
        <f>_xlfn.STDEV.P('Retail Analysis _cleaned_data'!N2:N2122)</f>
        <v>2.251089444968255</v>
      </c>
      <c r="E5" s="7">
        <f>_xlfn.STDEV.P('Retail Analysis _cleaned_data'!P2:P2122)</f>
        <v>0.18150448230092928</v>
      </c>
      <c r="F5" s="7">
        <f>_xlfn.STDEV.P('Retail Analysis _cleaned_data'!Q2:Q2122)</f>
        <v>136.01717069973131</v>
      </c>
      <c r="G5" s="7">
        <f>_xlfn.STDEV.P('Retail Analysis _cleaned_data'!R2:R2122)</f>
        <v>1.7548203388266719</v>
      </c>
      <c r="H5" s="7">
        <f>_xlfn.STDEV.P('Retail Analysis _cleaned_data'!V2:V2122)</f>
        <v>98.911638022902125</v>
      </c>
      <c r="I5" s="7">
        <f>_xlfn.STDEV.P('Retail Analysis _cleaned_data'!X2:X2122)</f>
        <v>0.34444833626163723</v>
      </c>
      <c r="J5" s="7">
        <f>_xlfn.STDEV.P('Retail Analysis _cleaned_data'!Z2:Z2122)</f>
        <v>0.14881463148325402</v>
      </c>
    </row>
    <row r="6" spans="2:10" x14ac:dyDescent="0.25">
      <c r="B6" t="s">
        <v>3736</v>
      </c>
      <c r="C6" s="7">
        <f>MIN('Retail Analysis _cleaned_data'!M2:M2122)</f>
        <v>1.8919999999999999</v>
      </c>
      <c r="D6" s="7">
        <f>MIN('Retail Analysis _cleaned_data'!N2:N2122)</f>
        <v>1</v>
      </c>
      <c r="E6" s="7">
        <f>MIN('Retail Analysis _cleaned_data'!P2:P2122)</f>
        <v>0</v>
      </c>
      <c r="F6" s="7">
        <f>MIN('Retail Analysis _cleaned_data'!Q2:Q2122)</f>
        <v>-1862.3124</v>
      </c>
      <c r="G6" s="7">
        <f>MIN('Retail Analysis _cleaned_data'!R2:R2122)</f>
        <v>0</v>
      </c>
      <c r="H6" s="7">
        <f>MIN('Retail Analysis _cleaned_data'!V2:V2122)</f>
        <v>1.1639999999999999</v>
      </c>
      <c r="I6" s="7">
        <f>MIN('Retail Analysis _cleaned_data'!X2:X2122)</f>
        <v>-2.1</v>
      </c>
      <c r="J6" s="7">
        <f>MIN('Retail Analysis _cleaned_data'!Z2:Z2122)</f>
        <v>-1.56666666666666</v>
      </c>
    </row>
    <row r="7" spans="2:10" x14ac:dyDescent="0.25">
      <c r="B7" s="5">
        <v>0.25</v>
      </c>
      <c r="C7" s="7">
        <f>_xlfn.QUARTILE.INC('Retail Analysis _cleaned_data'!M2:M2122,)</f>
        <v>1.8919999999999999</v>
      </c>
      <c r="D7" s="7">
        <f>_xlfn.QUARTILE.INC('Retail Analysis _cleaned_data'!N2:N2122,)</f>
        <v>1</v>
      </c>
      <c r="E7" s="7">
        <f>_xlfn.QUARTILE.INC('Retail Analysis _cleaned_data'!P2:P2122,)</f>
        <v>0</v>
      </c>
      <c r="F7" s="7">
        <f>_xlfn.QUARTILE.INC('Retail Analysis _cleaned_data'!Q2:Q2122,)</f>
        <v>-1862.3124</v>
      </c>
      <c r="G7" s="7">
        <f>_xlfn.QUARTILE.INC('Retail Analysis _cleaned_data'!R2:R2122,)</f>
        <v>0</v>
      </c>
      <c r="H7" s="7">
        <f>_xlfn.QUARTILE.INC('Retail Analysis _cleaned_data'!V2:V2122,1)</f>
        <v>15.98</v>
      </c>
      <c r="I7" s="7">
        <f>_xlfn.QUARTILE.INC('Retail Analysis _cleaned_data'!X2:X2122,)</f>
        <v>-2.1</v>
      </c>
      <c r="J7" s="7">
        <f>_xlfn.QUARTILE.INC('Retail Analysis _cleaned_data'!Z2:Z2122,1)</f>
        <v>-2.3809523809523801E-2</v>
      </c>
    </row>
    <row r="8" spans="2:10" x14ac:dyDescent="0.25">
      <c r="B8" s="5">
        <v>0.5</v>
      </c>
      <c r="C8" s="7">
        <f>_xlfn.QUARTILE.INC('Retail Analysis _cleaned_data'!M2:M2122,2)</f>
        <v>182.22</v>
      </c>
      <c r="D8" s="7">
        <f>_xlfn.QUARTILE.INC('Retail Analysis _cleaned_data'!N2:N2122,2)</f>
        <v>3</v>
      </c>
      <c r="E8" s="7">
        <f>_xlfn.QUARTILE.INC('Retail Analysis _cleaned_data'!P2:P2122,2)</f>
        <v>0.2</v>
      </c>
      <c r="F8" s="7">
        <f>_xlfn.QUARTILE.INC('Retail Analysis _cleaned_data'!Q2:Q2122,2)</f>
        <v>7.7747999999999999</v>
      </c>
      <c r="G8" s="7">
        <f>_xlfn.QUARTILE.INC('Retail Analysis _cleaned_data'!R2:R2122,2)</f>
        <v>4</v>
      </c>
      <c r="H8" s="7">
        <f>_xlfn.QUARTILE.INC('Retail Analysis _cleaned_data'!V2:V2122,2)</f>
        <v>60.783999999999999</v>
      </c>
      <c r="I8" s="7">
        <f>_xlfn.QUARTILE.INC('Retail Analysis _cleaned_data'!X2:X2122,2)</f>
        <v>0.11111111111111099</v>
      </c>
      <c r="J8" s="7">
        <f>_xlfn.QUARTILE.INC('Retail Analysis _cleaned_data'!Z2:Z2122,2)</f>
        <v>3.125E-2</v>
      </c>
    </row>
    <row r="9" spans="2:10" x14ac:dyDescent="0.25">
      <c r="B9" s="5">
        <v>0.75</v>
      </c>
      <c r="C9" s="7">
        <f>_xlfn.QUARTILE.INC('Retail Analysis _cleaned_data'!M2:M2122,3)</f>
        <v>435.16800000000001</v>
      </c>
      <c r="D9" s="7">
        <f>_xlfn.QUARTILE.INC('Retail Analysis _cleaned_data'!N2:N2122,3)</f>
        <v>5</v>
      </c>
      <c r="E9" s="7">
        <f>_xlfn.QUARTILE.INC('Retail Analysis _cleaned_data'!P2:P2122,3)</f>
        <v>0.3</v>
      </c>
      <c r="F9" s="7">
        <f>_xlfn.QUARTILE.INC('Retail Analysis _cleaned_data'!Q2:Q2122,3)</f>
        <v>33.726599999999998</v>
      </c>
      <c r="G9" s="7">
        <f>_xlfn.QUARTILE.INC('Retail Analysis _cleaned_data'!R2:R2122,3)</f>
        <v>5</v>
      </c>
      <c r="H9" s="7">
        <f>_xlfn.QUARTILE.INC('Retail Analysis _cleaned_data'!V2:V2122,3)</f>
        <v>126.685999999999</v>
      </c>
      <c r="I9" s="7">
        <f>_xlfn.QUARTILE.INC('Retail Analysis _cleaned_data'!X2:X2122,3)</f>
        <v>0.27499999999999902</v>
      </c>
      <c r="J9" s="7">
        <f>_xlfn.QUARTILE.INC('Retail Analysis _cleaned_data'!Z2:Z2122,3)</f>
        <v>8.3333333333333301E-2</v>
      </c>
    </row>
    <row r="10" spans="2:10" x14ac:dyDescent="0.25">
      <c r="B10" t="s">
        <v>3737</v>
      </c>
      <c r="C10" s="7">
        <f>MAX('Retail Analysis _cleaned_data'!M2:M2122)</f>
        <v>4416.174</v>
      </c>
      <c r="D10" s="7">
        <f>MAX('Retail Analysis _cleaned_data'!N2:N2122)</f>
        <v>14</v>
      </c>
      <c r="E10" s="7">
        <f>MAX('Retail Analysis _cleaned_data'!P2:P2122)</f>
        <v>0.7</v>
      </c>
      <c r="F10" s="7">
        <f>MAX('Retail Analysis _cleaned_data'!Q2:Q2122)</f>
        <v>1013.127</v>
      </c>
      <c r="G10" s="7">
        <f>MAX('Retail Analysis _cleaned_data'!R2:R2122)</f>
        <v>7</v>
      </c>
      <c r="H10" s="7">
        <f>MAX('Retail Analysis _cleaned_data'!V2:V2122)</f>
        <v>880.979999999999</v>
      </c>
      <c r="I10" s="7">
        <f>MAX('Retail Analysis _cleaned_data'!X2:X2122)</f>
        <v>0.5</v>
      </c>
      <c r="J10" s="7">
        <f>MAX('Retail Analysis _cleaned_data'!Z2:Z2122)</f>
        <v>0.48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"/>
  <sheetViews>
    <sheetView workbookViewId="0">
      <selection activeCell="G13" sqref="G13"/>
    </sheetView>
  </sheetViews>
  <sheetFormatPr defaultRowHeight="15" x14ac:dyDescent="0.25"/>
  <cols>
    <col min="1" max="1" width="20.42578125" bestFit="1" customWidth="1"/>
    <col min="2" max="2" width="12.5703125" bestFit="1" customWidth="1"/>
    <col min="3" max="3" width="17.28515625" bestFit="1" customWidth="1"/>
    <col min="4" max="5" width="12.5703125" bestFit="1" customWidth="1"/>
    <col min="6" max="6" width="11.28515625" bestFit="1" customWidth="1"/>
  </cols>
  <sheetData>
    <row r="2" spans="1:3" x14ac:dyDescent="0.25">
      <c r="A2" s="2" t="s">
        <v>3739</v>
      </c>
      <c r="B2" t="s">
        <v>3716</v>
      </c>
      <c r="C2" t="s">
        <v>3746</v>
      </c>
    </row>
    <row r="3" spans="1:3" x14ac:dyDescent="0.25">
      <c r="A3" s="3" t="s">
        <v>29</v>
      </c>
      <c r="B3" s="4">
        <v>6991.0785999999962</v>
      </c>
      <c r="C3" s="4">
        <v>6.2812925426774449</v>
      </c>
    </row>
    <row r="4" spans="1:3" x14ac:dyDescent="0.25">
      <c r="A4" s="3" t="s">
        <v>91</v>
      </c>
      <c r="B4" s="4">
        <v>7584.8158000000003</v>
      </c>
      <c r="C4" s="4">
        <v>11.741200928792571</v>
      </c>
    </row>
    <row r="5" spans="1:3" x14ac:dyDescent="0.25">
      <c r="A5" s="3" t="s">
        <v>99</v>
      </c>
      <c r="B5" s="4">
        <v>3875.3783999999982</v>
      </c>
      <c r="C5" s="4">
        <v>10.705465193370161</v>
      </c>
    </row>
    <row r="6" spans="1:3" x14ac:dyDescent="0.25">
      <c r="A6" s="3" t="s">
        <v>3712</v>
      </c>
      <c r="B6" s="4">
        <v>18451.272799999999</v>
      </c>
      <c r="C6" s="4">
        <v>8.6993271098538418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8"/>
  <sheetViews>
    <sheetView workbookViewId="0">
      <selection activeCell="J20" sqref="J20"/>
    </sheetView>
  </sheetViews>
  <sheetFormatPr defaultRowHeight="15" x14ac:dyDescent="0.25"/>
  <cols>
    <col min="1" max="1" width="27.85546875" bestFit="1" customWidth="1"/>
    <col min="2" max="2" width="16.28515625" bestFit="1" customWidth="1"/>
    <col min="3" max="3" width="10" customWidth="1"/>
    <col min="4" max="4" width="14.140625" bestFit="1" customWidth="1"/>
    <col min="5" max="5" width="11.28515625" customWidth="1"/>
    <col min="6" max="6" width="11.28515625" bestFit="1" customWidth="1"/>
  </cols>
  <sheetData>
    <row r="2" spans="1:5" x14ac:dyDescent="0.25">
      <c r="A2" s="2" t="s">
        <v>3741</v>
      </c>
      <c r="B2" s="2" t="s">
        <v>3731</v>
      </c>
    </row>
    <row r="3" spans="1:5" x14ac:dyDescent="0.25">
      <c r="A3" s="2" t="s">
        <v>8</v>
      </c>
      <c r="B3" t="s">
        <v>53</v>
      </c>
      <c r="C3" t="s">
        <v>37</v>
      </c>
      <c r="D3" t="s">
        <v>44</v>
      </c>
      <c r="E3" t="s">
        <v>3712</v>
      </c>
    </row>
    <row r="4" spans="1:5" x14ac:dyDescent="0.25">
      <c r="A4" s="3" t="s">
        <v>94</v>
      </c>
      <c r="B4" s="4">
        <v>324</v>
      </c>
      <c r="C4" s="4">
        <v>48</v>
      </c>
      <c r="D4" s="4">
        <v>109</v>
      </c>
      <c r="E4" s="4">
        <v>481</v>
      </c>
    </row>
    <row r="5" spans="1:5" x14ac:dyDescent="0.25">
      <c r="A5" s="3" t="s">
        <v>72</v>
      </c>
      <c r="B5" s="4">
        <v>193</v>
      </c>
      <c r="C5" s="4">
        <v>174</v>
      </c>
      <c r="D5" s="4">
        <v>234</v>
      </c>
      <c r="E5" s="4">
        <v>601</v>
      </c>
    </row>
    <row r="6" spans="1:5" x14ac:dyDescent="0.25">
      <c r="A6" s="3" t="s">
        <v>32</v>
      </c>
      <c r="B6" s="4">
        <v>65</v>
      </c>
      <c r="C6" s="4">
        <v>107</v>
      </c>
      <c r="D6" s="4">
        <v>160</v>
      </c>
      <c r="E6" s="4">
        <v>332</v>
      </c>
    </row>
    <row r="7" spans="1:5" x14ac:dyDescent="0.25">
      <c r="A7" s="3" t="s">
        <v>59</v>
      </c>
      <c r="B7" s="4">
        <v>165</v>
      </c>
      <c r="C7" s="4">
        <v>275</v>
      </c>
      <c r="D7" s="4">
        <v>267</v>
      </c>
      <c r="E7" s="4">
        <v>707</v>
      </c>
    </row>
    <row r="8" spans="1:5" x14ac:dyDescent="0.25">
      <c r="A8" s="3" t="s">
        <v>3712</v>
      </c>
      <c r="B8" s="4">
        <v>747</v>
      </c>
      <c r="C8" s="4">
        <v>604</v>
      </c>
      <c r="D8" s="4">
        <v>770</v>
      </c>
      <c r="E8" s="4">
        <v>2121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7"/>
  <sheetViews>
    <sheetView workbookViewId="0">
      <selection activeCell="D19" sqref="D19"/>
    </sheetView>
  </sheetViews>
  <sheetFormatPr defaultRowHeight="15" x14ac:dyDescent="0.25"/>
  <cols>
    <col min="1" max="1" width="22.7109375" bestFit="1" customWidth="1"/>
    <col min="2" max="2" width="19" customWidth="1"/>
    <col min="3" max="3" width="25.85546875" customWidth="1"/>
    <col min="4" max="4" width="21.42578125" customWidth="1"/>
    <col min="5" max="5" width="30.140625" bestFit="1" customWidth="1"/>
    <col min="6" max="6" width="11.28515625" bestFit="1" customWidth="1"/>
  </cols>
  <sheetData>
    <row r="2" spans="1:4" x14ac:dyDescent="0.25">
      <c r="A2" s="2" t="s">
        <v>3743</v>
      </c>
      <c r="B2" t="s">
        <v>3738</v>
      </c>
      <c r="C2" t="s">
        <v>3742</v>
      </c>
      <c r="D2" t="s">
        <v>3713</v>
      </c>
    </row>
    <row r="3" spans="1:4" x14ac:dyDescent="0.25">
      <c r="A3" s="3" t="s">
        <v>34</v>
      </c>
      <c r="B3" s="4">
        <v>0.21114035087719299</v>
      </c>
      <c r="C3" s="4">
        <v>-3.7221334488023644E-2</v>
      </c>
      <c r="D3" s="4">
        <v>-0.12664006830802468</v>
      </c>
    </row>
    <row r="4" spans="1:4" x14ac:dyDescent="0.25">
      <c r="A4" s="3" t="s">
        <v>41</v>
      </c>
      <c r="B4" s="4">
        <v>0.17017828200972449</v>
      </c>
      <c r="C4" s="4">
        <v>1.5897104427348652E-2</v>
      </c>
      <c r="D4" s="4">
        <v>4.3899629543875898E-2</v>
      </c>
    </row>
    <row r="5" spans="1:4" x14ac:dyDescent="0.25">
      <c r="A5" s="3" t="s">
        <v>61</v>
      </c>
      <c r="B5" s="4">
        <v>0.13834900731452457</v>
      </c>
      <c r="C5" s="4">
        <v>5.0341974697774086E-2</v>
      </c>
      <c r="D5" s="4">
        <v>0.13706635318704288</v>
      </c>
    </row>
    <row r="6" spans="1:4" x14ac:dyDescent="0.25">
      <c r="A6" s="3" t="s">
        <v>51</v>
      </c>
      <c r="B6" s="4">
        <v>0.26128526645768047</v>
      </c>
      <c r="C6" s="4">
        <v>-6.0196819914548186E-2</v>
      </c>
      <c r="D6" s="4">
        <v>-0.14772652634721584</v>
      </c>
    </row>
    <row r="7" spans="1:4" x14ac:dyDescent="0.25">
      <c r="A7" s="3" t="s">
        <v>3712</v>
      </c>
      <c r="B7" s="4">
        <v>0.17392267798208161</v>
      </c>
      <c r="C7" s="4">
        <v>1.4284079868662763E-2</v>
      </c>
      <c r="D7" s="4">
        <v>3.8783533215266383E-2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"/>
  <sheetViews>
    <sheetView workbookViewId="0">
      <selection activeCell="A2" sqref="A2:B17"/>
    </sheetView>
  </sheetViews>
  <sheetFormatPr defaultRowHeight="15" x14ac:dyDescent="0.25"/>
  <cols>
    <col min="1" max="1" width="26.5703125" bestFit="1" customWidth="1"/>
    <col min="2" max="2" width="19" customWidth="1"/>
    <col min="3" max="3" width="31" bestFit="1" customWidth="1"/>
    <col min="4" max="4" width="30.140625" customWidth="1"/>
    <col min="5" max="5" width="30.140625" bestFit="1" customWidth="1"/>
    <col min="6" max="6" width="11.28515625" bestFit="1" customWidth="1"/>
  </cols>
  <sheetData>
    <row r="2" spans="1:2" x14ac:dyDescent="0.25">
      <c r="A2" s="2" t="s">
        <v>3745</v>
      </c>
      <c r="B2" t="s">
        <v>3738</v>
      </c>
    </row>
    <row r="3" spans="1:2" x14ac:dyDescent="0.25">
      <c r="A3" s="3">
        <v>1</v>
      </c>
      <c r="B3" s="4">
        <v>0.17984455958549217</v>
      </c>
    </row>
    <row r="4" spans="1:2" x14ac:dyDescent="0.25">
      <c r="A4" s="3">
        <v>2</v>
      </c>
      <c r="B4" s="4">
        <v>0.17091451292246546</v>
      </c>
    </row>
    <row r="5" spans="1:2" x14ac:dyDescent="0.25">
      <c r="A5" s="3">
        <v>3</v>
      </c>
      <c r="B5" s="4">
        <v>0.17185393258426987</v>
      </c>
    </row>
    <row r="6" spans="1:2" x14ac:dyDescent="0.25">
      <c r="A6" s="3">
        <v>4</v>
      </c>
      <c r="B6" s="4">
        <v>0.1620647773279352</v>
      </c>
    </row>
    <row r="7" spans="1:2" x14ac:dyDescent="0.25">
      <c r="A7" s="3">
        <v>5</v>
      </c>
      <c r="B7" s="4">
        <v>0.20035573122529651</v>
      </c>
    </row>
    <row r="8" spans="1:2" x14ac:dyDescent="0.25">
      <c r="A8" s="3">
        <v>6</v>
      </c>
      <c r="B8" s="4">
        <v>0.17661157024793384</v>
      </c>
    </row>
    <row r="9" spans="1:2" x14ac:dyDescent="0.25">
      <c r="A9" s="3">
        <v>7</v>
      </c>
      <c r="B9" s="4">
        <v>0.19095652173913041</v>
      </c>
    </row>
    <row r="10" spans="1:2" x14ac:dyDescent="0.25">
      <c r="A10" s="3">
        <v>8</v>
      </c>
      <c r="B10" s="4">
        <v>0.14310344827586213</v>
      </c>
    </row>
    <row r="11" spans="1:2" x14ac:dyDescent="0.25">
      <c r="A11" s="3">
        <v>9</v>
      </c>
      <c r="B11" s="4">
        <v>0.16155172413793106</v>
      </c>
    </row>
    <row r="12" spans="1:2" x14ac:dyDescent="0.25">
      <c r="A12" s="3">
        <v>10</v>
      </c>
      <c r="B12" s="4">
        <v>0.15583333333333335</v>
      </c>
    </row>
    <row r="13" spans="1:2" x14ac:dyDescent="0.25">
      <c r="A13" s="3">
        <v>11</v>
      </c>
      <c r="B13" s="4">
        <v>0.05</v>
      </c>
    </row>
    <row r="14" spans="1:2" x14ac:dyDescent="0.25">
      <c r="A14" s="3">
        <v>12</v>
      </c>
      <c r="B14" s="4">
        <v>0.19999999999999998</v>
      </c>
    </row>
    <row r="15" spans="1:2" x14ac:dyDescent="0.25">
      <c r="A15" s="3">
        <v>13</v>
      </c>
      <c r="B15" s="4">
        <v>0.11000000000000001</v>
      </c>
    </row>
    <row r="16" spans="1:2" x14ac:dyDescent="0.25">
      <c r="A16" s="3">
        <v>14</v>
      </c>
      <c r="B16" s="4">
        <v>8.7500000000000008E-2</v>
      </c>
    </row>
    <row r="17" spans="1:2" x14ac:dyDescent="0.25">
      <c r="A17" s="3" t="s">
        <v>3712</v>
      </c>
      <c r="B17" s="4">
        <v>0.17392267798208266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Retail Analysis _cleaned_data</vt:lpstr>
      <vt:lpstr>Ship Mode Distribution</vt:lpstr>
      <vt:lpstr>Tables_Month</vt:lpstr>
      <vt:lpstr>Furnishings_Month</vt:lpstr>
      <vt:lpstr>Chairs_Month </vt:lpstr>
      <vt:lpstr>BookCases_Month</vt:lpstr>
      <vt:lpstr>BookCases_Quarter</vt:lpstr>
      <vt:lpstr>ProfitRatio_Discount</vt:lpstr>
      <vt:lpstr>Correlation Matrix</vt:lpstr>
      <vt:lpstr>Categ_Time_Profit</vt:lpstr>
      <vt:lpstr>CustomerSeg_Profit_Categ</vt:lpstr>
      <vt:lpstr>CustomerSeg_Profit</vt:lpstr>
      <vt:lpstr>Cat_Qty_Time (2)</vt:lpstr>
      <vt:lpstr>Cat_Qty_Time</vt:lpstr>
      <vt:lpstr>Profit_Time</vt:lpstr>
      <vt:lpstr>Sales_Profit_Scatter</vt:lpstr>
      <vt:lpstr>Statistical Values</vt:lpstr>
      <vt:lpstr>Pivot Consumer Segment </vt:lpstr>
      <vt:lpstr>Pivot-Region-Profit</vt:lpstr>
      <vt:lpstr>Pivot_Cat_Discount_profit</vt:lpstr>
      <vt:lpstr>Quantity_Discount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ONE BY ONE</dc:creator>
  <cp:lastModifiedBy>ONE BY ONE</cp:lastModifiedBy>
  <dcterms:created xsi:type="dcterms:W3CDTF">2025-01-24T12:45:16Z</dcterms:created>
  <dcterms:modified xsi:type="dcterms:W3CDTF">2025-02-17T12:38:24Z</dcterms:modified>
</cp:coreProperties>
</file>