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8_{E2626187-A4B4-4825-93B2-4786D694D871}" xr6:coauthVersionLast="44" xr6:coauthVersionMax="44" xr10:uidLastSave="{00000000-0000-0000-0000-000000000000}"/>
  <bookViews>
    <workbookView xWindow="-110" yWindow="-110" windowWidth="19420" windowHeight="10420" activeTab="4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3" i="1" l="1"/>
  <c r="Q64" i="1"/>
  <c r="P63" i="1" l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O71" i="1" l="1"/>
  <c r="O68" i="1"/>
  <c r="O72" i="1"/>
  <c r="O80" i="1" l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<sst xmlns="http://schemas.openxmlformats.org/spreadsheetml/2006/main" count="1040" uniqueCount="397">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</sst>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48"/>
  <sheetViews>
    <sheetView zoomScale="74" zoomScaleNormal="46" workbookViewId="0">
      <pane xSplit="2" ySplit="3" topLeftCell="H51" activePane="bottomRight" state="frozen"/>
      <selection pane="topRight" activeCell="C1" sqref="C1"/>
      <selection pane="bottomLeft" activeCell="A4" sqref="A4"/>
      <selection pane="bottomRight" activeCell="O54" sqref="O54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369</v>
      </c>
      <c r="B1" s="341"/>
      <c r="C1" s="268"/>
      <c r="D1" s="268"/>
      <c r="E1" s="35"/>
      <c r="N1" t="s">
        <v>371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8.5" x14ac:dyDescent="0.4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374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370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374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374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374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348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380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396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349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381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279</v>
      </c>
      <c r="C75" s="35" t="s">
        <v>375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379</v>
      </c>
      <c r="B76" s="107" t="s">
        <v>279</v>
      </c>
      <c r="C76" s="107" t="s">
        <v>376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279</v>
      </c>
      <c r="C77" s="107" t="s">
        <v>377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347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378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354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350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351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352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370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44" spans="21:21" x14ac:dyDescent="0.35">
      <c r="U144" s="35"/>
    </row>
    <row r="145" spans="21:21" x14ac:dyDescent="0.35">
      <c r="U145" s="35"/>
    </row>
    <row r="146" spans="21:21" x14ac:dyDescent="0.35">
      <c r="U146" s="35"/>
    </row>
    <row r="147" spans="21:21" x14ac:dyDescent="0.35">
      <c r="U147" s="35"/>
    </row>
    <row r="148" spans="21:21" x14ac:dyDescent="0.35">
      <c r="U148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382</v>
      </c>
      <c r="C1" t="s">
        <v>383</v>
      </c>
      <c r="D1" t="s">
        <v>384</v>
      </c>
      <c r="E1" t="s">
        <v>385</v>
      </c>
      <c r="F1" t="s">
        <v>117</v>
      </c>
      <c r="G1" t="s">
        <v>387</v>
      </c>
      <c r="H1" t="s">
        <v>388</v>
      </c>
      <c r="I1" t="s">
        <v>389</v>
      </c>
      <c r="J1" t="s">
        <v>390</v>
      </c>
    </row>
    <row r="2" spans="1:10" x14ac:dyDescent="0.35">
      <c r="A2" t="s">
        <v>386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382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383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384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385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110</v>
      </c>
      <c r="C11" t="s">
        <v>111</v>
      </c>
      <c r="D11" t="s">
        <v>112</v>
      </c>
      <c r="E11" t="s">
        <v>135</v>
      </c>
    </row>
    <row r="12" spans="1:10" x14ac:dyDescent="0.35">
      <c r="A12" t="s">
        <v>392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391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393</v>
      </c>
      <c r="B14">
        <f>SUM(B2:D2)*4</f>
        <v>716</v>
      </c>
      <c r="C14">
        <f>E2*4</f>
        <v>328</v>
      </c>
    </row>
    <row r="15" spans="1:10" x14ac:dyDescent="0.35">
      <c r="A15" t="s">
        <v>394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395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353</v>
      </c>
      <c r="B1" s="97" t="s">
        <v>355</v>
      </c>
      <c r="C1" s="97" t="s">
        <v>356</v>
      </c>
    </row>
    <row r="2" spans="1:3" x14ac:dyDescent="0.35">
      <c r="A2" s="289" t="s">
        <v>358</v>
      </c>
      <c r="B2" s="289">
        <v>325</v>
      </c>
      <c r="C2" s="290">
        <f>B2*1000</f>
        <v>325000</v>
      </c>
    </row>
    <row r="3" spans="1:3" x14ac:dyDescent="0.35">
      <c r="A3" s="289" t="s">
        <v>359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360</v>
      </c>
      <c r="B6" s="289">
        <v>63</v>
      </c>
      <c r="C6" s="290">
        <f t="shared" si="0"/>
        <v>63000</v>
      </c>
    </row>
    <row r="7" spans="1:3" x14ac:dyDescent="0.35">
      <c r="A7" s="291" t="s">
        <v>350</v>
      </c>
      <c r="B7">
        <v>22</v>
      </c>
      <c r="C7" s="290">
        <f>B7*1000</f>
        <v>22000</v>
      </c>
    </row>
    <row r="8" spans="1:3" x14ac:dyDescent="0.35">
      <c r="A8" s="176" t="s">
        <v>351</v>
      </c>
      <c r="B8">
        <v>20</v>
      </c>
      <c r="C8" s="290">
        <f>B8*1000</f>
        <v>20000</v>
      </c>
    </row>
    <row r="9" spans="1:3" x14ac:dyDescent="0.35">
      <c r="A9" s="176" t="s">
        <v>352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361</v>
      </c>
      <c r="B11" s="289">
        <v>45</v>
      </c>
      <c r="C11" s="290">
        <f t="shared" si="0"/>
        <v>45000</v>
      </c>
    </row>
    <row r="12" spans="1:3" x14ac:dyDescent="0.35">
      <c r="A12" s="291" t="s">
        <v>362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363</v>
      </c>
      <c r="B14" s="289">
        <v>80</v>
      </c>
      <c r="C14" s="290">
        <f t="shared" si="0"/>
        <v>80000</v>
      </c>
    </row>
    <row r="15" spans="1:3" x14ac:dyDescent="0.35">
      <c r="A15" s="291" t="s">
        <v>345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364</v>
      </c>
      <c r="B17">
        <v>30</v>
      </c>
      <c r="C17" s="290">
        <f t="shared" si="0"/>
        <v>30000</v>
      </c>
    </row>
    <row r="18" spans="1:3" x14ac:dyDescent="0.35">
      <c r="A18" s="291" t="s">
        <v>365</v>
      </c>
      <c r="B18">
        <v>20</v>
      </c>
      <c r="C18" s="290">
        <f t="shared" si="0"/>
        <v>20000</v>
      </c>
    </row>
    <row r="19" spans="1:3" x14ac:dyDescent="0.35">
      <c r="A19" s="291" t="s">
        <v>366</v>
      </c>
      <c r="B19">
        <v>5</v>
      </c>
      <c r="C19" s="290">
        <f t="shared" si="0"/>
        <v>5000</v>
      </c>
    </row>
    <row r="20" spans="1:3" ht="15" thickBot="1" x14ac:dyDescent="0.4">
      <c r="A20" s="293" t="s">
        <v>367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D57" activePane="bottomRight" state="frozen"/>
      <selection pane="topRight" activeCell="C1" sqref="C1"/>
      <selection pane="bottomLeft" activeCell="A9" sqref="A9"/>
      <selection pane="bottomRight" activeCell="E22" sqref="E22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49" x14ac:dyDescent="0.35">
      <c r="A2" s="350" t="s">
        <v>191</v>
      </c>
      <c r="B2" s="126"/>
      <c r="C2" t="s">
        <v>192</v>
      </c>
      <c r="I2" s="241"/>
      <c r="J2" s="356"/>
    </row>
    <row r="3" spans="1:49" x14ac:dyDescent="0.35">
      <c r="A3" s="351"/>
      <c r="B3" s="127"/>
      <c r="C3" t="s">
        <v>193</v>
      </c>
      <c r="I3" s="241"/>
      <c r="J3" s="356"/>
    </row>
    <row r="4" spans="1:49" x14ac:dyDescent="0.35">
      <c r="A4" s="351"/>
      <c r="B4" s="128"/>
      <c r="C4" t="s">
        <v>194</v>
      </c>
    </row>
    <row r="5" spans="1:49" x14ac:dyDescent="0.35">
      <c r="A5" s="352"/>
      <c r="B5" s="129"/>
      <c r="C5" t="s">
        <v>181</v>
      </c>
    </row>
    <row r="7" spans="1:49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49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J1" activePane="topRight" state="frozen"/>
      <selection pane="topRight" activeCell="K7" sqref="K7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357</v>
      </c>
      <c r="P1" t="s">
        <v>368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defaultColWidth="8.81640625" defaultRowHeight="14.5" x14ac:dyDescent="0.35"/>
  <sheetData>
    <row r="1" spans="1:10" s="297" customFormat="1" x14ac:dyDescent="0.35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372</v>
      </c>
    </row>
    <row r="2" spans="1:10" x14ac:dyDescent="0.35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302</v>
      </c>
      <c r="H15">
        <v>1078100</v>
      </c>
      <c r="I15">
        <v>15600</v>
      </c>
      <c r="J15">
        <v>5000</v>
      </c>
    </row>
    <row r="16" spans="1:10" x14ac:dyDescent="0.35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304</v>
      </c>
      <c r="H17">
        <v>19100</v>
      </c>
      <c r="I17">
        <v>27000</v>
      </c>
      <c r="J17">
        <v>10800</v>
      </c>
    </row>
    <row r="18" spans="1:10" x14ac:dyDescent="0.35">
      <c r="A18" t="s">
        <v>305</v>
      </c>
      <c r="H18">
        <v>160900</v>
      </c>
      <c r="I18">
        <v>58400</v>
      </c>
      <c r="J18">
        <v>34500</v>
      </c>
    </row>
    <row r="19" spans="1:10" x14ac:dyDescent="0.35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307</v>
      </c>
      <c r="H20">
        <v>609300</v>
      </c>
      <c r="I20">
        <v>865600</v>
      </c>
      <c r="J20">
        <v>260300</v>
      </c>
    </row>
    <row r="21" spans="1:10" x14ac:dyDescent="0.35">
      <c r="A21" t="s">
        <v>308</v>
      </c>
      <c r="H21">
        <v>63800</v>
      </c>
      <c r="I21">
        <v>15000</v>
      </c>
      <c r="J21">
        <v>100</v>
      </c>
    </row>
    <row r="22" spans="1:10" x14ac:dyDescent="0.35">
      <c r="A22" t="s">
        <v>309</v>
      </c>
      <c r="H22">
        <v>73300</v>
      </c>
      <c r="I22">
        <v>73300</v>
      </c>
      <c r="J22">
        <v>73300</v>
      </c>
    </row>
    <row r="23" spans="1:10" x14ac:dyDescent="0.35">
      <c r="A23" t="s">
        <v>310</v>
      </c>
      <c r="H23">
        <v>140000</v>
      </c>
      <c r="I23">
        <v>140000</v>
      </c>
      <c r="J23">
        <v>140000</v>
      </c>
    </row>
    <row r="24" spans="1:10" x14ac:dyDescent="0.35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332</v>
      </c>
      <c r="H33">
        <v>277100</v>
      </c>
      <c r="I33">
        <v>228300</v>
      </c>
      <c r="J33">
        <v>213400</v>
      </c>
    </row>
    <row r="34" spans="1:10" x14ac:dyDescent="0.35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254</v>
      </c>
      <c r="B1" t="s">
        <v>286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236</v>
      </c>
      <c r="C8" s="160"/>
      <c r="D8" s="161">
        <f>SUMPRODUCT(B5:B6,C5:C6)</f>
        <v>0.45</v>
      </c>
    </row>
    <row r="9" spans="1:16" x14ac:dyDescent="0.35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236</v>
      </c>
      <c r="C8" s="160"/>
      <c r="D8" s="161">
        <f>SUMPRODUCT(B5:B6,C5:C6)</f>
        <v>0.52500000000000002</v>
      </c>
    </row>
    <row r="9" spans="1:16" x14ac:dyDescent="0.35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35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35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5" thickBot="1" x14ac:dyDescent="0.4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35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35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1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1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265</v>
      </c>
    </row>
    <row r="37" spans="3:23" x14ac:dyDescent="0.35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373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256</v>
      </c>
      <c r="O47">
        <v>32</v>
      </c>
    </row>
    <row r="48" spans="3:23" x14ac:dyDescent="0.35">
      <c r="N48" t="s">
        <v>257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terms/"/>
    <ds:schemaRef ds:uri="http://purl.org/dc/elements/1.1/"/>
    <ds:schemaRef ds:uri="66951ee6-cd93-49c7-9437-e871b2a117d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cac5d118-ba7b-4807-b700-df6f95cfff5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2021-05-20T14:33:13Z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