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0D5F2670-DA75-7940-8B0C-49671FEDBFEA}" xr6:coauthVersionLast="46" xr6:coauthVersionMax="46" xr10:uidLastSave="{00000000-0000-0000-0000-000000000000}"/>
  <bookViews>
    <workbookView xWindow="0" yWindow="500" windowWidth="33600" windowHeight="1950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" l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O70" i="1"/>
  <c r="O89" i="1"/>
  <c r="O88" i="1" s="1"/>
  <c r="O90" i="1"/>
  <c r="O91" i="1"/>
  <c r="O92" i="1"/>
  <c r="O93" i="1"/>
  <c r="O94" i="1"/>
  <c r="N86" i="1"/>
  <c r="D22" i="5"/>
  <c r="D29" i="5"/>
  <c r="D36" i="5"/>
  <c r="D42" i="5"/>
  <c r="D48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7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R66" i="1"/>
  <c r="S78" i="1"/>
  <c r="R8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G101" i="1"/>
  <c r="H101" i="1"/>
  <c r="I101" i="1"/>
  <c r="F101" i="1"/>
  <c r="F15" i="7" l="1"/>
  <c r="F13" i="7" s="1"/>
  <c r="L82" i="1"/>
  <c r="E68" i="5" s="1"/>
  <c r="J2" i="9" s="1"/>
  <c r="H15" i="7"/>
  <c r="H13" i="7" s="1"/>
  <c r="AJ99" i="1" s="1"/>
  <c r="K15" i="7"/>
  <c r="K13" i="7" s="1"/>
  <c r="G15" i="7"/>
  <c r="G13" i="7" s="1"/>
  <c r="AI99" i="1" s="1"/>
  <c r="I15" i="7"/>
  <c r="I13" i="7" s="1"/>
  <c r="AK99" i="1" s="1"/>
  <c r="K82" i="1"/>
  <c r="T106" i="1"/>
  <c r="J15" i="7" l="1"/>
  <c r="J13" i="7" s="1"/>
  <c r="U106" i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H2" i="12" a="1"/>
  <c r="H12" i="12" s="1"/>
  <c r="Q24" i="11"/>
  <c r="P27" i="11"/>
  <c r="H3" i="9" a="1"/>
  <c r="X82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2" i="1" l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H47" i="5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H54" i="5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<sst xmlns="http://schemas.openxmlformats.org/spreadsheetml/2006/main" count="1013" uniqueCount="382">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</sst>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tabSelected="1" zoomScale="134" zoomScaleNormal="110" workbookViewId="0">
      <pane xSplit="2" ySplit="3" topLeftCell="M62" activePane="bottomRight" state="frozen"/>
      <selection pane="topRight" activeCell="C1" sqref="C1"/>
      <selection pane="bottomLeft" activeCell="A4" sqref="A4"/>
      <selection pane="bottomRight" activeCell="O82" sqref="O8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372</v>
      </c>
      <c r="B1" s="328"/>
      <c r="C1" s="268"/>
      <c r="D1" s="268"/>
      <c r="E1" s="35"/>
      <c r="N1" t="s">
        <v>374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279</v>
      </c>
      <c r="AJ1" s="330"/>
      <c r="AK1" s="330"/>
      <c r="AL1" s="330"/>
      <c r="AM1" s="329" t="s">
        <v>277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197738.804</v>
      </c>
      <c r="P70" s="116">
        <f t="shared" ref="P70:Z70" si="44">O70*(1+P86)</f>
        <v>198529.75921600001</v>
      </c>
      <c r="Q70" s="116">
        <f t="shared" si="44"/>
        <v>199323.878252864</v>
      </c>
      <c r="R70" s="116">
        <f t="shared" si="44"/>
        <v>200121.17376587546</v>
      </c>
      <c r="S70" s="116">
        <f t="shared" si="44"/>
        <v>200921.65846093895</v>
      </c>
      <c r="T70" s="116">
        <f t="shared" si="44"/>
        <v>201725.34509478271</v>
      </c>
      <c r="U70" s="116">
        <f t="shared" si="44"/>
        <v>202532.24647516184</v>
      </c>
      <c r="V70" s="116">
        <f t="shared" si="44"/>
        <v>203342.37546106247</v>
      </c>
      <c r="W70" s="116">
        <f t="shared" si="44"/>
        <v>204155.74496290673</v>
      </c>
      <c r="X70" s="116">
        <f t="shared" si="44"/>
        <v>204972.36794275834</v>
      </c>
      <c r="Y70" s="116">
        <f t="shared" si="44"/>
        <v>205792.25741452936</v>
      </c>
      <c r="Z70" s="116">
        <f t="shared" si="44"/>
        <v>206615.42644418747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346738.804</v>
      </c>
      <c r="P82" s="144">
        <f t="shared" si="48"/>
        <v>319529.75921599998</v>
      </c>
      <c r="Q82" s="144">
        <f t="shared" si="48"/>
        <v>320323.878252864</v>
      </c>
      <c r="R82" s="144">
        <f t="shared" si="48"/>
        <v>315121.17376587546</v>
      </c>
      <c r="S82" s="144">
        <f t="shared" si="48"/>
        <v>309921.65846093895</v>
      </c>
      <c r="T82" s="144">
        <f t="shared" si="48"/>
        <v>310725.34509478271</v>
      </c>
      <c r="U82" s="144">
        <f t="shared" si="48"/>
        <v>311532.24647516187</v>
      </c>
      <c r="V82" s="144">
        <f t="shared" si="48"/>
        <v>312342.37546106247</v>
      </c>
      <c r="W82" s="144">
        <f t="shared" si="48"/>
        <v>313155.7449629067</v>
      </c>
      <c r="X82" s="144">
        <f t="shared" si="48"/>
        <v>263972.36794275837</v>
      </c>
      <c r="Y82" s="144">
        <f t="shared" si="48"/>
        <v>264792.25741452933</v>
      </c>
      <c r="Z82" s="144">
        <f t="shared" si="48"/>
        <v>265615.42644418747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381</v>
      </c>
      <c r="C86"/>
      <c r="D86"/>
      <c r="F86" s="197"/>
      <c r="G86" s="197"/>
      <c r="H86" s="197"/>
      <c r="I86" s="197"/>
      <c r="J86" s="197"/>
      <c r="K86" s="197"/>
      <c r="L86" s="197"/>
      <c r="M86" s="302">
        <v>-1.1805555555555514E-2</v>
      </c>
      <c r="N86" s="311">
        <f>N84/M84-1</f>
        <v>-1.3676540090014067E-3</v>
      </c>
      <c r="O86" s="196">
        <v>4.0000000000000001E-3</v>
      </c>
      <c r="P86" s="196">
        <v>4.0000000000000001E-3</v>
      </c>
      <c r="Q86" s="196">
        <v>4.0000000000000001E-3</v>
      </c>
      <c r="R86" s="196">
        <v>4.0000000000000001E-3</v>
      </c>
      <c r="S86" s="196">
        <v>4.0000000000000001E-3</v>
      </c>
      <c r="T86" s="196">
        <v>4.0000000000000001E-3</v>
      </c>
      <c r="U86" s="196">
        <v>4.0000000000000001E-3</v>
      </c>
      <c r="V86" s="196">
        <v>4.0000000000000001E-3</v>
      </c>
      <c r="W86" s="196">
        <v>4.0000000000000001E-3</v>
      </c>
      <c r="X86" s="196">
        <v>4.0000000000000001E-3</v>
      </c>
      <c r="Y86" s="196">
        <v>4.0000000000000001E-3</v>
      </c>
      <c r="Z86" s="196">
        <v>4.0000000000000001E-3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185" customFormat="1" ht="12" x14ac:dyDescent="0.15">
      <c r="A87" s="169" t="s">
        <v>202</v>
      </c>
      <c r="F87" s="207"/>
      <c r="G87" s="207"/>
      <c r="H87" s="207"/>
      <c r="I87" s="207"/>
      <c r="J87" s="207"/>
      <c r="K87" s="207"/>
      <c r="L87" s="207"/>
      <c r="M87" s="302">
        <v>-1.1805555555555514E-2</v>
      </c>
      <c r="N87" s="311">
        <f>N85/M85-1</f>
        <v>4.3832189558417056E-3</v>
      </c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 t="shared" ref="N94:Z94" si="53">N92+N35</f>
        <v>1372787</v>
      </c>
      <c r="O94" s="143">
        <f t="shared" si="53"/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 t="shared" ref="N110:Y110" si="69">N96+N46-N92</f>
        <v>343247</v>
      </c>
      <c r="O110" s="215">
        <f t="shared" si="69"/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280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346.73880400000002</v>
      </c>
      <c r="I68" s="218">
        <f>main!P82/1000</f>
        <v>319.529759216</v>
      </c>
      <c r="J68" s="218">
        <f>main!Q82/1000</f>
        <v>320.32387825286401</v>
      </c>
      <c r="K68" s="151">
        <f>main!R82/1000</f>
        <v>315.12117376587548</v>
      </c>
      <c r="L68" s="218">
        <f>main!S82/1000</f>
        <v>309.92165846093894</v>
      </c>
      <c r="M68" s="218">
        <f>main!T82/1000</f>
        <v>310.72534509478271</v>
      </c>
      <c r="N68" s="218">
        <f>main!U82/1000</f>
        <v>311.53224647516186</v>
      </c>
      <c r="O68" s="151">
        <f>main!V82/1000</f>
        <v>312.34237546106249</v>
      </c>
      <c r="P68" s="248">
        <f>main!W82/1000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O5" sqref="O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1287.8874972143794</v>
      </c>
      <c r="H5">
        <v>181.40020106674513</v>
      </c>
      <c r="I5">
        <v>89.585217722945004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280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2021-02-25T17:53:12Z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