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ustomProperty1.bin" ContentType="application/vnd.openxmlformats-officedocument.spreadsheetml.customProperty"/>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malcalakovalski/Documents/Projects/Fiscal-Impact-Measure/data/pandemic-legislation/"/>
    </mc:Choice>
  </mc:AlternateContent>
  <xr:revisionPtr revIDLastSave="0" documentId="13_ncr:1_{A8099F9A-286C-234A-9267-E94EDF7BC254}" xr6:coauthVersionLast="46" xr6:coauthVersionMax="46" xr10:uidLastSave="{00000000-0000-0000-0000-000000000000}"/>
  <bookViews>
    <workbookView xWindow="1880" yWindow="500" windowWidth="29800" windowHeight="18840" activeTab="7" xr2:uid="{32B8EDEA-5FD5-412D-8D15-F127A7E2E8F1}"/>
  </bookViews>
  <sheets>
    <sheet name="monthly" sheetId="2" r:id="rId1"/>
    <sheet name="quarterly" sheetId="6" r:id="rId2"/>
    <sheet name="annual" sheetId="7" r:id="rId3"/>
    <sheet name="scratch" sheetId="11" r:id="rId4"/>
    <sheet name="bea-monthly" sheetId="1" r:id="rId5"/>
    <sheet name="bea-quarterly" sheetId="8" r:id="rId6"/>
    <sheet name="cbo-annual" sheetId="5" r:id="rId7"/>
    <sheet name="Sheet1" sheetId="10" r:id="rId8"/>
    <sheet name="stimulus-second-draw" sheetId="9" r:id="rId9"/>
    <sheet name="stimulus-second-draw-summary" sheetId="13"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7" i="2" l="1"/>
  <c r="D7" i="2"/>
  <c r="E7" i="2"/>
  <c r="F7" i="2"/>
  <c r="G7" i="2"/>
  <c r="H7" i="2"/>
  <c r="I7" i="2"/>
  <c r="B7" i="2"/>
  <c r="B2" i="13"/>
  <c r="B3" i="13"/>
  <c r="B4" i="13"/>
  <c r="B5" i="13"/>
  <c r="B6" i="13"/>
  <c r="B7" i="13"/>
  <c r="B8" i="13"/>
  <c r="B9" i="13"/>
  <c r="B10" i="13"/>
  <c r="B11" i="13"/>
  <c r="B12" i="13"/>
  <c r="B1" i="13"/>
  <c r="A2" i="13"/>
  <c r="A3" i="13"/>
  <c r="A4" i="13"/>
  <c r="A5" i="13"/>
  <c r="A6" i="13"/>
  <c r="A7" i="13"/>
  <c r="A8" i="13"/>
  <c r="A9" i="13"/>
  <c r="A10" i="13"/>
  <c r="A12" i="13"/>
  <c r="A1" i="13"/>
  <c r="C6" i="6"/>
  <c r="B2" i="11" l="1" a="1"/>
  <c r="B2" i="11" s="1"/>
  <c r="D7" i="7" l="1"/>
  <c r="E7" i="7"/>
  <c r="C7" i="7"/>
  <c r="G6" i="2" l="1"/>
  <c r="H6" i="2"/>
  <c r="I6" i="2"/>
  <c r="F6" i="2"/>
  <c r="B16" i="9"/>
  <c r="B13" i="9"/>
  <c r="B10" i="9"/>
  <c r="C2" i="7" l="1"/>
  <c r="I5" i="2"/>
  <c r="I4" i="2"/>
  <c r="I3" i="2"/>
  <c r="I2" i="2"/>
  <c r="C5" i="2"/>
  <c r="D5" i="2"/>
  <c r="E5" i="2"/>
  <c r="F5" i="2"/>
  <c r="G5" i="2"/>
  <c r="H5" i="2"/>
  <c r="C4" i="2"/>
  <c r="D4" i="2"/>
  <c r="E4" i="2"/>
  <c r="F4" i="2"/>
  <c r="G4" i="2"/>
  <c r="H4" i="2"/>
  <c r="B5" i="2"/>
  <c r="B4" i="2"/>
  <c r="C3" i="2"/>
  <c r="D3" i="2"/>
  <c r="E3" i="2"/>
  <c r="F3" i="2"/>
  <c r="G3" i="2"/>
  <c r="H3" i="2"/>
  <c r="B3" i="2"/>
  <c r="C2" i="2"/>
  <c r="D2" i="2"/>
  <c r="E2" i="2"/>
  <c r="F2" i="2"/>
  <c r="G2" i="2"/>
  <c r="H2" i="2"/>
  <c r="B2" i="2"/>
  <c r="C2" i="6"/>
  <c r="B2" i="6"/>
  <c r="C5" i="6"/>
  <c r="C4" i="6"/>
  <c r="C3" i="6"/>
  <c r="B4" i="6"/>
  <c r="B5" i="6"/>
  <c r="B3" i="6"/>
  <c r="C6" i="7"/>
  <c r="C3" i="7"/>
  <c r="C4" i="7"/>
  <c r="C5" i="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<sst xmlns="http://schemas.openxmlformats.org/spreadsheetml/2006/main" count="557" uniqueCount="244">
  <si>
    <t>Levels</t>
  </si>
  <si>
    <t>Line</t>
  </si>
  <si>
    <t>Apr.</t>
  </si>
  <si>
    <t>May</t>
  </si>
  <si>
    <t>Jun.</t>
  </si>
  <si>
    <t>Jul.</t>
  </si>
  <si>
    <t>Personal income</t>
  </si>
  <si>
    <t xml:space="preserve">        Compensation of employees</t>
  </si>
  <si>
    <t xml:space="preserve">                Wages and salaries</t>
  </si>
  <si>
    <t xml:space="preserve">                        Private industries</t>
  </si>
  <si>
    <t xml:space="preserve">                        Government</t>
  </si>
  <si>
    <t xml:space="preserve">                Supplements to wages and salaries</t>
  </si>
  <si>
    <t xml:space="preserve">        Proprietors' income with IVA and CCAdj</t>
  </si>
  <si>
    <t xml:space="preserve">                Farm</t>
  </si>
  <si>
    <t xml:space="preserve">                    Of which:</t>
  </si>
  <si>
    <r>
      <t xml:space="preserve">                        Coronavirus Food Assistance Program </t>
    </r>
    <r>
      <rPr>
        <vertAlign val="superscript"/>
        <sz val="11"/>
        <color theme="1"/>
        <rFont val="Calibri"/>
        <family val="2"/>
        <scheme val="minor"/>
      </rPr>
      <t>1</t>
    </r>
  </si>
  <si>
    <r>
      <t xml:space="preserve">                        Paycheck Protection Program loans to businesses </t>
    </r>
    <r>
      <rPr>
        <vertAlign val="superscript"/>
        <sz val="11"/>
        <color theme="1"/>
        <rFont val="Calibri"/>
        <family val="2"/>
        <scheme val="minor"/>
      </rPr>
      <t>2</t>
    </r>
  </si>
  <si>
    <t xml:space="preserve">                Nonfarm</t>
  </si>
  <si>
    <t xml:space="preserve">                   Of which:</t>
  </si>
  <si>
    <t xml:space="preserve">        Rental income of persons with CCAdj</t>
  </si>
  <si>
    <t xml:space="preserve">        Personal income receipts on assets</t>
  </si>
  <si>
    <t xml:space="preserve">                Personal interest income</t>
  </si>
  <si>
    <t xml:space="preserve">                Personal dividend income</t>
  </si>
  <si>
    <t xml:space="preserve">        Personal current transfer receipts</t>
  </si>
  <si>
    <t xml:space="preserve">                Government social benefits to persons</t>
  </si>
  <si>
    <t xml:space="preserve">                        Social security </t>
  </si>
  <si>
    <t xml:space="preserve">                        Medicare </t>
  </si>
  <si>
    <t xml:space="preserve">                            Of which:</t>
  </si>
  <si>
    <r>
      <t xml:space="preserve">                                 Increase in Medicare reimbursement rates </t>
    </r>
    <r>
      <rPr>
        <vertAlign val="superscript"/>
        <sz val="11"/>
        <color theme="1"/>
        <rFont val="Calibri"/>
        <family val="2"/>
        <scheme val="minor"/>
      </rPr>
      <t>3</t>
    </r>
  </si>
  <si>
    <t xml:space="preserve">                        Medicaid</t>
  </si>
  <si>
    <t xml:space="preserve">                        Unemployment insurance</t>
  </si>
  <si>
    <r>
      <t xml:space="preserve">                           Of which: </t>
    </r>
    <r>
      <rPr>
        <i/>
        <vertAlign val="superscript"/>
        <sz val="11"/>
        <color theme="1"/>
        <rFont val="Calibri"/>
        <family val="2"/>
        <scheme val="minor"/>
      </rPr>
      <t>4</t>
    </r>
  </si>
  <si>
    <t xml:space="preserve">                              Pandemic Emergency Unemployment Compensation</t>
  </si>
  <si>
    <t xml:space="preserve">                              Pandemic Unemployment Assistance</t>
  </si>
  <si>
    <t xml:space="preserve">                              Pandemic Unemployment Compensation Payments</t>
  </si>
  <si>
    <t xml:space="preserve">                        Veterans' benefits</t>
  </si>
  <si>
    <t xml:space="preserve">                        Other</t>
  </si>
  <si>
    <t xml:space="preserve">                           Of which:</t>
  </si>
  <si>
    <r>
      <t xml:space="preserve">                               Economic impact payments</t>
    </r>
    <r>
      <rPr>
        <vertAlign val="superscript"/>
        <sz val="11"/>
        <color theme="1"/>
        <rFont val="Calibri"/>
        <family val="2"/>
        <scheme val="minor"/>
      </rPr>
      <t xml:space="preserve"> 5</t>
    </r>
  </si>
  <si>
    <r>
      <t xml:space="preserve">                               Paycheck Protection Program loans to NPISH </t>
    </r>
    <r>
      <rPr>
        <vertAlign val="superscript"/>
        <sz val="11"/>
        <color theme="1"/>
        <rFont val="Calibri"/>
        <family val="2"/>
        <scheme val="minor"/>
      </rPr>
      <t>2</t>
    </r>
  </si>
  <si>
    <t xml:space="preserve">                Other current transfer receipts, from business (net)</t>
  </si>
  <si>
    <t xml:space="preserve">        Less: Contributions for government social insurance</t>
  </si>
  <si>
    <t>Less: Personal current taxes</t>
  </si>
  <si>
    <t>Equals: Disposable personal income (DPI)</t>
  </si>
  <si>
    <t>Less: Personal outlays</t>
  </si>
  <si>
    <t xml:space="preserve">        Personal consumption expenditures</t>
  </si>
  <si>
    <t xml:space="preserve">        Personal interest payments </t>
  </si>
  <si>
    <t xml:space="preserve">    Of which:</t>
  </si>
  <si>
    <t xml:space="preserve">        Personal current transfer payments</t>
  </si>
  <si>
    <t xml:space="preserve">                To government</t>
  </si>
  <si>
    <t xml:space="preserve">                To the rest of the world (net)</t>
  </si>
  <si>
    <t>Equals: Personal saving</t>
  </si>
  <si>
    <t>CCAdj</t>
  </si>
  <si>
    <t>-Capital consumption adjustment</t>
  </si>
  <si>
    <t>IVA</t>
  </si>
  <si>
    <t>-Inventory valuation adjustment</t>
  </si>
  <si>
    <t>NPISH</t>
  </si>
  <si>
    <t>-Nonprofit institutions serving households</t>
  </si>
  <si>
    <t>1. The Coronavirus Aid, Relief, and Economic Security Act (CARES) provides direct support to farmers and ranchers where prices and market supply chains have been impacted by the coronavirus pandemic.</t>
  </si>
  <si>
    <t xml:space="preserve">2. The Coronavirus Aid, Relief, and Economic Security Act (CARES) provides forgivable loans to help small businesses and nonprofit institutions make payroll and cover other expenses. For more </t>
  </si>
  <si>
    <r>
      <rPr>
        <sz val="11"/>
        <rFont val="Calibri"/>
        <family val="2"/>
        <scheme val="minor"/>
      </rPr>
      <t xml:space="preserve">     information, see</t>
    </r>
    <r>
      <rPr>
        <u/>
        <sz val="11"/>
        <color theme="10"/>
        <rFont val="Calibri"/>
        <family val="2"/>
        <scheme val="minor"/>
      </rPr>
      <t xml:space="preserve"> "How does the Paycheck Protection Program of 2020 impact the national income and product accounts (NIPAs)?".</t>
    </r>
  </si>
  <si>
    <t xml:space="preserve">3. The Coronavirus Aid, Relief, and Economic Security Act (CARES) temporarily suspends a two percent reduction in reimbursements paid to Medicare service providers that went into effect in </t>
  </si>
  <si>
    <t xml:space="preserve">     2013. Increased reimbursement rates will be in effect from May 1, 2020 through December 31, 2020.</t>
  </si>
  <si>
    <t>4. The Coronavirus Aid, Relief, and Economic Security Act (CARES) expanded unemployment insurance benefits provided through three programs. The Federal Pandemic Unemployment</t>
  </si>
  <si>
    <t xml:space="preserve">     Compensation (PUC) program provides a temporary weekly supplemental payment of $600 for people receiving unemployment benefits. The Pandemic Unemployment Assistance (PUA)</t>
  </si>
  <si>
    <t xml:space="preserve">     program provides temporary unemployment benefits to people who are not usually eligible for unemployment insurance benefits. The Pandemic Emergency Unemployment Compensation</t>
  </si>
  <si>
    <t xml:space="preserve">     (PEUC) program provides a temporary extension of unemployment benefits for 13 weeks to people who exhausted all available regular and extended unemployment benefits. For more</t>
  </si>
  <si>
    <r>
      <rPr>
        <sz val="11"/>
        <rFont val="Calibri"/>
        <family val="2"/>
        <scheme val="minor"/>
      </rPr>
      <t xml:space="preserve">     information, see</t>
    </r>
    <r>
      <rPr>
        <u/>
        <sz val="11"/>
        <color theme="10"/>
        <rFont val="Calibri"/>
        <family val="2"/>
        <scheme val="minor"/>
      </rPr>
      <t xml:space="preserve"> "How will the expansion of unemployment benefits in response to the COVID-19 pandemic be recorded in the NIPAs?"</t>
    </r>
  </si>
  <si>
    <t>5. The Coronavirus Aid, Relief, and Economic Security Act (CARES) provides $300 billion in direct support economic impact payments to individuals. For more information, see "How are the</t>
  </si>
  <si>
    <r>
      <rPr>
        <sz val="11"/>
        <rFont val="Calibri"/>
        <family val="2"/>
        <scheme val="minor"/>
      </rPr>
      <t xml:space="preserve">     </t>
    </r>
    <r>
      <rPr>
        <u/>
        <sz val="11"/>
        <color theme="10"/>
        <rFont val="Calibri"/>
        <family val="2"/>
        <scheme val="minor"/>
      </rPr>
      <t>economic impact payments for individuals authorized by the CARES Act of 2020 recorded in the NIPAs?".</t>
    </r>
  </si>
  <si>
    <t xml:space="preserve">     lines of the coronavirus response. This funding supports health care-related expenses or lost revenue attributable to COVID-19 and ensures uninsured Americans can get treatment for COVID-19.</t>
  </si>
  <si>
    <t xml:space="preserve">     In the NIPAs, funds provided to nonprofit hospitals are recorded as social benefits.</t>
  </si>
  <si>
    <r>
      <rPr>
        <sz val="11"/>
        <rFont val="Calibri"/>
        <family val="2"/>
        <scheme val="minor"/>
      </rPr>
      <t xml:space="preserve">     information, see</t>
    </r>
    <r>
      <rPr>
        <u/>
        <sz val="11"/>
        <color theme="10"/>
        <rFont val="Calibri"/>
        <family val="2"/>
        <scheme val="minor"/>
      </rPr>
      <t xml:space="preserve"> "How does the 2020 CARES Act affect BEA's estimate of personal interest payments?".</t>
    </r>
  </si>
  <si>
    <t>NOTE: For national statistics detailing the amount and sources of people’s incomes for each month, BEA publishes the total level of personal income at an annualized rate. BEA does this so that</t>
  </si>
  <si>
    <t>monthly estimates of personal income can be easily compared to quarterly estimates of personal income included in BEA's quarterly gross domestic product report, for example. To be</t>
  </si>
  <si>
    <r>
      <rPr>
        <sz val="11"/>
        <rFont val="Calibri"/>
        <family val="2"/>
        <scheme val="minor"/>
      </rPr>
      <t>consistent, the figures in this table also are annualized. For more information, see the FAQ</t>
    </r>
    <r>
      <rPr>
        <u/>
        <sz val="11"/>
        <color theme="10"/>
        <rFont val="Calibri"/>
        <family val="2"/>
        <scheme val="minor"/>
      </rPr>
      <t xml:space="preserve"> "Why does BEA publish estimates at annual rates?"</t>
    </r>
    <r>
      <rPr>
        <sz val="11"/>
        <rFont val="Calibri"/>
        <family val="2"/>
        <scheme val="minor"/>
      </rPr>
      <t xml:space="preserve"> on BEA's website.</t>
    </r>
  </si>
  <si>
    <t>Data on this table will be superseded by updated estimates.</t>
  </si>
  <si>
    <t>Source: U.S. Bureau of Economic Analysis</t>
  </si>
  <si>
    <t>...</t>
  </si>
  <si>
    <t>date</t>
  </si>
  <si>
    <t>Unemployment insurance</t>
  </si>
  <si>
    <t>Pandemic Unemployment Assistance</t>
  </si>
  <si>
    <t>Pandemic Unemployment Compensation Payments</t>
  </si>
  <si>
    <t>Pandemic Emergency Unemployment Compensation</t>
  </si>
  <si>
    <t>2020 Q2</t>
  </si>
  <si>
    <t>Billions of Dollars</t>
  </si>
  <si>
    <t>Total</t>
  </si>
  <si>
    <t>Q1</t>
  </si>
  <si>
    <t>Q2</t>
  </si>
  <si>
    <t>Q3</t>
  </si>
  <si>
    <t>Q4</t>
  </si>
  <si>
    <t>Of which:</t>
  </si>
  <si>
    <t>Compensation (PUC) program provides a temporary weekly supplemental payment of $600 for people receiving unemployment benefits. The Pandemic Unemployment Assistance (PUA)</t>
  </si>
  <si>
    <t>program provides temporary unemployment benefits to people who are not usually eligible for unemployment insurance benefits. The Pandemic Emergency Unemployment Compensation</t>
  </si>
  <si>
    <t>(PEUC) program provides a temporary extension of unemployment benefits for 13 weeks to people who exhausted all available regular and extended unemployment benefits. For more</t>
  </si>
  <si>
    <t>information, see "How will the expansion of unemployment benefits in response to the COVID-19 pandemic be recorded in the NIPAs?"</t>
  </si>
  <si>
    <t>impact payments for individuals authorized by the CARES Act of 2020 recorded in the NIPAs?".</t>
  </si>
  <si>
    <r>
      <rPr>
        <sz val="11"/>
        <rFont val="Calibri"/>
        <family val="2"/>
        <scheme val="minor"/>
      </rPr>
      <t>information, see</t>
    </r>
    <r>
      <rPr>
        <u/>
        <sz val="11"/>
        <color theme="10"/>
        <rFont val="Calibri"/>
        <family val="2"/>
        <scheme val="minor"/>
      </rPr>
      <t xml:space="preserve"> "How does the 2020 CARES Act affect BEA's estimate of personal interest payments?".</t>
    </r>
  </si>
  <si>
    <t>monthly estimates of personal income can be easily compared to quarterly estimates of personal income included in BEA's quarterly gross domestic product report, for example. To be consistent,</t>
  </si>
  <si>
    <r>
      <rPr>
        <sz val="11"/>
        <rFont val="Calibri"/>
        <family val="2"/>
        <scheme val="minor"/>
      </rPr>
      <t>the figures in this table also are annualized. For more information, see the FAQ</t>
    </r>
    <r>
      <rPr>
        <u/>
        <sz val="11"/>
        <color theme="10"/>
        <rFont val="Calibri"/>
        <family val="2"/>
        <scheme val="minor"/>
      </rPr>
      <t xml:space="preserve"> "Why does BEA publish estimates at annual rates?"</t>
    </r>
    <r>
      <rPr>
        <sz val="11"/>
        <rFont val="Calibri"/>
        <family val="2"/>
        <scheme val="minor"/>
      </rPr>
      <t xml:space="preserve"> on BEA's website.</t>
    </r>
  </si>
  <si>
    <r>
      <t>This file reproduces the tables detailing CBO's budgetary projections that appear in the agency's September 2020 report</t>
    </r>
    <r>
      <rPr>
        <i/>
        <sz val="11"/>
        <color rgb="FF000000"/>
        <rFont val="Arial"/>
        <family val="2"/>
      </rPr>
      <t xml:space="preserve"> An Update to the Budget Outlook: 2020 to 2030</t>
    </r>
    <r>
      <rPr>
        <sz val="11"/>
        <color rgb="FF000000"/>
        <rFont val="Arial"/>
        <family val="2"/>
      </rPr>
      <t>. The file also includes data that supplement those tables.</t>
    </r>
  </si>
  <si>
    <t>www.cbo.gov/publication/56517</t>
  </si>
  <si>
    <t>Table A-2. 
Effects on Outlays of Legislation Enacted to Address the Coronavirus Pandemic and Economic Downturn</t>
  </si>
  <si>
    <t>2021-</t>
  </si>
  <si>
    <t>Paycheck Protection Program</t>
  </si>
  <si>
    <t>Unemployment Compensation Expansion</t>
  </si>
  <si>
    <t>FPUC - Additional $600 per week</t>
  </si>
  <si>
    <t>PUA - Eligibility expansion</t>
  </si>
  <si>
    <t>PEUC - Additional 13 weeks of coverage</t>
  </si>
  <si>
    <t>Other</t>
  </si>
  <si>
    <t>___</t>
  </si>
  <si>
    <t>Subtotal, unemployment compensation</t>
  </si>
  <si>
    <r>
      <t>Recovery Rebates</t>
    </r>
    <r>
      <rPr>
        <vertAlign val="superscript"/>
        <sz val="11"/>
        <rFont val="Arial"/>
        <family val="2"/>
      </rPr>
      <t>a</t>
    </r>
  </si>
  <si>
    <t>Coronavirus Relief Fund</t>
  </si>
  <si>
    <t>HHS Public Health and Social Services Emergency Fund</t>
  </si>
  <si>
    <t>Medicaid Financial Assistance to States and</t>
  </si>
  <si>
    <t>Coverage Continuity for Enrollees</t>
  </si>
  <si>
    <t>Disaster Relief</t>
  </si>
  <si>
    <t>Medicare Accelerated Payments</t>
  </si>
  <si>
    <t>Increase in SNAP Beneficiaries and Average Benefits</t>
  </si>
  <si>
    <t>Pandemic Relief for Aviation Workers</t>
  </si>
  <si>
    <t>Education Stabilization Fund</t>
  </si>
  <si>
    <t>Other Programs</t>
  </si>
  <si>
    <t>Source:  Congressional Budget Office.</t>
  </si>
  <si>
    <t>The table shows the effects of the three laws enacted in response to the 2020 coronavirus pandemic that were not incorporated into CBO’s March 2020 baseline. Those three laws are the Families First Coronavirus Response Act (Public Law 116-127, enacted on March 18, 2020); the Coronavirus Aid, Relief, and Economic Security Act (CARES Act, P.L. 116-136, enacted on March 27, 2020); and the Paycheck Protection Program and Health Care Enhancement Act (P.L. 116-139, enacted on April 24, 2020). The effects of the Coronavirus Preparedness and Response Supplemental Appropriations Act, 2020 (P.L. 116-123, enacted on March 6, 2020) were included in CBO’s March 2020 baseline and thus are not reflected in the table.</t>
  </si>
  <si>
    <t>The CARES Act authorized the Secretary of the Treasury to provide up to $454 billion to fund emergency lending facilities established by the Board of Governors of the Federal Reserve System. However, because the income and costs stemming from that lending are expected to roughly offset each other, CBO estimates that the provision will have little effect on the deficit.</t>
  </si>
  <si>
    <t>FPUC = Federal Pandemic Unemployment Compensation; HHS = Health and Human Services; PEUC = Pandemic Emergency Unemployment Compensation;
PUA = Pandemic Unemployment Assistance; SNAP = Supplemental Nutrition Assistance Program.</t>
  </si>
  <si>
    <t>a. In CBO’s initial estimate of the recovery rebates, the deficit effect was split almost evenly between an increase in outlays and a reduction in revenues. Because the Treasury is recording those rebates almost entirely as outlays, CBO has adjusted its projections accordingly. That shift from an increase in outlays to a reduction in revenues has no effect on the deficit.</t>
  </si>
  <si>
    <t>CBO name</t>
  </si>
  <si>
    <t>other</t>
  </si>
  <si>
    <t>Release Date: December 22, 2020</t>
  </si>
  <si>
    <t>Effects of Selected Federal Pandemic Response Programs on Personal Income, 2020Q3 Third</t>
  </si>
  <si>
    <r>
      <t>(Billions of dollars, seasonally adjusted at</t>
    </r>
    <r>
      <rPr>
        <b/>
        <sz val="11"/>
        <rFont val="Calibri"/>
        <family val="2"/>
        <scheme val="minor"/>
      </rPr>
      <t xml:space="preserve"> annual</t>
    </r>
    <r>
      <rPr>
        <b/>
        <sz val="11"/>
        <color theme="1"/>
        <rFont val="Calibri"/>
        <family val="2"/>
        <scheme val="minor"/>
      </rPr>
      <t xml:space="preserve"> rates)</t>
    </r>
  </si>
  <si>
    <r>
      <t xml:space="preserve">Of which: </t>
    </r>
    <r>
      <rPr>
        <i/>
        <vertAlign val="superscript"/>
        <sz val="11"/>
        <color theme="1"/>
        <rFont val="Calibri"/>
        <family val="2"/>
        <scheme val="minor"/>
      </rPr>
      <t>4</t>
    </r>
  </si>
  <si>
    <r>
      <t xml:space="preserve">                                    Economic impact payments</t>
    </r>
    <r>
      <rPr>
        <vertAlign val="superscript"/>
        <sz val="11"/>
        <color theme="1"/>
        <rFont val="Calibri"/>
        <family val="2"/>
        <scheme val="minor"/>
      </rPr>
      <t xml:space="preserve"> 5</t>
    </r>
  </si>
  <si>
    <r>
      <t xml:space="preserve">                                    Lost wages supplemental payments </t>
    </r>
    <r>
      <rPr>
        <vertAlign val="superscript"/>
        <sz val="11"/>
        <color theme="1"/>
        <rFont val="Calibri"/>
        <family val="2"/>
        <scheme val="minor"/>
      </rPr>
      <t>6</t>
    </r>
  </si>
  <si>
    <r>
      <t xml:space="preserve">                                    Paycheck Protection Program loans to NPISH </t>
    </r>
    <r>
      <rPr>
        <vertAlign val="superscript"/>
        <sz val="11"/>
        <color theme="1"/>
        <rFont val="Calibri"/>
        <family val="2"/>
        <scheme val="minor"/>
      </rPr>
      <t>2</t>
    </r>
  </si>
  <si>
    <r>
      <t xml:space="preserve">                                    Provider Relief Fund to NPISH </t>
    </r>
    <r>
      <rPr>
        <vertAlign val="superscript"/>
        <sz val="11"/>
        <color theme="1"/>
        <rFont val="Calibri"/>
        <family val="2"/>
        <scheme val="minor"/>
      </rPr>
      <t>7</t>
    </r>
  </si>
  <si>
    <r>
      <t>Student loan forbearance</t>
    </r>
    <r>
      <rPr>
        <vertAlign val="superscript"/>
        <sz val="11"/>
        <rFont val="Calibri"/>
        <family val="2"/>
      </rPr>
      <t xml:space="preserve"> 8</t>
    </r>
  </si>
  <si>
    <t xml:space="preserve">1. The Coronavirus Aid, Relief, and Economic Security Act (CARES) provides direct support to farmers and ranchers where prices and market supply chains have been impacted by the coronavirus </t>
  </si>
  <si>
    <t xml:space="preserve">    pandemic.</t>
  </si>
  <si>
    <t>2. The Coronavirus Aid, Relief, and Economic Security Act (CARES) provides forgivable loans to help small businesses and nonprofit institutions make payroll and cover other expenses. It also</t>
  </si>
  <si>
    <r>
      <rPr>
        <sz val="11"/>
        <rFont val="Calibri"/>
        <family val="2"/>
        <scheme val="minor"/>
      </rPr>
      <t xml:space="preserve">      provides funding to reimburse private lending institutions for the costs of administering these loans. For more information, see</t>
    </r>
    <r>
      <rPr>
        <u/>
        <sz val="11"/>
        <color theme="10"/>
        <rFont val="Calibri"/>
        <family val="2"/>
        <scheme val="minor"/>
      </rPr>
      <t xml:space="preserve"> "How does the Paycheck Protection Program of 2020 impact</t>
    </r>
  </si>
  <si>
    <r>
      <rPr>
        <sz val="11"/>
        <rFont val="Calibri"/>
        <family val="2"/>
        <scheme val="minor"/>
      </rPr>
      <t xml:space="preserve">     </t>
    </r>
    <r>
      <rPr>
        <u/>
        <sz val="11"/>
        <color theme="10"/>
        <rFont val="Calibri"/>
        <family val="2"/>
        <scheme val="minor"/>
      </rPr>
      <t>the national income and product accounts (NIPAs)?".</t>
    </r>
  </si>
  <si>
    <t>5. The Coronavirus Aid, Relief, and Economic Security Act (CARES) provides $300 billion in direct support economic impact payments to individuals. For more information, see "How are the economic</t>
  </si>
  <si>
    <t xml:space="preserve">6. The Federal Emergency Management Agency (FEMA) has been authorized to make payments from the Disaster Relief Fund to supplement wages lost as a result of the COVID-19 pandemic. </t>
  </si>
  <si>
    <t>7. The Coronavirus Aid, Relief, and Economic Security Act (CARES) provides funds, distributed by the Department of Health and Human Services, for hospitals and health care providers on the front</t>
  </si>
  <si>
    <t>8. The Coronavirus Aid, Relief, and Economic Security Act (CARES) provides for the temporary suspension of interest payments due on certain categories of federally held student loans. For more</t>
  </si>
  <si>
    <t>2020 Q3</t>
  </si>
  <si>
    <t>Release Date: December 23, 2020</t>
  </si>
  <si>
    <t>Effects of Selected Federal Pandemic Response Programs on Personal Income, November 2020</t>
  </si>
  <si>
    <t>Aug.</t>
  </si>
  <si>
    <t>Sep.</t>
  </si>
  <si>
    <t>Oct.</t>
  </si>
  <si>
    <t>Nov.</t>
  </si>
  <si>
    <t/>
  </si>
  <si>
    <t>…</t>
  </si>
  <si>
    <r>
      <t xml:space="preserve">                               Lost wages supplemental payments </t>
    </r>
    <r>
      <rPr>
        <vertAlign val="superscript"/>
        <sz val="11"/>
        <color theme="1"/>
        <rFont val="Calibri"/>
        <family val="2"/>
        <scheme val="minor"/>
      </rPr>
      <t>6</t>
    </r>
  </si>
  <si>
    <r>
      <t xml:space="preserve">                               Provider Relief Fund to NPISH </t>
    </r>
    <r>
      <rPr>
        <vertAlign val="superscript"/>
        <sz val="11"/>
        <color theme="1"/>
        <rFont val="Calibri"/>
        <family val="2"/>
        <scheme val="minor"/>
      </rPr>
      <t>7</t>
    </r>
  </si>
  <si>
    <r>
      <t xml:space="preserve">               Student loan forbearance</t>
    </r>
    <r>
      <rPr>
        <vertAlign val="superscript"/>
        <sz val="11"/>
        <rFont val="Calibri"/>
        <family val="2"/>
      </rPr>
      <t xml:space="preserve"> 8</t>
    </r>
  </si>
  <si>
    <t>Type</t>
  </si>
  <si>
    <t>Total (B)</t>
  </si>
  <si>
    <t>Aid to Small Businesses</t>
  </si>
  <si>
    <t>Unemployment Benefits</t>
  </si>
  <si>
    <t>Rebate Checks</t>
  </si>
  <si>
    <t>Education</t>
  </si>
  <si>
    <t>Healthcare</t>
  </si>
  <si>
    <t>Funding to States for Testing</t>
  </si>
  <si>
    <t>Vaccine Procurement</t>
  </si>
  <si>
    <t>Vaccine Distribution</t>
  </si>
  <si>
    <t>Transportation</t>
  </si>
  <si>
    <t>Airline Workers Payroll</t>
  </si>
  <si>
    <t>Other Spending</t>
  </si>
  <si>
    <t>SNAP</t>
  </si>
  <si>
    <t>Other Tax Cuts</t>
  </si>
  <si>
    <t>Employee Retention Credit</t>
  </si>
  <si>
    <t>EITC</t>
  </si>
  <si>
    <t>Business Meals Deductions</t>
  </si>
  <si>
    <t>Wages Lost Assistance Program</t>
  </si>
  <si>
    <t>Table 3. 
Mandatory Outlays Projected in CBO's Baseline</t>
  </si>
  <si>
    <t>Actual,</t>
  </si>
  <si>
    <t>Social Security</t>
  </si>
  <si>
    <t>Old-Age and Survivors Insurance</t>
  </si>
  <si>
    <t>Disability Insurance</t>
  </si>
  <si>
    <t>_____</t>
  </si>
  <si>
    <t>Subtotal</t>
  </si>
  <si>
    <t>Major Health Care Programs</t>
  </si>
  <si>
    <r>
      <t>Medicare</t>
    </r>
    <r>
      <rPr>
        <vertAlign val="superscript"/>
        <sz val="11"/>
        <rFont val="Arial"/>
        <family val="2"/>
      </rPr>
      <t>a,b</t>
    </r>
  </si>
  <si>
    <t>Medicaid</t>
  </si>
  <si>
    <r>
      <t>Premium tax credits and related spending</t>
    </r>
    <r>
      <rPr>
        <vertAlign val="superscript"/>
        <sz val="11"/>
        <rFont val="Arial"/>
        <family val="2"/>
      </rPr>
      <t>c</t>
    </r>
  </si>
  <si>
    <t>Children's Health Insurance Program</t>
  </si>
  <si>
    <r>
      <t>Subtotal</t>
    </r>
    <r>
      <rPr>
        <vertAlign val="superscript"/>
        <sz val="11"/>
        <rFont val="Arial"/>
        <family val="2"/>
      </rPr>
      <t>a</t>
    </r>
  </si>
  <si>
    <t>Income Security Programs</t>
  </si>
  <si>
    <r>
      <t>Earned income, child, and other tax credits</t>
    </r>
    <r>
      <rPr>
        <vertAlign val="superscript"/>
        <sz val="11"/>
        <rFont val="Arial"/>
        <family val="2"/>
      </rPr>
      <t>d</t>
    </r>
  </si>
  <si>
    <t>Supplemental Nutrition Assistance Program</t>
  </si>
  <si>
    <t>Supplemental Security Income</t>
  </si>
  <si>
    <t>Unemployment compensation</t>
  </si>
  <si>
    <r>
      <t>Family support and foster care</t>
    </r>
    <r>
      <rPr>
        <vertAlign val="superscript"/>
        <sz val="11"/>
        <rFont val="Arial"/>
        <family val="2"/>
      </rPr>
      <t>e</t>
    </r>
  </si>
  <si>
    <t>Child nutrition</t>
  </si>
  <si>
    <t>Federal Civilian and Military Retirement</t>
  </si>
  <si>
    <r>
      <t>Civilian</t>
    </r>
    <r>
      <rPr>
        <vertAlign val="superscript"/>
        <sz val="11"/>
        <rFont val="Arial"/>
        <family val="2"/>
      </rPr>
      <t>f</t>
    </r>
  </si>
  <si>
    <r>
      <t>Military</t>
    </r>
    <r>
      <rPr>
        <vertAlign val="superscript"/>
        <sz val="11"/>
        <rFont val="Arial"/>
        <family val="2"/>
      </rPr>
      <t>b</t>
    </r>
  </si>
  <si>
    <t>Veterans' Programs</t>
  </si>
  <si>
    <r>
      <t>Income security</t>
    </r>
    <r>
      <rPr>
        <vertAlign val="superscript"/>
        <sz val="11"/>
        <rFont val="Arial"/>
        <family val="2"/>
      </rPr>
      <t>b,g</t>
    </r>
  </si>
  <si>
    <t>Small Business Administration</t>
  </si>
  <si>
    <t>Coronavirus relief fund</t>
  </si>
  <si>
    <t xml:space="preserve">Agriculture </t>
  </si>
  <si>
    <t>Deposit insurance</t>
  </si>
  <si>
    <t>MERHCF</t>
  </si>
  <si>
    <r>
      <t>Fannie Mae and Freddie Mac</t>
    </r>
    <r>
      <rPr>
        <vertAlign val="superscript"/>
        <sz val="11"/>
        <rFont val="Arial"/>
        <family val="2"/>
      </rPr>
      <t>h</t>
    </r>
  </si>
  <si>
    <t>Higher education</t>
  </si>
  <si>
    <t>Mandatory Outlays, Excluding the</t>
  </si>
  <si>
    <r>
      <t>Effects of Offsetting Receipts</t>
    </r>
    <r>
      <rPr>
        <vertAlign val="superscript"/>
        <sz val="11"/>
        <rFont val="Arial"/>
        <family val="2"/>
      </rPr>
      <t>a,b</t>
    </r>
  </si>
  <si>
    <t>Offsetting Receipts</t>
  </si>
  <si>
    <r>
      <t>Medicare</t>
    </r>
    <r>
      <rPr>
        <vertAlign val="superscript"/>
        <sz val="11"/>
        <rFont val="Arial"/>
        <family val="2"/>
      </rPr>
      <t>i</t>
    </r>
  </si>
  <si>
    <t>Federal share of federal employees'</t>
  </si>
  <si>
    <t xml:space="preserve">   retirement</t>
  </si>
  <si>
    <t>Civil service retirement and other</t>
  </si>
  <si>
    <t>Military retirement</t>
  </si>
  <si>
    <t>Receipts related to natural resources</t>
  </si>
  <si>
    <t>Total Mandatory Outlays,</t>
  </si>
  <si>
    <r>
      <t>Net of Offsetting Receipts</t>
    </r>
    <r>
      <rPr>
        <vertAlign val="superscript"/>
        <sz val="11"/>
        <rFont val="Arial"/>
        <family val="2"/>
      </rPr>
      <t>b</t>
    </r>
  </si>
  <si>
    <t>Memorandum:</t>
  </si>
  <si>
    <t>Outlays Net of Offsetting Receipts</t>
  </si>
  <si>
    <r>
      <t>Medicare</t>
    </r>
    <r>
      <rPr>
        <vertAlign val="superscript"/>
        <sz val="11"/>
        <rFont val="Arial"/>
        <family val="2"/>
      </rPr>
      <t>b</t>
    </r>
  </si>
  <si>
    <r>
      <t>Major health care programs</t>
    </r>
    <r>
      <rPr>
        <vertAlign val="superscript"/>
        <sz val="11"/>
        <rFont val="Arial"/>
        <family val="2"/>
      </rPr>
      <t>b</t>
    </r>
  </si>
  <si>
    <t>Source: Congressional Budget Office.</t>
  </si>
  <si>
    <t>Data on outlays for benefit programs in this table generally exclude administrative costs, which are discretionary.</t>
  </si>
  <si>
    <t>MERHCF = Department of Defense Medicare-Eligible Retiree Health Care Fund (including TRICARE for Life).</t>
  </si>
  <si>
    <t xml:space="preserve">a. Excludes the effects of Medicare premiums and other offsetting receipts. (Net Medicare spending, which includes those offsetting receipts, is shown in the memorandum section of the table.) </t>
  </si>
  <si>
    <t>b. When October 1 (the first day of the fiscal year) falls on a weekend, as it will in calendar years 2022, 2023, and 2028, certain payments that would ordinarily have been made on that day are instead made at the end of September and thus are shifted into the previous fiscal year.</t>
  </si>
  <si>
    <t xml:space="preserve">c. Premium tax credits are federal subsidies for health insurance purchased through the marketplaces established under the Affordable Care Act. Related spending consists almost entirely of payments for risk adjustment and the Basic Health Program. </t>
  </si>
  <si>
    <t xml:space="preserve">d. Includes outlays for recovery rebates for individuals, the American Opportunity Tax Credit, and other credits. </t>
  </si>
  <si>
    <t>e. Includes Temporary Assistance for Needy Families, Child Support Enforcement, Child Care Entitlements to States, and other programs that benefit children.</t>
  </si>
  <si>
    <t>f. Includes benefits for retirement programs in the civil service, foreign service, and Coast Guard; benefits for smaller retirement programs; and annuitants’ health care benefits.</t>
  </si>
  <si>
    <t>g. Includes veterans’ compensation, pensions, and life insurance programs. (Outlays for veterans’ health care are classified as discretionary.)</t>
  </si>
  <si>
    <t>h. Cash payments from Fannie Mae and Freddie Mac to the Treasury are recorded as offsetting receipts in 2019 and 2020. Beginning in 2021, CBO’s estimates reflect the net lifetime costs—that is, the subsidy costs adjusted for market risk—of the guarantees that those entities will issue and of the loans that they will hold. CBO counts those costs as federal outlays in the year of issuance.</t>
  </si>
  <si>
    <t>i. Includes premium payments, recoveries of overpayments made to providers, and amounts paid by states from savings on Medicaid’s prescription drug costs.</t>
  </si>
  <si>
    <t>Total Unemployment Insurance</t>
  </si>
  <si>
    <t>Lost wages supplemental payments</t>
  </si>
  <si>
    <t>Other spending</t>
  </si>
  <si>
    <t>Economic Impact Payments</t>
  </si>
  <si>
    <t>Economic  Impact Payments</t>
  </si>
  <si>
    <t>Recovery Rebates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</si>
</sst>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409]mmmm\ d\,\ yyyy;@"/>
    <numFmt numFmtId="165" formatCode="#,##0.0"/>
    <numFmt numFmtId="166" formatCode="yyyy\-mm\-dd;@"/>
    <numFmt numFmtId="167" formatCode="0.000"/>
    <numFmt numFmtId="168" formatCode="dd\-mmm\-yy"/>
    <numFmt numFmtId="169" formatCode="#,##0.000"/>
    <numFmt numFmtId="170" formatCode="#,##0.0000"/>
  </numFmts>
  <fonts count="25" x14ac:knownFonts="1">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b/>
      <sz val="11"/>
      <name val="Calibri"/>
      <family val="2"/>
      <scheme val="minor"/>
    </font>
    <font>
      <b/>
      <sz val="11"/>
      <name val="Calibri"/>
      <family val="2"/>
    </font>
    <font>
      <i/>
      <sz val="11"/>
      <color theme="1"/>
      <name val="Calibri"/>
      <family val="2"/>
      <scheme val="minor"/>
    </font>
    <font>
      <vertAlign val="superscript"/>
      <sz val="11"/>
      <color theme="1"/>
      <name val="Calibri"/>
      <family val="2"/>
      <scheme val="minor"/>
    </font>
    <font>
      <i/>
      <vertAlign val="superscript"/>
      <sz val="11"/>
      <color theme="1"/>
      <name val="Calibri"/>
      <family val="2"/>
      <scheme val="minor"/>
    </font>
    <font>
      <sz val="11"/>
      <name val="Calibri"/>
      <family val="2"/>
      <scheme val="minor"/>
    </font>
    <font>
      <i/>
      <sz val="11"/>
      <name val="Calibri"/>
      <family val="2"/>
    </font>
    <font>
      <sz val="11"/>
      <name val="Calibri"/>
      <family val="2"/>
    </font>
    <font>
      <vertAlign val="superscript"/>
      <sz val="11"/>
      <name val="Calibri"/>
      <family val="2"/>
    </font>
    <font>
      <sz val="11"/>
      <name val="Arial"/>
      <family val="2"/>
    </font>
    <font>
      <sz val="12"/>
      <name val="Arial"/>
      <family val="2"/>
    </font>
    <font>
      <sz val="11"/>
      <color theme="3"/>
      <name val="Arial"/>
      <family val="2"/>
    </font>
    <font>
      <b/>
      <sz val="11"/>
      <name val="Arial"/>
      <family val="2"/>
    </font>
    <font>
      <sz val="11"/>
      <color rgb="FF000000"/>
      <name val="Arial"/>
      <family val="2"/>
    </font>
    <font>
      <i/>
      <sz val="11"/>
      <color rgb="FF000000"/>
      <name val="Arial"/>
      <family val="2"/>
    </font>
    <font>
      <sz val="10"/>
      <name val="Arial"/>
      <family val="2"/>
    </font>
    <font>
      <sz val="11"/>
      <color rgb="FF1F497D"/>
      <name val="Arial"/>
      <family val="2"/>
    </font>
    <font>
      <vertAlign val="superscript"/>
      <sz val="11"/>
      <name val="Arial"/>
      <family val="2"/>
    </font>
    <font>
      <b/>
      <sz val="11"/>
      <color theme="1"/>
      <name val="Arial"/>
      <family val="2"/>
    </font>
    <font>
      <sz val="11"/>
      <color theme="1"/>
      <name val="Arial"/>
      <family val="2"/>
    </font>
    <font>
      <sz val="11"/>
      <color indexed="8"/>
      <name val="Arial"/>
      <family val="2"/>
    </font>
  </fonts>
  <fills count="3">
    <fill>
      <patternFill patternType="none"/>
    </fill>
    <fill>
      <patternFill patternType="gray125"/>
    </fill>
    <fill>
      <patternFill patternType="solid">
        <fgColor theme="0" tint="-0.14999847407452621"/>
        <bgColor indexed="64"/>
      </patternFill>
    </fill>
  </fills>
  <borders count="43">
    <border>
      <left/>
      <right/>
      <top/>
      <bottom/>
      <diagonal/>
    </border>
    <border>
      <left/>
      <right/>
      <top/>
      <bottom style="medium">
        <color theme="0" tint="-0.499984740745262"/>
      </bottom>
      <diagonal/>
    </border>
    <border>
      <left/>
      <right/>
      <top style="medium">
        <color theme="0" tint="-0.499984740745262"/>
      </top>
      <bottom/>
      <diagonal/>
    </border>
    <border>
      <left style="medium">
        <color theme="0" tint="-0.499984740745262"/>
      </left>
      <right style="medium">
        <color theme="0" tint="-0.499984740745262"/>
      </right>
      <top style="medium">
        <color theme="0" tint="-0.499984740745262"/>
      </top>
      <bottom/>
      <diagonal/>
    </border>
    <border>
      <left style="medium">
        <color theme="0" tint="-0.499984740745262"/>
      </left>
      <right/>
      <top style="medium">
        <color theme="0" tint="-0.499984740745262"/>
      </top>
      <bottom style="thin">
        <color theme="0" tint="-0.499984740745262"/>
      </bottom>
      <diagonal/>
    </border>
    <border>
      <left/>
      <right/>
      <top style="medium">
        <color theme="0" tint="-0.499984740745262"/>
      </top>
      <bottom style="thin">
        <color theme="0" tint="-0.499984740745262"/>
      </bottom>
      <diagonal/>
    </border>
    <border>
      <left/>
      <right style="medium">
        <color theme="0" tint="-0.499984740745262"/>
      </right>
      <top style="medium">
        <color theme="0" tint="-0.499984740745262"/>
      </top>
      <bottom style="thin">
        <color theme="0" tint="-0.499984740745262"/>
      </bottom>
      <diagonal/>
    </border>
    <border>
      <left style="medium">
        <color theme="0" tint="-0.499984740745262"/>
      </left>
      <right style="medium">
        <color theme="0" tint="-0.499984740745262"/>
      </right>
      <top/>
      <bottom/>
      <diagonal/>
    </border>
    <border>
      <left style="medium">
        <color theme="0" tint="-0.499984740745262"/>
      </left>
      <right/>
      <top style="thin">
        <color theme="0" tint="-0.499984740745262"/>
      </top>
      <bottom style="thin">
        <color theme="0" tint="-0.499984740745262"/>
      </bottom>
      <diagonal/>
    </border>
    <border>
      <left/>
      <right/>
      <top style="thin">
        <color theme="0" tint="-0.499984740745262"/>
      </top>
      <bottom style="thin">
        <color theme="0" tint="-0.499984740745262"/>
      </bottom>
      <diagonal/>
    </border>
    <border>
      <left/>
      <right style="medium">
        <color theme="0" tint="-0.499984740745262"/>
      </right>
      <top style="thin">
        <color theme="0" tint="-0.499984740745262"/>
      </top>
      <bottom style="thin">
        <color theme="0" tint="-0.499984740745262"/>
      </bottom>
      <diagonal/>
    </border>
    <border>
      <left/>
      <right/>
      <top/>
      <bottom style="thin">
        <color theme="0" tint="-0.499984740745262"/>
      </bottom>
      <diagonal/>
    </border>
    <border>
      <left style="medium">
        <color theme="0" tint="-0.499984740745262"/>
      </left>
      <right style="medium">
        <color theme="0" tint="-0.499984740745262"/>
      </right>
      <top/>
      <bottom style="thin">
        <color theme="0" tint="-0.499984740745262"/>
      </bottom>
      <diagonal/>
    </border>
    <border>
      <left style="medium">
        <color theme="0" tint="-0.499984740745262"/>
      </left>
      <right style="thin">
        <color theme="0" tint="-0.499984740745262"/>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top style="thin">
        <color theme="0" tint="-0.499984740745262"/>
      </top>
      <bottom style="thin">
        <color theme="0" tint="-0.499984740745262"/>
      </bottom>
      <diagonal/>
    </border>
    <border>
      <left style="thin">
        <color theme="0" tint="-0.499984740745262"/>
      </left>
      <right style="medium">
        <color theme="0" tint="-0.499984740745262"/>
      </right>
      <top style="thin">
        <color theme="0" tint="-0.499984740745262"/>
      </top>
      <bottom style="thin">
        <color theme="0" tint="-0.499984740745262"/>
      </bottom>
      <diagonal/>
    </border>
    <border>
      <left style="thin">
        <color theme="0" tint="-0.499984740745262"/>
      </left>
      <right style="medium">
        <color theme="0" tint="-0.499984740745262"/>
      </right>
      <top style="thin">
        <color theme="0" tint="-0.499984740745262"/>
      </top>
      <bottom/>
      <diagonal/>
    </border>
    <border>
      <left style="medium">
        <color theme="0" tint="-0.499984740745262"/>
      </left>
      <right style="medium">
        <color theme="0" tint="-0.499984740745262"/>
      </right>
      <top style="thin">
        <color theme="0" tint="-0.499984740745262"/>
      </top>
      <bottom/>
      <diagonal/>
    </border>
    <border>
      <left style="medium">
        <color theme="0" tint="-0.499984740745262"/>
      </left>
      <right/>
      <top style="thin">
        <color theme="0" tint="-0.499984740745262"/>
      </top>
      <bottom/>
      <diagonal/>
    </border>
    <border>
      <left style="thin">
        <color theme="0" tint="-0.499984740745262"/>
      </left>
      <right style="thin">
        <color theme="0" tint="-0.499984740745262"/>
      </right>
      <top style="thin">
        <color theme="0" tint="-0.499984740745262"/>
      </top>
      <bottom/>
      <diagonal/>
    </border>
    <border>
      <left/>
      <right/>
      <top style="thin">
        <color theme="0" tint="-0.499984740745262"/>
      </top>
      <bottom/>
      <diagonal/>
    </border>
    <border>
      <left style="medium">
        <color theme="0" tint="-0.499984740745262"/>
      </left>
      <right/>
      <top/>
      <bottom/>
      <diagonal/>
    </border>
    <border>
      <left style="thin">
        <color theme="0" tint="-0.499984740745262"/>
      </left>
      <right style="thin">
        <color theme="0" tint="-0.499984740745262"/>
      </right>
      <top/>
      <bottom/>
      <diagonal/>
    </border>
    <border>
      <left style="thin">
        <color theme="0" tint="-0.499984740745262"/>
      </left>
      <right style="medium">
        <color theme="0" tint="-0.499984740745262"/>
      </right>
      <top/>
      <bottom/>
      <diagonal/>
    </border>
    <border>
      <left style="medium">
        <color theme="2" tint="-0.499984740745262"/>
      </left>
      <right style="medium">
        <color theme="2" tint="-0.499984740745262"/>
      </right>
      <top/>
      <bottom/>
      <diagonal/>
    </border>
    <border>
      <left style="medium">
        <color theme="0" tint="-0.499984740745262"/>
      </left>
      <right style="medium">
        <color theme="0" tint="-0.499984740745262"/>
      </right>
      <top/>
      <bottom style="medium">
        <color theme="0" tint="-0.499984740745262"/>
      </bottom>
      <diagonal/>
    </border>
    <border>
      <left style="medium">
        <color theme="0" tint="-0.499984740745262"/>
      </left>
      <right/>
      <top/>
      <bottom style="medium">
        <color theme="0" tint="-0.499984740745262"/>
      </bottom>
      <diagonal/>
    </border>
    <border>
      <left style="thin">
        <color theme="0" tint="-0.499984740745262"/>
      </left>
      <right style="thin">
        <color theme="0" tint="-0.499984740745262"/>
      </right>
      <top/>
      <bottom style="medium">
        <color theme="0" tint="-0.499984740745262"/>
      </bottom>
      <diagonal/>
    </border>
    <border>
      <left style="thin">
        <color theme="0" tint="-0.499984740745262"/>
      </left>
      <right style="medium">
        <color theme="0" tint="-0.499984740745262"/>
      </right>
      <top/>
      <bottom style="medium">
        <color theme="0" tint="-0.499984740745262"/>
      </bottom>
      <diagonal/>
    </border>
    <border>
      <left/>
      <right/>
      <top/>
      <bottom style="thin">
        <color indexed="64"/>
      </bottom>
      <diagonal/>
    </border>
    <border>
      <left/>
      <right/>
      <top style="thin">
        <color indexed="64"/>
      </top>
      <bottom/>
      <diagonal/>
    </border>
    <border>
      <left style="medium">
        <color theme="0" tint="-0.499984740745262"/>
      </left>
      <right/>
      <top/>
      <bottom style="thin">
        <color theme="0" tint="-0.499984740745262"/>
      </bottom>
      <diagonal/>
    </border>
    <border>
      <left style="medium">
        <color theme="0" tint="-0.499984740745262"/>
      </left>
      <right style="thin">
        <color theme="0" tint="-0.499984740745262"/>
      </right>
      <top style="thin">
        <color theme="0" tint="-0.499984740745262"/>
      </top>
      <bottom/>
      <diagonal/>
    </border>
    <border>
      <left style="thin">
        <color theme="0" tint="-0.499984740745262"/>
      </left>
      <right/>
      <top style="thin">
        <color theme="0" tint="-0.499984740745262"/>
      </top>
      <bottom/>
      <diagonal/>
    </border>
    <border>
      <left style="medium">
        <color theme="0" tint="-0.499984740745262"/>
      </left>
      <right style="thin">
        <color theme="0" tint="-0.499984740745262"/>
      </right>
      <top/>
      <bottom/>
      <diagonal/>
    </border>
    <border>
      <left style="thin">
        <color theme="0" tint="-0.499984740745262"/>
      </left>
      <right/>
      <top/>
      <bottom/>
      <diagonal/>
    </border>
    <border>
      <left style="medium">
        <color theme="2" tint="-0.499984740745262"/>
      </left>
      <right/>
      <top/>
      <bottom/>
      <diagonal/>
    </border>
    <border>
      <left style="medium">
        <color theme="0" tint="-0.499984740745262"/>
      </left>
      <right style="thin">
        <color theme="0" tint="-0.499984740745262"/>
      </right>
      <top/>
      <bottom style="medium">
        <color theme="0" tint="-0.499984740745262"/>
      </bottom>
      <diagonal/>
    </border>
    <border>
      <left style="thin">
        <color theme="0" tint="-0.499984740745262"/>
      </left>
      <right/>
      <top/>
      <bottom style="medium">
        <color theme="0" tint="-0.499984740745262"/>
      </bottom>
      <diagonal/>
    </border>
    <border>
      <left/>
      <right/>
      <top/>
      <bottom style="medium">
        <color indexed="64"/>
      </bottom>
      <diagonal/>
    </border>
    <border>
      <left/>
      <right/>
      <top style="thin">
        <color indexed="8"/>
      </top>
      <bottom/>
      <diagonal/>
    </border>
  </borders>
  <cellStyleXfs count="8">
    <xf numFmtId="0" fontId="0" fillId="0" borderId="0"/>
    <xf numFmtId="0" fontId="3" fillId="0" borderId="0" applyNumberFormat="0" applyFill="0" applyBorder="0" applyAlignment="0" applyProtection="0"/>
    <xf numFmtId="0" fontId="1" fillId="0" borderId="0"/>
    <xf numFmtId="0" fontId="14" fillId="0" borderId="0"/>
    <xf numFmtId="0" fontId="19" fillId="0" borderId="0"/>
    <xf numFmtId="0" fontId="14" fillId="0" borderId="0"/>
    <xf numFmtId="0" fontId="19" fillId="0" borderId="0"/>
    <xf numFmtId="0" fontId="19" fillId="0" borderId="0"/>
  </cellStyleXfs>
  <cellXfs count="201">
    <xf numFmtId="0" fontId="0" fillId="0" borderId="0" xfId="0"/>
    <xf numFmtId="164" fontId="0" fillId="0" borderId="0" xfId="0" applyNumberFormat="1" applyAlignment="1">
      <alignment horizontal="right"/>
    </xf>
    <xf numFmtId="0" fontId="2" fillId="0" borderId="2" xfId="0" applyFont="1" applyBorder="1"/>
    <xf numFmtId="0" fontId="0" fillId="0" borderId="3" xfId="0" applyBorder="1"/>
    <xf numFmtId="0" fontId="0" fillId="0" borderId="0" xfId="0" applyAlignment="1">
      <alignment horizontal="center"/>
    </xf>
    <xf numFmtId="0" fontId="0" fillId="0" borderId="7" xfId="0" applyBorder="1"/>
    <xf numFmtId="0" fontId="0" fillId="0" borderId="11" xfId="0" applyBorder="1"/>
    <xf numFmtId="0" fontId="0" fillId="0" borderId="12" xfId="0" applyBorder="1"/>
    <xf numFmtId="0" fontId="0" fillId="0" borderId="13" xfId="0"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0" fillId="0" borderId="16" xfId="0" applyBorder="1" applyAlignment="1">
      <alignment horizontal="center"/>
    </xf>
    <xf numFmtId="0" fontId="0" fillId="0" borderId="17" xfId="0" applyBorder="1" applyAlignment="1">
      <alignment horizontal="center"/>
    </xf>
    <xf numFmtId="0" fontId="2" fillId="2" borderId="0" xfId="0" applyFont="1" applyFill="1"/>
    <xf numFmtId="0" fontId="5" fillId="2" borderId="19" xfId="0" applyFont="1" applyFill="1" applyBorder="1"/>
    <xf numFmtId="165" fontId="2" fillId="2" borderId="20" xfId="0" quotePrefix="1" applyNumberFormat="1" applyFont="1" applyFill="1" applyBorder="1" applyAlignment="1">
      <alignment horizontal="right"/>
    </xf>
    <xf numFmtId="165" fontId="2" fillId="2" borderId="21" xfId="0" quotePrefix="1" applyNumberFormat="1" applyFont="1" applyFill="1" applyBorder="1" applyAlignment="1">
      <alignment horizontal="right"/>
    </xf>
    <xf numFmtId="165" fontId="2" fillId="2" borderId="22" xfId="0" quotePrefix="1" applyNumberFormat="1" applyFont="1" applyFill="1" applyBorder="1" applyAlignment="1">
      <alignment horizontal="right"/>
    </xf>
    <xf numFmtId="165" fontId="2" fillId="2" borderId="18" xfId="0" quotePrefix="1" applyNumberFormat="1" applyFont="1" applyFill="1" applyBorder="1" applyAlignment="1">
      <alignment horizontal="right"/>
    </xf>
    <xf numFmtId="0" fontId="2" fillId="0" borderId="0" xfId="0" applyFont="1"/>
    <xf numFmtId="0" fontId="5" fillId="0" borderId="7" xfId="0" applyFont="1" applyBorder="1"/>
    <xf numFmtId="165" fontId="2" fillId="0" borderId="23" xfId="0" quotePrefix="1" applyNumberFormat="1" applyFont="1" applyBorder="1" applyAlignment="1">
      <alignment horizontal="right"/>
    </xf>
    <xf numFmtId="165" fontId="2" fillId="0" borderId="24" xfId="0" quotePrefix="1" applyNumberFormat="1" applyFont="1" applyBorder="1" applyAlignment="1">
      <alignment horizontal="right"/>
    </xf>
    <xf numFmtId="165" fontId="2" fillId="0" borderId="0" xfId="0" quotePrefix="1" applyNumberFormat="1" applyFont="1" applyAlignment="1">
      <alignment horizontal="right"/>
    </xf>
    <xf numFmtId="165" fontId="2" fillId="0" borderId="25" xfId="0" quotePrefix="1" applyNumberFormat="1" applyFont="1" applyBorder="1" applyAlignment="1">
      <alignment horizontal="right"/>
    </xf>
    <xf numFmtId="0" fontId="0" fillId="2" borderId="0" xfId="0" applyFill="1"/>
    <xf numFmtId="0" fontId="0" fillId="2" borderId="7" xfId="0" applyFill="1" applyBorder="1"/>
    <xf numFmtId="165" fontId="0" fillId="2" borderId="23" xfId="0" quotePrefix="1" applyNumberFormat="1" applyFill="1" applyBorder="1" applyAlignment="1">
      <alignment horizontal="right"/>
    </xf>
    <xf numFmtId="165" fontId="0" fillId="2" borderId="24" xfId="0" quotePrefix="1" applyNumberFormat="1" applyFill="1" applyBorder="1" applyAlignment="1">
      <alignment horizontal="right"/>
    </xf>
    <xf numFmtId="165" fontId="0" fillId="2" borderId="0" xfId="0" quotePrefix="1" applyNumberFormat="1" applyFill="1" applyAlignment="1">
      <alignment horizontal="right"/>
    </xf>
    <xf numFmtId="165" fontId="0" fillId="2" borderId="25" xfId="0" quotePrefix="1" applyNumberFormat="1" applyFill="1" applyBorder="1" applyAlignment="1">
      <alignment horizontal="right"/>
    </xf>
    <xf numFmtId="165" fontId="0" fillId="0" borderId="23" xfId="0" quotePrefix="1" applyNumberFormat="1" applyBorder="1" applyAlignment="1">
      <alignment horizontal="right"/>
    </xf>
    <xf numFmtId="165" fontId="0" fillId="0" borderId="24" xfId="0" quotePrefix="1" applyNumberFormat="1" applyBorder="1" applyAlignment="1">
      <alignment horizontal="right"/>
    </xf>
    <xf numFmtId="165" fontId="0" fillId="0" borderId="0" xfId="0" quotePrefix="1" applyNumberFormat="1" applyAlignment="1">
      <alignment horizontal="right"/>
    </xf>
    <xf numFmtId="165" fontId="0" fillId="0" borderId="25" xfId="0" quotePrefix="1" applyNumberFormat="1" applyBorder="1" applyAlignment="1">
      <alignment horizontal="right"/>
    </xf>
    <xf numFmtId="0" fontId="5" fillId="2" borderId="7" xfId="0" applyFont="1" applyFill="1" applyBorder="1"/>
    <xf numFmtId="165" fontId="2" fillId="2" borderId="23" xfId="0" quotePrefix="1" applyNumberFormat="1" applyFont="1" applyFill="1" applyBorder="1" applyAlignment="1">
      <alignment horizontal="right"/>
    </xf>
    <xf numFmtId="165" fontId="2" fillId="2" borderId="24" xfId="0" quotePrefix="1" applyNumberFormat="1" applyFont="1" applyFill="1" applyBorder="1" applyAlignment="1">
      <alignment horizontal="right"/>
    </xf>
    <xf numFmtId="165" fontId="2" fillId="2" borderId="0" xfId="0" quotePrefix="1" applyNumberFormat="1" applyFont="1" applyFill="1" applyAlignment="1">
      <alignment horizontal="right"/>
    </xf>
    <xf numFmtId="165" fontId="2" fillId="2" borderId="25" xfId="0" quotePrefix="1" applyNumberFormat="1" applyFont="1" applyFill="1" applyBorder="1" applyAlignment="1">
      <alignment horizontal="right"/>
    </xf>
    <xf numFmtId="0" fontId="6" fillId="2" borderId="7" xfId="0" applyFont="1" applyFill="1" applyBorder="1"/>
    <xf numFmtId="0" fontId="0" fillId="0" borderId="26" xfId="0" applyBorder="1"/>
    <xf numFmtId="0" fontId="6" fillId="0" borderId="7" xfId="0" applyFont="1" applyBorder="1"/>
    <xf numFmtId="0" fontId="0" fillId="2" borderId="7" xfId="0" applyFill="1" applyBorder="1" applyAlignment="1">
      <alignment horizontal="left"/>
    </xf>
    <xf numFmtId="0" fontId="0" fillId="0" borderId="0" xfId="0" quotePrefix="1"/>
    <xf numFmtId="0" fontId="9" fillId="0" borderId="0" xfId="1" applyFont="1" applyAlignment="1">
      <alignment horizontal="left" vertical="center"/>
    </xf>
    <xf numFmtId="0" fontId="3" fillId="0" borderId="0" xfId="1" applyAlignment="1">
      <alignment horizontal="left" vertical="center"/>
    </xf>
    <xf numFmtId="0" fontId="9" fillId="0" borderId="0" xfId="1" applyFont="1" applyFill="1" applyAlignment="1">
      <alignment horizontal="left" vertical="center"/>
    </xf>
    <xf numFmtId="0" fontId="0" fillId="0" borderId="0" xfId="0" applyAlignment="1">
      <alignment horizontal="left" vertical="center"/>
    </xf>
    <xf numFmtId="0" fontId="3" fillId="0" borderId="0" xfId="1"/>
    <xf numFmtId="0" fontId="0" fillId="0" borderId="0" xfId="0" applyAlignment="1">
      <alignment horizontal="left" vertical="center" indent="2"/>
    </xf>
    <xf numFmtId="0" fontId="0" fillId="0" borderId="9" xfId="0" applyBorder="1" applyAlignment="1">
      <alignment horizontal="center"/>
    </xf>
    <xf numFmtId="14" fontId="0" fillId="0" borderId="0" xfId="0" applyNumberFormat="1"/>
    <xf numFmtId="0" fontId="13" fillId="0" borderId="0" xfId="0" applyFont="1"/>
    <xf numFmtId="165" fontId="0" fillId="0" borderId="0" xfId="0" applyNumberFormat="1"/>
    <xf numFmtId="0" fontId="0" fillId="2" borderId="26" xfId="0" applyFill="1" applyBorder="1"/>
    <xf numFmtId="0" fontId="6" fillId="0" borderId="7" xfId="0" applyFont="1" applyBorder="1" applyAlignment="1">
      <alignment horizontal="left" indent="9"/>
    </xf>
    <xf numFmtId="0" fontId="9" fillId="0" borderId="7" xfId="2" quotePrefix="1" applyFont="1" applyBorder="1" applyAlignment="1">
      <alignment horizontal="left" indent="10"/>
    </xf>
    <xf numFmtId="0" fontId="6" fillId="2" borderId="7" xfId="0" applyFont="1" applyFill="1" applyBorder="1" applyAlignment="1">
      <alignment horizontal="left" indent="9"/>
    </xf>
    <xf numFmtId="0" fontId="3" fillId="0" borderId="0" xfId="1" applyAlignment="1">
      <alignment horizontal="left" vertical="center" indent="2"/>
    </xf>
    <xf numFmtId="0" fontId="17" fillId="0" borderId="0" xfId="0" applyFont="1"/>
    <xf numFmtId="0" fontId="13" fillId="0" borderId="0" xfId="4" applyFont="1"/>
    <xf numFmtId="0" fontId="20" fillId="0" borderId="0" xfId="1" applyFont="1" applyFill="1" applyAlignment="1">
      <alignment vertical="center"/>
    </xf>
    <xf numFmtId="0" fontId="15" fillId="0" borderId="0" xfId="1" applyFont="1" applyFill="1" applyAlignment="1">
      <alignment horizontal="left"/>
    </xf>
    <xf numFmtId="0" fontId="13" fillId="0" borderId="31" xfId="5" applyFont="1" applyBorder="1"/>
    <xf numFmtId="0" fontId="13" fillId="0" borderId="31" xfId="0" applyFont="1" applyBorder="1"/>
    <xf numFmtId="0" fontId="13" fillId="0" borderId="31" xfId="0" applyFont="1" applyBorder="1" applyAlignment="1">
      <alignment horizontal="right"/>
    </xf>
    <xf numFmtId="0" fontId="13" fillId="0" borderId="0" xfId="0" applyFont="1" applyAlignment="1">
      <alignment horizontal="right"/>
    </xf>
    <xf numFmtId="3" fontId="13" fillId="0" borderId="0" xfId="0" applyNumberFormat="1" applyFont="1"/>
    <xf numFmtId="3" fontId="13" fillId="0" borderId="0" xfId="0" applyNumberFormat="1" applyFont="1" applyAlignment="1">
      <alignment horizontal="right"/>
    </xf>
    <xf numFmtId="1" fontId="13" fillId="0" borderId="0" xfId="6" applyNumberFormat="1" applyFont="1" applyAlignment="1">
      <alignment horizontal="right"/>
    </xf>
    <xf numFmtId="1" fontId="13" fillId="0" borderId="31" xfId="6" applyNumberFormat="1" applyFont="1" applyBorder="1"/>
    <xf numFmtId="3" fontId="13" fillId="0" borderId="32" xfId="0" applyNumberFormat="1" applyFont="1" applyBorder="1" applyAlignment="1">
      <alignment horizontal="right"/>
    </xf>
    <xf numFmtId="3" fontId="13" fillId="0" borderId="31" xfId="0" applyNumberFormat="1" applyFont="1" applyBorder="1"/>
    <xf numFmtId="3" fontId="13" fillId="0" borderId="31" xfId="0" applyNumberFormat="1" applyFont="1" applyBorder="1" applyAlignment="1">
      <alignment horizontal="right"/>
    </xf>
    <xf numFmtId="0" fontId="13" fillId="0" borderId="0" xfId="0" applyFont="1" applyAlignment="1">
      <alignment vertical="center"/>
    </xf>
    <xf numFmtId="0" fontId="13" fillId="0" borderId="0" xfId="0" applyFont="1" applyAlignment="1">
      <alignment horizontal="right" vertical="center"/>
    </xf>
    <xf numFmtId="0" fontId="13" fillId="0" borderId="0" xfId="0" applyFont="1" applyAlignment="1">
      <alignment horizontal="left" vertical="top" wrapText="1"/>
    </xf>
    <xf numFmtId="3" fontId="0" fillId="0" borderId="0" xfId="0" applyNumberFormat="1"/>
    <xf numFmtId="0" fontId="9" fillId="2" borderId="7" xfId="2" quotePrefix="1" applyFont="1" applyFill="1" applyBorder="1" applyAlignment="1">
      <alignment horizontal="left" indent="10"/>
    </xf>
    <xf numFmtId="0" fontId="0" fillId="0" borderId="7" xfId="0" applyBorder="1" applyAlignment="1">
      <alignment horizontal="left"/>
    </xf>
    <xf numFmtId="0" fontId="10" fillId="0" borderId="7" xfId="0" applyFont="1" applyBorder="1" applyAlignment="1">
      <alignment horizontal="left" indent="3"/>
    </xf>
    <xf numFmtId="0" fontId="11" fillId="0" borderId="7" xfId="0" applyFont="1" applyBorder="1" applyAlignment="1">
      <alignment horizontal="left" indent="4"/>
    </xf>
    <xf numFmtId="0" fontId="2" fillId="0" borderId="1" xfId="0" applyFont="1" applyBorder="1"/>
    <xf numFmtId="0" fontId="5" fillId="0" borderId="27" xfId="0" applyFont="1" applyBorder="1"/>
    <xf numFmtId="165" fontId="2" fillId="0" borderId="28" xfId="0" quotePrefix="1" applyNumberFormat="1" applyFont="1" applyBorder="1" applyAlignment="1">
      <alignment horizontal="right"/>
    </xf>
    <xf numFmtId="165" fontId="2" fillId="0" borderId="29" xfId="0" quotePrefix="1" applyNumberFormat="1" applyFont="1" applyBorder="1" applyAlignment="1">
      <alignment horizontal="right"/>
    </xf>
    <xf numFmtId="165" fontId="2" fillId="0" borderId="1" xfId="0" quotePrefix="1" applyNumberFormat="1" applyFont="1" applyBorder="1" applyAlignment="1">
      <alignment horizontal="right"/>
    </xf>
    <xf numFmtId="165" fontId="2" fillId="0" borderId="30" xfId="0" quotePrefix="1" applyNumberFormat="1" applyFont="1" applyBorder="1" applyAlignment="1">
      <alignment horizontal="right"/>
    </xf>
    <xf numFmtId="0" fontId="3" fillId="0" borderId="0" xfId="1" applyFill="1"/>
    <xf numFmtId="0" fontId="0" fillId="0" borderId="33" xfId="0" applyBorder="1"/>
    <xf numFmtId="0" fontId="0" fillId="0" borderId="11" xfId="0" applyBorder="1" applyAlignment="1">
      <alignment horizontal="center"/>
    </xf>
    <xf numFmtId="0" fontId="5" fillId="2" borderId="20" xfId="0" applyFont="1" applyFill="1" applyBorder="1"/>
    <xf numFmtId="165" fontId="2" fillId="2" borderId="34" xfId="0" applyNumberFormat="1" applyFont="1" applyFill="1" applyBorder="1"/>
    <xf numFmtId="165" fontId="2" fillId="2" borderId="0" xfId="0" applyNumberFormat="1" applyFont="1" applyFill="1"/>
    <xf numFmtId="165" fontId="2" fillId="2" borderId="21" xfId="0" applyNumberFormat="1" applyFont="1" applyFill="1" applyBorder="1"/>
    <xf numFmtId="165" fontId="2" fillId="2" borderId="35" xfId="0" applyNumberFormat="1" applyFont="1" applyFill="1" applyBorder="1"/>
    <xf numFmtId="165" fontId="2" fillId="2" borderId="18" xfId="0" applyNumberFormat="1" applyFont="1" applyFill="1" applyBorder="1"/>
    <xf numFmtId="0" fontId="5" fillId="0" borderId="23" xfId="0" applyFont="1" applyBorder="1"/>
    <xf numFmtId="165" fontId="2" fillId="0" borderId="36" xfId="0" applyNumberFormat="1" applyFont="1" applyBorder="1"/>
    <xf numFmtId="165" fontId="2" fillId="0" borderId="0" xfId="0" applyNumberFormat="1" applyFont="1"/>
    <xf numFmtId="165" fontId="2" fillId="0" borderId="24" xfId="0" applyNumberFormat="1" applyFont="1" applyBorder="1"/>
    <xf numFmtId="165" fontId="2" fillId="0" borderId="37" xfId="0" applyNumberFormat="1" applyFont="1" applyBorder="1"/>
    <xf numFmtId="165" fontId="2" fillId="0" borderId="25" xfId="0" applyNumberFormat="1" applyFont="1" applyBorder="1"/>
    <xf numFmtId="0" fontId="0" fillId="2" borderId="23" xfId="0" applyFill="1" applyBorder="1"/>
    <xf numFmtId="165" fontId="0" fillId="2" borderId="36" xfId="0" applyNumberFormat="1" applyFill="1" applyBorder="1"/>
    <xf numFmtId="165" fontId="0" fillId="2" borderId="0" xfId="0" applyNumberFormat="1" applyFill="1"/>
    <xf numFmtId="165" fontId="0" fillId="2" borderId="24" xfId="0" applyNumberFormat="1" applyFill="1" applyBorder="1"/>
    <xf numFmtId="165" fontId="0" fillId="2" borderId="37" xfId="0" applyNumberFormat="1" applyFill="1" applyBorder="1"/>
    <xf numFmtId="165" fontId="0" fillId="2" borderId="25" xfId="0" applyNumberFormat="1" applyFill="1" applyBorder="1"/>
    <xf numFmtId="0" fontId="0" fillId="0" borderId="23" xfId="0" applyBorder="1"/>
    <xf numFmtId="165" fontId="0" fillId="0" borderId="36" xfId="0" applyNumberFormat="1" applyBorder="1"/>
    <xf numFmtId="165" fontId="0" fillId="0" borderId="24" xfId="0" applyNumberFormat="1" applyBorder="1"/>
    <xf numFmtId="165" fontId="0" fillId="0" borderId="37" xfId="0" applyNumberFormat="1" applyBorder="1"/>
    <xf numFmtId="165" fontId="0" fillId="0" borderId="25" xfId="0" applyNumberFormat="1" applyBorder="1"/>
    <xf numFmtId="0" fontId="5" fillId="2" borderId="23" xfId="0" applyFont="1" applyFill="1" applyBorder="1"/>
    <xf numFmtId="165" fontId="2" fillId="2" borderId="36" xfId="0" applyNumberFormat="1" applyFont="1" applyFill="1" applyBorder="1"/>
    <xf numFmtId="165" fontId="2" fillId="2" borderId="24" xfId="0" applyNumberFormat="1" applyFont="1" applyFill="1" applyBorder="1"/>
    <xf numFmtId="165" fontId="2" fillId="2" borderId="37" xfId="0" applyNumberFormat="1" applyFont="1" applyFill="1" applyBorder="1"/>
    <xf numFmtId="165" fontId="2" fillId="2" borderId="25" xfId="0" applyNumberFormat="1" applyFont="1" applyFill="1" applyBorder="1"/>
    <xf numFmtId="0" fontId="6" fillId="2" borderId="23" xfId="0" applyFont="1" applyFill="1" applyBorder="1"/>
    <xf numFmtId="165" fontId="0" fillId="2" borderId="36" xfId="0" applyNumberFormat="1" applyFill="1" applyBorder="1" applyAlignment="1">
      <alignment horizontal="right"/>
    </xf>
    <xf numFmtId="165" fontId="0" fillId="2" borderId="0" xfId="0" applyNumberFormat="1" applyFill="1" applyAlignment="1">
      <alignment horizontal="right"/>
    </xf>
    <xf numFmtId="0" fontId="0" fillId="0" borderId="38" xfId="0" applyBorder="1"/>
    <xf numFmtId="0" fontId="6" fillId="0" borderId="23" xfId="0" applyFont="1" applyBorder="1"/>
    <xf numFmtId="0" fontId="6" fillId="0" borderId="23" xfId="0" applyFont="1" applyBorder="1" applyAlignment="1">
      <alignment horizontal="left"/>
    </xf>
    <xf numFmtId="0" fontId="9" fillId="0" borderId="23" xfId="2" quotePrefix="1" applyFont="1" applyBorder="1" applyAlignment="1">
      <alignment horizontal="left"/>
    </xf>
    <xf numFmtId="0" fontId="9" fillId="2" borderId="23" xfId="2" quotePrefix="1" applyFont="1" applyFill="1" applyBorder="1" applyAlignment="1">
      <alignment horizontal="left"/>
    </xf>
    <xf numFmtId="0" fontId="6" fillId="2" borderId="23" xfId="0" applyFont="1" applyFill="1" applyBorder="1" applyAlignment="1">
      <alignment horizontal="left"/>
    </xf>
    <xf numFmtId="0" fontId="0" fillId="2" borderId="23" xfId="0" applyFill="1" applyBorder="1" applyAlignment="1">
      <alignment horizontal="left"/>
    </xf>
    <xf numFmtId="0" fontId="0" fillId="0" borderId="23" xfId="0" applyBorder="1" applyAlignment="1">
      <alignment horizontal="left"/>
    </xf>
    <xf numFmtId="165" fontId="0" fillId="0" borderId="36" xfId="0" applyNumberFormat="1" applyBorder="1" applyAlignment="1">
      <alignment horizontal="right"/>
    </xf>
    <xf numFmtId="165" fontId="0" fillId="0" borderId="0" xfId="0" applyNumberFormat="1" applyAlignment="1">
      <alignment horizontal="right"/>
    </xf>
    <xf numFmtId="165" fontId="0" fillId="0" borderId="24" xfId="0" applyNumberFormat="1" applyBorder="1" applyAlignment="1">
      <alignment horizontal="right"/>
    </xf>
    <xf numFmtId="0" fontId="0" fillId="2" borderId="38" xfId="0" applyFill="1" applyBorder="1"/>
    <xf numFmtId="0" fontId="10" fillId="0" borderId="23" xfId="0" applyFont="1" applyBorder="1" applyAlignment="1">
      <alignment horizontal="left" indent="3"/>
    </xf>
    <xf numFmtId="0" fontId="11" fillId="0" borderId="23" xfId="0" applyFont="1" applyBorder="1" applyAlignment="1">
      <alignment horizontal="left"/>
    </xf>
    <xf numFmtId="0" fontId="5" fillId="0" borderId="28" xfId="0" applyFont="1" applyBorder="1"/>
    <xf numFmtId="165" fontId="2" fillId="0" borderId="39" xfId="0" applyNumberFormat="1" applyFont="1" applyBorder="1"/>
    <xf numFmtId="165" fontId="2" fillId="0" borderId="40" xfId="0" applyNumberFormat="1" applyFont="1" applyBorder="1"/>
    <xf numFmtId="165" fontId="2" fillId="0" borderId="29" xfId="0" applyNumberFormat="1" applyFont="1" applyBorder="1"/>
    <xf numFmtId="165" fontId="2" fillId="0" borderId="1" xfId="0" applyNumberFormat="1" applyFont="1" applyBorder="1"/>
    <xf numFmtId="165" fontId="2" fillId="0" borderId="30" xfId="0" applyNumberFormat="1" applyFont="1" applyBorder="1"/>
    <xf numFmtId="0" fontId="0" fillId="0" borderId="0" xfId="0" applyAlignment="1">
      <alignment horizontal="left" indent="1"/>
    </xf>
    <xf numFmtId="0" fontId="0" fillId="0" borderId="0" xfId="0" applyAlignment="1">
      <alignment horizontal="left"/>
    </xf>
    <xf numFmtId="0" fontId="0" fillId="0" borderId="41" xfId="0" applyBorder="1" applyAlignment="1">
      <alignment horizontal="left" indent="1"/>
    </xf>
    <xf numFmtId="0" fontId="0" fillId="0" borderId="41" xfId="0" applyBorder="1"/>
    <xf numFmtId="166" fontId="0" fillId="0" borderId="0" xfId="0" applyNumberFormat="1"/>
    <xf numFmtId="2" fontId="0" fillId="0" borderId="0" xfId="0" applyNumberFormat="1"/>
    <xf numFmtId="0" fontId="13" fillId="0" borderId="0" xfId="3" applyFont="1"/>
    <xf numFmtId="0" fontId="13" fillId="0" borderId="0" xfId="7" applyFont="1"/>
    <xf numFmtId="0" fontId="15" fillId="0" borderId="0" xfId="1" applyFont="1" applyFill="1" applyAlignment="1">
      <alignment horizontal="left" vertical="center"/>
    </xf>
    <xf numFmtId="167" fontId="13" fillId="0" borderId="0" xfId="0" applyNumberFormat="1" applyFont="1" applyAlignment="1">
      <alignment horizontal="left"/>
    </xf>
    <xf numFmtId="1" fontId="13" fillId="0" borderId="0" xfId="0" applyNumberFormat="1" applyFont="1" applyAlignment="1">
      <alignment horizontal="fill"/>
    </xf>
    <xf numFmtId="1" fontId="23" fillId="0" borderId="0" xfId="0" applyNumberFormat="1" applyFont="1" applyAlignment="1">
      <alignment horizontal="fill"/>
    </xf>
    <xf numFmtId="0" fontId="23" fillId="0" borderId="0" xfId="0" applyFont="1"/>
    <xf numFmtId="1" fontId="13" fillId="0" borderId="0" xfId="0" applyNumberFormat="1" applyFont="1"/>
    <xf numFmtId="1" fontId="23" fillId="0" borderId="0" xfId="0" applyNumberFormat="1" applyFont="1" applyAlignment="1">
      <alignment horizontal="right"/>
    </xf>
    <xf numFmtId="1" fontId="23" fillId="0" borderId="0" xfId="0" applyNumberFormat="1" applyFont="1"/>
    <xf numFmtId="167" fontId="23" fillId="0" borderId="0" xfId="0" applyNumberFormat="1" applyFont="1"/>
    <xf numFmtId="168" fontId="13" fillId="0" borderId="31" xfId="0" applyNumberFormat="1" applyFont="1" applyBorder="1"/>
    <xf numFmtId="1" fontId="23" fillId="0" borderId="31" xfId="0" applyNumberFormat="1" applyFont="1" applyBorder="1"/>
    <xf numFmtId="3" fontId="24" fillId="0" borderId="0" xfId="0" applyNumberFormat="1" applyFont="1" applyProtection="1">
      <protection locked="0"/>
    </xf>
    <xf numFmtId="3" fontId="24" fillId="0" borderId="0" xfId="0" applyNumberFormat="1" applyFont="1"/>
    <xf numFmtId="0" fontId="13" fillId="0" borderId="0" xfId="0" applyFont="1" applyAlignment="1">
      <alignment horizontal="left"/>
    </xf>
    <xf numFmtId="165" fontId="24" fillId="0" borderId="0" xfId="0" applyNumberFormat="1" applyFont="1"/>
    <xf numFmtId="0" fontId="16" fillId="0" borderId="0" xfId="0" applyFont="1"/>
    <xf numFmtId="167" fontId="13" fillId="0" borderId="42" xfId="0" applyNumberFormat="1" applyFont="1" applyBorder="1"/>
    <xf numFmtId="167" fontId="13" fillId="0" borderId="0" xfId="0" applyNumberFormat="1" applyFont="1"/>
    <xf numFmtId="169" fontId="13" fillId="0" borderId="0" xfId="0" applyNumberFormat="1" applyFont="1"/>
    <xf numFmtId="167" fontId="13" fillId="0" borderId="0" xfId="0" applyNumberFormat="1" applyFont="1" applyAlignment="1">
      <alignment horizontal="left" wrapText="1"/>
    </xf>
    <xf numFmtId="170" fontId="0" fillId="0" borderId="0" xfId="0" applyNumberFormat="1"/>
    <xf numFmtId="0" fontId="2" fillId="0" borderId="0" xfId="0" applyFont="1" applyAlignment="1">
      <alignment horizontal="center"/>
    </xf>
    <xf numFmtId="0" fontId="2" fillId="0" borderId="1" xfId="0" applyFont="1"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6" xfId="0" applyBorder="1" applyAlignment="1">
      <alignment horizontal="center"/>
    </xf>
    <xf numFmtId="164" fontId="0" fillId="0" borderId="0" xfId="0" applyNumberFormat="1" applyAlignment="1">
      <alignment horizontal="right"/>
    </xf>
    <xf numFmtId="0" fontId="13" fillId="0" borderId="0" xfId="0" applyFont="1" applyAlignment="1">
      <alignment horizontal="left" vertical="center" wrapText="1"/>
    </xf>
    <xf numFmtId="3" fontId="16" fillId="0" borderId="0" xfId="0" applyNumberFormat="1" applyFont="1" applyAlignment="1">
      <alignment horizontal="left" wrapText="1"/>
    </xf>
    <xf numFmtId="3" fontId="16" fillId="0" borderId="0" xfId="0" applyNumberFormat="1" applyFont="1" applyAlignment="1">
      <alignment horizontal="left"/>
    </xf>
    <xf numFmtId="0" fontId="13" fillId="0" borderId="31" xfId="0" applyFont="1" applyBorder="1" applyAlignment="1">
      <alignment horizontal="center"/>
    </xf>
    <xf numFmtId="0" fontId="13" fillId="0" borderId="0" xfId="0" applyFont="1" applyAlignment="1">
      <alignment horizontal="left" vertical="top" wrapText="1"/>
    </xf>
    <xf numFmtId="0" fontId="13" fillId="0" borderId="0" xfId="0" applyFont="1" applyAlignment="1">
      <alignment vertical="center" wrapText="1"/>
    </xf>
    <xf numFmtId="0" fontId="13" fillId="0" borderId="0" xfId="0" applyFont="1" applyAlignment="1">
      <alignment vertical="center"/>
    </xf>
    <xf numFmtId="167" fontId="13" fillId="0" borderId="0" xfId="0" applyNumberFormat="1" applyFont="1" applyAlignment="1">
      <alignment horizontal="left" wrapText="1"/>
    </xf>
    <xf numFmtId="167" fontId="13" fillId="0" borderId="0" xfId="0" applyNumberFormat="1" applyFont="1" applyAlignment="1">
      <alignment horizontal="left"/>
    </xf>
    <xf numFmtId="167" fontId="13" fillId="0" borderId="0" xfId="0" applyNumberFormat="1" applyFont="1" applyAlignment="1">
      <alignment horizontal="left" vertical="top" wrapText="1"/>
    </xf>
    <xf numFmtId="2" fontId="13" fillId="0" borderId="0" xfId="0" applyNumberFormat="1" applyFont="1" applyAlignment="1">
      <alignment horizontal="left"/>
    </xf>
    <xf numFmtId="2" fontId="23" fillId="0" borderId="0" xfId="0" applyNumberFormat="1" applyFont="1" applyAlignment="1">
      <alignment horizontal="left"/>
    </xf>
    <xf numFmtId="0" fontId="23" fillId="0" borderId="0" xfId="0" applyFont="1" applyAlignment="1">
      <alignment horizontal="left"/>
    </xf>
    <xf numFmtId="167" fontId="16" fillId="0" borderId="0" xfId="0" applyNumberFormat="1" applyFont="1" applyAlignment="1">
      <alignment horizontal="left" wrapText="1"/>
    </xf>
    <xf numFmtId="0" fontId="22" fillId="0" borderId="0" xfId="0" applyFont="1" applyAlignment="1">
      <alignment horizontal="left"/>
    </xf>
    <xf numFmtId="167" fontId="13" fillId="0" borderId="31" xfId="0" applyNumberFormat="1" applyFont="1" applyBorder="1" applyAlignment="1">
      <alignment horizontal="left"/>
    </xf>
    <xf numFmtId="0" fontId="13" fillId="0" borderId="0" xfId="0" applyFont="1"/>
    <xf numFmtId="0" fontId="23" fillId="0" borderId="0" xfId="0" applyFont="1"/>
    <xf numFmtId="0" fontId="13" fillId="0" borderId="0" xfId="0" applyFont="1" applyAlignment="1">
      <alignment horizontal="left"/>
    </xf>
  </cellXfs>
  <cellStyles count="8">
    <cellStyle name="Hyperlink" xfId="1" builtinId="8"/>
    <cellStyle name="Normal" xfId="0" builtinId="0"/>
    <cellStyle name="Normal 14" xfId="2" xr:uid="{782289D2-4F44-4C32-B787-A3F1FE4530F0}"/>
    <cellStyle name="Normal 2 2" xfId="6" xr:uid="{B017D1FF-51E2-4742-8C72-6E7C85BEB4C1}"/>
    <cellStyle name="Normal 2 3" xfId="3" xr:uid="{2650757B-7216-1940-8892-741A1E963687}"/>
    <cellStyle name="Normal 3" xfId="5" xr:uid="{2F90ABCB-01D2-BD42-8B1D-3302EBB955FE}"/>
    <cellStyle name="Normal 3 2" xfId="4" xr:uid="{74887FF2-EAF7-F64B-9CA5-69617F727F58}"/>
    <cellStyle name="Normal 5" xfId="7" xr:uid="{26811B20-EEF6-3748-9F39-4EB0734EA3F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3" Type="http://schemas.openxmlformats.org/officeDocument/2006/relationships/hyperlink" Target="https://www.bea.gov/help/faq/1407" TargetMode="External"/><Relationship Id="rId7" Type="http://schemas.openxmlformats.org/officeDocument/2006/relationships/customProperty" Target="../customProperty1.bin"/><Relationship Id="rId2" Type="http://schemas.openxmlformats.org/officeDocument/2006/relationships/hyperlink" Target="https://www.bea.gov/help/faq/1409" TargetMode="External"/><Relationship Id="rId1" Type="http://schemas.openxmlformats.org/officeDocument/2006/relationships/hyperlink" Target="https://www.bea.gov/help/faq/1415" TargetMode="External"/><Relationship Id="rId6" Type="http://schemas.openxmlformats.org/officeDocument/2006/relationships/printerSettings" Target="../printerSettings/printerSettings1.bin"/><Relationship Id="rId5" Type="http://schemas.openxmlformats.org/officeDocument/2006/relationships/hyperlink" Target="https://www.bea.gov/help/faq/1408" TargetMode="External"/><Relationship Id="rId4" Type="http://schemas.openxmlformats.org/officeDocument/2006/relationships/hyperlink" Target="https://www.bea.gov/help/faq/121"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bea.gov/help/faq/1407" TargetMode="External"/><Relationship Id="rId2" Type="http://schemas.openxmlformats.org/officeDocument/2006/relationships/hyperlink" Target="https://www.bea.gov/help/faq/1409" TargetMode="External"/><Relationship Id="rId1" Type="http://schemas.openxmlformats.org/officeDocument/2006/relationships/hyperlink" Target="https://www.bea.gov/help/faq/1415" TargetMode="External"/><Relationship Id="rId6" Type="http://schemas.openxmlformats.org/officeDocument/2006/relationships/hyperlink" Target="https://www.bea.gov/help/faq/1408" TargetMode="External"/><Relationship Id="rId5" Type="http://schemas.openxmlformats.org/officeDocument/2006/relationships/hyperlink" Target="https://www.bea.gov/help/faq/1408" TargetMode="External"/><Relationship Id="rId4" Type="http://schemas.openxmlformats.org/officeDocument/2006/relationships/hyperlink" Target="https://www.bea.gov/help/faq/12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www.cbo.gov/publication/5651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www.cbo.gov/publication/5651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4350B0-7EFA-EC47-A473-1BBCEF7CE688}">
  <dimension ref="A1:J7"/>
  <sheetViews>
    <sheetView workbookViewId="0">
      <selection activeCell="B7" sqref="B7:I7"/>
    </sheetView>
  </sheetViews>
  <sheetFormatPr baseColWidth="10" defaultRowHeight="15" x14ac:dyDescent="0.2"/>
  <cols>
    <col min="1" max="1" width="41.5" bestFit="1" customWidth="1"/>
    <col min="2" max="9" width="10.1640625" bestFit="1" customWidth="1"/>
  </cols>
  <sheetData>
    <row r="1" spans="1:10" x14ac:dyDescent="0.2">
      <c r="A1" t="s">
        <v>79</v>
      </c>
      <c r="B1" s="147">
        <v>43922</v>
      </c>
      <c r="C1" s="147">
        <v>43952</v>
      </c>
      <c r="D1" s="147">
        <v>43983</v>
      </c>
      <c r="E1" s="147">
        <v>44013</v>
      </c>
      <c r="F1" s="147">
        <v>44044</v>
      </c>
      <c r="G1" s="147">
        <v>44075</v>
      </c>
      <c r="H1" s="147">
        <v>44105</v>
      </c>
      <c r="I1" s="147">
        <v>44136</v>
      </c>
      <c r="J1" s="52"/>
    </row>
    <row r="2" spans="1:10" x14ac:dyDescent="0.2">
      <c r="A2" t="s">
        <v>80</v>
      </c>
      <c r="B2">
        <f>'bea-monthly'!C33</f>
        <v>493</v>
      </c>
      <c r="C2">
        <f>'bea-monthly'!D33</f>
        <v>1355.8</v>
      </c>
      <c r="D2">
        <f>'bea-monthly'!E33</f>
        <v>1404.9</v>
      </c>
      <c r="E2">
        <f>'bea-monthly'!F33</f>
        <v>1330.5</v>
      </c>
      <c r="F2">
        <f>'bea-monthly'!G33</f>
        <v>636</v>
      </c>
      <c r="G2">
        <f>'bea-monthly'!H33</f>
        <v>358.9</v>
      </c>
      <c r="H2">
        <f>'bea-monthly'!I33</f>
        <v>304.5</v>
      </c>
      <c r="I2">
        <f>'bea-monthly'!J33</f>
        <v>277.39999999999998</v>
      </c>
    </row>
    <row r="3" spans="1:10" x14ac:dyDescent="0.2">
      <c r="A3" t="s">
        <v>83</v>
      </c>
      <c r="B3">
        <f>'bea-monthly'!C35</f>
        <v>1</v>
      </c>
      <c r="C3">
        <f>'bea-monthly'!D35</f>
        <v>7.6</v>
      </c>
      <c r="D3">
        <f>'bea-monthly'!E35</f>
        <v>12.9</v>
      </c>
      <c r="E3">
        <f>'bea-monthly'!F35</f>
        <v>16.600000000000001</v>
      </c>
      <c r="F3">
        <f>'bea-monthly'!G35</f>
        <v>21.4</v>
      </c>
      <c r="G3">
        <f>'bea-monthly'!H35</f>
        <v>33.6</v>
      </c>
      <c r="H3">
        <f>'bea-monthly'!I35</f>
        <v>59</v>
      </c>
      <c r="I3">
        <f>'bea-monthly'!J35</f>
        <v>67.099999999999994</v>
      </c>
    </row>
    <row r="4" spans="1:10" x14ac:dyDescent="0.2">
      <c r="A4" t="s">
        <v>81</v>
      </c>
      <c r="B4">
        <f>'bea-monthly'!C36</f>
        <v>27.2</v>
      </c>
      <c r="C4">
        <f>'bea-monthly'!D36</f>
        <v>118.6</v>
      </c>
      <c r="D4">
        <f>'bea-monthly'!E36</f>
        <v>158.80000000000001</v>
      </c>
      <c r="E4">
        <f>'bea-monthly'!F36</f>
        <v>156.6</v>
      </c>
      <c r="F4">
        <f>'bea-monthly'!G36</f>
        <v>170.4</v>
      </c>
      <c r="G4">
        <f>'bea-monthly'!H36</f>
        <v>141.19999999999999</v>
      </c>
      <c r="H4">
        <f>'bea-monthly'!I36</f>
        <v>120.3</v>
      </c>
      <c r="I4">
        <f>'bea-monthly'!J36</f>
        <v>109.9</v>
      </c>
    </row>
    <row r="5" spans="1:10" x14ac:dyDescent="0.2">
      <c r="A5" t="s">
        <v>82</v>
      </c>
      <c r="B5">
        <f>'bea-monthly'!C37</f>
        <v>173.5</v>
      </c>
      <c r="C5">
        <f>'bea-monthly'!D37</f>
        <v>911</v>
      </c>
      <c r="D5">
        <f>'bea-monthly'!E37</f>
        <v>953.3</v>
      </c>
      <c r="E5">
        <f>'bea-monthly'!F37</f>
        <v>896.2</v>
      </c>
      <c r="F5">
        <f>'bea-monthly'!G37</f>
        <v>223.1</v>
      </c>
      <c r="G5">
        <f>'bea-monthly'!H37</f>
        <v>0</v>
      </c>
      <c r="H5">
        <f>'bea-monthly'!I37</f>
        <v>0</v>
      </c>
      <c r="I5">
        <f>'bea-monthly'!J37</f>
        <v>0</v>
      </c>
    </row>
    <row r="6" spans="1:10" x14ac:dyDescent="0.2">
      <c r="A6" t="s">
        <v>178</v>
      </c>
      <c r="B6">
        <v>0</v>
      </c>
      <c r="C6">
        <v>0</v>
      </c>
      <c r="D6">
        <v>0</v>
      </c>
      <c r="E6">
        <v>0</v>
      </c>
      <c r="F6">
        <f>'bea-monthly'!G42</f>
        <v>21.5</v>
      </c>
      <c r="G6">
        <f>'bea-monthly'!H42</f>
        <v>297.10000000000002</v>
      </c>
      <c r="H6">
        <f>'bea-monthly'!I42</f>
        <v>87.4</v>
      </c>
      <c r="I6">
        <f>'bea-monthly'!J42</f>
        <v>13.8</v>
      </c>
    </row>
    <row r="7" spans="1:10" x14ac:dyDescent="0.2">
      <c r="A7" t="s">
        <v>241</v>
      </c>
      <c r="B7">
        <f>'bea-monthly'!C41</f>
        <v>2588.4</v>
      </c>
      <c r="C7">
        <f>'bea-monthly'!D41</f>
        <v>605.79999999999995</v>
      </c>
      <c r="D7">
        <f>'bea-monthly'!E41</f>
        <v>40.200000000000003</v>
      </c>
      <c r="E7">
        <f>'bea-monthly'!F41</f>
        <v>32.799999999999997</v>
      </c>
      <c r="F7">
        <f>'bea-monthly'!G41</f>
        <v>9</v>
      </c>
      <c r="G7">
        <f>'bea-monthly'!H41</f>
        <v>4.8</v>
      </c>
      <c r="H7">
        <f>'bea-monthly'!I41</f>
        <v>14.1</v>
      </c>
      <c r="I7">
        <f>'bea-monthly'!J41</f>
        <v>12.1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A83CAF-5C60-524C-BBCE-DFEAD13E2D00}">
  <dimension ref="A1:C6"/>
  <sheetViews>
    <sheetView workbookViewId="0">
      <selection activeCell="C19" sqref="C19"/>
    </sheetView>
  </sheetViews>
  <sheetFormatPr baseColWidth="10" defaultRowHeight="15" x14ac:dyDescent="0.2"/>
  <cols>
    <col min="1" max="1" width="41.5" bestFit="1" customWidth="1"/>
  </cols>
  <sheetData>
    <row r="1" spans="1:3" x14ac:dyDescent="0.2">
      <c r="A1" t="s">
        <v>79</v>
      </c>
      <c r="B1" s="52" t="s">
        <v>84</v>
      </c>
      <c r="C1" s="52" t="s">
        <v>148</v>
      </c>
    </row>
    <row r="2" spans="1:3" x14ac:dyDescent="0.2">
      <c r="A2" t="s">
        <v>80</v>
      </c>
      <c r="B2">
        <f>'bea-quarterly'!G33</f>
        <v>1084.5999999999999</v>
      </c>
      <c r="C2">
        <f>'bea-quarterly'!H33</f>
        <v>775.2</v>
      </c>
    </row>
    <row r="3" spans="1:3" x14ac:dyDescent="0.2">
      <c r="A3" t="s">
        <v>83</v>
      </c>
      <c r="B3">
        <f>'bea-quarterly'!G35</f>
        <v>7.2</v>
      </c>
      <c r="C3">
        <f>'bea-quarterly'!H35</f>
        <v>23.9</v>
      </c>
    </row>
    <row r="4" spans="1:3" x14ac:dyDescent="0.2">
      <c r="A4" t="s">
        <v>81</v>
      </c>
      <c r="B4">
        <f>'bea-quarterly'!G36</f>
        <v>101.5</v>
      </c>
      <c r="C4">
        <f>'bea-quarterly'!H36</f>
        <v>156.1</v>
      </c>
    </row>
    <row r="5" spans="1:3" x14ac:dyDescent="0.2">
      <c r="A5" t="s">
        <v>82</v>
      </c>
      <c r="B5">
        <f>'bea-quarterly'!G37</f>
        <v>679.2</v>
      </c>
      <c r="C5">
        <f>'bea-quarterly'!H37</f>
        <v>373.1</v>
      </c>
    </row>
    <row r="6" spans="1:3" x14ac:dyDescent="0.2">
      <c r="A6" t="s">
        <v>239</v>
      </c>
      <c r="B6">
        <v>0</v>
      </c>
      <c r="C6">
        <f>'bea-quarterly'!H42</f>
        <v>106.2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E7E7A-1813-1D4C-9381-12D9A6751513}">
  <dimension ref="A1:E12"/>
  <sheetViews>
    <sheetView workbookViewId="0">
      <selection activeCell="A10" sqref="A10"/>
    </sheetView>
  </sheetViews>
  <sheetFormatPr baseColWidth="10" defaultRowHeight="15" x14ac:dyDescent="0.2"/>
  <cols>
    <col min="1" max="1" width="30.83203125" bestFit="1" customWidth="1"/>
    <col min="2" max="2" width="41.5" bestFit="1" customWidth="1"/>
  </cols>
  <sheetData>
    <row r="1" spans="1:5" x14ac:dyDescent="0.2">
      <c r="A1" t="s">
        <v>128</v>
      </c>
      <c r="B1" t="s">
        <v>79</v>
      </c>
      <c r="C1" s="148">
        <v>2021</v>
      </c>
      <c r="D1" s="148">
        <v>2022</v>
      </c>
      <c r="E1" s="148">
        <v>2023</v>
      </c>
    </row>
    <row r="2" spans="1:5" x14ac:dyDescent="0.2">
      <c r="A2" s="53" t="s">
        <v>105</v>
      </c>
      <c r="B2" t="s">
        <v>105</v>
      </c>
      <c r="C2" s="78">
        <f>SUM(C3:C5)</f>
        <v>66.47999999999999</v>
      </c>
      <c r="D2">
        <v>0</v>
      </c>
      <c r="E2">
        <v>0</v>
      </c>
    </row>
    <row r="3" spans="1:5" x14ac:dyDescent="0.2">
      <c r="A3" s="53" t="s">
        <v>108</v>
      </c>
      <c r="B3" t="s">
        <v>83</v>
      </c>
      <c r="C3" s="78">
        <f>'cbo-annual'!E15</f>
        <v>47.8</v>
      </c>
      <c r="D3">
        <v>0</v>
      </c>
      <c r="E3">
        <v>0</v>
      </c>
    </row>
    <row r="4" spans="1:5" x14ac:dyDescent="0.2">
      <c r="A4" s="53" t="s">
        <v>107</v>
      </c>
      <c r="B4" t="s">
        <v>81</v>
      </c>
      <c r="C4" s="78">
        <f>'cbo-annual'!E14</f>
        <v>13.68</v>
      </c>
      <c r="D4">
        <v>0</v>
      </c>
      <c r="E4">
        <v>0</v>
      </c>
    </row>
    <row r="5" spans="1:5" x14ac:dyDescent="0.2">
      <c r="A5" t="s">
        <v>106</v>
      </c>
      <c r="B5" t="s">
        <v>82</v>
      </c>
      <c r="C5" s="69">
        <f>'cbo-annual'!E13</f>
        <v>5</v>
      </c>
      <c r="D5">
        <v>0</v>
      </c>
      <c r="E5">
        <v>0</v>
      </c>
    </row>
    <row r="6" spans="1:5" x14ac:dyDescent="0.2">
      <c r="A6" s="53" t="s">
        <v>109</v>
      </c>
      <c r="B6" t="s">
        <v>129</v>
      </c>
      <c r="C6" s="78">
        <f>'cbo-annual'!E16</f>
        <v>5.0049999999999999</v>
      </c>
      <c r="D6">
        <v>0</v>
      </c>
      <c r="E6">
        <v>0</v>
      </c>
    </row>
    <row r="7" spans="1:5" x14ac:dyDescent="0.2">
      <c r="A7" s="53" t="s">
        <v>196</v>
      </c>
      <c r="B7" t="s">
        <v>238</v>
      </c>
      <c r="C7" s="78">
        <f>Sheet1!H29</f>
        <v>166.24100000000001</v>
      </c>
      <c r="D7" s="78">
        <f>Sheet1!I29</f>
        <v>66.784000000000006</v>
      </c>
      <c r="E7" s="78">
        <f>Sheet1!J29</f>
        <v>57.195999999999998</v>
      </c>
    </row>
    <row r="8" spans="1:5" x14ac:dyDescent="0.2">
      <c r="A8" s="68" t="s">
        <v>243</v>
      </c>
      <c r="B8" t="s">
        <v>242</v>
      </c>
    </row>
    <row r="9" spans="1:5" x14ac:dyDescent="0.2">
      <c r="A9" s="68" t="s">
        <v>113</v>
      </c>
      <c r="B9" s="68" t="s">
        <v>113</v>
      </c>
      <c r="C9" s="171"/>
    </row>
    <row r="10" spans="1:5" x14ac:dyDescent="0.2">
      <c r="A10" s="68" t="s">
        <v>121</v>
      </c>
    </row>
    <row r="12" spans="1:5" x14ac:dyDescent="0.2">
      <c r="C12" s="7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0DC803-A5AB-5A49-A075-BFC20DE67915}">
  <dimension ref="B2:D7"/>
  <sheetViews>
    <sheetView workbookViewId="0">
      <selection activeCell="B2" sqref="B2"/>
    </sheetView>
  </sheetViews>
  <sheetFormatPr baseColWidth="10" defaultRowHeight="15" x14ac:dyDescent="0.2"/>
  <sheetData>
    <row r="2" spans="2:4" x14ac:dyDescent="0.2">
      <c r="B2" s="78" cm="1">
        <f t="array" ref="B2:D7">annual!C2:E7</f>
        <v>66.47999999999999</v>
      </c>
      <c r="C2">
        <v>0</v>
      </c>
      <c r="D2">
        <v>0</v>
      </c>
    </row>
    <row r="3" spans="2:4" x14ac:dyDescent="0.2">
      <c r="B3">
        <v>47.8</v>
      </c>
      <c r="C3">
        <v>0</v>
      </c>
      <c r="D3">
        <v>0</v>
      </c>
    </row>
    <row r="4" spans="2:4" x14ac:dyDescent="0.2">
      <c r="B4">
        <v>13.68</v>
      </c>
      <c r="C4">
        <v>0</v>
      </c>
      <c r="D4">
        <v>0</v>
      </c>
    </row>
    <row r="5" spans="2:4" x14ac:dyDescent="0.2">
      <c r="B5">
        <v>5</v>
      </c>
      <c r="C5">
        <v>0</v>
      </c>
      <c r="D5">
        <v>0</v>
      </c>
    </row>
    <row r="6" spans="2:4" x14ac:dyDescent="0.2">
      <c r="B6">
        <v>5.0049999999999999</v>
      </c>
      <c r="C6">
        <v>0</v>
      </c>
      <c r="D6">
        <v>0</v>
      </c>
    </row>
    <row r="7" spans="2:4" x14ac:dyDescent="0.2">
      <c r="B7">
        <v>166.24100000000001</v>
      </c>
      <c r="C7">
        <v>66.784000000000006</v>
      </c>
      <c r="D7">
        <v>57.195999999999998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063354-354D-43F4-BA31-2DC297D0C41A}">
  <dimension ref="A1:Q90"/>
  <sheetViews>
    <sheetView topLeftCell="B32" zoomScale="119" zoomScaleNormal="70" workbookViewId="0">
      <selection activeCell="C44" sqref="C44"/>
    </sheetView>
  </sheetViews>
  <sheetFormatPr baseColWidth="10" defaultColWidth="8.83203125" defaultRowHeight="15" x14ac:dyDescent="0.2"/>
  <cols>
    <col min="1" max="1" width="6.5" hidden="1" customWidth="1"/>
    <col min="2" max="2" width="62.5" customWidth="1"/>
    <col min="3" max="15" width="12.5" customWidth="1"/>
  </cols>
  <sheetData>
    <row r="1" spans="1:17" x14ac:dyDescent="0.2">
      <c r="M1" s="1"/>
      <c r="N1" s="1"/>
      <c r="O1" s="1"/>
      <c r="P1" s="1"/>
      <c r="Q1" s="1" t="s">
        <v>149</v>
      </c>
    </row>
    <row r="2" spans="1:17" x14ac:dyDescent="0.2">
      <c r="A2" s="172" t="s">
        <v>150</v>
      </c>
      <c r="B2" s="172"/>
      <c r="C2" s="172"/>
      <c r="D2" s="172"/>
      <c r="E2" s="172"/>
      <c r="F2" s="172"/>
      <c r="G2" s="172"/>
      <c r="H2" s="172"/>
      <c r="I2" s="172"/>
      <c r="J2" s="172"/>
      <c r="K2" s="172"/>
      <c r="L2" s="172"/>
      <c r="M2" s="172"/>
      <c r="N2" s="172"/>
      <c r="O2" s="172"/>
      <c r="P2" s="172"/>
      <c r="Q2" s="172"/>
    </row>
    <row r="3" spans="1:17" x14ac:dyDescent="0.2">
      <c r="A3" s="172" t="s">
        <v>132</v>
      </c>
      <c r="B3" s="172"/>
      <c r="C3" s="172"/>
      <c r="D3" s="172"/>
      <c r="E3" s="172"/>
      <c r="F3" s="172"/>
      <c r="G3" s="172"/>
      <c r="H3" s="172"/>
      <c r="I3" s="172"/>
      <c r="J3" s="172"/>
      <c r="K3" s="172"/>
      <c r="L3" s="172"/>
      <c r="M3" s="172"/>
      <c r="N3" s="172"/>
      <c r="O3" s="172"/>
      <c r="P3" s="172"/>
      <c r="Q3" s="172"/>
    </row>
    <row r="4" spans="1:17" ht="16" thickBot="1" x14ac:dyDescent="0.25">
      <c r="A4" s="173"/>
      <c r="B4" s="173"/>
      <c r="C4" s="173"/>
      <c r="D4" s="173"/>
      <c r="E4" s="173"/>
      <c r="F4" s="173"/>
      <c r="G4" s="173"/>
      <c r="H4" s="173"/>
      <c r="I4" s="172"/>
      <c r="J4" s="172"/>
      <c r="K4" s="172"/>
      <c r="L4" s="172"/>
      <c r="M4" s="172"/>
      <c r="N4" s="172"/>
    </row>
    <row r="5" spans="1:17" x14ac:dyDescent="0.2">
      <c r="A5" s="2"/>
      <c r="B5" s="3"/>
      <c r="C5" s="174" t="s">
        <v>0</v>
      </c>
      <c r="D5" s="175"/>
      <c r="E5" s="175"/>
      <c r="F5" s="175"/>
      <c r="G5" s="175"/>
      <c r="H5" s="175"/>
      <c r="I5" s="175"/>
      <c r="J5" s="176"/>
    </row>
    <row r="6" spans="1:17" x14ac:dyDescent="0.2">
      <c r="A6" s="4" t="s">
        <v>1</v>
      </c>
      <c r="B6" s="5"/>
      <c r="C6" s="177">
        <v>2020</v>
      </c>
      <c r="D6" s="178"/>
      <c r="E6" s="178"/>
      <c r="F6" s="178"/>
      <c r="G6" s="178"/>
      <c r="H6" s="178"/>
      <c r="I6" s="178"/>
      <c r="J6" s="179"/>
    </row>
    <row r="7" spans="1:17" x14ac:dyDescent="0.2">
      <c r="A7" s="6"/>
      <c r="B7" s="90"/>
      <c r="C7" s="8" t="s">
        <v>2</v>
      </c>
      <c r="D7" s="51" t="s">
        <v>3</v>
      </c>
      <c r="E7" s="10" t="s">
        <v>4</v>
      </c>
      <c r="F7" s="51" t="s">
        <v>5</v>
      </c>
      <c r="G7" s="10" t="s">
        <v>151</v>
      </c>
      <c r="H7" s="51" t="s">
        <v>152</v>
      </c>
      <c r="I7" s="10" t="s">
        <v>153</v>
      </c>
      <c r="J7" s="91" t="s">
        <v>154</v>
      </c>
    </row>
    <row r="8" spans="1:17" x14ac:dyDescent="0.2">
      <c r="A8" s="13">
        <v>1</v>
      </c>
      <c r="B8" s="92" t="s">
        <v>6</v>
      </c>
      <c r="C8" s="93">
        <v>21093.1</v>
      </c>
      <c r="D8" s="94">
        <v>20246.099999999999</v>
      </c>
      <c r="E8" s="95">
        <v>20032.7</v>
      </c>
      <c r="F8" s="94">
        <v>20213.3</v>
      </c>
      <c r="G8" s="95">
        <v>19691.7</v>
      </c>
      <c r="H8" s="94">
        <v>19842.5</v>
      </c>
      <c r="I8" s="96">
        <v>19715.099999999999</v>
      </c>
      <c r="J8" s="97">
        <v>19493.3</v>
      </c>
    </row>
    <row r="9" spans="1:17" x14ac:dyDescent="0.2">
      <c r="A9" s="19">
        <v>2</v>
      </c>
      <c r="B9" s="98" t="s">
        <v>7</v>
      </c>
      <c r="C9" s="99">
        <v>10660.5</v>
      </c>
      <c r="D9" s="100">
        <v>10962.1</v>
      </c>
      <c r="E9" s="101">
        <v>11225.8</v>
      </c>
      <c r="F9" s="100">
        <v>11399</v>
      </c>
      <c r="G9" s="101">
        <v>11556.4</v>
      </c>
      <c r="H9" s="100">
        <v>11656.4</v>
      </c>
      <c r="I9" s="102">
        <v>11734.6</v>
      </c>
      <c r="J9" s="103">
        <v>11784.9</v>
      </c>
    </row>
    <row r="10" spans="1:17" x14ac:dyDescent="0.2">
      <c r="A10" s="25">
        <v>3</v>
      </c>
      <c r="B10" s="104" t="s">
        <v>8</v>
      </c>
      <c r="C10" s="105">
        <v>8661.9</v>
      </c>
      <c r="D10" s="106">
        <v>8925.4</v>
      </c>
      <c r="E10" s="107">
        <v>9139.1</v>
      </c>
      <c r="F10" s="106">
        <v>9288.2000000000007</v>
      </c>
      <c r="G10" s="107">
        <v>9426.7000000000007</v>
      </c>
      <c r="H10" s="106">
        <v>9514.6</v>
      </c>
      <c r="I10" s="108">
        <v>9582.9</v>
      </c>
      <c r="J10" s="109">
        <v>9622</v>
      </c>
    </row>
    <row r="11" spans="1:17" x14ac:dyDescent="0.2">
      <c r="A11">
        <v>4</v>
      </c>
      <c r="B11" s="110" t="s">
        <v>9</v>
      </c>
      <c r="C11" s="111">
        <v>7225.7</v>
      </c>
      <c r="D11" s="54">
        <v>7514</v>
      </c>
      <c r="E11" s="112">
        <v>7722</v>
      </c>
      <c r="F11" s="54">
        <v>7858.5</v>
      </c>
      <c r="G11" s="112">
        <v>7973.9</v>
      </c>
      <c r="H11" s="54">
        <v>8070</v>
      </c>
      <c r="I11" s="113">
        <v>8146.4</v>
      </c>
      <c r="J11" s="114">
        <v>8185.8</v>
      </c>
    </row>
    <row r="12" spans="1:17" x14ac:dyDescent="0.2">
      <c r="A12" s="25">
        <v>5</v>
      </c>
      <c r="B12" s="104" t="s">
        <v>10</v>
      </c>
      <c r="C12" s="105">
        <v>1436.2</v>
      </c>
      <c r="D12" s="106">
        <v>1411.5</v>
      </c>
      <c r="E12" s="107">
        <v>1417</v>
      </c>
      <c r="F12" s="106">
        <v>1429.7</v>
      </c>
      <c r="G12" s="107">
        <v>1452.8</v>
      </c>
      <c r="H12" s="106">
        <v>1444.6</v>
      </c>
      <c r="I12" s="108">
        <v>1436.5</v>
      </c>
      <c r="J12" s="109">
        <v>1436.3</v>
      </c>
    </row>
    <row r="13" spans="1:17" x14ac:dyDescent="0.2">
      <c r="A13">
        <v>6</v>
      </c>
      <c r="B13" s="110" t="s">
        <v>11</v>
      </c>
      <c r="C13" s="111">
        <v>1998.7</v>
      </c>
      <c r="D13" s="54">
        <v>2036.6</v>
      </c>
      <c r="E13" s="112">
        <v>2086.8000000000002</v>
      </c>
      <c r="F13" s="54">
        <v>2110.8000000000002</v>
      </c>
      <c r="G13" s="112">
        <v>2129.6999999999998</v>
      </c>
      <c r="H13" s="54">
        <v>2141.8000000000002</v>
      </c>
      <c r="I13" s="113">
        <v>2151.6</v>
      </c>
      <c r="J13" s="114">
        <v>2162.9</v>
      </c>
    </row>
    <row r="14" spans="1:17" x14ac:dyDescent="0.2">
      <c r="A14" s="13">
        <v>7</v>
      </c>
      <c r="B14" s="115" t="s">
        <v>12</v>
      </c>
      <c r="C14" s="116">
        <v>1444.4</v>
      </c>
      <c r="D14" s="94">
        <v>1492.9</v>
      </c>
      <c r="E14" s="117">
        <v>1598.4</v>
      </c>
      <c r="F14" s="94">
        <v>1700.6</v>
      </c>
      <c r="G14" s="117">
        <v>1807.9</v>
      </c>
      <c r="H14" s="94">
        <v>1900.6</v>
      </c>
      <c r="I14" s="118">
        <v>1929.9</v>
      </c>
      <c r="J14" s="119">
        <v>1766.5</v>
      </c>
    </row>
    <row r="15" spans="1:17" x14ac:dyDescent="0.2">
      <c r="A15">
        <v>8</v>
      </c>
      <c r="B15" s="110" t="s">
        <v>13</v>
      </c>
      <c r="C15" s="111">
        <v>33.700000000000003</v>
      </c>
      <c r="D15" s="54">
        <v>22.9</v>
      </c>
      <c r="E15" s="112">
        <v>60.2</v>
      </c>
      <c r="F15" s="54">
        <v>47.4</v>
      </c>
      <c r="G15" s="112">
        <v>71.7</v>
      </c>
      <c r="H15" s="54">
        <v>69.3</v>
      </c>
      <c r="I15" s="113">
        <v>150</v>
      </c>
      <c r="J15" s="114">
        <v>82.7</v>
      </c>
    </row>
    <row r="16" spans="1:17" x14ac:dyDescent="0.2">
      <c r="A16" s="25"/>
      <c r="B16" s="120" t="s">
        <v>14</v>
      </c>
      <c r="C16" s="105" t="s">
        <v>155</v>
      </c>
      <c r="D16" s="106" t="s">
        <v>155</v>
      </c>
      <c r="E16" s="107" t="s">
        <v>155</v>
      </c>
      <c r="F16" s="106" t="s">
        <v>155</v>
      </c>
      <c r="G16" s="107" t="s">
        <v>155</v>
      </c>
      <c r="H16" s="106" t="s">
        <v>155</v>
      </c>
      <c r="I16" s="108" t="s">
        <v>155</v>
      </c>
      <c r="J16" s="109" t="s">
        <v>155</v>
      </c>
    </row>
    <row r="17" spans="1:10" ht="17" x14ac:dyDescent="0.2">
      <c r="A17" s="25">
        <v>9</v>
      </c>
      <c r="B17" s="104" t="s">
        <v>15</v>
      </c>
      <c r="C17" s="121" t="s">
        <v>156</v>
      </c>
      <c r="D17" s="122" t="s">
        <v>156</v>
      </c>
      <c r="E17" s="107">
        <v>50.6</v>
      </c>
      <c r="F17" s="106">
        <v>20.399999999999999</v>
      </c>
      <c r="G17" s="107">
        <v>27.3</v>
      </c>
      <c r="H17" s="106">
        <v>7.6</v>
      </c>
      <c r="I17" s="108">
        <v>92.5</v>
      </c>
      <c r="J17" s="109">
        <v>26.3</v>
      </c>
    </row>
    <row r="18" spans="1:10" ht="17" x14ac:dyDescent="0.2">
      <c r="A18">
        <v>10</v>
      </c>
      <c r="B18" s="123" t="s">
        <v>16</v>
      </c>
      <c r="C18" s="111">
        <v>2.9</v>
      </c>
      <c r="D18" s="54">
        <v>7.4</v>
      </c>
      <c r="E18" s="112">
        <v>9</v>
      </c>
      <c r="F18" s="54">
        <v>9.1</v>
      </c>
      <c r="G18" s="112">
        <v>9.1999999999999993</v>
      </c>
      <c r="H18" s="54">
        <v>9.1999999999999993</v>
      </c>
      <c r="I18" s="113">
        <v>6.3</v>
      </c>
      <c r="J18" s="114">
        <v>1.8</v>
      </c>
    </row>
    <row r="19" spans="1:10" x14ac:dyDescent="0.2">
      <c r="A19" s="25">
        <v>11</v>
      </c>
      <c r="B19" s="104" t="s">
        <v>17</v>
      </c>
      <c r="C19" s="105">
        <v>1410.7</v>
      </c>
      <c r="D19" s="106">
        <v>1470</v>
      </c>
      <c r="E19" s="107">
        <v>1538.2</v>
      </c>
      <c r="F19" s="106">
        <v>1653.2</v>
      </c>
      <c r="G19" s="107">
        <v>1736.2</v>
      </c>
      <c r="H19" s="106">
        <v>1831.3</v>
      </c>
      <c r="I19" s="108">
        <v>1779.8</v>
      </c>
      <c r="J19" s="109">
        <v>1683.8</v>
      </c>
    </row>
    <row r="20" spans="1:10" x14ac:dyDescent="0.2">
      <c r="B20" s="124" t="s">
        <v>18</v>
      </c>
      <c r="C20" s="111" t="s">
        <v>155</v>
      </c>
      <c r="D20" s="54" t="s">
        <v>155</v>
      </c>
      <c r="E20" s="112" t="s">
        <v>155</v>
      </c>
      <c r="F20" s="54" t="s">
        <v>155</v>
      </c>
      <c r="G20" s="112" t="s">
        <v>155</v>
      </c>
      <c r="H20" s="54" t="s">
        <v>155</v>
      </c>
      <c r="I20" s="113" t="s">
        <v>155</v>
      </c>
      <c r="J20" s="114" t="s">
        <v>155</v>
      </c>
    </row>
    <row r="21" spans="1:10" ht="17" x14ac:dyDescent="0.2">
      <c r="A21">
        <v>12</v>
      </c>
      <c r="B21" s="123" t="s">
        <v>16</v>
      </c>
      <c r="C21" s="111">
        <v>95</v>
      </c>
      <c r="D21" s="54">
        <v>240</v>
      </c>
      <c r="E21" s="112">
        <v>292.2</v>
      </c>
      <c r="F21" s="54">
        <v>295.39999999999998</v>
      </c>
      <c r="G21" s="112">
        <v>297.39999999999998</v>
      </c>
      <c r="H21" s="54">
        <v>298.39999999999998</v>
      </c>
      <c r="I21" s="113">
        <v>203.4</v>
      </c>
      <c r="J21" s="114">
        <v>58.4</v>
      </c>
    </row>
    <row r="22" spans="1:10" x14ac:dyDescent="0.2">
      <c r="A22" s="13">
        <v>13</v>
      </c>
      <c r="B22" s="115" t="s">
        <v>19</v>
      </c>
      <c r="C22" s="116">
        <v>799.9</v>
      </c>
      <c r="D22" s="94">
        <v>796.6</v>
      </c>
      <c r="E22" s="117">
        <v>791.7</v>
      </c>
      <c r="F22" s="94">
        <v>797.9</v>
      </c>
      <c r="G22" s="117">
        <v>803.7</v>
      </c>
      <c r="H22" s="94">
        <v>811.6</v>
      </c>
      <c r="I22" s="118">
        <v>814.6</v>
      </c>
      <c r="J22" s="119">
        <v>818.7</v>
      </c>
    </row>
    <row r="23" spans="1:10" x14ac:dyDescent="0.2">
      <c r="A23" s="19">
        <v>14</v>
      </c>
      <c r="B23" s="98" t="s">
        <v>20</v>
      </c>
      <c r="C23" s="99">
        <v>2945.1</v>
      </c>
      <c r="D23" s="100">
        <v>2908.9</v>
      </c>
      <c r="E23" s="101">
        <v>2876.6</v>
      </c>
      <c r="F23" s="100">
        <v>2870.5</v>
      </c>
      <c r="G23" s="101">
        <v>2847.9</v>
      </c>
      <c r="H23" s="100">
        <v>2838.6</v>
      </c>
      <c r="I23" s="102">
        <v>2854.2</v>
      </c>
      <c r="J23" s="103">
        <v>2872</v>
      </c>
    </row>
    <row r="24" spans="1:10" x14ac:dyDescent="0.2">
      <c r="A24" s="25">
        <v>15</v>
      </c>
      <c r="B24" s="104" t="s">
        <v>21</v>
      </c>
      <c r="C24" s="105">
        <v>1654</v>
      </c>
      <c r="D24" s="106">
        <v>1637</v>
      </c>
      <c r="E24" s="107">
        <v>1619.9</v>
      </c>
      <c r="F24" s="106">
        <v>1628.4</v>
      </c>
      <c r="G24" s="107">
        <v>1619.1</v>
      </c>
      <c r="H24" s="106">
        <v>1611.8</v>
      </c>
      <c r="I24" s="108">
        <v>1617.9</v>
      </c>
      <c r="J24" s="109">
        <v>1621.9</v>
      </c>
    </row>
    <row r="25" spans="1:10" x14ac:dyDescent="0.2">
      <c r="A25">
        <v>16</v>
      </c>
      <c r="B25" s="110" t="s">
        <v>22</v>
      </c>
      <c r="C25" s="111">
        <v>1291.0999999999999</v>
      </c>
      <c r="D25" s="54">
        <v>1271.8</v>
      </c>
      <c r="E25" s="112">
        <v>1256.7</v>
      </c>
      <c r="F25" s="54">
        <v>1242</v>
      </c>
      <c r="G25" s="112">
        <v>1228.8</v>
      </c>
      <c r="H25" s="54">
        <v>1226.8</v>
      </c>
      <c r="I25" s="113">
        <v>1236.4000000000001</v>
      </c>
      <c r="J25" s="114">
        <v>1250</v>
      </c>
    </row>
    <row r="26" spans="1:10" x14ac:dyDescent="0.2">
      <c r="A26" s="13">
        <v>17</v>
      </c>
      <c r="B26" s="115" t="s">
        <v>23</v>
      </c>
      <c r="C26" s="116">
        <v>6597.8</v>
      </c>
      <c r="D26" s="94">
        <v>5478</v>
      </c>
      <c r="E26" s="117">
        <v>4958.3</v>
      </c>
      <c r="F26" s="94">
        <v>4882</v>
      </c>
      <c r="G26" s="117">
        <v>4128.2</v>
      </c>
      <c r="H26" s="94">
        <v>4097.5</v>
      </c>
      <c r="I26" s="118">
        <v>3849.8</v>
      </c>
      <c r="J26" s="119">
        <v>3723</v>
      </c>
    </row>
    <row r="27" spans="1:10" x14ac:dyDescent="0.2">
      <c r="A27">
        <v>18</v>
      </c>
      <c r="B27" s="110" t="s">
        <v>24</v>
      </c>
      <c r="C27" s="111">
        <v>6552</v>
      </c>
      <c r="D27" s="54">
        <v>5432.2</v>
      </c>
      <c r="E27" s="112">
        <v>4898</v>
      </c>
      <c r="F27" s="54">
        <v>4836.2</v>
      </c>
      <c r="G27" s="112">
        <v>4082.3</v>
      </c>
      <c r="H27" s="54">
        <v>4051.6</v>
      </c>
      <c r="I27" s="113">
        <v>3803.7</v>
      </c>
      <c r="J27" s="114">
        <v>3676.8</v>
      </c>
    </row>
    <row r="28" spans="1:10" x14ac:dyDescent="0.2">
      <c r="A28" s="25">
        <v>19</v>
      </c>
      <c r="B28" s="104" t="s">
        <v>25</v>
      </c>
      <c r="C28" s="105">
        <v>1075.0999999999999</v>
      </c>
      <c r="D28" s="106">
        <v>1076.5</v>
      </c>
      <c r="E28" s="107">
        <v>1074.5999999999999</v>
      </c>
      <c r="F28" s="106">
        <v>1078.0999999999999</v>
      </c>
      <c r="G28" s="107">
        <v>1081.8</v>
      </c>
      <c r="H28" s="106">
        <v>1082.0999999999999</v>
      </c>
      <c r="I28" s="108">
        <v>1093.0999999999999</v>
      </c>
      <c r="J28" s="109">
        <v>1091.4000000000001</v>
      </c>
    </row>
    <row r="29" spans="1:10" x14ac:dyDescent="0.2">
      <c r="A29">
        <v>20</v>
      </c>
      <c r="B29" s="110" t="s">
        <v>26</v>
      </c>
      <c r="C29" s="111">
        <v>810.6</v>
      </c>
      <c r="D29" s="54">
        <v>828.7</v>
      </c>
      <c r="E29" s="112">
        <v>832.9</v>
      </c>
      <c r="F29" s="54">
        <v>837.5</v>
      </c>
      <c r="G29" s="112">
        <v>842.6</v>
      </c>
      <c r="H29" s="54">
        <v>848.1</v>
      </c>
      <c r="I29" s="113">
        <v>854</v>
      </c>
      <c r="J29" s="114">
        <v>860.4</v>
      </c>
    </row>
    <row r="30" spans="1:10" x14ac:dyDescent="0.2">
      <c r="A30" s="25"/>
      <c r="B30" s="120" t="s">
        <v>27</v>
      </c>
      <c r="C30" s="105" t="s">
        <v>155</v>
      </c>
      <c r="D30" s="106" t="s">
        <v>155</v>
      </c>
      <c r="E30" s="107" t="s">
        <v>155</v>
      </c>
      <c r="F30" s="106" t="s">
        <v>155</v>
      </c>
      <c r="G30" s="107" t="s">
        <v>155</v>
      </c>
      <c r="H30" s="106" t="s">
        <v>155</v>
      </c>
      <c r="I30" s="108" t="s">
        <v>155</v>
      </c>
      <c r="J30" s="109" t="s">
        <v>155</v>
      </c>
    </row>
    <row r="31" spans="1:10" ht="17" x14ac:dyDescent="0.2">
      <c r="A31" s="25">
        <v>21</v>
      </c>
      <c r="B31" s="104" t="s">
        <v>28</v>
      </c>
      <c r="C31" s="121" t="s">
        <v>156</v>
      </c>
      <c r="D31" s="106">
        <v>14.5</v>
      </c>
      <c r="E31" s="107">
        <v>14.6</v>
      </c>
      <c r="F31" s="106">
        <v>14.7</v>
      </c>
      <c r="G31" s="107">
        <v>14.8</v>
      </c>
      <c r="H31" s="106">
        <v>14.9</v>
      </c>
      <c r="I31" s="108">
        <v>15</v>
      </c>
      <c r="J31" s="109">
        <v>15.1</v>
      </c>
    </row>
    <row r="32" spans="1:10" x14ac:dyDescent="0.2">
      <c r="A32">
        <v>22</v>
      </c>
      <c r="B32" s="110" t="s">
        <v>29</v>
      </c>
      <c r="C32" s="111">
        <v>653.20000000000005</v>
      </c>
      <c r="D32" s="54">
        <v>669.2</v>
      </c>
      <c r="E32" s="112">
        <v>684.1</v>
      </c>
      <c r="F32" s="54">
        <v>686.3</v>
      </c>
      <c r="G32" s="112">
        <v>684.7</v>
      </c>
      <c r="H32" s="54">
        <v>680.1</v>
      </c>
      <c r="I32" s="113">
        <v>672.1</v>
      </c>
      <c r="J32" s="114">
        <v>666.9</v>
      </c>
    </row>
    <row r="33" spans="1:10" x14ac:dyDescent="0.2">
      <c r="A33" s="25">
        <v>23</v>
      </c>
      <c r="B33" s="104" t="s">
        <v>30</v>
      </c>
      <c r="C33" s="105">
        <v>493</v>
      </c>
      <c r="D33" s="106">
        <v>1355.8</v>
      </c>
      <c r="E33" s="107">
        <v>1404.9</v>
      </c>
      <c r="F33" s="106">
        <v>1330.5</v>
      </c>
      <c r="G33" s="107">
        <v>636</v>
      </c>
      <c r="H33" s="106">
        <v>358.9</v>
      </c>
      <c r="I33" s="108">
        <v>304.5</v>
      </c>
      <c r="J33" s="109">
        <v>277.39999999999998</v>
      </c>
    </row>
    <row r="34" spans="1:10" ht="17" x14ac:dyDescent="0.2">
      <c r="B34" s="125" t="s">
        <v>31</v>
      </c>
      <c r="C34" s="111" t="s">
        <v>155</v>
      </c>
      <c r="D34" s="54" t="s">
        <v>155</v>
      </c>
      <c r="E34" s="112" t="s">
        <v>155</v>
      </c>
      <c r="F34" s="54" t="s">
        <v>155</v>
      </c>
      <c r="G34" s="112" t="s">
        <v>155</v>
      </c>
      <c r="H34" s="54" t="s">
        <v>155</v>
      </c>
      <c r="I34" s="113" t="s">
        <v>155</v>
      </c>
      <c r="J34" s="114" t="s">
        <v>155</v>
      </c>
    </row>
    <row r="35" spans="1:10" x14ac:dyDescent="0.2">
      <c r="A35">
        <v>24</v>
      </c>
      <c r="B35" s="126" t="s">
        <v>32</v>
      </c>
      <c r="C35" s="111">
        <v>1</v>
      </c>
      <c r="D35" s="54">
        <v>7.6</v>
      </c>
      <c r="E35" s="112">
        <v>12.9</v>
      </c>
      <c r="F35" s="54">
        <v>16.600000000000001</v>
      </c>
      <c r="G35" s="112">
        <v>21.4</v>
      </c>
      <c r="H35" s="54">
        <v>33.6</v>
      </c>
      <c r="I35" s="113">
        <v>59</v>
      </c>
      <c r="J35" s="114">
        <v>67.099999999999994</v>
      </c>
    </row>
    <row r="36" spans="1:10" x14ac:dyDescent="0.2">
      <c r="A36" s="25">
        <v>25</v>
      </c>
      <c r="B36" s="127" t="s">
        <v>33</v>
      </c>
      <c r="C36" s="105">
        <v>27.2</v>
      </c>
      <c r="D36" s="106">
        <v>118.6</v>
      </c>
      <c r="E36" s="107">
        <v>158.80000000000001</v>
      </c>
      <c r="F36" s="106">
        <v>156.6</v>
      </c>
      <c r="G36" s="107">
        <v>170.4</v>
      </c>
      <c r="H36" s="106">
        <v>141.19999999999999</v>
      </c>
      <c r="I36" s="108">
        <v>120.3</v>
      </c>
      <c r="J36" s="109">
        <v>109.9</v>
      </c>
    </row>
    <row r="37" spans="1:10" x14ac:dyDescent="0.2">
      <c r="A37">
        <v>26</v>
      </c>
      <c r="B37" s="126" t="s">
        <v>34</v>
      </c>
      <c r="C37" s="111">
        <v>173.5</v>
      </c>
      <c r="D37" s="54">
        <v>911</v>
      </c>
      <c r="E37" s="112">
        <v>953.3</v>
      </c>
      <c r="F37" s="54">
        <v>896.2</v>
      </c>
      <c r="G37" s="112">
        <v>223.1</v>
      </c>
      <c r="H37" s="54">
        <v>0</v>
      </c>
      <c r="I37" s="113">
        <v>0</v>
      </c>
      <c r="J37" s="114">
        <v>0</v>
      </c>
    </row>
    <row r="38" spans="1:10" x14ac:dyDescent="0.2">
      <c r="A38" s="25">
        <v>27</v>
      </c>
      <c r="B38" s="104" t="s">
        <v>35</v>
      </c>
      <c r="C38" s="105">
        <v>140.80000000000001</v>
      </c>
      <c r="D38" s="106">
        <v>142.19999999999999</v>
      </c>
      <c r="E38" s="107">
        <v>143.1</v>
      </c>
      <c r="F38" s="106">
        <v>144.30000000000001</v>
      </c>
      <c r="G38" s="107">
        <v>145.4</v>
      </c>
      <c r="H38" s="106">
        <v>146.4</v>
      </c>
      <c r="I38" s="108">
        <v>147.30000000000001</v>
      </c>
      <c r="J38" s="109">
        <v>148.30000000000001</v>
      </c>
    </row>
    <row r="39" spans="1:10" x14ac:dyDescent="0.2">
      <c r="A39">
        <v>28</v>
      </c>
      <c r="B39" s="110" t="s">
        <v>36</v>
      </c>
      <c r="C39" s="111">
        <v>3379.3</v>
      </c>
      <c r="D39" s="54">
        <v>1359.8</v>
      </c>
      <c r="E39" s="112">
        <v>758.3</v>
      </c>
      <c r="F39" s="54">
        <v>759.5</v>
      </c>
      <c r="G39" s="112">
        <v>691.8</v>
      </c>
      <c r="H39" s="54">
        <v>936</v>
      </c>
      <c r="I39" s="113">
        <v>732.5</v>
      </c>
      <c r="J39" s="114">
        <v>632.4</v>
      </c>
    </row>
    <row r="40" spans="1:10" x14ac:dyDescent="0.2">
      <c r="A40" s="25"/>
      <c r="B40" s="128" t="s">
        <v>37</v>
      </c>
      <c r="C40" s="105" t="s">
        <v>155</v>
      </c>
      <c r="D40" s="106" t="s">
        <v>155</v>
      </c>
      <c r="E40" s="107" t="s">
        <v>155</v>
      </c>
      <c r="F40" s="106" t="s">
        <v>155</v>
      </c>
      <c r="G40" s="107" t="s">
        <v>155</v>
      </c>
      <c r="H40" s="106" t="s">
        <v>155</v>
      </c>
      <c r="I40" s="108" t="s">
        <v>155</v>
      </c>
      <c r="J40" s="109" t="s">
        <v>155</v>
      </c>
    </row>
    <row r="41" spans="1:10" ht="17" x14ac:dyDescent="0.2">
      <c r="A41" s="25">
        <v>29</v>
      </c>
      <c r="B41" s="129" t="s">
        <v>38</v>
      </c>
      <c r="C41" s="105">
        <v>2588.4</v>
      </c>
      <c r="D41" s="106">
        <v>605.79999999999995</v>
      </c>
      <c r="E41" s="107">
        <v>40.200000000000003</v>
      </c>
      <c r="F41" s="106">
        <v>32.799999999999997</v>
      </c>
      <c r="G41" s="107">
        <v>9</v>
      </c>
      <c r="H41" s="106">
        <v>4.8</v>
      </c>
      <c r="I41" s="108">
        <v>14.1</v>
      </c>
      <c r="J41" s="109">
        <v>12.1</v>
      </c>
    </row>
    <row r="42" spans="1:10" ht="17" x14ac:dyDescent="0.2">
      <c r="A42">
        <v>30</v>
      </c>
      <c r="B42" s="130" t="s">
        <v>157</v>
      </c>
      <c r="C42" s="131" t="s">
        <v>78</v>
      </c>
      <c r="D42" s="132" t="s">
        <v>78</v>
      </c>
      <c r="E42" s="133" t="s">
        <v>78</v>
      </c>
      <c r="F42" s="132">
        <v>0</v>
      </c>
      <c r="G42" s="112">
        <v>21.5</v>
      </c>
      <c r="H42" s="54">
        <v>297.10000000000002</v>
      </c>
      <c r="I42" s="113">
        <v>87.4</v>
      </c>
      <c r="J42" s="114">
        <v>13.8</v>
      </c>
    </row>
    <row r="43" spans="1:10" ht="17" x14ac:dyDescent="0.2">
      <c r="A43" s="25">
        <v>31</v>
      </c>
      <c r="B43" s="134" t="s">
        <v>39</v>
      </c>
      <c r="C43" s="105">
        <v>8.6999999999999993</v>
      </c>
      <c r="D43" s="106">
        <v>21.9</v>
      </c>
      <c r="E43" s="107">
        <v>26.7</v>
      </c>
      <c r="F43" s="106">
        <v>27</v>
      </c>
      <c r="G43" s="107">
        <v>27</v>
      </c>
      <c r="H43" s="106">
        <v>27</v>
      </c>
      <c r="I43" s="108">
        <v>27</v>
      </c>
      <c r="J43" s="109">
        <v>5.0999999999999996</v>
      </c>
    </row>
    <row r="44" spans="1:10" ht="17" x14ac:dyDescent="0.2">
      <c r="A44">
        <v>32</v>
      </c>
      <c r="B44" s="110" t="s">
        <v>158</v>
      </c>
      <c r="C44" s="111">
        <v>237.3</v>
      </c>
      <c r="D44" s="54">
        <v>161.80000000000001</v>
      </c>
      <c r="E44" s="112">
        <v>83.7</v>
      </c>
      <c r="F44" s="54">
        <v>99.1</v>
      </c>
      <c r="G44" s="112">
        <v>48.1</v>
      </c>
      <c r="H44" s="54">
        <v>28.1</v>
      </c>
      <c r="I44" s="113">
        <v>23.9</v>
      </c>
      <c r="J44" s="114">
        <v>17.600000000000001</v>
      </c>
    </row>
    <row r="45" spans="1:10" x14ac:dyDescent="0.2">
      <c r="A45" s="25">
        <v>33</v>
      </c>
      <c r="B45" s="104" t="s">
        <v>40</v>
      </c>
      <c r="C45" s="105">
        <v>45.8</v>
      </c>
      <c r="D45" s="106">
        <v>45.8</v>
      </c>
      <c r="E45" s="107">
        <v>60.3</v>
      </c>
      <c r="F45" s="106">
        <v>45.8</v>
      </c>
      <c r="G45" s="107">
        <v>45.9</v>
      </c>
      <c r="H45" s="106">
        <v>46</v>
      </c>
      <c r="I45" s="108">
        <v>46.1</v>
      </c>
      <c r="J45" s="109">
        <v>46.2</v>
      </c>
    </row>
    <row r="46" spans="1:10" x14ac:dyDescent="0.2">
      <c r="A46" s="19">
        <v>34</v>
      </c>
      <c r="B46" s="98" t="s">
        <v>41</v>
      </c>
      <c r="C46" s="99">
        <v>1354.6</v>
      </c>
      <c r="D46" s="100">
        <v>1392.3</v>
      </c>
      <c r="E46" s="101">
        <v>1418.1</v>
      </c>
      <c r="F46" s="100">
        <v>1436.6</v>
      </c>
      <c r="G46" s="101">
        <v>1452.3</v>
      </c>
      <c r="H46" s="100">
        <v>1462.3</v>
      </c>
      <c r="I46" s="102">
        <v>1467.9</v>
      </c>
      <c r="J46" s="103">
        <v>1471.8</v>
      </c>
    </row>
    <row r="47" spans="1:10" x14ac:dyDescent="0.2">
      <c r="A47" s="13">
        <v>35</v>
      </c>
      <c r="B47" s="115" t="s">
        <v>42</v>
      </c>
      <c r="C47" s="116">
        <v>2057.3000000000002</v>
      </c>
      <c r="D47" s="94">
        <v>2099.1</v>
      </c>
      <c r="E47" s="117">
        <v>2133.1999999999998</v>
      </c>
      <c r="F47" s="94">
        <v>2168.1999999999998</v>
      </c>
      <c r="G47" s="117">
        <v>2197.1999999999998</v>
      </c>
      <c r="H47" s="94">
        <v>2216.4</v>
      </c>
      <c r="I47" s="118">
        <v>2219.5</v>
      </c>
      <c r="J47" s="119">
        <v>2215.6999999999998</v>
      </c>
    </row>
    <row r="48" spans="1:10" x14ac:dyDescent="0.2">
      <c r="A48" s="19">
        <v>36</v>
      </c>
      <c r="B48" s="98" t="s">
        <v>43</v>
      </c>
      <c r="C48" s="99">
        <v>19035.900000000001</v>
      </c>
      <c r="D48" s="100">
        <v>18147.099999999999</v>
      </c>
      <c r="E48" s="101">
        <v>17899.5</v>
      </c>
      <c r="F48" s="100">
        <v>18045.099999999999</v>
      </c>
      <c r="G48" s="101">
        <v>17494.5</v>
      </c>
      <c r="H48" s="100">
        <v>17626.099999999999</v>
      </c>
      <c r="I48" s="102">
        <v>17495.599999999999</v>
      </c>
      <c r="J48" s="103">
        <v>17277.599999999999</v>
      </c>
    </row>
    <row r="49" spans="1:10" x14ac:dyDescent="0.2">
      <c r="A49" s="13">
        <v>37</v>
      </c>
      <c r="B49" s="115" t="s">
        <v>44</v>
      </c>
      <c r="C49" s="116">
        <v>12622.2</v>
      </c>
      <c r="D49" s="94">
        <v>13658</v>
      </c>
      <c r="E49" s="117">
        <v>14489.8</v>
      </c>
      <c r="F49" s="94">
        <v>14702.9</v>
      </c>
      <c r="G49" s="117">
        <v>14878.5</v>
      </c>
      <c r="H49" s="94">
        <v>15080.1</v>
      </c>
      <c r="I49" s="118">
        <v>15124</v>
      </c>
      <c r="J49" s="119">
        <v>15057.2</v>
      </c>
    </row>
    <row r="50" spans="1:10" x14ac:dyDescent="0.2">
      <c r="A50">
        <v>38</v>
      </c>
      <c r="B50" s="110" t="s">
        <v>45</v>
      </c>
      <c r="C50" s="111">
        <v>12112.1</v>
      </c>
      <c r="D50" s="54">
        <v>13165.4</v>
      </c>
      <c r="E50" s="112">
        <v>14014.6</v>
      </c>
      <c r="F50" s="54">
        <v>14224.7</v>
      </c>
      <c r="G50" s="112">
        <v>14397.2</v>
      </c>
      <c r="H50" s="54">
        <v>14582.7</v>
      </c>
      <c r="I50" s="113">
        <v>14630.1</v>
      </c>
      <c r="J50" s="114">
        <v>14566.8</v>
      </c>
    </row>
    <row r="51" spans="1:10" x14ac:dyDescent="0.2">
      <c r="A51" s="25">
        <v>39</v>
      </c>
      <c r="B51" s="104" t="s">
        <v>46</v>
      </c>
      <c r="C51" s="105">
        <v>303.60000000000002</v>
      </c>
      <c r="D51" s="106">
        <v>286</v>
      </c>
      <c r="E51" s="107">
        <v>268.39999999999998</v>
      </c>
      <c r="F51" s="106">
        <v>277.8</v>
      </c>
      <c r="G51" s="107">
        <v>287.2</v>
      </c>
      <c r="H51" s="106">
        <v>296.60000000000002</v>
      </c>
      <c r="I51" s="108">
        <v>292.89999999999998</v>
      </c>
      <c r="J51" s="109">
        <v>289.2</v>
      </c>
    </row>
    <row r="52" spans="1:10" x14ac:dyDescent="0.2">
      <c r="B52" s="135" t="s">
        <v>47</v>
      </c>
      <c r="C52" s="111" t="s">
        <v>155</v>
      </c>
      <c r="D52" s="54" t="s">
        <v>155</v>
      </c>
      <c r="E52" s="112" t="s">
        <v>155</v>
      </c>
      <c r="F52" s="54" t="s">
        <v>155</v>
      </c>
      <c r="G52" s="112" t="s">
        <v>155</v>
      </c>
      <c r="H52" s="54" t="s">
        <v>155</v>
      </c>
      <c r="I52" s="113" t="s">
        <v>155</v>
      </c>
      <c r="J52" s="114" t="s">
        <v>155</v>
      </c>
    </row>
    <row r="53" spans="1:10" ht="17" x14ac:dyDescent="0.2">
      <c r="A53">
        <v>40</v>
      </c>
      <c r="B53" s="136" t="s">
        <v>159</v>
      </c>
      <c r="C53" s="111">
        <v>-36</v>
      </c>
      <c r="D53" s="54">
        <v>-36</v>
      </c>
      <c r="E53" s="112">
        <v>-36</v>
      </c>
      <c r="F53" s="54">
        <v>-36</v>
      </c>
      <c r="G53" s="112">
        <v>-36</v>
      </c>
      <c r="H53" s="54">
        <v>-36</v>
      </c>
      <c r="I53" s="113">
        <v>-36</v>
      </c>
      <c r="J53" s="114">
        <v>-36</v>
      </c>
    </row>
    <row r="54" spans="1:10" x14ac:dyDescent="0.2">
      <c r="A54" s="25">
        <v>41</v>
      </c>
      <c r="B54" s="104" t="s">
        <v>48</v>
      </c>
      <c r="C54" s="105">
        <v>206.5</v>
      </c>
      <c r="D54" s="106">
        <v>206.6</v>
      </c>
      <c r="E54" s="107">
        <v>206.8</v>
      </c>
      <c r="F54" s="106">
        <v>200.4</v>
      </c>
      <c r="G54" s="107">
        <v>194.2</v>
      </c>
      <c r="H54" s="106">
        <v>200.7</v>
      </c>
      <c r="I54" s="108">
        <v>200.9</v>
      </c>
      <c r="J54" s="109">
        <v>201.1</v>
      </c>
    </row>
    <row r="55" spans="1:10" x14ac:dyDescent="0.2">
      <c r="A55">
        <v>42</v>
      </c>
      <c r="B55" s="110" t="s">
        <v>49</v>
      </c>
      <c r="C55" s="111">
        <v>112.3</v>
      </c>
      <c r="D55" s="54">
        <v>112.5</v>
      </c>
      <c r="E55" s="112">
        <v>112.6</v>
      </c>
      <c r="F55" s="54">
        <v>112.8</v>
      </c>
      <c r="G55" s="112">
        <v>113</v>
      </c>
      <c r="H55" s="54">
        <v>113.1</v>
      </c>
      <c r="I55" s="113">
        <v>113.3</v>
      </c>
      <c r="J55" s="114">
        <v>113.6</v>
      </c>
    </row>
    <row r="56" spans="1:10" x14ac:dyDescent="0.2">
      <c r="A56" s="25">
        <v>43</v>
      </c>
      <c r="B56" s="104" t="s">
        <v>50</v>
      </c>
      <c r="C56" s="105">
        <v>94.1</v>
      </c>
      <c r="D56" s="106">
        <v>94.1</v>
      </c>
      <c r="E56" s="107">
        <v>94.1</v>
      </c>
      <c r="F56" s="106">
        <v>87.6</v>
      </c>
      <c r="G56" s="107">
        <v>81.2</v>
      </c>
      <c r="H56" s="106">
        <v>87.6</v>
      </c>
      <c r="I56" s="108">
        <v>87.6</v>
      </c>
      <c r="J56" s="109">
        <v>87.6</v>
      </c>
    </row>
    <row r="57" spans="1:10" ht="16" thickBot="1" x14ac:dyDescent="0.25">
      <c r="A57" s="83">
        <v>44</v>
      </c>
      <c r="B57" s="137" t="s">
        <v>51</v>
      </c>
      <c r="C57" s="138">
        <v>6413.7</v>
      </c>
      <c r="D57" s="139">
        <v>4489.1000000000004</v>
      </c>
      <c r="E57" s="140">
        <v>3409.7</v>
      </c>
      <c r="F57" s="141">
        <v>3342.2</v>
      </c>
      <c r="G57" s="140">
        <v>2616</v>
      </c>
      <c r="H57" s="141">
        <v>2546</v>
      </c>
      <c r="I57" s="139">
        <v>2371.6</v>
      </c>
      <c r="J57" s="142">
        <v>2220.4</v>
      </c>
    </row>
    <row r="59" spans="1:10" x14ac:dyDescent="0.2">
      <c r="A59" t="s">
        <v>52</v>
      </c>
      <c r="B59" s="44" t="s">
        <v>53</v>
      </c>
    </row>
    <row r="60" spans="1:10" x14ac:dyDescent="0.2">
      <c r="A60" t="s">
        <v>54</v>
      </c>
      <c r="B60" s="44" t="s">
        <v>55</v>
      </c>
    </row>
    <row r="61" spans="1:10" x14ac:dyDescent="0.2">
      <c r="A61" t="s">
        <v>56</v>
      </c>
      <c r="B61" s="44" t="s">
        <v>57</v>
      </c>
    </row>
    <row r="63" spans="1:10" x14ac:dyDescent="0.2">
      <c r="A63" t="s">
        <v>58</v>
      </c>
    </row>
    <row r="64" spans="1:10" x14ac:dyDescent="0.2">
      <c r="A64" s="45" t="s">
        <v>59</v>
      </c>
    </row>
    <row r="65" spans="1:1" x14ac:dyDescent="0.2">
      <c r="A65" s="46" t="s">
        <v>60</v>
      </c>
    </row>
    <row r="66" spans="1:1" x14ac:dyDescent="0.2">
      <c r="A66" s="47" t="s">
        <v>61</v>
      </c>
    </row>
    <row r="67" spans="1:1" x14ac:dyDescent="0.2">
      <c r="A67" s="47" t="s">
        <v>62</v>
      </c>
    </row>
    <row r="68" spans="1:1" x14ac:dyDescent="0.2">
      <c r="A68" s="48" t="s">
        <v>63</v>
      </c>
    </row>
    <row r="69" spans="1:1" x14ac:dyDescent="0.2">
      <c r="A69" s="48" t="s">
        <v>64</v>
      </c>
    </row>
    <row r="70" spans="1:1" x14ac:dyDescent="0.2">
      <c r="A70" s="48" t="s">
        <v>65</v>
      </c>
    </row>
    <row r="71" spans="1:1" x14ac:dyDescent="0.2">
      <c r="A71" s="48" t="s">
        <v>66</v>
      </c>
    </row>
    <row r="72" spans="1:1" x14ac:dyDescent="0.2">
      <c r="A72" s="46" t="s">
        <v>67</v>
      </c>
    </row>
    <row r="73" spans="1:1" x14ac:dyDescent="0.2">
      <c r="A73" s="48" t="s">
        <v>68</v>
      </c>
    </row>
    <row r="74" spans="1:1" x14ac:dyDescent="0.2">
      <c r="A74" s="46" t="s">
        <v>69</v>
      </c>
    </row>
    <row r="75" spans="1:1" x14ac:dyDescent="0.2">
      <c r="A75" s="47" t="s">
        <v>145</v>
      </c>
    </row>
    <row r="76" spans="1:1" x14ac:dyDescent="0.2">
      <c r="A76" s="47" t="s">
        <v>146</v>
      </c>
    </row>
    <row r="77" spans="1:1" x14ac:dyDescent="0.2">
      <c r="A77" s="47" t="s">
        <v>70</v>
      </c>
    </row>
    <row r="78" spans="1:1" x14ac:dyDescent="0.2">
      <c r="A78" s="47" t="s">
        <v>71</v>
      </c>
    </row>
    <row r="79" spans="1:1" x14ac:dyDescent="0.2">
      <c r="A79" s="48" t="s">
        <v>147</v>
      </c>
    </row>
    <row r="80" spans="1:1" x14ac:dyDescent="0.2">
      <c r="A80" s="46" t="s">
        <v>72</v>
      </c>
    </row>
    <row r="82" spans="1:1" x14ac:dyDescent="0.2">
      <c r="A82" t="s">
        <v>73</v>
      </c>
    </row>
    <row r="83" spans="1:1" x14ac:dyDescent="0.2">
      <c r="A83" t="s">
        <v>74</v>
      </c>
    </row>
    <row r="84" spans="1:1" ht="14" customHeight="1" x14ac:dyDescent="0.2">
      <c r="A84" s="49" t="s">
        <v>75</v>
      </c>
    </row>
    <row r="85" spans="1:1" ht="6" customHeight="1" x14ac:dyDescent="0.2"/>
    <row r="86" spans="1:1" x14ac:dyDescent="0.2">
      <c r="A86" t="s">
        <v>76</v>
      </c>
    </row>
    <row r="88" spans="1:1" x14ac:dyDescent="0.2">
      <c r="A88" t="s">
        <v>77</v>
      </c>
    </row>
    <row r="89" spans="1:1" x14ac:dyDescent="0.2">
      <c r="A89" s="50"/>
    </row>
    <row r="90" spans="1:1" x14ac:dyDescent="0.2">
      <c r="A90" s="50"/>
    </row>
  </sheetData>
  <mergeCells count="5">
    <mergeCell ref="A2:Q2"/>
    <mergeCell ref="A3:Q3"/>
    <mergeCell ref="A4:N4"/>
    <mergeCell ref="C5:J5"/>
    <mergeCell ref="C6:J6"/>
  </mergeCells>
  <hyperlinks>
    <hyperlink ref="A72" r:id="rId1" display="exhausted all available regular and extended unemployment benefits.  For more information, see &quot;How will the expansion of unemployment benefits in response to " xr:uid="{2F3BF557-E699-7B4D-A3FF-A188F45B046B}"/>
    <hyperlink ref="A74" r:id="rId2" display="&quot;How are the economic impact payments for individuals authorized by the CARES Act of 2020 recorded in the NIPAs?&quot;." xr:uid="{0F31EC15-790D-1B41-8887-734C455C4DB2}"/>
    <hyperlink ref="A80" r:id="rId3" display="student loans. For more information, see &quot;How does the 2020 CARES Act affect BEA's estimate of personal interest payments?&quot;." xr:uid="{FFF3326F-F6AB-E446-A2C8-27402E3B1619}"/>
    <hyperlink ref="A84" r:id="rId4" display="product report, for example. To be consistent, the figures in this table also are annualized. For more information, see the FAQ &quot;Why does BEA publish estimates at annual" xr:uid="{920A3611-2DCA-1048-A0C3-C20DB02D0F44}"/>
    <hyperlink ref="A65" r:id="rId5" xr:uid="{BF50A489-560C-0547-A705-BF330F16796A}"/>
  </hyperlinks>
  <pageMargins left="0.7" right="0.7" top="0.75" bottom="0.75" header="0.3" footer="0.3"/>
  <pageSetup orientation="portrait" horizontalDpi="1200" verticalDpi="1200" r:id="rId6"/>
  <customProperties>
    <customPr name="SourceTableID" r:id="rId7"/>
  </customPropertie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061241-D2E5-254C-A728-630365842011}">
  <dimension ref="A1:M90"/>
  <sheetViews>
    <sheetView topLeftCell="B1" workbookViewId="0">
      <selection activeCell="A2" sqref="A2:M2"/>
    </sheetView>
  </sheetViews>
  <sheetFormatPr baseColWidth="10" defaultRowHeight="15" x14ac:dyDescent="0.2"/>
  <cols>
    <col min="1" max="1" width="0" hidden="1" customWidth="1"/>
    <col min="2" max="2" width="51.83203125" bestFit="1" customWidth="1"/>
  </cols>
  <sheetData>
    <row r="1" spans="1:13" x14ac:dyDescent="0.2">
      <c r="J1" s="181" t="s">
        <v>130</v>
      </c>
      <c r="K1" s="181"/>
      <c r="L1" s="181"/>
      <c r="M1" s="181"/>
    </row>
    <row r="2" spans="1:13" x14ac:dyDescent="0.2">
      <c r="A2" s="172" t="s">
        <v>131</v>
      </c>
      <c r="B2" s="172"/>
      <c r="C2" s="172"/>
      <c r="D2" s="172"/>
      <c r="E2" s="172"/>
      <c r="F2" s="172"/>
      <c r="G2" s="172"/>
      <c r="H2" s="172"/>
      <c r="I2" s="172"/>
      <c r="J2" s="172"/>
      <c r="K2" s="172"/>
      <c r="L2" s="172"/>
      <c r="M2" s="172"/>
    </row>
    <row r="3" spans="1:13" x14ac:dyDescent="0.2">
      <c r="A3" s="172" t="s">
        <v>132</v>
      </c>
      <c r="B3" s="172"/>
      <c r="C3" s="172"/>
      <c r="D3" s="172"/>
      <c r="E3" s="172"/>
      <c r="F3" s="172"/>
      <c r="G3" s="172"/>
      <c r="H3" s="172"/>
      <c r="I3" s="172"/>
      <c r="J3" s="172"/>
      <c r="K3" s="172"/>
      <c r="L3" s="172"/>
      <c r="M3" s="172"/>
    </row>
    <row r="4" spans="1:13" ht="16" thickBot="1" x14ac:dyDescent="0.25">
      <c r="A4" s="172"/>
      <c r="B4" s="172"/>
      <c r="C4" s="172"/>
      <c r="D4" s="172"/>
      <c r="E4" s="172"/>
      <c r="F4" s="172"/>
      <c r="G4" s="172"/>
      <c r="H4" s="172"/>
      <c r="I4" s="172"/>
      <c r="J4" s="172"/>
      <c r="K4" s="172"/>
      <c r="L4" s="172"/>
    </row>
    <row r="5" spans="1:13" x14ac:dyDescent="0.2">
      <c r="A5" s="2"/>
      <c r="B5" s="3"/>
      <c r="C5" s="174" t="s">
        <v>0</v>
      </c>
      <c r="D5" s="175"/>
      <c r="E5" s="175"/>
      <c r="F5" s="175"/>
      <c r="G5" s="175"/>
      <c r="H5" s="176"/>
    </row>
    <row r="6" spans="1:13" x14ac:dyDescent="0.2">
      <c r="A6" s="4" t="s">
        <v>1</v>
      </c>
      <c r="B6" s="5"/>
      <c r="C6" s="177">
        <v>2019</v>
      </c>
      <c r="D6" s="178"/>
      <c r="E6" s="178"/>
      <c r="F6" s="180">
        <v>2020</v>
      </c>
      <c r="G6" s="178"/>
      <c r="H6" s="179"/>
    </row>
    <row r="7" spans="1:13" x14ac:dyDescent="0.2">
      <c r="A7" s="6"/>
      <c r="B7" s="7"/>
      <c r="C7" s="9" t="s">
        <v>88</v>
      </c>
      <c r="D7" s="10" t="s">
        <v>89</v>
      </c>
      <c r="E7" s="11" t="s">
        <v>90</v>
      </c>
      <c r="F7" s="11" t="s">
        <v>87</v>
      </c>
      <c r="G7" s="11" t="s">
        <v>88</v>
      </c>
      <c r="H7" s="12" t="s">
        <v>89</v>
      </c>
    </row>
    <row r="8" spans="1:13" x14ac:dyDescent="0.2">
      <c r="A8" s="13">
        <v>1</v>
      </c>
      <c r="B8" s="14" t="s">
        <v>6</v>
      </c>
      <c r="C8" s="15">
        <v>18480.900000000001</v>
      </c>
      <c r="D8" s="16">
        <v>18597.599999999999</v>
      </c>
      <c r="E8" s="17">
        <v>18760.8</v>
      </c>
      <c r="F8" s="16">
        <v>18951</v>
      </c>
      <c r="G8" s="17">
        <v>20457.3</v>
      </c>
      <c r="H8" s="18">
        <v>19915.8</v>
      </c>
    </row>
    <row r="9" spans="1:13" x14ac:dyDescent="0.2">
      <c r="A9" s="19">
        <v>2</v>
      </c>
      <c r="B9" s="20" t="s">
        <v>7</v>
      </c>
      <c r="C9" s="21">
        <v>11391.7</v>
      </c>
      <c r="D9" s="22">
        <v>11438</v>
      </c>
      <c r="E9" s="23">
        <v>11564.8</v>
      </c>
      <c r="F9" s="22">
        <v>11674.4</v>
      </c>
      <c r="G9" s="23">
        <v>10949.5</v>
      </c>
      <c r="H9" s="24">
        <v>11537.3</v>
      </c>
    </row>
    <row r="10" spans="1:13" x14ac:dyDescent="0.2">
      <c r="A10" s="25">
        <v>3</v>
      </c>
      <c r="B10" s="26" t="s">
        <v>8</v>
      </c>
      <c r="C10" s="27">
        <v>9274.9</v>
      </c>
      <c r="D10" s="28">
        <v>9311.2999999999993</v>
      </c>
      <c r="E10" s="29">
        <v>9422.5</v>
      </c>
      <c r="F10" s="28">
        <v>9526.1</v>
      </c>
      <c r="G10" s="29">
        <v>8908.7999999999993</v>
      </c>
      <c r="H10" s="30">
        <v>9409.9</v>
      </c>
    </row>
    <row r="11" spans="1:13" x14ac:dyDescent="0.2">
      <c r="A11">
        <v>4</v>
      </c>
      <c r="B11" s="5" t="s">
        <v>9</v>
      </c>
      <c r="C11" s="31">
        <v>7832.5</v>
      </c>
      <c r="D11" s="32">
        <v>7852.3</v>
      </c>
      <c r="E11" s="33">
        <v>7953</v>
      </c>
      <c r="F11" s="32">
        <v>8044.5</v>
      </c>
      <c r="G11" s="33">
        <v>7487.2</v>
      </c>
      <c r="H11" s="34">
        <v>7967.5</v>
      </c>
    </row>
    <row r="12" spans="1:13" x14ac:dyDescent="0.2">
      <c r="A12" s="25">
        <v>5</v>
      </c>
      <c r="B12" s="26" t="s">
        <v>10</v>
      </c>
      <c r="C12" s="27">
        <v>1442.3</v>
      </c>
      <c r="D12" s="28">
        <v>1459</v>
      </c>
      <c r="E12" s="29">
        <v>1469.5</v>
      </c>
      <c r="F12" s="28">
        <v>1481.6</v>
      </c>
      <c r="G12" s="29">
        <v>1421.6</v>
      </c>
      <c r="H12" s="30">
        <v>1442.4</v>
      </c>
    </row>
    <row r="13" spans="1:13" x14ac:dyDescent="0.2">
      <c r="A13">
        <v>6</v>
      </c>
      <c r="B13" s="5" t="s">
        <v>11</v>
      </c>
      <c r="C13" s="31">
        <v>2116.8000000000002</v>
      </c>
      <c r="D13" s="32">
        <v>2126.6</v>
      </c>
      <c r="E13" s="33">
        <v>2142.4</v>
      </c>
      <c r="F13" s="32">
        <v>2148.3000000000002</v>
      </c>
      <c r="G13" s="33">
        <v>2040.7</v>
      </c>
      <c r="H13" s="34">
        <v>2127.4</v>
      </c>
    </row>
    <row r="14" spans="1:13" x14ac:dyDescent="0.2">
      <c r="A14" s="13">
        <v>7</v>
      </c>
      <c r="B14" s="35" t="s">
        <v>12</v>
      </c>
      <c r="C14" s="36">
        <v>1628.5</v>
      </c>
      <c r="D14" s="37">
        <v>1677</v>
      </c>
      <c r="E14" s="38">
        <v>1697.7</v>
      </c>
      <c r="F14" s="37">
        <v>1706</v>
      </c>
      <c r="G14" s="38">
        <v>1511.9</v>
      </c>
      <c r="H14" s="39">
        <v>1803</v>
      </c>
    </row>
    <row r="15" spans="1:13" x14ac:dyDescent="0.2">
      <c r="A15">
        <v>8</v>
      </c>
      <c r="B15" s="5" t="s">
        <v>13</v>
      </c>
      <c r="C15" s="31">
        <v>36.9</v>
      </c>
      <c r="D15" s="32">
        <v>58.9</v>
      </c>
      <c r="E15" s="33">
        <v>58.7</v>
      </c>
      <c r="F15" s="32">
        <v>56.4</v>
      </c>
      <c r="G15" s="33">
        <v>38.9</v>
      </c>
      <c r="H15" s="34">
        <v>62.8</v>
      </c>
    </row>
    <row r="16" spans="1:13" x14ac:dyDescent="0.2">
      <c r="A16" s="25"/>
      <c r="B16" s="40" t="s">
        <v>14</v>
      </c>
      <c r="C16" s="27"/>
      <c r="D16" s="28"/>
      <c r="E16" s="29"/>
      <c r="F16" s="28"/>
      <c r="G16" s="29"/>
      <c r="H16" s="30"/>
    </row>
    <row r="17" spans="1:8" ht="17" x14ac:dyDescent="0.2">
      <c r="A17" s="25">
        <v>9</v>
      </c>
      <c r="B17" s="26" t="s">
        <v>15</v>
      </c>
      <c r="C17" s="27" t="s">
        <v>78</v>
      </c>
      <c r="D17" s="28" t="s">
        <v>78</v>
      </c>
      <c r="E17" s="29" t="s">
        <v>78</v>
      </c>
      <c r="F17" s="28" t="s">
        <v>78</v>
      </c>
      <c r="G17" s="29">
        <v>16.899999999999999</v>
      </c>
      <c r="H17" s="30">
        <v>18.399999999999999</v>
      </c>
    </row>
    <row r="18" spans="1:8" ht="17" x14ac:dyDescent="0.2">
      <c r="A18">
        <v>10</v>
      </c>
      <c r="B18" s="41" t="s">
        <v>16</v>
      </c>
      <c r="C18" s="31" t="s">
        <v>78</v>
      </c>
      <c r="D18" s="32" t="s">
        <v>78</v>
      </c>
      <c r="E18" s="33" t="s">
        <v>78</v>
      </c>
      <c r="F18" s="32" t="s">
        <v>78</v>
      </c>
      <c r="G18" s="32">
        <v>6.5</v>
      </c>
      <c r="H18" s="34">
        <v>9.1999999999999993</v>
      </c>
    </row>
    <row r="19" spans="1:8" x14ac:dyDescent="0.2">
      <c r="A19" s="25">
        <v>11</v>
      </c>
      <c r="B19" s="26" t="s">
        <v>17</v>
      </c>
      <c r="C19" s="27">
        <v>1591.6</v>
      </c>
      <c r="D19" s="28">
        <v>1618.1</v>
      </c>
      <c r="E19" s="29">
        <v>1639</v>
      </c>
      <c r="F19" s="28">
        <v>1649.6</v>
      </c>
      <c r="G19" s="29">
        <v>1473</v>
      </c>
      <c r="H19" s="30">
        <v>1740.2</v>
      </c>
    </row>
    <row r="20" spans="1:8" x14ac:dyDescent="0.2">
      <c r="B20" s="42" t="s">
        <v>18</v>
      </c>
      <c r="C20" s="31"/>
      <c r="D20" s="32"/>
      <c r="E20" s="33"/>
      <c r="F20" s="32"/>
      <c r="G20" s="33"/>
      <c r="H20" s="34"/>
    </row>
    <row r="21" spans="1:8" ht="17" x14ac:dyDescent="0.2">
      <c r="A21">
        <v>12</v>
      </c>
      <c r="B21" s="41" t="s">
        <v>16</v>
      </c>
      <c r="C21" s="31" t="s">
        <v>78</v>
      </c>
      <c r="D21" s="32" t="s">
        <v>78</v>
      </c>
      <c r="E21" s="33" t="s">
        <v>78</v>
      </c>
      <c r="F21" s="32" t="s">
        <v>78</v>
      </c>
      <c r="G21" s="32">
        <v>209.1</v>
      </c>
      <c r="H21" s="34">
        <v>297.10000000000002</v>
      </c>
    </row>
    <row r="22" spans="1:8" x14ac:dyDescent="0.2">
      <c r="A22" s="13">
        <v>13</v>
      </c>
      <c r="B22" s="35" t="s">
        <v>19</v>
      </c>
      <c r="C22" s="36">
        <v>786.7</v>
      </c>
      <c r="D22" s="37">
        <v>789.7</v>
      </c>
      <c r="E22" s="38">
        <v>795.5</v>
      </c>
      <c r="F22" s="37">
        <v>802.3</v>
      </c>
      <c r="G22" s="38">
        <v>796.1</v>
      </c>
      <c r="H22" s="39">
        <v>804.4</v>
      </c>
    </row>
    <row r="23" spans="1:8" x14ac:dyDescent="0.2">
      <c r="A23" s="19">
        <v>14</v>
      </c>
      <c r="B23" s="20" t="s">
        <v>20</v>
      </c>
      <c r="C23" s="21">
        <v>2970.2</v>
      </c>
      <c r="D23" s="22">
        <v>2970.1</v>
      </c>
      <c r="E23" s="23">
        <v>2980.4</v>
      </c>
      <c r="F23" s="22">
        <v>2984.3</v>
      </c>
      <c r="G23" s="23">
        <v>2910.2</v>
      </c>
      <c r="H23" s="24">
        <v>2852.3</v>
      </c>
    </row>
    <row r="24" spans="1:8" x14ac:dyDescent="0.2">
      <c r="A24" s="25">
        <v>15</v>
      </c>
      <c r="B24" s="26" t="s">
        <v>21</v>
      </c>
      <c r="C24" s="27">
        <v>1682.6</v>
      </c>
      <c r="D24" s="28">
        <v>1681.7</v>
      </c>
      <c r="E24" s="29">
        <v>1693.4</v>
      </c>
      <c r="F24" s="28">
        <v>1679.7</v>
      </c>
      <c r="G24" s="29">
        <v>1637</v>
      </c>
      <c r="H24" s="30">
        <v>1619.8</v>
      </c>
    </row>
    <row r="25" spans="1:8" x14ac:dyDescent="0.2">
      <c r="A25">
        <v>16</v>
      </c>
      <c r="B25" s="5" t="s">
        <v>22</v>
      </c>
      <c r="C25" s="31">
        <v>1287.5999999999999</v>
      </c>
      <c r="D25" s="32">
        <v>1288.3</v>
      </c>
      <c r="E25" s="33">
        <v>1287</v>
      </c>
      <c r="F25" s="32">
        <v>1304.5999999999999</v>
      </c>
      <c r="G25" s="33">
        <v>1273.2</v>
      </c>
      <c r="H25" s="34">
        <v>1232.5999999999999</v>
      </c>
    </row>
    <row r="26" spans="1:8" x14ac:dyDescent="0.2">
      <c r="A26" s="13">
        <v>17</v>
      </c>
      <c r="B26" s="35" t="s">
        <v>23</v>
      </c>
      <c r="C26" s="36">
        <v>3118.6</v>
      </c>
      <c r="D26" s="37">
        <v>3141.9</v>
      </c>
      <c r="E26" s="38">
        <v>3155.2</v>
      </c>
      <c r="F26" s="37">
        <v>3235.5</v>
      </c>
      <c r="G26" s="38">
        <v>5678</v>
      </c>
      <c r="H26" s="39">
        <v>4369.3</v>
      </c>
    </row>
    <row r="27" spans="1:8" x14ac:dyDescent="0.2">
      <c r="A27">
        <v>18</v>
      </c>
      <c r="B27" s="5" t="s">
        <v>24</v>
      </c>
      <c r="C27" s="31">
        <v>3071</v>
      </c>
      <c r="D27" s="32">
        <v>3094.8</v>
      </c>
      <c r="E27" s="33">
        <v>3108.7</v>
      </c>
      <c r="F27" s="32">
        <v>3189.6</v>
      </c>
      <c r="G27" s="33">
        <v>5627.4</v>
      </c>
      <c r="H27" s="34">
        <v>4323.3999999999996</v>
      </c>
    </row>
    <row r="28" spans="1:8" x14ac:dyDescent="0.2">
      <c r="A28" s="25">
        <v>19</v>
      </c>
      <c r="B28" s="26" t="s">
        <v>25</v>
      </c>
      <c r="C28" s="27">
        <v>1026.7</v>
      </c>
      <c r="D28" s="28">
        <v>1034.3</v>
      </c>
      <c r="E28" s="29">
        <v>1043</v>
      </c>
      <c r="F28" s="28">
        <v>1068.5</v>
      </c>
      <c r="G28" s="29">
        <v>1075.4000000000001</v>
      </c>
      <c r="H28" s="30">
        <v>1080.7</v>
      </c>
    </row>
    <row r="29" spans="1:8" x14ac:dyDescent="0.2">
      <c r="A29">
        <v>20</v>
      </c>
      <c r="B29" s="5" t="s">
        <v>26</v>
      </c>
      <c r="C29" s="31">
        <v>779.7</v>
      </c>
      <c r="D29" s="32">
        <v>789.9</v>
      </c>
      <c r="E29" s="33">
        <v>797.9</v>
      </c>
      <c r="F29" s="32">
        <v>804.7</v>
      </c>
      <c r="G29" s="33">
        <v>824.1</v>
      </c>
      <c r="H29" s="34">
        <v>842.7</v>
      </c>
    </row>
    <row r="30" spans="1:8" x14ac:dyDescent="0.2">
      <c r="A30" s="25"/>
      <c r="B30" s="40" t="s">
        <v>27</v>
      </c>
      <c r="C30" s="27"/>
      <c r="D30" s="28"/>
      <c r="E30" s="29"/>
      <c r="F30" s="28"/>
      <c r="G30" s="29"/>
      <c r="H30" s="30"/>
    </row>
    <row r="31" spans="1:8" ht="17" x14ac:dyDescent="0.2">
      <c r="A31" s="25">
        <v>21</v>
      </c>
      <c r="B31" s="26" t="s">
        <v>28</v>
      </c>
      <c r="C31" s="27" t="s">
        <v>78</v>
      </c>
      <c r="D31" s="28" t="s">
        <v>78</v>
      </c>
      <c r="E31" s="29" t="s">
        <v>78</v>
      </c>
      <c r="F31" s="28" t="s">
        <v>78</v>
      </c>
      <c r="G31" s="28">
        <v>9.6999999999999993</v>
      </c>
      <c r="H31" s="30">
        <v>14.8</v>
      </c>
    </row>
    <row r="32" spans="1:8" x14ac:dyDescent="0.2">
      <c r="A32">
        <v>22</v>
      </c>
      <c r="B32" s="5" t="s">
        <v>29</v>
      </c>
      <c r="C32" s="31">
        <v>615</v>
      </c>
      <c r="D32" s="32">
        <v>622.29999999999995</v>
      </c>
      <c r="E32" s="33">
        <v>619.4</v>
      </c>
      <c r="F32" s="32">
        <v>624.1</v>
      </c>
      <c r="G32" s="33">
        <v>668.8</v>
      </c>
      <c r="H32" s="34">
        <v>683.7</v>
      </c>
    </row>
    <row r="33" spans="1:8" x14ac:dyDescent="0.2">
      <c r="A33" s="25">
        <v>23</v>
      </c>
      <c r="B33" s="26" t="s">
        <v>30</v>
      </c>
      <c r="C33" s="27">
        <v>27.5</v>
      </c>
      <c r="D33" s="28">
        <v>27.6</v>
      </c>
      <c r="E33" s="29">
        <v>27.9</v>
      </c>
      <c r="F33" s="28">
        <v>43.4</v>
      </c>
      <c r="G33" s="29">
        <v>1084.5999999999999</v>
      </c>
      <c r="H33" s="30">
        <v>775.2</v>
      </c>
    </row>
    <row r="34" spans="1:8" ht="17" x14ac:dyDescent="0.2">
      <c r="B34" s="56" t="s">
        <v>133</v>
      </c>
      <c r="C34" s="31"/>
      <c r="D34" s="32"/>
      <c r="E34" s="33"/>
      <c r="F34" s="32"/>
      <c r="G34" s="33"/>
      <c r="H34" s="34"/>
    </row>
    <row r="35" spans="1:8" x14ac:dyDescent="0.2">
      <c r="A35">
        <v>24</v>
      </c>
      <c r="B35" s="57" t="s">
        <v>83</v>
      </c>
      <c r="C35" s="31" t="s">
        <v>78</v>
      </c>
      <c r="D35" s="32" t="s">
        <v>78</v>
      </c>
      <c r="E35" s="33" t="s">
        <v>78</v>
      </c>
      <c r="F35" s="32" t="s">
        <v>78</v>
      </c>
      <c r="G35" s="32">
        <v>7.2</v>
      </c>
      <c r="H35" s="34">
        <v>23.9</v>
      </c>
    </row>
    <row r="36" spans="1:8" x14ac:dyDescent="0.2">
      <c r="A36" s="25">
        <v>25</v>
      </c>
      <c r="B36" s="79" t="s">
        <v>81</v>
      </c>
      <c r="C36" s="27" t="s">
        <v>78</v>
      </c>
      <c r="D36" s="28" t="s">
        <v>78</v>
      </c>
      <c r="E36" s="29" t="s">
        <v>78</v>
      </c>
      <c r="F36" s="28" t="s">
        <v>78</v>
      </c>
      <c r="G36" s="28">
        <v>101.5</v>
      </c>
      <c r="H36" s="30">
        <v>156.1</v>
      </c>
    </row>
    <row r="37" spans="1:8" x14ac:dyDescent="0.2">
      <c r="A37">
        <v>26</v>
      </c>
      <c r="B37" s="57" t="s">
        <v>82</v>
      </c>
      <c r="C37" s="31" t="s">
        <v>78</v>
      </c>
      <c r="D37" s="32" t="s">
        <v>78</v>
      </c>
      <c r="E37" s="33" t="s">
        <v>78</v>
      </c>
      <c r="F37" s="32" t="s">
        <v>78</v>
      </c>
      <c r="G37" s="32">
        <v>679.2</v>
      </c>
      <c r="H37" s="34">
        <v>373.1</v>
      </c>
    </row>
    <row r="38" spans="1:8" x14ac:dyDescent="0.2">
      <c r="A38" s="25">
        <v>27</v>
      </c>
      <c r="B38" s="26" t="s">
        <v>35</v>
      </c>
      <c r="C38" s="27">
        <v>129.80000000000001</v>
      </c>
      <c r="D38" s="28">
        <v>131.9</v>
      </c>
      <c r="E38" s="29">
        <v>134.5</v>
      </c>
      <c r="F38" s="28">
        <v>138.6</v>
      </c>
      <c r="G38" s="29">
        <v>142.1</v>
      </c>
      <c r="H38" s="30">
        <v>145.30000000000001</v>
      </c>
    </row>
    <row r="39" spans="1:8" x14ac:dyDescent="0.2">
      <c r="A39">
        <v>28</v>
      </c>
      <c r="B39" s="5" t="s">
        <v>36</v>
      </c>
      <c r="C39" s="31">
        <v>492.4</v>
      </c>
      <c r="D39" s="32">
        <v>488.9</v>
      </c>
      <c r="E39" s="33">
        <v>486</v>
      </c>
      <c r="F39" s="32">
        <v>510.4</v>
      </c>
      <c r="G39" s="33">
        <v>1832.5</v>
      </c>
      <c r="H39" s="34">
        <v>795.8</v>
      </c>
    </row>
    <row r="40" spans="1:8" x14ac:dyDescent="0.2">
      <c r="A40" s="25"/>
      <c r="B40" s="58" t="s">
        <v>91</v>
      </c>
      <c r="C40" s="27"/>
      <c r="D40" s="28"/>
      <c r="E40" s="29"/>
      <c r="F40" s="28"/>
      <c r="G40" s="29"/>
      <c r="H40" s="30"/>
    </row>
    <row r="41" spans="1:8" ht="17" x14ac:dyDescent="0.2">
      <c r="A41" s="25">
        <v>29</v>
      </c>
      <c r="B41" s="43" t="s">
        <v>134</v>
      </c>
      <c r="C41" s="27" t="s">
        <v>78</v>
      </c>
      <c r="D41" s="28" t="s">
        <v>78</v>
      </c>
      <c r="E41" s="29" t="s">
        <v>78</v>
      </c>
      <c r="F41" s="28" t="s">
        <v>78</v>
      </c>
      <c r="G41" s="29">
        <v>1078.0999999999999</v>
      </c>
      <c r="H41" s="30">
        <v>15.6</v>
      </c>
    </row>
    <row r="42" spans="1:8" ht="17" x14ac:dyDescent="0.2">
      <c r="A42">
        <v>30</v>
      </c>
      <c r="B42" s="80" t="s">
        <v>135</v>
      </c>
      <c r="C42" s="31" t="s">
        <v>78</v>
      </c>
      <c r="D42" s="32" t="s">
        <v>78</v>
      </c>
      <c r="E42" s="33" t="s">
        <v>78</v>
      </c>
      <c r="F42" s="32" t="s">
        <v>78</v>
      </c>
      <c r="G42" s="33" t="s">
        <v>78</v>
      </c>
      <c r="H42" s="34">
        <v>106.2</v>
      </c>
    </row>
    <row r="43" spans="1:8" ht="17" x14ac:dyDescent="0.2">
      <c r="A43" s="25">
        <v>31</v>
      </c>
      <c r="B43" s="55" t="s">
        <v>136</v>
      </c>
      <c r="C43" s="27" t="s">
        <v>78</v>
      </c>
      <c r="D43" s="28" t="s">
        <v>78</v>
      </c>
      <c r="E43" s="29" t="s">
        <v>78</v>
      </c>
      <c r="F43" s="28" t="s">
        <v>78</v>
      </c>
      <c r="G43" s="29">
        <v>19.100000000000001</v>
      </c>
      <c r="H43" s="30">
        <v>27</v>
      </c>
    </row>
    <row r="44" spans="1:8" ht="17" x14ac:dyDescent="0.2">
      <c r="A44">
        <v>32</v>
      </c>
      <c r="B44" s="5" t="s">
        <v>137</v>
      </c>
      <c r="C44" s="31" t="s">
        <v>78</v>
      </c>
      <c r="D44" s="32" t="s">
        <v>78</v>
      </c>
      <c r="E44" s="33" t="s">
        <v>78</v>
      </c>
      <c r="F44" s="32" t="s">
        <v>78</v>
      </c>
      <c r="G44" s="33">
        <v>160.9</v>
      </c>
      <c r="H44" s="34">
        <v>58.4</v>
      </c>
    </row>
    <row r="45" spans="1:8" x14ac:dyDescent="0.2">
      <c r="A45" s="25">
        <v>33</v>
      </c>
      <c r="B45" s="26" t="s">
        <v>40</v>
      </c>
      <c r="C45" s="27">
        <v>47.5</v>
      </c>
      <c r="D45" s="28">
        <v>47.1</v>
      </c>
      <c r="E45" s="29">
        <v>46.5</v>
      </c>
      <c r="F45" s="28">
        <v>45.9</v>
      </c>
      <c r="G45" s="29">
        <v>50.6</v>
      </c>
      <c r="H45" s="30">
        <v>45.9</v>
      </c>
    </row>
    <row r="46" spans="1:8" x14ac:dyDescent="0.2">
      <c r="A46" s="19">
        <v>34</v>
      </c>
      <c r="B46" s="20" t="s">
        <v>41</v>
      </c>
      <c r="C46" s="21">
        <v>1414.7</v>
      </c>
      <c r="D46" s="22">
        <v>1419</v>
      </c>
      <c r="E46" s="23">
        <v>1432.9</v>
      </c>
      <c r="F46" s="22">
        <v>1451.5</v>
      </c>
      <c r="G46" s="23">
        <v>1388.4</v>
      </c>
      <c r="H46" s="24">
        <v>1450.4</v>
      </c>
    </row>
    <row r="47" spans="1:8" x14ac:dyDescent="0.2">
      <c r="A47" s="13">
        <v>35</v>
      </c>
      <c r="B47" s="35" t="s">
        <v>42</v>
      </c>
      <c r="C47" s="36">
        <v>2222.5</v>
      </c>
      <c r="D47" s="37">
        <v>2197.1</v>
      </c>
      <c r="E47" s="38">
        <v>2221.1999999999998</v>
      </c>
      <c r="F47" s="37">
        <v>2252.4</v>
      </c>
      <c r="G47" s="38">
        <v>2096.5</v>
      </c>
      <c r="H47" s="39">
        <v>2193.9</v>
      </c>
    </row>
    <row r="48" spans="1:8" x14ac:dyDescent="0.2">
      <c r="A48" s="19">
        <v>36</v>
      </c>
      <c r="B48" s="20" t="s">
        <v>43</v>
      </c>
      <c r="C48" s="21">
        <v>16258.4</v>
      </c>
      <c r="D48" s="22">
        <v>16400.5</v>
      </c>
      <c r="E48" s="23">
        <v>16539.599999999999</v>
      </c>
      <c r="F48" s="22">
        <v>16698.599999999999</v>
      </c>
      <c r="G48" s="23">
        <v>18360.8</v>
      </c>
      <c r="H48" s="24">
        <v>17721.900000000001</v>
      </c>
    </row>
    <row r="49" spans="1:8" x14ac:dyDescent="0.2">
      <c r="A49" s="13">
        <v>37</v>
      </c>
      <c r="B49" s="35" t="s">
        <v>44</v>
      </c>
      <c r="C49" s="36">
        <v>15072.3</v>
      </c>
      <c r="D49" s="37">
        <v>15219.9</v>
      </c>
      <c r="E49" s="38">
        <v>15335.8</v>
      </c>
      <c r="F49" s="37">
        <v>15103.3</v>
      </c>
      <c r="G49" s="38">
        <v>13590</v>
      </c>
      <c r="H49" s="39">
        <v>14887.1</v>
      </c>
    </row>
    <row r="50" spans="1:8" x14ac:dyDescent="0.2">
      <c r="A50">
        <v>38</v>
      </c>
      <c r="B50" s="5" t="s">
        <v>45</v>
      </c>
      <c r="C50" s="31">
        <v>14497.3</v>
      </c>
      <c r="D50" s="32">
        <v>14645.3</v>
      </c>
      <c r="E50" s="33">
        <v>14759.2</v>
      </c>
      <c r="F50" s="32">
        <v>14545.5</v>
      </c>
      <c r="G50" s="33">
        <v>13097.3</v>
      </c>
      <c r="H50" s="34">
        <v>14401.5</v>
      </c>
    </row>
    <row r="51" spans="1:8" x14ac:dyDescent="0.2">
      <c r="A51" s="25">
        <v>39</v>
      </c>
      <c r="B51" s="26" t="s">
        <v>46</v>
      </c>
      <c r="C51" s="27">
        <v>364.7</v>
      </c>
      <c r="D51" s="28">
        <v>364.9</v>
      </c>
      <c r="E51" s="29">
        <v>364.6</v>
      </c>
      <c r="F51" s="28">
        <v>352.9</v>
      </c>
      <c r="G51" s="29">
        <v>286</v>
      </c>
      <c r="H51" s="30">
        <v>287.2</v>
      </c>
    </row>
    <row r="52" spans="1:8" x14ac:dyDescent="0.2">
      <c r="B52" s="81" t="s">
        <v>91</v>
      </c>
      <c r="C52" s="31"/>
      <c r="D52" s="32"/>
      <c r="E52" s="33"/>
      <c r="F52" s="32"/>
      <c r="G52" s="33"/>
      <c r="H52" s="34"/>
    </row>
    <row r="53" spans="1:8" ht="17" x14ac:dyDescent="0.2">
      <c r="A53">
        <v>40</v>
      </c>
      <c r="B53" s="82" t="s">
        <v>138</v>
      </c>
      <c r="C53" s="31" t="s">
        <v>78</v>
      </c>
      <c r="D53" s="32" t="s">
        <v>78</v>
      </c>
      <c r="E53" s="33" t="s">
        <v>78</v>
      </c>
      <c r="F53" s="32">
        <v>-7.1</v>
      </c>
      <c r="G53" s="33">
        <v>-36</v>
      </c>
      <c r="H53" s="34">
        <v>-36</v>
      </c>
    </row>
    <row r="54" spans="1:8" x14ac:dyDescent="0.2">
      <c r="A54" s="25">
        <v>41</v>
      </c>
      <c r="B54" s="26" t="s">
        <v>48</v>
      </c>
      <c r="C54" s="27">
        <v>210.3</v>
      </c>
      <c r="D54" s="28">
        <v>209.7</v>
      </c>
      <c r="E54" s="29">
        <v>212</v>
      </c>
      <c r="F54" s="28">
        <v>204.9</v>
      </c>
      <c r="G54" s="29">
        <v>206.6</v>
      </c>
      <c r="H54" s="30">
        <v>198.4</v>
      </c>
    </row>
    <row r="55" spans="1:8" x14ac:dyDescent="0.2">
      <c r="A55">
        <v>42</v>
      </c>
      <c r="B55" s="5" t="s">
        <v>49</v>
      </c>
      <c r="C55" s="31">
        <v>114.9</v>
      </c>
      <c r="D55" s="32">
        <v>115.5</v>
      </c>
      <c r="E55" s="33">
        <v>116</v>
      </c>
      <c r="F55" s="32">
        <v>112.2</v>
      </c>
      <c r="G55" s="33">
        <v>112.5</v>
      </c>
      <c r="H55" s="34">
        <v>113</v>
      </c>
    </row>
    <row r="56" spans="1:8" x14ac:dyDescent="0.2">
      <c r="A56" s="25">
        <v>43</v>
      </c>
      <c r="B56" s="26" t="s">
        <v>50</v>
      </c>
      <c r="C56" s="27">
        <v>95.4</v>
      </c>
      <c r="D56" s="28">
        <v>94.2</v>
      </c>
      <c r="E56" s="29">
        <v>96</v>
      </c>
      <c r="F56" s="28">
        <v>92.7</v>
      </c>
      <c r="G56" s="29">
        <v>94.1</v>
      </c>
      <c r="H56" s="30">
        <v>85.5</v>
      </c>
    </row>
    <row r="57" spans="1:8" ht="16" thickBot="1" x14ac:dyDescent="0.25">
      <c r="A57" s="83">
        <v>44</v>
      </c>
      <c r="B57" s="84" t="s">
        <v>51</v>
      </c>
      <c r="C57" s="85">
        <v>1186.0999999999999</v>
      </c>
      <c r="D57" s="85">
        <v>1180.5999999999999</v>
      </c>
      <c r="E57" s="85">
        <v>1203.8</v>
      </c>
      <c r="F57" s="86">
        <v>1595.3</v>
      </c>
      <c r="G57" s="87">
        <v>4770.8</v>
      </c>
      <c r="H57" s="88">
        <v>2834.7</v>
      </c>
    </row>
    <row r="59" spans="1:8" x14ac:dyDescent="0.2">
      <c r="A59" t="s">
        <v>52</v>
      </c>
      <c r="B59" s="44" t="s">
        <v>53</v>
      </c>
    </row>
    <row r="60" spans="1:8" x14ac:dyDescent="0.2">
      <c r="A60" t="s">
        <v>54</v>
      </c>
      <c r="B60" s="44" t="s">
        <v>55</v>
      </c>
    </row>
    <row r="61" spans="1:8" x14ac:dyDescent="0.2">
      <c r="A61" t="s">
        <v>56</v>
      </c>
      <c r="B61" s="44" t="s">
        <v>57</v>
      </c>
    </row>
    <row r="63" spans="1:8" x14ac:dyDescent="0.2">
      <c r="A63" t="s">
        <v>139</v>
      </c>
    </row>
    <row r="64" spans="1:8" x14ac:dyDescent="0.2">
      <c r="A64" t="s">
        <v>140</v>
      </c>
    </row>
    <row r="65" spans="1:1" x14ac:dyDescent="0.2">
      <c r="A65" s="45" t="s">
        <v>141</v>
      </c>
    </row>
    <row r="66" spans="1:1" x14ac:dyDescent="0.2">
      <c r="A66" s="89" t="s">
        <v>142</v>
      </c>
    </row>
    <row r="67" spans="1:1" x14ac:dyDescent="0.2">
      <c r="A67" s="89" t="s">
        <v>143</v>
      </c>
    </row>
    <row r="68" spans="1:1" x14ac:dyDescent="0.2">
      <c r="A68" s="47" t="s">
        <v>61</v>
      </c>
    </row>
    <row r="69" spans="1:1" x14ac:dyDescent="0.2">
      <c r="A69" s="47" t="s">
        <v>62</v>
      </c>
    </row>
    <row r="70" spans="1:1" x14ac:dyDescent="0.2">
      <c r="A70" s="48" t="s">
        <v>63</v>
      </c>
    </row>
    <row r="71" spans="1:1" x14ac:dyDescent="0.2">
      <c r="A71" s="50" t="s">
        <v>92</v>
      </c>
    </row>
    <row r="72" spans="1:1" x14ac:dyDescent="0.2">
      <c r="A72" s="50" t="s">
        <v>93</v>
      </c>
    </row>
    <row r="73" spans="1:1" x14ac:dyDescent="0.2">
      <c r="A73" s="50" t="s">
        <v>94</v>
      </c>
    </row>
    <row r="74" spans="1:1" x14ac:dyDescent="0.2">
      <c r="A74" s="59" t="s">
        <v>95</v>
      </c>
    </row>
    <row r="75" spans="1:1" x14ac:dyDescent="0.2">
      <c r="A75" s="48" t="s">
        <v>144</v>
      </c>
    </row>
    <row r="76" spans="1:1" x14ac:dyDescent="0.2">
      <c r="A76" s="59" t="s">
        <v>96</v>
      </c>
    </row>
    <row r="77" spans="1:1" x14ac:dyDescent="0.2">
      <c r="A77" s="47" t="s">
        <v>145</v>
      </c>
    </row>
    <row r="78" spans="1:1" x14ac:dyDescent="0.2">
      <c r="A78" s="47" t="s">
        <v>146</v>
      </c>
    </row>
    <row r="79" spans="1:1" x14ac:dyDescent="0.2">
      <c r="A79" s="47" t="s">
        <v>70</v>
      </c>
    </row>
    <row r="80" spans="1:1" x14ac:dyDescent="0.2">
      <c r="A80" s="47" t="s">
        <v>71</v>
      </c>
    </row>
    <row r="81" spans="1:1" x14ac:dyDescent="0.2">
      <c r="A81" s="48" t="s">
        <v>147</v>
      </c>
    </row>
    <row r="82" spans="1:1" x14ac:dyDescent="0.2">
      <c r="A82" s="59" t="s">
        <v>97</v>
      </c>
    </row>
    <row r="84" spans="1:1" x14ac:dyDescent="0.2">
      <c r="A84" t="s">
        <v>73</v>
      </c>
    </row>
    <row r="85" spans="1:1" x14ac:dyDescent="0.2">
      <c r="A85" t="s">
        <v>98</v>
      </c>
    </row>
    <row r="86" spans="1:1" x14ac:dyDescent="0.2">
      <c r="A86" s="49" t="s">
        <v>99</v>
      </c>
    </row>
    <row r="88" spans="1:1" x14ac:dyDescent="0.2">
      <c r="A88" t="s">
        <v>76</v>
      </c>
    </row>
    <row r="90" spans="1:1" x14ac:dyDescent="0.2">
      <c r="A90" t="s">
        <v>77</v>
      </c>
    </row>
  </sheetData>
  <mergeCells count="7">
    <mergeCell ref="C6:E6"/>
    <mergeCell ref="F6:H6"/>
    <mergeCell ref="J1:M1"/>
    <mergeCell ref="A2:M2"/>
    <mergeCell ref="A3:M3"/>
    <mergeCell ref="A4:L4"/>
    <mergeCell ref="C5:H5"/>
  </mergeCells>
  <hyperlinks>
    <hyperlink ref="A74" r:id="rId1" display="exhausted all available regular and extended unemployment benefits.  For more information, see &quot;How will the expansion of unemployment benefits in response to " xr:uid="{225ED833-BFF2-9647-B6BB-31ECB56B144C}"/>
    <hyperlink ref="A76" r:id="rId2" display="&quot;How are the economic impact payments for individuals authorized by the CARES Act of 2020 recorded in the NIPAs?&quot;." xr:uid="{CDB65048-73DA-3747-BF0C-AFACB941336B}"/>
    <hyperlink ref="A82" r:id="rId3" display="student loans. For more information, see &quot;How does the 2020 CARES Act affect BEA's estimate of personal interest payments?&quot;." xr:uid="{8D0FA5E8-721C-D844-92D9-0BD14083C92C}"/>
    <hyperlink ref="A86" r:id="rId4" display="product report, for example. To be consistent, the figures in this table also are annualized. For more information, see the FAQ &quot;Why does BEA publish estimates at annual" xr:uid="{D9FBED56-ABB1-344A-B9D3-E0AE0A92CB4C}"/>
    <hyperlink ref="A66" r:id="rId5" display="      funding to reimburse private lending institutions for the costs of administering these loans. For more information, see &quot;How does the Paycheck Protection Program of 2020 impact the national income" xr:uid="{22C026DE-8842-D04F-89AE-FCA4920A3123}"/>
    <hyperlink ref="A67" r:id="rId6" xr:uid="{B89AE748-2A16-3440-AD63-8DF23E8550FD}"/>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945DE2-1D98-6641-B7A4-77D39C7DDCD9}">
  <dimension ref="A1:P51"/>
  <sheetViews>
    <sheetView workbookViewId="0">
      <selection activeCell="A29" sqref="A29"/>
    </sheetView>
  </sheetViews>
  <sheetFormatPr baseColWidth="10" defaultRowHeight="15" x14ac:dyDescent="0.2"/>
  <sheetData>
    <row r="1" spans="1:16" x14ac:dyDescent="0.2">
      <c r="A1" s="60" t="s">
        <v>100</v>
      </c>
      <c r="B1" s="61"/>
    </row>
    <row r="2" spans="1:16" x14ac:dyDescent="0.2">
      <c r="A2" s="62" t="s">
        <v>101</v>
      </c>
      <c r="B2" s="63"/>
      <c r="C2" s="63"/>
    </row>
    <row r="5" spans="1:16" x14ac:dyDescent="0.2">
      <c r="A5" s="183" t="s">
        <v>102</v>
      </c>
      <c r="B5" s="184"/>
      <c r="C5" s="184"/>
      <c r="D5" s="184"/>
      <c r="E5" s="184"/>
      <c r="F5" s="184"/>
      <c r="G5" s="184"/>
      <c r="H5" s="184"/>
      <c r="I5" s="184"/>
      <c r="J5" s="184"/>
      <c r="K5" s="184"/>
      <c r="L5" s="184"/>
      <c r="M5" s="184"/>
      <c r="N5" s="184"/>
      <c r="O5" s="184"/>
      <c r="P5" s="184"/>
    </row>
    <row r="6" spans="1:16" x14ac:dyDescent="0.2">
      <c r="A6" s="64" t="s">
        <v>85</v>
      </c>
      <c r="B6" s="64"/>
      <c r="C6" s="65"/>
      <c r="D6" s="66"/>
      <c r="E6" s="65"/>
      <c r="F6" s="65"/>
      <c r="G6" s="65"/>
      <c r="H6" s="65"/>
      <c r="I6" s="65"/>
      <c r="J6" s="65"/>
      <c r="K6" s="65"/>
      <c r="L6" s="65"/>
      <c r="M6" s="65"/>
      <c r="N6" s="65"/>
      <c r="O6" s="65"/>
      <c r="P6" s="65"/>
    </row>
    <row r="7" spans="1:16" x14ac:dyDescent="0.2">
      <c r="A7" s="53"/>
      <c r="B7" s="53"/>
      <c r="C7" s="53"/>
      <c r="D7" s="67"/>
      <c r="E7" s="53"/>
      <c r="F7" s="53"/>
      <c r="G7" s="53"/>
      <c r="H7" s="53"/>
      <c r="I7" s="53"/>
      <c r="J7" s="53"/>
      <c r="K7" s="53"/>
      <c r="L7" s="53"/>
      <c r="M7" s="53"/>
      <c r="N7" s="53"/>
      <c r="O7" s="53"/>
      <c r="P7" s="53"/>
    </row>
    <row r="8" spans="1:16" x14ac:dyDescent="0.2">
      <c r="A8" s="53"/>
      <c r="B8" s="53"/>
      <c r="C8" s="53"/>
      <c r="D8" s="67"/>
      <c r="E8" s="53"/>
      <c r="F8" s="53"/>
      <c r="G8" s="53"/>
      <c r="H8" s="53"/>
      <c r="I8" s="53"/>
      <c r="J8" s="53"/>
      <c r="K8" s="53"/>
      <c r="L8" s="53"/>
      <c r="M8" s="53"/>
      <c r="N8" s="53"/>
      <c r="O8" s="185" t="s">
        <v>86</v>
      </c>
      <c r="P8" s="185"/>
    </row>
    <row r="9" spans="1:16" x14ac:dyDescent="0.2">
      <c r="A9" s="53"/>
      <c r="B9" s="53"/>
      <c r="C9" s="68"/>
      <c r="D9" s="69"/>
      <c r="E9" s="68"/>
      <c r="F9" s="68"/>
      <c r="G9" s="68"/>
      <c r="H9" s="68"/>
      <c r="I9" s="68"/>
      <c r="J9" s="68"/>
      <c r="K9" s="68"/>
      <c r="L9" s="68"/>
      <c r="M9" s="68"/>
      <c r="N9" s="68"/>
      <c r="O9" s="70" t="s">
        <v>103</v>
      </c>
      <c r="P9" s="70" t="s">
        <v>103</v>
      </c>
    </row>
    <row r="10" spans="1:16" x14ac:dyDescent="0.2">
      <c r="A10" s="65"/>
      <c r="B10" s="65"/>
      <c r="C10" s="65"/>
      <c r="D10" s="66">
        <v>2020</v>
      </c>
      <c r="E10" s="66">
        <v>2021</v>
      </c>
      <c r="F10" s="66">
        <v>2022</v>
      </c>
      <c r="G10" s="66">
        <v>2023</v>
      </c>
      <c r="H10" s="66">
        <v>2024</v>
      </c>
      <c r="I10" s="66">
        <v>2025</v>
      </c>
      <c r="J10" s="66">
        <v>2026</v>
      </c>
      <c r="K10" s="66">
        <v>2027</v>
      </c>
      <c r="L10" s="66">
        <v>2028</v>
      </c>
      <c r="M10" s="66">
        <v>2029</v>
      </c>
      <c r="N10" s="66">
        <v>2030</v>
      </c>
      <c r="O10" s="71">
        <v>2025</v>
      </c>
      <c r="P10" s="71">
        <v>2030</v>
      </c>
    </row>
    <row r="11" spans="1:16" x14ac:dyDescent="0.2">
      <c r="A11" s="68" t="s">
        <v>104</v>
      </c>
      <c r="B11" s="68"/>
      <c r="C11" s="68"/>
      <c r="D11" s="72">
        <v>540.56299999999999</v>
      </c>
      <c r="E11" s="72">
        <v>0</v>
      </c>
      <c r="F11" s="72">
        <v>0</v>
      </c>
      <c r="G11" s="72">
        <v>0</v>
      </c>
      <c r="H11" s="72">
        <v>0</v>
      </c>
      <c r="I11" s="72">
        <v>0</v>
      </c>
      <c r="J11" s="72">
        <v>0</v>
      </c>
      <c r="K11" s="72">
        <v>0</v>
      </c>
      <c r="L11" s="72">
        <v>0</v>
      </c>
      <c r="M11" s="72">
        <v>0</v>
      </c>
      <c r="N11" s="72">
        <v>0</v>
      </c>
      <c r="O11" s="72">
        <v>0</v>
      </c>
      <c r="P11" s="72">
        <v>0</v>
      </c>
    </row>
    <row r="12" spans="1:16" x14ac:dyDescent="0.2">
      <c r="A12" s="53" t="s">
        <v>105</v>
      </c>
      <c r="B12" s="53"/>
      <c r="C12" s="53"/>
      <c r="D12" s="69"/>
      <c r="E12" s="68"/>
      <c r="F12" s="68"/>
      <c r="G12" s="68"/>
      <c r="H12" s="68"/>
      <c r="I12" s="68"/>
      <c r="J12" s="68"/>
      <c r="K12" s="68"/>
      <c r="L12" s="68"/>
      <c r="M12" s="68"/>
      <c r="N12" s="68"/>
      <c r="O12" s="68"/>
      <c r="P12" s="68"/>
    </row>
    <row r="13" spans="1:16" x14ac:dyDescent="0.2">
      <c r="A13" s="53"/>
      <c r="B13" s="53" t="s">
        <v>106</v>
      </c>
      <c r="C13" s="53"/>
      <c r="D13" s="69">
        <v>285.56</v>
      </c>
      <c r="E13" s="69">
        <v>5</v>
      </c>
      <c r="F13" s="69">
        <v>0</v>
      </c>
      <c r="G13" s="69">
        <v>0</v>
      </c>
      <c r="H13" s="69">
        <v>0</v>
      </c>
      <c r="I13" s="69">
        <v>0</v>
      </c>
      <c r="J13" s="69">
        <v>0</v>
      </c>
      <c r="K13" s="69">
        <v>0</v>
      </c>
      <c r="L13" s="69">
        <v>0</v>
      </c>
      <c r="M13" s="69">
        <v>0</v>
      </c>
      <c r="N13" s="69">
        <v>0</v>
      </c>
      <c r="O13" s="69">
        <v>5</v>
      </c>
      <c r="P13" s="69">
        <v>5</v>
      </c>
    </row>
    <row r="14" spans="1:16" x14ac:dyDescent="0.2">
      <c r="A14" s="68"/>
      <c r="B14" s="53" t="s">
        <v>107</v>
      </c>
      <c r="C14" s="68"/>
      <c r="D14" s="69">
        <v>67.209999999999994</v>
      </c>
      <c r="E14" s="69">
        <v>13.68</v>
      </c>
      <c r="F14" s="69">
        <v>0</v>
      </c>
      <c r="G14" s="69">
        <v>0</v>
      </c>
      <c r="H14" s="69">
        <v>0</v>
      </c>
      <c r="I14" s="69">
        <v>0</v>
      </c>
      <c r="J14" s="69">
        <v>0</v>
      </c>
      <c r="K14" s="69">
        <v>0</v>
      </c>
      <c r="L14" s="69">
        <v>0</v>
      </c>
      <c r="M14" s="69">
        <v>0</v>
      </c>
      <c r="N14" s="69">
        <v>0</v>
      </c>
      <c r="O14" s="69">
        <v>13.68</v>
      </c>
      <c r="P14" s="69">
        <v>13.68</v>
      </c>
    </row>
    <row r="15" spans="1:16" x14ac:dyDescent="0.2">
      <c r="A15" s="68"/>
      <c r="B15" s="53" t="s">
        <v>108</v>
      </c>
      <c r="C15" s="68"/>
      <c r="D15" s="69">
        <v>11.12</v>
      </c>
      <c r="E15" s="69">
        <v>47.8</v>
      </c>
      <c r="F15" s="69">
        <v>0</v>
      </c>
      <c r="G15" s="69">
        <v>0</v>
      </c>
      <c r="H15" s="69">
        <v>0</v>
      </c>
      <c r="I15" s="69">
        <v>0</v>
      </c>
      <c r="J15" s="69">
        <v>0</v>
      </c>
      <c r="K15" s="69">
        <v>0</v>
      </c>
      <c r="L15" s="69">
        <v>0</v>
      </c>
      <c r="M15" s="69">
        <v>0</v>
      </c>
      <c r="N15" s="69">
        <v>0</v>
      </c>
      <c r="O15" s="69">
        <v>47.8</v>
      </c>
      <c r="P15" s="69">
        <v>47.8</v>
      </c>
    </row>
    <row r="16" spans="1:16" x14ac:dyDescent="0.2">
      <c r="A16" s="68"/>
      <c r="B16" s="53" t="s">
        <v>109</v>
      </c>
      <c r="C16" s="68"/>
      <c r="D16" s="69">
        <v>6.2149999999999999</v>
      </c>
      <c r="E16" s="69">
        <v>5.0049999999999999</v>
      </c>
      <c r="F16" s="69">
        <v>0</v>
      </c>
      <c r="G16" s="69">
        <v>0</v>
      </c>
      <c r="H16" s="69">
        <v>0</v>
      </c>
      <c r="I16" s="69">
        <v>0</v>
      </c>
      <c r="J16" s="69">
        <v>0</v>
      </c>
      <c r="K16" s="69">
        <v>0</v>
      </c>
      <c r="L16" s="69">
        <v>0</v>
      </c>
      <c r="M16" s="69">
        <v>0</v>
      </c>
      <c r="N16" s="69">
        <v>0</v>
      </c>
      <c r="O16" s="69">
        <v>5.0049999999999999</v>
      </c>
      <c r="P16" s="69">
        <v>5.0049999999999999</v>
      </c>
    </row>
    <row r="17" spans="1:16" x14ac:dyDescent="0.2">
      <c r="A17" s="68"/>
      <c r="B17" s="53"/>
      <c r="C17" s="68"/>
      <c r="D17" s="69" t="s">
        <v>110</v>
      </c>
      <c r="E17" s="69" t="s">
        <v>110</v>
      </c>
      <c r="F17" s="69" t="s">
        <v>110</v>
      </c>
      <c r="G17" s="69" t="s">
        <v>110</v>
      </c>
      <c r="H17" s="69" t="s">
        <v>110</v>
      </c>
      <c r="I17" s="69" t="s">
        <v>110</v>
      </c>
      <c r="J17" s="69" t="s">
        <v>110</v>
      </c>
      <c r="K17" s="69" t="s">
        <v>110</v>
      </c>
      <c r="L17" s="69" t="s">
        <v>110</v>
      </c>
      <c r="M17" s="69" t="s">
        <v>110</v>
      </c>
      <c r="N17" s="69" t="s">
        <v>110</v>
      </c>
      <c r="O17" s="69" t="s">
        <v>110</v>
      </c>
      <c r="P17" s="69" t="s">
        <v>110</v>
      </c>
    </row>
    <row r="18" spans="1:16" x14ac:dyDescent="0.2">
      <c r="A18" s="68"/>
      <c r="B18" s="53"/>
      <c r="C18" s="68" t="s">
        <v>111</v>
      </c>
      <c r="D18" s="69">
        <v>370.10500000000002</v>
      </c>
      <c r="E18" s="69">
        <v>71.484999999999999</v>
      </c>
      <c r="F18" s="69">
        <v>0</v>
      </c>
      <c r="G18" s="69">
        <v>0</v>
      </c>
      <c r="H18" s="69">
        <v>0</v>
      </c>
      <c r="I18" s="69">
        <v>0</v>
      </c>
      <c r="J18" s="69">
        <v>0</v>
      </c>
      <c r="K18" s="69">
        <v>0</v>
      </c>
      <c r="L18" s="69">
        <v>0</v>
      </c>
      <c r="M18" s="69">
        <v>0</v>
      </c>
      <c r="N18" s="69">
        <v>0</v>
      </c>
      <c r="O18" s="69">
        <v>71.484999999999999</v>
      </c>
      <c r="P18" s="69">
        <v>71.484999999999999</v>
      </c>
    </row>
    <row r="19" spans="1:16" x14ac:dyDescent="0.2">
      <c r="A19" s="68"/>
      <c r="B19" s="53"/>
      <c r="C19" s="68"/>
      <c r="D19" s="69"/>
      <c r="E19" s="69"/>
      <c r="F19" s="69"/>
      <c r="G19" s="69"/>
      <c r="H19" s="69"/>
      <c r="I19" s="69"/>
      <c r="J19" s="69"/>
      <c r="K19" s="69"/>
      <c r="L19" s="69"/>
      <c r="M19" s="69"/>
      <c r="N19" s="69"/>
      <c r="O19" s="69"/>
      <c r="P19" s="69"/>
    </row>
    <row r="20" spans="1:16" ht="16" x14ac:dyDescent="0.2">
      <c r="A20" s="68" t="s">
        <v>112</v>
      </c>
      <c r="B20" s="53"/>
      <c r="C20" s="68"/>
      <c r="D20" s="69">
        <v>271.98399999999998</v>
      </c>
      <c r="E20" s="69">
        <v>9.327</v>
      </c>
      <c r="F20" s="69">
        <v>0</v>
      </c>
      <c r="G20" s="69">
        <v>0</v>
      </c>
      <c r="H20" s="69">
        <v>0</v>
      </c>
      <c r="I20" s="69">
        <v>0</v>
      </c>
      <c r="J20" s="69">
        <v>0</v>
      </c>
      <c r="K20" s="69">
        <v>0</v>
      </c>
      <c r="L20" s="69">
        <v>0</v>
      </c>
      <c r="M20" s="69">
        <v>0</v>
      </c>
      <c r="N20" s="69">
        <v>0</v>
      </c>
      <c r="O20" s="69">
        <v>9.327</v>
      </c>
      <c r="P20" s="69">
        <v>9.327</v>
      </c>
    </row>
    <row r="21" spans="1:16" x14ac:dyDescent="0.2">
      <c r="A21" s="68" t="s">
        <v>113</v>
      </c>
      <c r="B21" s="53"/>
      <c r="C21" s="53"/>
      <c r="D21" s="69">
        <v>149.97300000000001</v>
      </c>
      <c r="E21" s="69">
        <v>2.5999999999999999E-2</v>
      </c>
      <c r="F21" s="69">
        <v>0</v>
      </c>
      <c r="G21" s="69">
        <v>0</v>
      </c>
      <c r="H21" s="69">
        <v>0</v>
      </c>
      <c r="I21" s="69">
        <v>0</v>
      </c>
      <c r="J21" s="69">
        <v>0</v>
      </c>
      <c r="K21" s="69">
        <v>0</v>
      </c>
      <c r="L21" s="69">
        <v>0</v>
      </c>
      <c r="M21" s="69">
        <v>0</v>
      </c>
      <c r="N21" s="69">
        <v>0</v>
      </c>
      <c r="O21" s="69">
        <v>2.5999999999999999E-2</v>
      </c>
      <c r="P21" s="69">
        <v>2.5999999999999999E-2</v>
      </c>
    </row>
    <row r="22" spans="1:16" x14ac:dyDescent="0.2">
      <c r="A22" s="68" t="s">
        <v>114</v>
      </c>
      <c r="B22" s="53"/>
      <c r="C22" s="53"/>
      <c r="D22" s="69">
        <v>135.41999999999999</v>
      </c>
      <c r="E22" s="69">
        <v>72.537999999999997</v>
      </c>
      <c r="F22" s="69">
        <v>10.331</v>
      </c>
      <c r="G22" s="69">
        <v>4.2670000000000003</v>
      </c>
      <c r="H22" s="69">
        <v>1.347</v>
      </c>
      <c r="I22" s="69">
        <v>0.67400000000000004</v>
      </c>
      <c r="J22" s="69">
        <v>0</v>
      </c>
      <c r="K22" s="69">
        <v>0</v>
      </c>
      <c r="L22" s="69">
        <v>0</v>
      </c>
      <c r="M22" s="69">
        <v>0</v>
      </c>
      <c r="N22" s="69">
        <v>0</v>
      </c>
      <c r="O22" s="69">
        <v>89.156999999999996</v>
      </c>
      <c r="P22" s="69">
        <v>89.156999999999996</v>
      </c>
    </row>
    <row r="23" spans="1:16" x14ac:dyDescent="0.2">
      <c r="A23" s="68" t="s">
        <v>115</v>
      </c>
      <c r="B23" s="53"/>
      <c r="C23" s="53"/>
      <c r="D23" s="69"/>
      <c r="E23" s="69"/>
      <c r="F23" s="69"/>
      <c r="G23" s="69"/>
      <c r="H23" s="69"/>
      <c r="I23" s="69"/>
      <c r="J23" s="69"/>
      <c r="K23" s="69"/>
      <c r="L23" s="69"/>
      <c r="M23" s="69"/>
      <c r="N23" s="69"/>
      <c r="O23" s="69"/>
      <c r="P23" s="69"/>
    </row>
    <row r="24" spans="1:16" x14ac:dyDescent="0.2">
      <c r="A24" s="68" t="s">
        <v>116</v>
      </c>
      <c r="B24" s="53"/>
      <c r="C24" s="53"/>
      <c r="D24" s="69">
        <v>40.831000000000003</v>
      </c>
      <c r="E24" s="69">
        <v>79.391999999999996</v>
      </c>
      <c r="F24" s="69">
        <v>47.442999999999998</v>
      </c>
      <c r="G24" s="69">
        <v>4.7220000000000004</v>
      </c>
      <c r="H24" s="69">
        <v>0</v>
      </c>
      <c r="I24" s="69">
        <v>0</v>
      </c>
      <c r="J24" s="69">
        <v>0</v>
      </c>
      <c r="K24" s="69">
        <v>0</v>
      </c>
      <c r="L24" s="69">
        <v>0</v>
      </c>
      <c r="M24" s="69">
        <v>0</v>
      </c>
      <c r="N24" s="69">
        <v>0</v>
      </c>
      <c r="O24" s="69">
        <v>131.55699999999999</v>
      </c>
      <c r="P24" s="69">
        <v>131.55699999999999</v>
      </c>
    </row>
    <row r="25" spans="1:16" x14ac:dyDescent="0.2">
      <c r="A25" s="68" t="s">
        <v>117</v>
      </c>
      <c r="B25" s="53"/>
      <c r="C25" s="53"/>
      <c r="D25" s="69">
        <v>58.054000000000002</v>
      </c>
      <c r="E25" s="69">
        <v>14.755000000000001</v>
      </c>
      <c r="F25" s="69">
        <v>3.4750000000000001</v>
      </c>
      <c r="G25" s="69">
        <v>3.9249999999999998</v>
      </c>
      <c r="H25" s="69">
        <v>4.375</v>
      </c>
      <c r="I25" s="69">
        <v>4.375</v>
      </c>
      <c r="J25" s="69">
        <v>4.5</v>
      </c>
      <c r="K25" s="69">
        <v>4.5</v>
      </c>
      <c r="L25" s="69">
        <v>4.5</v>
      </c>
      <c r="M25" s="69">
        <v>4.5</v>
      </c>
      <c r="N25" s="69">
        <v>4.5</v>
      </c>
      <c r="O25" s="69">
        <v>30.905000000000001</v>
      </c>
      <c r="P25" s="69">
        <v>53.405000000000001</v>
      </c>
    </row>
    <row r="26" spans="1:16" x14ac:dyDescent="0.2">
      <c r="A26" s="68" t="s">
        <v>118</v>
      </c>
      <c r="B26" s="53"/>
      <c r="C26" s="53"/>
      <c r="D26" s="69">
        <v>47.372999999999998</v>
      </c>
      <c r="E26" s="69">
        <v>-46.081000000000003</v>
      </c>
      <c r="F26" s="69">
        <v>0</v>
      </c>
      <c r="G26" s="69">
        <v>0</v>
      </c>
      <c r="H26" s="69">
        <v>0</v>
      </c>
      <c r="I26" s="69">
        <v>0</v>
      </c>
      <c r="J26" s="69">
        <v>0</v>
      </c>
      <c r="K26" s="69">
        <v>0</v>
      </c>
      <c r="L26" s="69">
        <v>0</v>
      </c>
      <c r="M26" s="69">
        <v>0</v>
      </c>
      <c r="N26" s="69">
        <v>0</v>
      </c>
      <c r="O26" s="69">
        <v>-46.081000000000003</v>
      </c>
      <c r="P26" s="69">
        <v>-46.081000000000003</v>
      </c>
    </row>
    <row r="27" spans="1:16" x14ac:dyDescent="0.2">
      <c r="A27" s="68" t="s">
        <v>119</v>
      </c>
      <c r="B27" s="53"/>
      <c r="C27" s="53"/>
      <c r="D27" s="69">
        <v>24.475000000000001</v>
      </c>
      <c r="E27" s="69">
        <v>32.784999999999997</v>
      </c>
      <c r="F27" s="69">
        <v>8.4600000000000009</v>
      </c>
      <c r="G27" s="69">
        <v>0</v>
      </c>
      <c r="H27" s="69">
        <v>0</v>
      </c>
      <c r="I27" s="69">
        <v>0</v>
      </c>
      <c r="J27" s="69">
        <v>0</v>
      </c>
      <c r="K27" s="69">
        <v>0</v>
      </c>
      <c r="L27" s="69">
        <v>0</v>
      </c>
      <c r="M27" s="69">
        <v>0</v>
      </c>
      <c r="N27" s="69">
        <v>0</v>
      </c>
      <c r="O27" s="69">
        <v>41.244999999999997</v>
      </c>
      <c r="P27" s="69">
        <v>41.244999999999997</v>
      </c>
    </row>
    <row r="28" spans="1:16" x14ac:dyDescent="0.2">
      <c r="A28" s="68" t="s">
        <v>120</v>
      </c>
      <c r="B28" s="53"/>
      <c r="C28" s="53"/>
      <c r="D28" s="69">
        <v>27.5</v>
      </c>
      <c r="E28" s="69">
        <v>0.86</v>
      </c>
      <c r="F28" s="69">
        <v>-0.22</v>
      </c>
      <c r="G28" s="69">
        <v>-0.49</v>
      </c>
      <c r="H28" s="69">
        <v>-0.56000000000000005</v>
      </c>
      <c r="I28" s="69">
        <v>-0.98</v>
      </c>
      <c r="J28" s="69">
        <v>-0.76</v>
      </c>
      <c r="K28" s="69">
        <v>-0.74</v>
      </c>
      <c r="L28" s="69">
        <v>-0.72</v>
      </c>
      <c r="M28" s="69">
        <v>-0.7</v>
      </c>
      <c r="N28" s="69">
        <v>-0.69</v>
      </c>
      <c r="O28" s="69">
        <v>-1.39</v>
      </c>
      <c r="P28" s="69">
        <v>-5</v>
      </c>
    </row>
    <row r="29" spans="1:16" x14ac:dyDescent="0.2">
      <c r="A29" s="68" t="s">
        <v>121</v>
      </c>
      <c r="B29" s="53"/>
      <c r="C29" s="53"/>
      <c r="D29" s="69">
        <v>11.407999999999999</v>
      </c>
      <c r="E29" s="69">
        <v>10.763</v>
      </c>
      <c r="F29" s="69">
        <v>5.7809999999999997</v>
      </c>
      <c r="G29" s="69">
        <v>0.92300000000000004</v>
      </c>
      <c r="H29" s="69">
        <v>0.52300000000000002</v>
      </c>
      <c r="I29" s="69">
        <v>0.43099999999999999</v>
      </c>
      <c r="J29" s="69">
        <v>0.246</v>
      </c>
      <c r="K29" s="69">
        <v>0</v>
      </c>
      <c r="L29" s="69">
        <v>0</v>
      </c>
      <c r="M29" s="69">
        <v>0</v>
      </c>
      <c r="N29" s="69">
        <v>0</v>
      </c>
      <c r="O29" s="69">
        <v>18.420999999999999</v>
      </c>
      <c r="P29" s="69">
        <v>18.667000000000002</v>
      </c>
    </row>
    <row r="30" spans="1:16" x14ac:dyDescent="0.2">
      <c r="A30" s="68" t="s">
        <v>122</v>
      </c>
      <c r="B30" s="53"/>
      <c r="C30" s="53"/>
      <c r="D30" s="69">
        <v>99.444000000000003</v>
      </c>
      <c r="E30" s="69">
        <v>61.634</v>
      </c>
      <c r="F30" s="69">
        <v>23.815000000000001</v>
      </c>
      <c r="G30" s="69">
        <v>7.35</v>
      </c>
      <c r="H30" s="69">
        <v>4.4029999999999996</v>
      </c>
      <c r="I30" s="69">
        <v>1.663</v>
      </c>
      <c r="J30" s="69">
        <v>0.74399999999999999</v>
      </c>
      <c r="K30" s="69">
        <v>0.65500000000000003</v>
      </c>
      <c r="L30" s="69">
        <v>0.68799999999999994</v>
      </c>
      <c r="M30" s="69">
        <v>10.603</v>
      </c>
      <c r="N30" s="69">
        <v>-35.328000000000003</v>
      </c>
      <c r="O30" s="69">
        <v>98.864999999999995</v>
      </c>
      <c r="P30" s="69">
        <v>76.227000000000004</v>
      </c>
    </row>
    <row r="31" spans="1:16" x14ac:dyDescent="0.2">
      <c r="A31" s="68"/>
      <c r="B31" s="53"/>
      <c r="C31" s="53"/>
      <c r="D31" s="69"/>
      <c r="E31" s="69"/>
      <c r="F31" s="69"/>
      <c r="G31" s="69"/>
      <c r="H31" s="69"/>
      <c r="I31" s="69"/>
      <c r="J31" s="69"/>
      <c r="K31" s="69"/>
      <c r="L31" s="69"/>
      <c r="M31" s="69"/>
      <c r="N31" s="69"/>
      <c r="O31" s="69"/>
      <c r="P31" s="69"/>
    </row>
    <row r="32" spans="1:16" x14ac:dyDescent="0.2">
      <c r="A32" s="73"/>
      <c r="B32" s="73"/>
      <c r="C32" s="73" t="s">
        <v>86</v>
      </c>
      <c r="D32" s="74">
        <v>1777.13</v>
      </c>
      <c r="E32" s="74">
        <v>307.48399999999998</v>
      </c>
      <c r="F32" s="74">
        <v>99.084999999999994</v>
      </c>
      <c r="G32" s="74">
        <v>20.696999999999999</v>
      </c>
      <c r="H32" s="74">
        <v>10.087999999999999</v>
      </c>
      <c r="I32" s="74">
        <v>6.1630000000000003</v>
      </c>
      <c r="J32" s="74">
        <v>4.7300000000000004</v>
      </c>
      <c r="K32" s="74">
        <v>4.415</v>
      </c>
      <c r="L32" s="74">
        <v>4.468</v>
      </c>
      <c r="M32" s="74">
        <v>14.403</v>
      </c>
      <c r="N32" s="74">
        <v>-31.518000000000001</v>
      </c>
      <c r="O32" s="74">
        <v>443.517</v>
      </c>
      <c r="P32" s="74">
        <v>440.01499999999999</v>
      </c>
    </row>
    <row r="33" spans="1:16" x14ac:dyDescent="0.2">
      <c r="A33" s="53"/>
      <c r="B33" s="53"/>
      <c r="C33" s="53"/>
      <c r="D33" s="69"/>
      <c r="E33" s="68"/>
      <c r="F33" s="68"/>
      <c r="G33" s="68"/>
      <c r="H33" s="68"/>
      <c r="I33" s="68"/>
      <c r="J33" s="68"/>
      <c r="K33" s="68"/>
      <c r="L33" s="68"/>
      <c r="M33" s="68"/>
      <c r="N33" s="68"/>
      <c r="O33" s="68"/>
      <c r="P33" s="68"/>
    </row>
    <row r="34" spans="1:16" x14ac:dyDescent="0.2">
      <c r="A34" s="75" t="s">
        <v>123</v>
      </c>
      <c r="B34" s="75"/>
      <c r="C34" s="75"/>
      <c r="D34" s="76"/>
      <c r="E34" s="75"/>
      <c r="F34" s="75"/>
      <c r="G34" s="75"/>
      <c r="H34" s="75"/>
      <c r="I34" s="75"/>
      <c r="J34" s="75"/>
      <c r="K34" s="75"/>
      <c r="L34" s="75"/>
      <c r="M34" s="75"/>
      <c r="N34" s="75"/>
      <c r="O34" s="75"/>
      <c r="P34" s="75"/>
    </row>
    <row r="35" spans="1:16" x14ac:dyDescent="0.2">
      <c r="A35" s="75"/>
      <c r="B35" s="75"/>
      <c r="C35" s="75"/>
      <c r="D35" s="76"/>
      <c r="E35" s="75"/>
      <c r="F35" s="75"/>
      <c r="G35" s="75"/>
      <c r="H35" s="75"/>
      <c r="I35" s="75"/>
      <c r="J35" s="75"/>
      <c r="K35" s="75"/>
      <c r="L35" s="75"/>
      <c r="M35" s="75"/>
      <c r="N35" s="75"/>
      <c r="O35" s="75"/>
      <c r="P35" s="75"/>
    </row>
    <row r="36" spans="1:16" x14ac:dyDescent="0.2">
      <c r="A36" s="186" t="s">
        <v>124</v>
      </c>
      <c r="B36" s="186"/>
      <c r="C36" s="186"/>
      <c r="D36" s="186"/>
      <c r="E36" s="186"/>
      <c r="F36" s="186"/>
      <c r="G36" s="186"/>
      <c r="H36" s="186"/>
      <c r="I36" s="186"/>
      <c r="J36" s="186"/>
      <c r="K36" s="186"/>
      <c r="L36" s="186"/>
      <c r="M36" s="186"/>
      <c r="N36" s="186"/>
      <c r="O36" s="186"/>
      <c r="P36" s="186"/>
    </row>
    <row r="37" spans="1:16" x14ac:dyDescent="0.2">
      <c r="A37" s="186"/>
      <c r="B37" s="186"/>
      <c r="C37" s="186"/>
      <c r="D37" s="186"/>
      <c r="E37" s="186"/>
      <c r="F37" s="186"/>
      <c r="G37" s="186"/>
      <c r="H37" s="186"/>
      <c r="I37" s="186"/>
      <c r="J37" s="186"/>
      <c r="K37" s="186"/>
      <c r="L37" s="186"/>
      <c r="M37" s="186"/>
      <c r="N37" s="186"/>
      <c r="O37" s="186"/>
      <c r="P37" s="186"/>
    </row>
    <row r="38" spans="1:16" x14ac:dyDescent="0.2">
      <c r="A38" s="186"/>
      <c r="B38" s="186"/>
      <c r="C38" s="186"/>
      <c r="D38" s="186"/>
      <c r="E38" s="186"/>
      <c r="F38" s="186"/>
      <c r="G38" s="186"/>
      <c r="H38" s="186"/>
      <c r="I38" s="186"/>
      <c r="J38" s="186"/>
      <c r="K38" s="186"/>
      <c r="L38" s="186"/>
      <c r="M38" s="186"/>
      <c r="N38" s="186"/>
      <c r="O38" s="186"/>
      <c r="P38" s="186"/>
    </row>
    <row r="39" spans="1:16" x14ac:dyDescent="0.2">
      <c r="A39" s="186"/>
      <c r="B39" s="186"/>
      <c r="C39" s="186"/>
      <c r="D39" s="186"/>
      <c r="E39" s="186"/>
      <c r="F39" s="186"/>
      <c r="G39" s="186"/>
      <c r="H39" s="186"/>
      <c r="I39" s="186"/>
      <c r="J39" s="186"/>
      <c r="K39" s="186"/>
      <c r="L39" s="186"/>
      <c r="M39" s="186"/>
      <c r="N39" s="186"/>
      <c r="O39" s="186"/>
      <c r="P39" s="186"/>
    </row>
    <row r="40" spans="1:16" x14ac:dyDescent="0.2">
      <c r="A40" s="186"/>
      <c r="B40" s="186"/>
      <c r="C40" s="186"/>
      <c r="D40" s="186"/>
      <c r="E40" s="186"/>
      <c r="F40" s="186"/>
      <c r="G40" s="186"/>
      <c r="H40" s="186"/>
      <c r="I40" s="186"/>
      <c r="J40" s="186"/>
      <c r="K40" s="186"/>
      <c r="L40" s="186"/>
      <c r="M40" s="186"/>
      <c r="N40" s="186"/>
      <c r="O40" s="186"/>
      <c r="P40" s="186"/>
    </row>
    <row r="41" spans="1:16" x14ac:dyDescent="0.2">
      <c r="A41" s="77"/>
      <c r="B41" s="77"/>
      <c r="C41" s="77"/>
      <c r="D41" s="77"/>
      <c r="E41" s="77"/>
      <c r="F41" s="77"/>
      <c r="G41" s="77"/>
      <c r="H41" s="77"/>
      <c r="I41" s="77"/>
      <c r="J41" s="77"/>
      <c r="K41" s="77"/>
      <c r="L41" s="77"/>
      <c r="M41" s="77"/>
      <c r="N41" s="77"/>
      <c r="O41" s="77"/>
      <c r="P41" s="77"/>
    </row>
    <row r="42" spans="1:16" x14ac:dyDescent="0.2">
      <c r="A42" s="186" t="s">
        <v>125</v>
      </c>
      <c r="B42" s="186"/>
      <c r="C42" s="186"/>
      <c r="D42" s="186"/>
      <c r="E42" s="186"/>
      <c r="F42" s="186"/>
      <c r="G42" s="186"/>
      <c r="H42" s="186"/>
      <c r="I42" s="186"/>
      <c r="J42" s="186"/>
      <c r="K42" s="186"/>
      <c r="L42" s="186"/>
      <c r="M42" s="186"/>
      <c r="N42" s="186"/>
      <c r="O42" s="186"/>
      <c r="P42" s="186"/>
    </row>
    <row r="43" spans="1:16" x14ac:dyDescent="0.2">
      <c r="A43" s="186"/>
      <c r="B43" s="186"/>
      <c r="C43" s="186"/>
      <c r="D43" s="186"/>
      <c r="E43" s="186"/>
      <c r="F43" s="186"/>
      <c r="G43" s="186"/>
      <c r="H43" s="186"/>
      <c r="I43" s="186"/>
      <c r="J43" s="186"/>
      <c r="K43" s="186"/>
      <c r="L43" s="186"/>
      <c r="M43" s="186"/>
      <c r="N43" s="186"/>
      <c r="O43" s="186"/>
      <c r="P43" s="186"/>
    </row>
    <row r="44" spans="1:16" x14ac:dyDescent="0.2">
      <c r="A44" s="186"/>
      <c r="B44" s="186"/>
      <c r="C44" s="186"/>
      <c r="D44" s="186"/>
      <c r="E44" s="186"/>
      <c r="F44" s="186"/>
      <c r="G44" s="186"/>
      <c r="H44" s="186"/>
      <c r="I44" s="186"/>
      <c r="J44" s="186"/>
      <c r="K44" s="186"/>
      <c r="L44" s="186"/>
      <c r="M44" s="186"/>
      <c r="N44" s="186"/>
      <c r="O44" s="186"/>
      <c r="P44" s="186"/>
    </row>
    <row r="45" spans="1:16" x14ac:dyDescent="0.2">
      <c r="A45" s="75"/>
      <c r="B45" s="75"/>
      <c r="C45" s="75"/>
      <c r="D45" s="76"/>
      <c r="E45" s="75"/>
      <c r="F45" s="75"/>
      <c r="G45" s="75"/>
      <c r="H45" s="75"/>
      <c r="I45" s="75"/>
      <c r="J45" s="75"/>
      <c r="K45" s="75"/>
      <c r="L45" s="75"/>
      <c r="M45" s="75"/>
      <c r="N45" s="75"/>
      <c r="O45" s="75"/>
      <c r="P45" s="75"/>
    </row>
    <row r="46" spans="1:16" x14ac:dyDescent="0.2">
      <c r="A46" s="187" t="s">
        <v>126</v>
      </c>
      <c r="B46" s="188"/>
      <c r="C46" s="188"/>
      <c r="D46" s="188"/>
      <c r="E46" s="188"/>
      <c r="F46" s="188"/>
      <c r="G46" s="188"/>
      <c r="H46" s="188"/>
      <c r="I46" s="188"/>
      <c r="J46" s="188"/>
      <c r="K46" s="188"/>
      <c r="L46" s="188"/>
      <c r="M46" s="188"/>
      <c r="N46" s="188"/>
      <c r="O46" s="188"/>
      <c r="P46" s="188"/>
    </row>
    <row r="47" spans="1:16" x14ac:dyDescent="0.2">
      <c r="A47" s="188"/>
      <c r="B47" s="188"/>
      <c r="C47" s="188"/>
      <c r="D47" s="188"/>
      <c r="E47" s="188"/>
      <c r="F47" s="188"/>
      <c r="G47" s="188"/>
      <c r="H47" s="188"/>
      <c r="I47" s="188"/>
      <c r="J47" s="188"/>
      <c r="K47" s="188"/>
      <c r="L47" s="188"/>
      <c r="M47" s="188"/>
      <c r="N47" s="188"/>
      <c r="O47" s="188"/>
      <c r="P47" s="188"/>
    </row>
    <row r="48" spans="1:16" x14ac:dyDescent="0.2">
      <c r="A48" s="75"/>
      <c r="B48" s="75"/>
      <c r="C48" s="75"/>
      <c r="D48" s="76"/>
      <c r="E48" s="75"/>
      <c r="F48" s="75"/>
      <c r="G48" s="75"/>
      <c r="H48" s="75"/>
      <c r="I48" s="75"/>
      <c r="J48" s="75"/>
      <c r="K48" s="75"/>
      <c r="L48" s="75"/>
      <c r="M48" s="75"/>
      <c r="N48" s="75"/>
      <c r="O48" s="75"/>
      <c r="P48" s="75"/>
    </row>
    <row r="49" spans="1:16" x14ac:dyDescent="0.2">
      <c r="A49" s="182" t="s">
        <v>127</v>
      </c>
      <c r="B49" s="182"/>
      <c r="C49" s="182"/>
      <c r="D49" s="182"/>
      <c r="E49" s="182"/>
      <c r="F49" s="182"/>
      <c r="G49" s="182"/>
      <c r="H49" s="182"/>
      <c r="I49" s="182"/>
      <c r="J49" s="182"/>
      <c r="K49" s="182"/>
      <c r="L49" s="182"/>
      <c r="M49" s="182"/>
      <c r="N49" s="182"/>
      <c r="O49" s="182"/>
      <c r="P49" s="182"/>
    </row>
    <row r="50" spans="1:16" x14ac:dyDescent="0.2">
      <c r="A50" s="182"/>
      <c r="B50" s="182"/>
      <c r="C50" s="182"/>
      <c r="D50" s="182"/>
      <c r="E50" s="182"/>
      <c r="F50" s="182"/>
      <c r="G50" s="182"/>
      <c r="H50" s="182"/>
      <c r="I50" s="182"/>
      <c r="J50" s="182"/>
      <c r="K50" s="182"/>
      <c r="L50" s="182"/>
      <c r="M50" s="182"/>
      <c r="N50" s="182"/>
      <c r="O50" s="182"/>
      <c r="P50" s="182"/>
    </row>
    <row r="51" spans="1:16" x14ac:dyDescent="0.2">
      <c r="A51" s="182"/>
      <c r="B51" s="182"/>
      <c r="C51" s="182"/>
      <c r="D51" s="182"/>
      <c r="E51" s="182"/>
      <c r="F51" s="182"/>
      <c r="G51" s="182"/>
      <c r="H51" s="182"/>
      <c r="I51" s="182"/>
      <c r="J51" s="182"/>
      <c r="K51" s="182"/>
      <c r="L51" s="182"/>
      <c r="M51" s="182"/>
      <c r="N51" s="182"/>
      <c r="O51" s="182"/>
      <c r="P51" s="182"/>
    </row>
  </sheetData>
  <mergeCells count="6">
    <mergeCell ref="A49:P51"/>
    <mergeCell ref="A5:P5"/>
    <mergeCell ref="O8:P8"/>
    <mergeCell ref="A36:P40"/>
    <mergeCell ref="A42:P44"/>
    <mergeCell ref="A46:P47"/>
  </mergeCells>
  <hyperlinks>
    <hyperlink ref="A2" r:id="rId1" xr:uid="{37AD6EFA-21C3-F746-91AD-15981FDC0A41}"/>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640AD1-5A18-D542-8727-844EFE7F4CFE}">
  <dimension ref="A1:R115"/>
  <sheetViews>
    <sheetView tabSelected="1" topLeftCell="A59" workbookViewId="0">
      <selection activeCell="H29" sqref="H29"/>
    </sheetView>
  </sheetViews>
  <sheetFormatPr baseColWidth="10" defaultRowHeight="15" x14ac:dyDescent="0.2"/>
  <sheetData>
    <row r="1" spans="1:18" x14ac:dyDescent="0.2">
      <c r="A1" s="60" t="s">
        <v>100</v>
      </c>
      <c r="B1" s="149"/>
      <c r="C1" s="149"/>
      <c r="D1" s="149"/>
      <c r="E1" s="149"/>
      <c r="F1" s="150"/>
      <c r="G1" s="150"/>
      <c r="H1" s="150"/>
      <c r="I1" s="150"/>
      <c r="J1" s="150"/>
      <c r="K1" s="150"/>
      <c r="L1" s="150"/>
      <c r="M1" s="150"/>
      <c r="N1" s="150"/>
      <c r="O1" s="150"/>
      <c r="P1" s="150"/>
      <c r="Q1" s="150"/>
      <c r="R1" s="150"/>
    </row>
    <row r="2" spans="1:18" x14ac:dyDescent="0.2">
      <c r="A2" s="62" t="s">
        <v>101</v>
      </c>
      <c r="B2" s="151"/>
      <c r="C2" s="151"/>
      <c r="D2" s="151"/>
      <c r="E2" s="151"/>
      <c r="F2" s="150"/>
      <c r="G2" s="150"/>
      <c r="H2" s="150"/>
      <c r="I2" s="150"/>
      <c r="J2" s="150"/>
      <c r="K2" s="150"/>
      <c r="L2" s="150"/>
      <c r="M2" s="150"/>
      <c r="N2" s="150"/>
      <c r="O2" s="150"/>
      <c r="P2" s="150"/>
      <c r="Q2" s="150"/>
      <c r="R2" s="150"/>
    </row>
    <row r="3" spans="1:18" x14ac:dyDescent="0.2">
      <c r="A3" s="150"/>
      <c r="B3" s="150"/>
      <c r="C3" s="150"/>
      <c r="D3" s="150"/>
      <c r="E3" s="150"/>
      <c r="F3" s="150"/>
      <c r="G3" s="150"/>
      <c r="H3" s="150"/>
      <c r="I3" s="150"/>
      <c r="J3" s="150"/>
      <c r="K3" s="150"/>
      <c r="L3" s="150"/>
      <c r="M3" s="150"/>
      <c r="N3" s="150"/>
      <c r="O3" s="150"/>
      <c r="P3" s="150"/>
      <c r="Q3" s="150"/>
      <c r="R3" s="150"/>
    </row>
    <row r="4" spans="1:18" x14ac:dyDescent="0.2">
      <c r="A4" s="150"/>
      <c r="B4" s="150"/>
      <c r="C4" s="150"/>
      <c r="D4" s="150"/>
      <c r="E4" s="150"/>
      <c r="F4" s="150"/>
      <c r="G4" s="150"/>
      <c r="H4" s="150"/>
      <c r="I4" s="150"/>
      <c r="J4" s="150"/>
      <c r="K4" s="150"/>
      <c r="L4" s="150"/>
      <c r="M4" s="150"/>
      <c r="N4" s="150"/>
      <c r="O4" s="150"/>
      <c r="P4" s="150"/>
      <c r="Q4" s="150"/>
      <c r="R4" s="150"/>
    </row>
    <row r="5" spans="1:18" x14ac:dyDescent="0.2">
      <c r="A5" s="195" t="s">
        <v>179</v>
      </c>
      <c r="B5" s="196"/>
      <c r="C5" s="196"/>
      <c r="D5" s="196"/>
      <c r="E5" s="196"/>
      <c r="F5" s="196"/>
      <c r="G5" s="196"/>
      <c r="H5" s="196"/>
      <c r="I5" s="196"/>
      <c r="J5" s="196"/>
      <c r="K5" s="196"/>
      <c r="L5" s="196"/>
      <c r="M5" s="196"/>
      <c r="N5" s="196"/>
      <c r="O5" s="196"/>
      <c r="P5" s="196"/>
      <c r="Q5" s="196"/>
      <c r="R5" s="150"/>
    </row>
    <row r="6" spans="1:18" x14ac:dyDescent="0.2">
      <c r="A6" s="197" t="s">
        <v>85</v>
      </c>
      <c r="B6" s="197"/>
      <c r="C6" s="197"/>
      <c r="D6" s="197"/>
      <c r="E6" s="197"/>
      <c r="F6" s="197"/>
      <c r="G6" s="197"/>
      <c r="H6" s="197"/>
      <c r="I6" s="197"/>
      <c r="J6" s="197"/>
      <c r="K6" s="197"/>
      <c r="L6" s="197"/>
      <c r="M6" s="197"/>
      <c r="N6" s="197"/>
      <c r="O6" s="197"/>
      <c r="P6" s="197"/>
      <c r="Q6" s="197"/>
      <c r="R6" s="150"/>
    </row>
    <row r="7" spans="1:18" x14ac:dyDescent="0.2">
      <c r="A7" s="152"/>
      <c r="B7" s="152"/>
      <c r="C7" s="152"/>
      <c r="D7" s="152"/>
      <c r="E7" s="152"/>
      <c r="F7" s="152"/>
      <c r="G7" s="152"/>
      <c r="H7" s="152"/>
      <c r="I7" s="152"/>
      <c r="J7" s="152"/>
      <c r="K7" s="152"/>
      <c r="L7" s="152"/>
      <c r="M7" s="152"/>
      <c r="N7" s="152"/>
      <c r="O7" s="152"/>
      <c r="P7" s="152"/>
      <c r="Q7" s="152"/>
      <c r="R7" s="150"/>
    </row>
    <row r="8" spans="1:18" x14ac:dyDescent="0.2">
      <c r="A8" s="53"/>
      <c r="B8" s="53"/>
      <c r="C8" s="153"/>
      <c r="D8" s="153"/>
      <c r="E8" s="153"/>
      <c r="F8" s="154"/>
      <c r="G8" s="154"/>
      <c r="H8" s="154"/>
      <c r="I8" s="154"/>
      <c r="J8" s="154"/>
      <c r="K8" s="154"/>
      <c r="L8" s="154"/>
      <c r="M8" s="154"/>
      <c r="N8" s="154"/>
      <c r="O8" s="154"/>
      <c r="P8" s="154"/>
      <c r="Q8" s="155"/>
      <c r="R8" s="150"/>
    </row>
    <row r="9" spans="1:18" x14ac:dyDescent="0.2">
      <c r="A9" s="53"/>
      <c r="B9" s="53"/>
      <c r="C9" s="156"/>
      <c r="D9" s="156"/>
      <c r="E9" s="156"/>
      <c r="F9" s="157" t="s">
        <v>180</v>
      </c>
      <c r="G9" s="158"/>
      <c r="H9" s="159"/>
      <c r="I9" s="158"/>
      <c r="J9" s="159"/>
      <c r="K9" s="155"/>
      <c r="L9" s="155"/>
      <c r="M9" s="155"/>
      <c r="N9" s="155"/>
      <c r="O9" s="155"/>
      <c r="P9" s="155"/>
      <c r="Q9" s="159"/>
      <c r="R9" s="150"/>
    </row>
    <row r="10" spans="1:18" x14ac:dyDescent="0.2">
      <c r="A10" s="65"/>
      <c r="B10" s="65"/>
      <c r="C10" s="160"/>
      <c r="D10" s="160"/>
      <c r="E10" s="160"/>
      <c r="F10" s="161">
        <v>2019</v>
      </c>
      <c r="G10" s="161">
        <v>2020</v>
      </c>
      <c r="H10" s="161">
        <v>2021</v>
      </c>
      <c r="I10" s="161">
        <v>2022</v>
      </c>
      <c r="J10" s="161">
        <v>2023</v>
      </c>
      <c r="K10" s="161">
        <v>2024</v>
      </c>
      <c r="L10" s="161">
        <v>2025</v>
      </c>
      <c r="M10" s="161">
        <v>2026</v>
      </c>
      <c r="N10" s="161">
        <v>2027</v>
      </c>
      <c r="O10" s="161">
        <v>2028</v>
      </c>
      <c r="P10" s="161">
        <v>2029</v>
      </c>
      <c r="Q10" s="161">
        <v>2030</v>
      </c>
      <c r="R10" s="150"/>
    </row>
    <row r="11" spans="1:18" x14ac:dyDescent="0.2">
      <c r="A11" s="53" t="s">
        <v>181</v>
      </c>
      <c r="B11" s="53"/>
      <c r="C11" s="53"/>
      <c r="D11" s="53"/>
      <c r="E11" s="53"/>
      <c r="F11" s="162"/>
      <c r="G11" s="162"/>
      <c r="H11" s="162"/>
      <c r="I11" s="162"/>
      <c r="J11" s="162"/>
      <c r="K11" s="162"/>
      <c r="L11" s="162"/>
      <c r="M11" s="162"/>
      <c r="N11" s="162"/>
      <c r="O11" s="162"/>
      <c r="P11" s="162"/>
      <c r="Q11" s="162"/>
      <c r="R11" s="150"/>
    </row>
    <row r="12" spans="1:18" x14ac:dyDescent="0.2">
      <c r="A12" s="53"/>
      <c r="B12" s="53" t="s">
        <v>182</v>
      </c>
      <c r="C12" s="53"/>
      <c r="D12" s="53"/>
      <c r="E12" s="53"/>
      <c r="F12" s="163">
        <v>893.31600000000003</v>
      </c>
      <c r="G12" s="163">
        <v>945.50099999999998</v>
      </c>
      <c r="H12" s="163">
        <v>992.75099999999998</v>
      </c>
      <c r="I12" s="163">
        <v>1045.5989999999999</v>
      </c>
      <c r="J12" s="163">
        <v>1104.202</v>
      </c>
      <c r="K12" s="163">
        <v>1168.675</v>
      </c>
      <c r="L12" s="163">
        <v>1237.8699999999999</v>
      </c>
      <c r="M12" s="163">
        <v>1309.1790000000001</v>
      </c>
      <c r="N12" s="163">
        <v>1381.18</v>
      </c>
      <c r="O12" s="163">
        <v>1463.298</v>
      </c>
      <c r="P12" s="163">
        <v>1544.8389999999999</v>
      </c>
      <c r="Q12" s="163">
        <v>1628.78</v>
      </c>
      <c r="R12" s="150"/>
    </row>
    <row r="13" spans="1:18" x14ac:dyDescent="0.2">
      <c r="A13" s="53"/>
      <c r="B13" s="53" t="s">
        <v>183</v>
      </c>
      <c r="C13" s="53"/>
      <c r="D13" s="53"/>
      <c r="E13" s="53"/>
      <c r="F13" s="163">
        <v>145.173</v>
      </c>
      <c r="G13" s="163">
        <v>145.40199999999999</v>
      </c>
      <c r="H13" s="163">
        <v>149.36199999999999</v>
      </c>
      <c r="I13" s="163">
        <v>155.83199999999999</v>
      </c>
      <c r="J13" s="163">
        <v>163.71299999999999</v>
      </c>
      <c r="K13" s="163">
        <v>172.196</v>
      </c>
      <c r="L13" s="163">
        <v>179.38399999999999</v>
      </c>
      <c r="M13" s="163">
        <v>187.07300000000001</v>
      </c>
      <c r="N13" s="163">
        <v>194.27600000000001</v>
      </c>
      <c r="O13" s="163">
        <v>196.48699999999999</v>
      </c>
      <c r="P13" s="163">
        <v>200.899</v>
      </c>
      <c r="Q13" s="163">
        <v>205.81</v>
      </c>
      <c r="R13" s="150"/>
    </row>
    <row r="14" spans="1:18" x14ac:dyDescent="0.2">
      <c r="A14" s="53"/>
      <c r="B14" s="53"/>
      <c r="C14" s="53"/>
      <c r="D14" s="53"/>
      <c r="E14" s="53"/>
      <c r="F14" s="69" t="s">
        <v>184</v>
      </c>
      <c r="G14" s="69" t="s">
        <v>184</v>
      </c>
      <c r="H14" s="69" t="s">
        <v>184</v>
      </c>
      <c r="I14" s="69" t="s">
        <v>184</v>
      </c>
      <c r="J14" s="69" t="s">
        <v>184</v>
      </c>
      <c r="K14" s="69" t="s">
        <v>184</v>
      </c>
      <c r="L14" s="69" t="s">
        <v>184</v>
      </c>
      <c r="M14" s="69" t="s">
        <v>184</v>
      </c>
      <c r="N14" s="69" t="s">
        <v>184</v>
      </c>
      <c r="O14" s="69" t="s">
        <v>184</v>
      </c>
      <c r="P14" s="69" t="s">
        <v>184</v>
      </c>
      <c r="Q14" s="69" t="s">
        <v>184</v>
      </c>
      <c r="R14" s="150"/>
    </row>
    <row r="15" spans="1:18" x14ac:dyDescent="0.2">
      <c r="A15" s="53"/>
      <c r="B15" s="53"/>
      <c r="C15" s="53"/>
      <c r="D15" s="53" t="s">
        <v>185</v>
      </c>
      <c r="E15" s="53"/>
      <c r="F15" s="163">
        <v>1038.489</v>
      </c>
      <c r="G15" s="163">
        <v>1090.903</v>
      </c>
      <c r="H15" s="163">
        <v>1142.1130000000001</v>
      </c>
      <c r="I15" s="163">
        <v>1201.431</v>
      </c>
      <c r="J15" s="163">
        <v>1267.915</v>
      </c>
      <c r="K15" s="163">
        <v>1340.8710000000001</v>
      </c>
      <c r="L15" s="163">
        <v>1417.2539999999999</v>
      </c>
      <c r="M15" s="163">
        <v>1496.252</v>
      </c>
      <c r="N15" s="163">
        <v>1575.4559999999999</v>
      </c>
      <c r="O15" s="163">
        <v>1659.7850000000001</v>
      </c>
      <c r="P15" s="163">
        <v>1745.7380000000001</v>
      </c>
      <c r="Q15" s="163">
        <v>1834.59</v>
      </c>
      <c r="R15" s="150"/>
    </row>
    <row r="16" spans="1:18" x14ac:dyDescent="0.2">
      <c r="A16" s="53"/>
      <c r="B16" s="53"/>
      <c r="C16" s="53"/>
      <c r="D16" s="53"/>
      <c r="E16" s="53"/>
      <c r="F16" s="162"/>
      <c r="G16" s="162"/>
      <c r="H16" s="162"/>
      <c r="I16" s="162"/>
      <c r="J16" s="162"/>
      <c r="K16" s="162"/>
      <c r="L16" s="162"/>
      <c r="M16" s="162"/>
      <c r="N16" s="162"/>
      <c r="O16" s="162"/>
      <c r="P16" s="162"/>
      <c r="Q16" s="162"/>
      <c r="R16" s="150"/>
    </row>
    <row r="17" spans="1:18" x14ac:dyDescent="0.2">
      <c r="A17" s="53" t="s">
        <v>186</v>
      </c>
      <c r="B17" s="53"/>
      <c r="C17" s="53"/>
      <c r="D17" s="53"/>
      <c r="E17" s="53"/>
      <c r="F17" s="68"/>
      <c r="G17" s="68"/>
      <c r="H17" s="68"/>
      <c r="I17" s="68"/>
      <c r="J17" s="68"/>
      <c r="K17" s="68"/>
      <c r="L17" s="68"/>
      <c r="M17" s="68"/>
      <c r="N17" s="68"/>
      <c r="O17" s="68"/>
      <c r="P17" s="68"/>
      <c r="Q17" s="68"/>
      <c r="R17" s="150"/>
    </row>
    <row r="18" spans="1:18" ht="16" x14ac:dyDescent="0.2">
      <c r="A18" s="53"/>
      <c r="B18" s="164" t="s">
        <v>187</v>
      </c>
      <c r="C18" s="164"/>
      <c r="D18" s="164"/>
      <c r="E18" s="164"/>
      <c r="F18" s="163">
        <v>775.40599999999995</v>
      </c>
      <c r="G18" s="163">
        <v>862.06799999999998</v>
      </c>
      <c r="H18" s="163">
        <v>809.73299999999995</v>
      </c>
      <c r="I18" s="163">
        <v>973.27200000000005</v>
      </c>
      <c r="J18" s="163">
        <v>1013.1</v>
      </c>
      <c r="K18" s="163">
        <v>1036.248</v>
      </c>
      <c r="L18" s="163">
        <v>1157.7950000000001</v>
      </c>
      <c r="M18" s="163">
        <v>1239.729</v>
      </c>
      <c r="N18" s="163">
        <v>1327.9649999999999</v>
      </c>
      <c r="O18" s="163">
        <v>1490.789</v>
      </c>
      <c r="P18" s="163">
        <v>1449.9179999999999</v>
      </c>
      <c r="Q18" s="163">
        <v>1611.2940000000001</v>
      </c>
      <c r="R18" s="150"/>
    </row>
    <row r="19" spans="1:18" x14ac:dyDescent="0.2">
      <c r="A19" s="53"/>
      <c r="B19" s="164" t="s">
        <v>188</v>
      </c>
      <c r="C19" s="164"/>
      <c r="D19" s="164"/>
      <c r="E19" s="164"/>
      <c r="F19" s="163">
        <v>409.42099999999999</v>
      </c>
      <c r="G19" s="163">
        <v>466.24400000000003</v>
      </c>
      <c r="H19" s="163">
        <v>537.41499999999996</v>
      </c>
      <c r="I19" s="163">
        <v>516.01800000000003</v>
      </c>
      <c r="J19" s="163">
        <v>494.83100000000002</v>
      </c>
      <c r="K19" s="163">
        <v>517.13499999999999</v>
      </c>
      <c r="L19" s="163">
        <v>545.38900000000001</v>
      </c>
      <c r="M19" s="163">
        <v>574.79</v>
      </c>
      <c r="N19" s="163">
        <v>605.32899999999995</v>
      </c>
      <c r="O19" s="163">
        <v>637.02200000000005</v>
      </c>
      <c r="P19" s="163">
        <v>670.57799999999997</v>
      </c>
      <c r="Q19" s="163">
        <v>707.21</v>
      </c>
      <c r="R19" s="150"/>
    </row>
    <row r="20" spans="1:18" ht="16" x14ac:dyDescent="0.2">
      <c r="A20" s="53"/>
      <c r="B20" s="164" t="s">
        <v>189</v>
      </c>
      <c r="C20" s="53"/>
      <c r="D20" s="53"/>
      <c r="E20" s="53"/>
      <c r="F20" s="163">
        <v>55.533000000000001</v>
      </c>
      <c r="G20" s="163">
        <v>54.094999999999999</v>
      </c>
      <c r="H20" s="163">
        <v>56.356999999999999</v>
      </c>
      <c r="I20" s="163">
        <v>54.631999999999998</v>
      </c>
      <c r="J20" s="163">
        <v>54.654000000000003</v>
      </c>
      <c r="K20" s="163">
        <v>55.994</v>
      </c>
      <c r="L20" s="163">
        <v>56.795999999999999</v>
      </c>
      <c r="M20" s="163">
        <v>58.15</v>
      </c>
      <c r="N20" s="163">
        <v>60.082000000000001</v>
      </c>
      <c r="O20" s="163">
        <v>63.768999999999998</v>
      </c>
      <c r="P20" s="163">
        <v>67.947000000000003</v>
      </c>
      <c r="Q20" s="163">
        <v>72.968000000000004</v>
      </c>
      <c r="R20" s="150"/>
    </row>
    <row r="21" spans="1:18" x14ac:dyDescent="0.2">
      <c r="A21" s="53"/>
      <c r="B21" s="164" t="s">
        <v>190</v>
      </c>
      <c r="C21" s="164"/>
      <c r="D21" s="164"/>
      <c r="E21" s="164"/>
      <c r="F21" s="163">
        <v>17.689</v>
      </c>
      <c r="G21" s="163">
        <v>17.004999999999999</v>
      </c>
      <c r="H21" s="163">
        <v>15.552</v>
      </c>
      <c r="I21" s="163">
        <v>15.342000000000001</v>
      </c>
      <c r="J21" s="163">
        <v>15.228999999999999</v>
      </c>
      <c r="K21" s="163">
        <v>15.723000000000001</v>
      </c>
      <c r="L21" s="163">
        <v>16.260000000000002</v>
      </c>
      <c r="M21" s="163">
        <v>16.841999999999999</v>
      </c>
      <c r="N21" s="163">
        <v>17.452000000000002</v>
      </c>
      <c r="O21" s="163">
        <v>17.805</v>
      </c>
      <c r="P21" s="163">
        <v>18.521999999999998</v>
      </c>
      <c r="Q21" s="163">
        <v>19.343</v>
      </c>
      <c r="R21" s="150"/>
    </row>
    <row r="22" spans="1:18" x14ac:dyDescent="0.2">
      <c r="A22" s="53"/>
      <c r="B22" s="53"/>
      <c r="C22" s="53"/>
      <c r="D22" s="53"/>
      <c r="E22" s="53"/>
      <c r="F22" s="69" t="s">
        <v>184</v>
      </c>
      <c r="G22" s="69" t="s">
        <v>184</v>
      </c>
      <c r="H22" s="69" t="s">
        <v>184</v>
      </c>
      <c r="I22" s="69" t="s">
        <v>184</v>
      </c>
      <c r="J22" s="69" t="s">
        <v>184</v>
      </c>
      <c r="K22" s="69" t="s">
        <v>184</v>
      </c>
      <c r="L22" s="69" t="s">
        <v>184</v>
      </c>
      <c r="M22" s="69" t="s">
        <v>184</v>
      </c>
      <c r="N22" s="69" t="s">
        <v>184</v>
      </c>
      <c r="O22" s="69" t="s">
        <v>184</v>
      </c>
      <c r="P22" s="69" t="s">
        <v>184</v>
      </c>
      <c r="Q22" s="69" t="s">
        <v>184</v>
      </c>
      <c r="R22" s="150"/>
    </row>
    <row r="23" spans="1:18" ht="16" x14ac:dyDescent="0.2">
      <c r="A23" s="53"/>
      <c r="B23" s="53"/>
      <c r="C23" s="53"/>
      <c r="D23" s="53" t="s">
        <v>191</v>
      </c>
      <c r="E23" s="53"/>
      <c r="F23" s="163">
        <v>1258.049</v>
      </c>
      <c r="G23" s="163">
        <v>1399.412</v>
      </c>
      <c r="H23" s="163">
        <v>1419.057</v>
      </c>
      <c r="I23" s="163">
        <v>1559.2639999999999</v>
      </c>
      <c r="J23" s="163">
        <v>1577.8140000000001</v>
      </c>
      <c r="K23" s="163">
        <v>1625.1</v>
      </c>
      <c r="L23" s="163">
        <v>1776.24</v>
      </c>
      <c r="M23" s="163">
        <v>1889.511</v>
      </c>
      <c r="N23" s="163">
        <v>2010.828</v>
      </c>
      <c r="O23" s="163">
        <v>2209.3850000000002</v>
      </c>
      <c r="P23" s="163">
        <v>2206.9650000000001</v>
      </c>
      <c r="Q23" s="163">
        <v>2410.8150000000001</v>
      </c>
      <c r="R23" s="163"/>
    </row>
    <row r="24" spans="1:18" x14ac:dyDescent="0.2">
      <c r="A24" s="53"/>
      <c r="B24" s="53"/>
      <c r="C24" s="53"/>
      <c r="D24" s="53"/>
      <c r="E24" s="53"/>
      <c r="F24" s="162"/>
      <c r="G24" s="162"/>
      <c r="H24" s="162"/>
      <c r="I24" s="162"/>
      <c r="J24" s="162"/>
      <c r="K24" s="162"/>
      <c r="L24" s="162"/>
      <c r="M24" s="162"/>
      <c r="N24" s="162"/>
      <c r="O24" s="162"/>
      <c r="P24" s="162"/>
      <c r="Q24" s="162"/>
      <c r="R24" s="150"/>
    </row>
    <row r="25" spans="1:18" x14ac:dyDescent="0.2">
      <c r="A25" s="53" t="s">
        <v>192</v>
      </c>
      <c r="B25" s="53"/>
      <c r="C25" s="53"/>
      <c r="D25" s="53"/>
      <c r="E25" s="53"/>
      <c r="F25" s="162"/>
      <c r="G25" s="162"/>
      <c r="H25" s="162"/>
      <c r="I25" s="162"/>
      <c r="J25" s="162"/>
      <c r="K25" s="162"/>
      <c r="L25" s="162"/>
      <c r="M25" s="162"/>
      <c r="N25" s="162"/>
      <c r="O25" s="162"/>
      <c r="P25" s="162"/>
      <c r="Q25" s="162"/>
      <c r="R25" s="150"/>
    </row>
    <row r="26" spans="1:18" ht="16" x14ac:dyDescent="0.2">
      <c r="A26" s="53"/>
      <c r="B26" s="53" t="s">
        <v>193</v>
      </c>
      <c r="C26" s="53"/>
      <c r="D26" s="53"/>
      <c r="E26" s="53"/>
      <c r="F26" s="163">
        <v>99.244</v>
      </c>
      <c r="G26" s="163">
        <v>369.25299999999999</v>
      </c>
      <c r="H26" s="163">
        <v>102.35299999999999</v>
      </c>
      <c r="I26" s="163">
        <v>99.980999999999995</v>
      </c>
      <c r="J26" s="163">
        <v>97.82</v>
      </c>
      <c r="K26" s="163">
        <v>98.616</v>
      </c>
      <c r="L26" s="163">
        <v>98.67</v>
      </c>
      <c r="M26" s="163">
        <v>98.427000000000007</v>
      </c>
      <c r="N26" s="163">
        <v>84.466999999999999</v>
      </c>
      <c r="O26" s="163">
        <v>83.573999999999998</v>
      </c>
      <c r="P26" s="163">
        <v>83.302999999999997</v>
      </c>
      <c r="Q26" s="163">
        <v>83.73</v>
      </c>
      <c r="R26" s="150"/>
    </row>
    <row r="27" spans="1:18" x14ac:dyDescent="0.2">
      <c r="A27" s="53"/>
      <c r="B27" s="53" t="s">
        <v>194</v>
      </c>
      <c r="C27" s="53"/>
      <c r="D27" s="53"/>
      <c r="E27" s="53"/>
      <c r="F27" s="163">
        <v>63.465000000000003</v>
      </c>
      <c r="G27" s="163">
        <v>91.944000000000003</v>
      </c>
      <c r="H27" s="163">
        <v>114.301</v>
      </c>
      <c r="I27" s="163">
        <v>94.231999999999999</v>
      </c>
      <c r="J27" s="163">
        <v>84.835999999999999</v>
      </c>
      <c r="K27" s="163">
        <v>84.662000000000006</v>
      </c>
      <c r="L27" s="163">
        <v>84.671000000000006</v>
      </c>
      <c r="M27" s="163">
        <v>84.638000000000005</v>
      </c>
      <c r="N27" s="163">
        <v>84.537000000000006</v>
      </c>
      <c r="O27" s="163">
        <v>83.39</v>
      </c>
      <c r="P27" s="163">
        <v>81.198999999999998</v>
      </c>
      <c r="Q27" s="163">
        <v>78.844999999999999</v>
      </c>
      <c r="R27" s="150"/>
    </row>
    <row r="28" spans="1:18" x14ac:dyDescent="0.2">
      <c r="A28" s="53"/>
      <c r="B28" s="53" t="s">
        <v>195</v>
      </c>
      <c r="C28" s="53"/>
      <c r="D28" s="53"/>
      <c r="E28" s="53"/>
      <c r="F28" s="163">
        <v>56.072000000000003</v>
      </c>
      <c r="G28" s="163">
        <v>57</v>
      </c>
      <c r="H28" s="163">
        <v>58.31</v>
      </c>
      <c r="I28" s="163">
        <v>65.16</v>
      </c>
      <c r="J28" s="163">
        <v>62.86</v>
      </c>
      <c r="K28" s="163">
        <v>60.36</v>
      </c>
      <c r="L28" s="163">
        <v>68.209999999999994</v>
      </c>
      <c r="M28" s="163">
        <v>70.36</v>
      </c>
      <c r="N28" s="163">
        <v>72.069999999999993</v>
      </c>
      <c r="O28" s="163">
        <v>79.540000000000006</v>
      </c>
      <c r="P28" s="163">
        <v>69.14</v>
      </c>
      <c r="Q28" s="163">
        <v>76.709999999999994</v>
      </c>
      <c r="R28" s="150"/>
    </row>
    <row r="29" spans="1:18" x14ac:dyDescent="0.2">
      <c r="A29" s="53"/>
      <c r="B29" s="53" t="s">
        <v>196</v>
      </c>
      <c r="C29" s="53"/>
      <c r="D29" s="53"/>
      <c r="E29" s="53"/>
      <c r="F29" s="163">
        <v>27.626999999999999</v>
      </c>
      <c r="G29" s="163">
        <v>556.65700000000004</v>
      </c>
      <c r="H29" s="163">
        <v>166.24100000000001</v>
      </c>
      <c r="I29" s="163">
        <v>66.784000000000006</v>
      </c>
      <c r="J29" s="163">
        <v>57.195999999999998</v>
      </c>
      <c r="K29" s="163">
        <v>53.128</v>
      </c>
      <c r="L29" s="163">
        <v>49.076000000000001</v>
      </c>
      <c r="M29" s="163">
        <v>46.4</v>
      </c>
      <c r="N29" s="163">
        <v>43.795000000000002</v>
      </c>
      <c r="O29" s="163">
        <v>42.014000000000003</v>
      </c>
      <c r="P29" s="163">
        <v>42.326999999999998</v>
      </c>
      <c r="Q29" s="163">
        <v>43.463000000000001</v>
      </c>
      <c r="R29" s="150"/>
    </row>
    <row r="30" spans="1:18" ht="16" x14ac:dyDescent="0.2">
      <c r="A30" s="53"/>
      <c r="B30" s="53" t="s">
        <v>197</v>
      </c>
      <c r="C30" s="53"/>
      <c r="D30" s="53"/>
      <c r="E30" s="53"/>
      <c r="F30" s="163">
        <v>32.091999999999999</v>
      </c>
      <c r="G30" s="163">
        <v>33.136000000000003</v>
      </c>
      <c r="H30" s="163">
        <v>33.457000000000001</v>
      </c>
      <c r="I30" s="163">
        <v>33.357999999999997</v>
      </c>
      <c r="J30" s="163">
        <v>33.220999999999997</v>
      </c>
      <c r="K30" s="163">
        <v>33.551000000000002</v>
      </c>
      <c r="L30" s="163">
        <v>33.93</v>
      </c>
      <c r="M30" s="163">
        <v>34.127000000000002</v>
      </c>
      <c r="N30" s="163">
        <v>34.392000000000003</v>
      </c>
      <c r="O30" s="163">
        <v>34.612000000000002</v>
      </c>
      <c r="P30" s="163">
        <v>34.838000000000001</v>
      </c>
      <c r="Q30" s="163">
        <v>35.093000000000004</v>
      </c>
      <c r="R30" s="150"/>
    </row>
    <row r="31" spans="1:18" x14ac:dyDescent="0.2">
      <c r="A31" s="53"/>
      <c r="B31" s="53" t="s">
        <v>198</v>
      </c>
      <c r="C31" s="53"/>
      <c r="D31" s="53"/>
      <c r="E31" s="53"/>
      <c r="F31" s="163">
        <v>24.148</v>
      </c>
      <c r="G31" s="163">
        <v>23.616</v>
      </c>
      <c r="H31" s="163">
        <v>24.824999999999999</v>
      </c>
      <c r="I31" s="163">
        <v>26.01</v>
      </c>
      <c r="J31" s="163">
        <v>26.977</v>
      </c>
      <c r="K31" s="163">
        <v>27.97</v>
      </c>
      <c r="L31" s="163">
        <v>29.050999999999998</v>
      </c>
      <c r="M31" s="163">
        <v>30.202999999999999</v>
      </c>
      <c r="N31" s="163">
        <v>31.414999999999999</v>
      </c>
      <c r="O31" s="163">
        <v>32.686</v>
      </c>
      <c r="P31" s="163">
        <v>34.037999999999997</v>
      </c>
      <c r="Q31" s="163">
        <v>35.448999999999998</v>
      </c>
      <c r="R31" s="150"/>
    </row>
    <row r="32" spans="1:18" x14ac:dyDescent="0.2">
      <c r="A32" s="53"/>
      <c r="B32" s="53"/>
      <c r="C32" s="53"/>
      <c r="D32" s="53"/>
      <c r="E32" s="53"/>
      <c r="F32" s="69" t="s">
        <v>184</v>
      </c>
      <c r="G32" s="69" t="s">
        <v>184</v>
      </c>
      <c r="H32" s="69" t="s">
        <v>184</v>
      </c>
      <c r="I32" s="69" t="s">
        <v>184</v>
      </c>
      <c r="J32" s="69" t="s">
        <v>184</v>
      </c>
      <c r="K32" s="69" t="s">
        <v>184</v>
      </c>
      <c r="L32" s="69" t="s">
        <v>184</v>
      </c>
      <c r="M32" s="69" t="s">
        <v>184</v>
      </c>
      <c r="N32" s="69" t="s">
        <v>184</v>
      </c>
      <c r="O32" s="69" t="s">
        <v>184</v>
      </c>
      <c r="P32" s="69" t="s">
        <v>184</v>
      </c>
      <c r="Q32" s="69" t="s">
        <v>184</v>
      </c>
      <c r="R32" s="150"/>
    </row>
    <row r="33" spans="1:18" x14ac:dyDescent="0.2">
      <c r="A33" s="53"/>
      <c r="B33" s="53"/>
      <c r="C33" s="53"/>
      <c r="D33" s="53" t="s">
        <v>185</v>
      </c>
      <c r="E33" s="53"/>
      <c r="F33" s="163">
        <v>302.64800000000002</v>
      </c>
      <c r="G33" s="163">
        <v>1131.606</v>
      </c>
      <c r="H33" s="163">
        <v>499.48700000000002</v>
      </c>
      <c r="I33" s="163">
        <v>385.52499999999998</v>
      </c>
      <c r="J33" s="163">
        <v>362.91</v>
      </c>
      <c r="K33" s="163">
        <v>358.28699999999998</v>
      </c>
      <c r="L33" s="163">
        <v>363.608</v>
      </c>
      <c r="M33" s="163">
        <v>364.15499999999997</v>
      </c>
      <c r="N33" s="163">
        <v>350.67599999999999</v>
      </c>
      <c r="O33" s="163">
        <v>355.81599999999997</v>
      </c>
      <c r="P33" s="163">
        <v>344.84500000000003</v>
      </c>
      <c r="Q33" s="163">
        <v>353.29</v>
      </c>
      <c r="R33" s="150"/>
    </row>
    <row r="34" spans="1:18" x14ac:dyDescent="0.2">
      <c r="A34" s="53"/>
      <c r="B34" s="53"/>
      <c r="C34" s="53"/>
      <c r="D34" s="53"/>
      <c r="E34" s="53"/>
      <c r="F34" s="68"/>
      <c r="G34" s="68"/>
      <c r="H34" s="68"/>
      <c r="I34" s="68"/>
      <c r="J34" s="68"/>
      <c r="K34" s="68"/>
      <c r="L34" s="68"/>
      <c r="M34" s="68"/>
      <c r="N34" s="68"/>
      <c r="O34" s="68"/>
      <c r="P34" s="68"/>
      <c r="Q34" s="68"/>
      <c r="R34" s="150"/>
    </row>
    <row r="35" spans="1:18" x14ac:dyDescent="0.2">
      <c r="A35" s="53" t="s">
        <v>199</v>
      </c>
      <c r="B35" s="53"/>
      <c r="C35" s="53"/>
      <c r="D35" s="53"/>
      <c r="E35" s="53"/>
      <c r="F35" s="68"/>
      <c r="G35" s="68"/>
      <c r="H35" s="68"/>
      <c r="I35" s="68"/>
      <c r="J35" s="68"/>
      <c r="K35" s="68"/>
      <c r="L35" s="68"/>
      <c r="M35" s="68"/>
      <c r="N35" s="68"/>
      <c r="O35" s="68"/>
      <c r="P35" s="68"/>
      <c r="Q35" s="68"/>
      <c r="R35" s="150"/>
    </row>
    <row r="36" spans="1:18" ht="16" x14ac:dyDescent="0.2">
      <c r="A36" s="53"/>
      <c r="B36" s="53" t="s">
        <v>200</v>
      </c>
      <c r="C36" s="53"/>
      <c r="D36" s="53"/>
      <c r="E36" s="53"/>
      <c r="F36" s="163">
        <v>105.95099999999999</v>
      </c>
      <c r="G36" s="163">
        <v>108.867</v>
      </c>
      <c r="H36" s="163">
        <v>111.551</v>
      </c>
      <c r="I36" s="163">
        <v>114.39</v>
      </c>
      <c r="J36" s="163">
        <v>117.389</v>
      </c>
      <c r="K36" s="163">
        <v>120.721</v>
      </c>
      <c r="L36" s="163">
        <v>124.235</v>
      </c>
      <c r="M36" s="163">
        <v>127.459</v>
      </c>
      <c r="N36" s="163">
        <v>131.07499999999999</v>
      </c>
      <c r="O36" s="163">
        <v>134.679</v>
      </c>
      <c r="P36" s="163">
        <v>138.11099999999999</v>
      </c>
      <c r="Q36" s="163">
        <v>141.51</v>
      </c>
      <c r="R36" s="150"/>
    </row>
    <row r="37" spans="1:18" ht="16" x14ac:dyDescent="0.2">
      <c r="A37" s="53"/>
      <c r="B37" s="53" t="s">
        <v>201</v>
      </c>
      <c r="C37" s="53"/>
      <c r="D37" s="53"/>
      <c r="E37" s="53"/>
      <c r="F37" s="163">
        <v>60.703000000000003</v>
      </c>
      <c r="G37" s="163">
        <v>62.25</v>
      </c>
      <c r="H37" s="163">
        <v>63.75</v>
      </c>
      <c r="I37" s="163">
        <v>70.5</v>
      </c>
      <c r="J37" s="163">
        <v>67.2</v>
      </c>
      <c r="K37" s="163">
        <v>63.35</v>
      </c>
      <c r="L37" s="163">
        <v>70.400000000000006</v>
      </c>
      <c r="M37" s="163">
        <v>72.2</v>
      </c>
      <c r="N37" s="163">
        <v>74</v>
      </c>
      <c r="O37" s="163">
        <v>81.8</v>
      </c>
      <c r="P37" s="163">
        <v>71.7</v>
      </c>
      <c r="Q37" s="163">
        <v>79.599999999999994</v>
      </c>
      <c r="R37" s="150"/>
    </row>
    <row r="38" spans="1:18" x14ac:dyDescent="0.2">
      <c r="A38" s="53"/>
      <c r="B38" s="53" t="s">
        <v>109</v>
      </c>
      <c r="C38" s="53"/>
      <c r="D38" s="53"/>
      <c r="E38" s="53"/>
      <c r="F38" s="163">
        <v>3.3919999999999999</v>
      </c>
      <c r="G38" s="163">
        <v>2.0179999999999998</v>
      </c>
      <c r="H38" s="163">
        <v>3.8940000000000001</v>
      </c>
      <c r="I38" s="163">
        <v>4.3310000000000004</v>
      </c>
      <c r="J38" s="163">
        <v>5.1680000000000001</v>
      </c>
      <c r="K38" s="163">
        <v>5.306</v>
      </c>
      <c r="L38" s="163">
        <v>1.9339999999999999</v>
      </c>
      <c r="M38" s="163">
        <v>10.694000000000001</v>
      </c>
      <c r="N38" s="163">
        <v>6.8220000000000001</v>
      </c>
      <c r="O38" s="163">
        <v>6.0540000000000003</v>
      </c>
      <c r="P38" s="163">
        <v>6.1280000000000001</v>
      </c>
      <c r="Q38" s="163">
        <v>6.3620000000000001</v>
      </c>
      <c r="R38" s="150"/>
    </row>
    <row r="39" spans="1:18" x14ac:dyDescent="0.2">
      <c r="A39" s="53"/>
      <c r="B39" s="53"/>
      <c r="C39" s="53"/>
      <c r="D39" s="53"/>
      <c r="E39" s="53"/>
      <c r="F39" s="69" t="s">
        <v>184</v>
      </c>
      <c r="G39" s="69" t="s">
        <v>184</v>
      </c>
      <c r="H39" s="69" t="s">
        <v>184</v>
      </c>
      <c r="I39" s="69" t="s">
        <v>184</v>
      </c>
      <c r="J39" s="69" t="s">
        <v>184</v>
      </c>
      <c r="K39" s="69" t="s">
        <v>184</v>
      </c>
      <c r="L39" s="69" t="s">
        <v>184</v>
      </c>
      <c r="M39" s="69" t="s">
        <v>184</v>
      </c>
      <c r="N39" s="69" t="s">
        <v>184</v>
      </c>
      <c r="O39" s="69" t="s">
        <v>184</v>
      </c>
      <c r="P39" s="69" t="s">
        <v>184</v>
      </c>
      <c r="Q39" s="69" t="s">
        <v>184</v>
      </c>
      <c r="R39" s="150"/>
    </row>
    <row r="40" spans="1:18" x14ac:dyDescent="0.2">
      <c r="A40" s="53"/>
      <c r="B40" s="53"/>
      <c r="C40" s="53"/>
      <c r="D40" s="53" t="s">
        <v>185</v>
      </c>
      <c r="E40" s="53"/>
      <c r="F40" s="163">
        <v>170.04599999999999</v>
      </c>
      <c r="G40" s="163">
        <v>173.13499999999999</v>
      </c>
      <c r="H40" s="163">
        <v>179.19499999999999</v>
      </c>
      <c r="I40" s="163">
        <v>189.221</v>
      </c>
      <c r="J40" s="163">
        <v>189.75700000000001</v>
      </c>
      <c r="K40" s="163">
        <v>189.37700000000001</v>
      </c>
      <c r="L40" s="163">
        <v>196.56899999999999</v>
      </c>
      <c r="M40" s="163">
        <v>210.35300000000001</v>
      </c>
      <c r="N40" s="163">
        <v>211.89699999999999</v>
      </c>
      <c r="O40" s="163">
        <v>222.53299999999999</v>
      </c>
      <c r="P40" s="163">
        <v>215.93899999999999</v>
      </c>
      <c r="Q40" s="163">
        <v>227.47200000000001</v>
      </c>
      <c r="R40" s="150"/>
    </row>
    <row r="41" spans="1:18" x14ac:dyDescent="0.2">
      <c r="A41" s="53"/>
      <c r="B41" s="53"/>
      <c r="C41" s="53"/>
      <c r="D41" s="53"/>
      <c r="E41" s="53"/>
      <c r="F41" s="68"/>
      <c r="G41" s="68"/>
      <c r="H41" s="68"/>
      <c r="I41" s="68"/>
      <c r="J41" s="68"/>
      <c r="K41" s="68"/>
      <c r="L41" s="68"/>
      <c r="M41" s="68"/>
      <c r="N41" s="68"/>
      <c r="O41" s="68"/>
      <c r="P41" s="68"/>
      <c r="Q41" s="68"/>
      <c r="R41" s="150"/>
    </row>
    <row r="42" spans="1:18" x14ac:dyDescent="0.2">
      <c r="A42" s="53" t="s">
        <v>202</v>
      </c>
      <c r="B42" s="53"/>
      <c r="C42" s="53"/>
      <c r="D42" s="53"/>
      <c r="E42" s="53"/>
      <c r="F42" s="68"/>
      <c r="G42" s="68"/>
      <c r="H42" s="68"/>
      <c r="I42" s="68"/>
      <c r="J42" s="68"/>
      <c r="K42" s="68"/>
      <c r="L42" s="68"/>
      <c r="M42" s="68"/>
      <c r="N42" s="68"/>
      <c r="O42" s="68"/>
      <c r="P42" s="68"/>
      <c r="Q42" s="68"/>
      <c r="R42" s="150"/>
    </row>
    <row r="43" spans="1:18" ht="16" x14ac:dyDescent="0.2">
      <c r="A43" s="53"/>
      <c r="B43" s="53" t="s">
        <v>203</v>
      </c>
      <c r="C43" s="53"/>
      <c r="D43" s="53"/>
      <c r="E43" s="53"/>
      <c r="F43" s="163">
        <v>101.09699999999999</v>
      </c>
      <c r="G43" s="163">
        <v>111.658</v>
      </c>
      <c r="H43" s="163">
        <v>115.39100000000001</v>
      </c>
      <c r="I43" s="163">
        <v>128.47800000000001</v>
      </c>
      <c r="J43" s="163">
        <v>123.547</v>
      </c>
      <c r="K43" s="163">
        <v>116.509</v>
      </c>
      <c r="L43" s="163">
        <v>131.29</v>
      </c>
      <c r="M43" s="163">
        <v>135.39500000000001</v>
      </c>
      <c r="N43" s="163">
        <v>139.499</v>
      </c>
      <c r="O43" s="163">
        <v>155.96</v>
      </c>
      <c r="P43" s="163">
        <v>135.941</v>
      </c>
      <c r="Q43" s="163">
        <v>152.64099999999999</v>
      </c>
      <c r="R43" s="163"/>
    </row>
    <row r="44" spans="1:18" x14ac:dyDescent="0.2">
      <c r="A44" s="53"/>
      <c r="B44" s="53" t="s">
        <v>109</v>
      </c>
      <c r="C44" s="53"/>
      <c r="D44" s="53"/>
      <c r="E44" s="53"/>
      <c r="F44" s="163">
        <v>13.925000000000001</v>
      </c>
      <c r="G44" s="163">
        <v>9.9890000000000008</v>
      </c>
      <c r="H44" s="163">
        <v>16.190999999999999</v>
      </c>
      <c r="I44" s="163">
        <v>18.504999999999999</v>
      </c>
      <c r="J44" s="163">
        <v>17.693999999999999</v>
      </c>
      <c r="K44" s="163">
        <v>16.899999999999999</v>
      </c>
      <c r="L44" s="163">
        <v>17.806000000000001</v>
      </c>
      <c r="M44" s="163">
        <v>18.079000000000001</v>
      </c>
      <c r="N44" s="163">
        <v>18.611000000000001</v>
      </c>
      <c r="O44" s="163">
        <v>20.059000000000001</v>
      </c>
      <c r="P44" s="163">
        <v>18.477</v>
      </c>
      <c r="Q44" s="163">
        <v>20.954999999999998</v>
      </c>
      <c r="R44" s="150"/>
    </row>
    <row r="45" spans="1:18" x14ac:dyDescent="0.2">
      <c r="A45" s="53"/>
      <c r="B45" s="53"/>
      <c r="C45" s="53"/>
      <c r="D45" s="53"/>
      <c r="E45" s="53"/>
      <c r="F45" s="69" t="s">
        <v>184</v>
      </c>
      <c r="G45" s="69" t="s">
        <v>184</v>
      </c>
      <c r="H45" s="69" t="s">
        <v>184</v>
      </c>
      <c r="I45" s="69" t="s">
        <v>184</v>
      </c>
      <c r="J45" s="69" t="s">
        <v>184</v>
      </c>
      <c r="K45" s="69" t="s">
        <v>184</v>
      </c>
      <c r="L45" s="69" t="s">
        <v>184</v>
      </c>
      <c r="M45" s="69" t="s">
        <v>184</v>
      </c>
      <c r="N45" s="69" t="s">
        <v>184</v>
      </c>
      <c r="O45" s="69" t="s">
        <v>184</v>
      </c>
      <c r="P45" s="69" t="s">
        <v>184</v>
      </c>
      <c r="Q45" s="69" t="s">
        <v>184</v>
      </c>
      <c r="R45" s="150"/>
    </row>
    <row r="46" spans="1:18" x14ac:dyDescent="0.2">
      <c r="A46" s="53"/>
      <c r="B46" s="53"/>
      <c r="C46" s="53"/>
      <c r="D46" s="53" t="s">
        <v>185</v>
      </c>
      <c r="E46" s="53"/>
      <c r="F46" s="163">
        <v>115.02200000000001</v>
      </c>
      <c r="G46" s="163">
        <v>121.64700000000001</v>
      </c>
      <c r="H46" s="163">
        <v>131.58199999999999</v>
      </c>
      <c r="I46" s="163">
        <v>146.983</v>
      </c>
      <c r="J46" s="163">
        <v>141.24100000000001</v>
      </c>
      <c r="K46" s="163">
        <v>133.40899999999999</v>
      </c>
      <c r="L46" s="163">
        <v>149.096</v>
      </c>
      <c r="M46" s="163">
        <v>153.47399999999999</v>
      </c>
      <c r="N46" s="163">
        <v>158.11000000000001</v>
      </c>
      <c r="O46" s="163">
        <v>176.01900000000001</v>
      </c>
      <c r="P46" s="163">
        <v>154.41800000000001</v>
      </c>
      <c r="Q46" s="163">
        <v>173.596</v>
      </c>
      <c r="R46" s="150"/>
    </row>
    <row r="47" spans="1:18" x14ac:dyDescent="0.2">
      <c r="A47" s="53"/>
      <c r="B47" s="53"/>
      <c r="C47" s="53"/>
      <c r="D47" s="53"/>
      <c r="E47" s="53"/>
      <c r="F47" s="68"/>
      <c r="G47" s="68"/>
      <c r="H47" s="68"/>
      <c r="I47" s="68"/>
      <c r="J47" s="68"/>
      <c r="K47" s="68"/>
      <c r="L47" s="68"/>
      <c r="M47" s="68"/>
      <c r="N47" s="68"/>
      <c r="O47" s="68"/>
      <c r="P47" s="68"/>
      <c r="Q47" s="68"/>
      <c r="R47" s="150"/>
    </row>
    <row r="48" spans="1:18" x14ac:dyDescent="0.2">
      <c r="A48" s="53" t="s">
        <v>122</v>
      </c>
      <c r="B48" s="53"/>
      <c r="C48" s="53"/>
      <c r="D48" s="53"/>
      <c r="E48" s="53"/>
      <c r="F48" s="68"/>
      <c r="G48" s="68"/>
      <c r="H48" s="68"/>
      <c r="I48" s="68"/>
      <c r="J48" s="68"/>
      <c r="K48" s="68"/>
      <c r="L48" s="68"/>
      <c r="M48" s="68"/>
      <c r="N48" s="68"/>
      <c r="O48" s="68"/>
      <c r="P48" s="68"/>
      <c r="Q48" s="68"/>
      <c r="R48" s="150"/>
    </row>
    <row r="49" spans="1:18" x14ac:dyDescent="0.2">
      <c r="A49" s="53"/>
      <c r="B49" s="53" t="s">
        <v>204</v>
      </c>
      <c r="C49" s="53"/>
      <c r="D49" s="53"/>
      <c r="E49" s="53"/>
      <c r="F49" s="68">
        <v>-0.73199999999999998</v>
      </c>
      <c r="G49" s="68">
        <v>576.51800000000003</v>
      </c>
      <c r="H49" s="68">
        <v>0.106</v>
      </c>
      <c r="I49" s="68">
        <v>6.6000000000000003E-2</v>
      </c>
      <c r="J49" s="68">
        <v>0</v>
      </c>
      <c r="K49" s="68">
        <v>0</v>
      </c>
      <c r="L49" s="68">
        <v>0</v>
      </c>
      <c r="M49" s="68">
        <v>0</v>
      </c>
      <c r="N49" s="68">
        <v>0</v>
      </c>
      <c r="O49" s="68">
        <v>0</v>
      </c>
      <c r="P49" s="68">
        <v>0</v>
      </c>
      <c r="Q49" s="68">
        <v>0</v>
      </c>
      <c r="R49" s="150"/>
    </row>
    <row r="50" spans="1:18" x14ac:dyDescent="0.2">
      <c r="A50" s="53"/>
      <c r="B50" s="53" t="s">
        <v>205</v>
      </c>
      <c r="C50" s="53"/>
      <c r="D50" s="53"/>
      <c r="E50" s="53"/>
      <c r="F50" s="68">
        <v>0</v>
      </c>
      <c r="G50" s="68">
        <v>149.97300000000001</v>
      </c>
      <c r="H50" s="68">
        <v>2.5999999999999999E-2</v>
      </c>
      <c r="I50" s="68">
        <v>0</v>
      </c>
      <c r="J50" s="68">
        <v>0</v>
      </c>
      <c r="K50" s="68">
        <v>0</v>
      </c>
      <c r="L50" s="68">
        <v>0</v>
      </c>
      <c r="M50" s="68">
        <v>0</v>
      </c>
      <c r="N50" s="68">
        <v>0</v>
      </c>
      <c r="O50" s="68">
        <v>0</v>
      </c>
      <c r="P50" s="68">
        <v>0</v>
      </c>
      <c r="Q50" s="68">
        <v>0</v>
      </c>
      <c r="R50" s="150"/>
    </row>
    <row r="51" spans="1:18" x14ac:dyDescent="0.2">
      <c r="A51" s="53"/>
      <c r="B51" s="53" t="s">
        <v>206</v>
      </c>
      <c r="C51" s="53"/>
      <c r="D51" s="53"/>
      <c r="E51" s="53"/>
      <c r="F51" s="68">
        <v>32.045999999999999</v>
      </c>
      <c r="G51" s="68">
        <v>29.885000000000002</v>
      </c>
      <c r="H51" s="68">
        <v>20.061</v>
      </c>
      <c r="I51" s="68">
        <v>19.181000000000001</v>
      </c>
      <c r="J51" s="68">
        <v>18.681000000000001</v>
      </c>
      <c r="K51" s="68">
        <v>18.213000000000001</v>
      </c>
      <c r="L51" s="68">
        <v>17.533999999999999</v>
      </c>
      <c r="M51" s="68">
        <v>17.527999999999999</v>
      </c>
      <c r="N51" s="68">
        <v>17.11</v>
      </c>
      <c r="O51" s="68">
        <v>17.074999999999999</v>
      </c>
      <c r="P51" s="68">
        <v>16.859000000000002</v>
      </c>
      <c r="Q51" s="68">
        <v>16.908000000000001</v>
      </c>
      <c r="R51" s="150"/>
    </row>
    <row r="52" spans="1:18" x14ac:dyDescent="0.2">
      <c r="A52" s="53"/>
      <c r="B52" s="53" t="s">
        <v>207</v>
      </c>
      <c r="C52" s="53"/>
      <c r="D52" s="53"/>
      <c r="E52" s="53"/>
      <c r="F52" s="68">
        <v>-8.0730000000000004</v>
      </c>
      <c r="G52" s="68">
        <v>-6.1150000000000002</v>
      </c>
      <c r="H52" s="68">
        <v>-3.4049999999999998</v>
      </c>
      <c r="I52" s="68">
        <v>-3.9980000000000002</v>
      </c>
      <c r="J52" s="68">
        <v>-2.9009999999999998</v>
      </c>
      <c r="K52" s="68">
        <v>-2.379</v>
      </c>
      <c r="L52" s="68">
        <v>-2.9540000000000002</v>
      </c>
      <c r="M52" s="68">
        <v>-3.64</v>
      </c>
      <c r="N52" s="68">
        <v>-4.3630000000000004</v>
      </c>
      <c r="O52" s="68">
        <v>-5.194</v>
      </c>
      <c r="P52" s="68">
        <v>-6.0990000000000002</v>
      </c>
      <c r="Q52" s="68">
        <v>-7.0890000000000004</v>
      </c>
      <c r="R52" s="150"/>
    </row>
    <row r="53" spans="1:18" x14ac:dyDescent="0.2">
      <c r="A53" s="53"/>
      <c r="B53" s="53" t="s">
        <v>208</v>
      </c>
      <c r="C53" s="53"/>
      <c r="D53" s="53"/>
      <c r="E53" s="53"/>
      <c r="F53" s="68">
        <v>10.457000000000001</v>
      </c>
      <c r="G53" s="68">
        <v>10.657999999999999</v>
      </c>
      <c r="H53" s="68">
        <v>11.2</v>
      </c>
      <c r="I53" s="68">
        <v>11.794</v>
      </c>
      <c r="J53" s="68">
        <v>12.409000000000001</v>
      </c>
      <c r="K53" s="68">
        <v>12.923999999999999</v>
      </c>
      <c r="L53" s="68">
        <v>13.631</v>
      </c>
      <c r="M53" s="68">
        <v>14.273</v>
      </c>
      <c r="N53" s="68">
        <v>15.036</v>
      </c>
      <c r="O53" s="68">
        <v>15.776</v>
      </c>
      <c r="P53" s="68">
        <v>16.579000000000001</v>
      </c>
      <c r="Q53" s="68">
        <v>17.369</v>
      </c>
      <c r="R53" s="150"/>
    </row>
    <row r="54" spans="1:18" ht="16" x14ac:dyDescent="0.2">
      <c r="A54" s="53"/>
      <c r="B54" s="164" t="s">
        <v>209</v>
      </c>
      <c r="C54" s="53"/>
      <c r="D54" s="53"/>
      <c r="E54" s="53"/>
      <c r="F54" s="68">
        <v>0</v>
      </c>
      <c r="G54" s="68">
        <v>0</v>
      </c>
      <c r="H54" s="68">
        <v>2.57</v>
      </c>
      <c r="I54" s="68">
        <v>4.91</v>
      </c>
      <c r="J54" s="68">
        <v>4.29</v>
      </c>
      <c r="K54" s="68">
        <v>4.68</v>
      </c>
      <c r="L54" s="68">
        <v>5.23</v>
      </c>
      <c r="M54" s="68">
        <v>5.44</v>
      </c>
      <c r="N54" s="68">
        <v>5.63</v>
      </c>
      <c r="O54" s="68">
        <v>5.9</v>
      </c>
      <c r="P54" s="68">
        <v>6.23</v>
      </c>
      <c r="Q54" s="68">
        <v>6.91</v>
      </c>
      <c r="R54" s="150"/>
    </row>
    <row r="55" spans="1:18" x14ac:dyDescent="0.2">
      <c r="A55" s="53"/>
      <c r="B55" s="53" t="s">
        <v>210</v>
      </c>
      <c r="C55" s="53"/>
      <c r="D55" s="53"/>
      <c r="E55" s="53"/>
      <c r="F55" s="68">
        <v>33.152000000000001</v>
      </c>
      <c r="G55" s="68">
        <v>93.71</v>
      </c>
      <c r="H55" s="68">
        <v>1.1819999999999999</v>
      </c>
      <c r="I55" s="68">
        <v>1.1870000000000001</v>
      </c>
      <c r="J55" s="68">
        <v>1.4530000000000001</v>
      </c>
      <c r="K55" s="68">
        <v>1.7789999999999999</v>
      </c>
      <c r="L55" s="68">
        <v>2.2200000000000002</v>
      </c>
      <c r="M55" s="68">
        <v>2.984</v>
      </c>
      <c r="N55" s="68">
        <v>3.907</v>
      </c>
      <c r="O55" s="68">
        <v>4.694</v>
      </c>
      <c r="P55" s="68">
        <v>5.0339999999999998</v>
      </c>
      <c r="Q55" s="68">
        <v>5.3890000000000002</v>
      </c>
      <c r="R55" s="150"/>
    </row>
    <row r="56" spans="1:18" x14ac:dyDescent="0.2">
      <c r="A56" s="53"/>
      <c r="B56" s="53" t="s">
        <v>109</v>
      </c>
      <c r="C56" s="53"/>
      <c r="D56" s="53"/>
      <c r="E56" s="53"/>
      <c r="F56" s="68">
        <v>58.710999999999999</v>
      </c>
      <c r="G56" s="68">
        <v>114.73099999999999</v>
      </c>
      <c r="H56" s="68">
        <v>68.715000000000003</v>
      </c>
      <c r="I56" s="68">
        <v>71.436999999999998</v>
      </c>
      <c r="J56" s="68">
        <v>69.662999999999997</v>
      </c>
      <c r="K56" s="68">
        <v>69.725999999999999</v>
      </c>
      <c r="L56" s="68">
        <v>70.003</v>
      </c>
      <c r="M56" s="68">
        <v>70.840999999999994</v>
      </c>
      <c r="N56" s="68">
        <v>69.992000000000004</v>
      </c>
      <c r="O56" s="68">
        <v>70.025000000000006</v>
      </c>
      <c r="P56" s="68">
        <v>69.733000000000004</v>
      </c>
      <c r="Q56" s="68">
        <v>67.626000000000005</v>
      </c>
      <c r="R56" s="150"/>
    </row>
    <row r="57" spans="1:18" x14ac:dyDescent="0.2">
      <c r="A57" s="53"/>
      <c r="B57" s="53"/>
      <c r="C57" s="53"/>
      <c r="D57" s="53"/>
      <c r="E57" s="53"/>
      <c r="F57" s="69" t="s">
        <v>184</v>
      </c>
      <c r="G57" s="69" t="s">
        <v>184</v>
      </c>
      <c r="H57" s="69" t="s">
        <v>184</v>
      </c>
      <c r="I57" s="69" t="s">
        <v>184</v>
      </c>
      <c r="J57" s="69" t="s">
        <v>184</v>
      </c>
      <c r="K57" s="69" t="s">
        <v>184</v>
      </c>
      <c r="L57" s="69" t="s">
        <v>184</v>
      </c>
      <c r="M57" s="69" t="s">
        <v>184</v>
      </c>
      <c r="N57" s="69" t="s">
        <v>184</v>
      </c>
      <c r="O57" s="69" t="s">
        <v>184</v>
      </c>
      <c r="P57" s="69" t="s">
        <v>184</v>
      </c>
      <c r="Q57" s="69" t="s">
        <v>184</v>
      </c>
      <c r="R57" s="150"/>
    </row>
    <row r="58" spans="1:18" x14ac:dyDescent="0.2">
      <c r="A58" s="53"/>
      <c r="B58" s="53"/>
      <c r="C58" s="53"/>
      <c r="D58" s="53" t="s">
        <v>185</v>
      </c>
      <c r="E58" s="53"/>
      <c r="F58" s="68">
        <v>125.56100000000001</v>
      </c>
      <c r="G58" s="68">
        <v>969.36</v>
      </c>
      <c r="H58" s="68">
        <v>100.455</v>
      </c>
      <c r="I58" s="68">
        <v>104.577</v>
      </c>
      <c r="J58" s="68">
        <v>103.595</v>
      </c>
      <c r="K58" s="68">
        <v>104.943</v>
      </c>
      <c r="L58" s="68">
        <v>105.664</v>
      </c>
      <c r="M58" s="68">
        <v>107.426</v>
      </c>
      <c r="N58" s="68">
        <v>107.312</v>
      </c>
      <c r="O58" s="68">
        <v>108.276</v>
      </c>
      <c r="P58" s="68">
        <v>108.336</v>
      </c>
      <c r="Q58" s="68">
        <v>107.113</v>
      </c>
      <c r="R58" s="150"/>
    </row>
    <row r="59" spans="1:18" x14ac:dyDescent="0.2">
      <c r="A59" s="53"/>
      <c r="B59" s="53"/>
      <c r="C59" s="53"/>
      <c r="D59" s="53"/>
      <c r="E59" s="53"/>
      <c r="F59" s="163"/>
      <c r="G59" s="163"/>
      <c r="H59" s="163"/>
      <c r="I59" s="163"/>
      <c r="J59" s="163"/>
      <c r="K59" s="163"/>
      <c r="L59" s="163"/>
      <c r="M59" s="163"/>
      <c r="N59" s="163"/>
      <c r="O59" s="163"/>
      <c r="P59" s="163"/>
      <c r="Q59" s="163"/>
      <c r="R59" s="150"/>
    </row>
    <row r="60" spans="1:18" x14ac:dyDescent="0.2">
      <c r="A60" s="53" t="s">
        <v>211</v>
      </c>
      <c r="B60" s="53"/>
      <c r="C60" s="53"/>
      <c r="D60" s="53"/>
      <c r="E60" s="53"/>
      <c r="F60" s="163"/>
      <c r="G60" s="163"/>
      <c r="H60" s="163"/>
      <c r="I60" s="163"/>
      <c r="J60" s="163"/>
      <c r="K60" s="163"/>
      <c r="L60" s="163"/>
      <c r="M60" s="163"/>
      <c r="N60" s="163"/>
      <c r="O60" s="163"/>
      <c r="P60" s="163"/>
      <c r="Q60" s="163"/>
      <c r="R60" s="150"/>
    </row>
    <row r="61" spans="1:18" ht="16" x14ac:dyDescent="0.2">
      <c r="A61" s="53" t="s">
        <v>212</v>
      </c>
      <c r="B61" s="53"/>
      <c r="C61" s="53"/>
      <c r="D61" s="53"/>
      <c r="E61" s="53"/>
      <c r="F61" s="163">
        <v>3009.8150000000001</v>
      </c>
      <c r="G61" s="163">
        <v>4886.0630000000001</v>
      </c>
      <c r="H61" s="163">
        <v>3471.8890000000001</v>
      </c>
      <c r="I61" s="163">
        <v>3587.0010000000002</v>
      </c>
      <c r="J61" s="163">
        <v>3643.232</v>
      </c>
      <c r="K61" s="163">
        <v>3751.9870000000001</v>
      </c>
      <c r="L61" s="163">
        <v>4008.431</v>
      </c>
      <c r="M61" s="163">
        <v>4221.1710000000003</v>
      </c>
      <c r="N61" s="163">
        <v>4414.2790000000005</v>
      </c>
      <c r="O61" s="163">
        <v>4731.8140000000003</v>
      </c>
      <c r="P61" s="163">
        <v>4776.241</v>
      </c>
      <c r="Q61" s="163">
        <v>5106.8760000000002</v>
      </c>
      <c r="R61" s="150"/>
    </row>
    <row r="62" spans="1:18" x14ac:dyDescent="0.2">
      <c r="A62" s="53"/>
      <c r="B62" s="53"/>
      <c r="C62" s="53"/>
      <c r="D62" s="53"/>
      <c r="E62" s="53"/>
      <c r="F62" s="162"/>
      <c r="G62" s="162"/>
      <c r="H62" s="162"/>
      <c r="I62" s="162"/>
      <c r="J62" s="162"/>
      <c r="K62" s="162"/>
      <c r="L62" s="162"/>
      <c r="M62" s="162"/>
      <c r="N62" s="162"/>
      <c r="O62" s="162"/>
      <c r="P62" s="162"/>
      <c r="Q62" s="162"/>
      <c r="R62" s="150"/>
    </row>
    <row r="63" spans="1:18" x14ac:dyDescent="0.2">
      <c r="A63" s="53" t="s">
        <v>213</v>
      </c>
      <c r="B63" s="53"/>
      <c r="C63" s="53"/>
      <c r="D63" s="53"/>
      <c r="E63" s="53"/>
      <c r="F63" s="162"/>
      <c r="G63" s="162"/>
      <c r="H63" s="162"/>
      <c r="I63" s="162"/>
      <c r="J63" s="162"/>
      <c r="K63" s="162"/>
      <c r="L63" s="162"/>
      <c r="M63" s="162"/>
      <c r="N63" s="162"/>
      <c r="O63" s="162"/>
      <c r="P63" s="162"/>
      <c r="Q63" s="162"/>
      <c r="R63" s="150"/>
    </row>
    <row r="64" spans="1:18" ht="16" x14ac:dyDescent="0.2">
      <c r="A64" s="53"/>
      <c r="B64" s="53" t="s">
        <v>214</v>
      </c>
      <c r="C64" s="53"/>
      <c r="D64" s="53"/>
      <c r="E64" s="53"/>
      <c r="F64" s="163">
        <v>-131.53</v>
      </c>
      <c r="G64" s="163">
        <v>-140.73599999999999</v>
      </c>
      <c r="H64" s="163">
        <v>-146.95599999999999</v>
      </c>
      <c r="I64" s="163">
        <v>-159.81100000000001</v>
      </c>
      <c r="J64" s="163">
        <v>-176.108</v>
      </c>
      <c r="K64" s="163">
        <v>-191.893</v>
      </c>
      <c r="L64" s="163">
        <v>-206.78899999999999</v>
      </c>
      <c r="M64" s="163">
        <v>-221.84800000000001</v>
      </c>
      <c r="N64" s="163">
        <v>-239.398</v>
      </c>
      <c r="O64" s="163">
        <v>-256.38799999999998</v>
      </c>
      <c r="P64" s="163">
        <v>-276.03899999999999</v>
      </c>
      <c r="Q64" s="163">
        <v>-290.81</v>
      </c>
      <c r="R64" s="150"/>
    </row>
    <row r="65" spans="1:18" x14ac:dyDescent="0.2">
      <c r="A65" s="53"/>
      <c r="B65" s="53" t="s">
        <v>215</v>
      </c>
      <c r="C65" s="53"/>
      <c r="D65" s="53"/>
      <c r="E65" s="53"/>
      <c r="F65" s="162"/>
      <c r="G65" s="162"/>
      <c r="H65" s="162"/>
      <c r="I65" s="162"/>
      <c r="J65" s="162"/>
      <c r="K65" s="162"/>
      <c r="L65" s="162"/>
      <c r="M65" s="162"/>
      <c r="N65" s="162"/>
      <c r="O65" s="162"/>
      <c r="P65" s="162"/>
      <c r="Q65" s="162"/>
      <c r="R65" s="150"/>
    </row>
    <row r="66" spans="1:18" x14ac:dyDescent="0.2">
      <c r="A66" s="53"/>
      <c r="B66" s="53" t="s">
        <v>216</v>
      </c>
      <c r="C66" s="53"/>
      <c r="D66" s="53"/>
      <c r="E66" s="53"/>
      <c r="F66" s="162"/>
      <c r="G66" s="162"/>
      <c r="H66" s="162"/>
      <c r="I66" s="162"/>
      <c r="J66" s="162"/>
      <c r="K66" s="162"/>
      <c r="L66" s="162"/>
      <c r="M66" s="162"/>
      <c r="N66" s="162"/>
      <c r="O66" s="162"/>
      <c r="P66" s="162"/>
      <c r="Q66" s="162"/>
      <c r="R66" s="150"/>
    </row>
    <row r="67" spans="1:18" x14ac:dyDescent="0.2">
      <c r="A67" s="53"/>
      <c r="B67" s="53"/>
      <c r="C67" s="164" t="s">
        <v>217</v>
      </c>
      <c r="D67" s="164"/>
      <c r="E67" s="164"/>
      <c r="F67" s="163">
        <v>-36.439</v>
      </c>
      <c r="G67" s="163">
        <v>-41.506</v>
      </c>
      <c r="H67" s="163">
        <v>-45.792000000000002</v>
      </c>
      <c r="I67" s="163">
        <v>-47.43</v>
      </c>
      <c r="J67" s="163">
        <v>-49.198</v>
      </c>
      <c r="K67" s="163">
        <v>-51.003999999999998</v>
      </c>
      <c r="L67" s="163">
        <v>-52.83</v>
      </c>
      <c r="M67" s="163">
        <v>-54.661999999999999</v>
      </c>
      <c r="N67" s="163">
        <v>-56.475999999999999</v>
      </c>
      <c r="O67" s="163">
        <v>-58.28</v>
      </c>
      <c r="P67" s="163">
        <v>-60.107999999999997</v>
      </c>
      <c r="Q67" s="163">
        <v>-61.978000000000002</v>
      </c>
      <c r="R67" s="150"/>
    </row>
    <row r="68" spans="1:18" x14ac:dyDescent="0.2">
      <c r="A68" s="53"/>
      <c r="B68" s="53"/>
      <c r="C68" s="164" t="s">
        <v>218</v>
      </c>
      <c r="D68" s="164"/>
      <c r="E68" s="164"/>
      <c r="F68" s="163">
        <v>-20.640999999999998</v>
      </c>
      <c r="G68" s="163">
        <v>-21.596</v>
      </c>
      <c r="H68" s="163">
        <v>-25</v>
      </c>
      <c r="I68" s="163">
        <v>-25.242999999999999</v>
      </c>
      <c r="J68" s="163">
        <v>-25.503</v>
      </c>
      <c r="K68" s="163">
        <v>-25.806999999999999</v>
      </c>
      <c r="L68" s="163">
        <v>-26.143999999999998</v>
      </c>
      <c r="M68" s="163">
        <v>-26.521000000000001</v>
      </c>
      <c r="N68" s="163">
        <v>-26.937999999999999</v>
      </c>
      <c r="O68" s="163">
        <v>-27.417000000000002</v>
      </c>
      <c r="P68" s="163">
        <v>-27.948</v>
      </c>
      <c r="Q68" s="163">
        <v>-28.527999999999999</v>
      </c>
      <c r="R68" s="150"/>
    </row>
    <row r="69" spans="1:18" x14ac:dyDescent="0.2">
      <c r="A69" s="53"/>
      <c r="B69" s="53"/>
      <c r="C69" s="164" t="s">
        <v>181</v>
      </c>
      <c r="D69" s="164"/>
      <c r="E69" s="164"/>
      <c r="F69" s="163">
        <v>-18.055</v>
      </c>
      <c r="G69" s="163">
        <v>-18.274999999999999</v>
      </c>
      <c r="H69" s="163">
        <v>-18.619</v>
      </c>
      <c r="I69" s="163">
        <v>-19.074999999999999</v>
      </c>
      <c r="J69" s="163">
        <v>-19.535</v>
      </c>
      <c r="K69" s="163">
        <v>-20.032</v>
      </c>
      <c r="L69" s="163">
        <v>-20.57</v>
      </c>
      <c r="M69" s="163">
        <v>-21.15</v>
      </c>
      <c r="N69" s="163">
        <v>-21.771999999999998</v>
      </c>
      <c r="O69" s="163">
        <v>-22.434999999999999</v>
      </c>
      <c r="P69" s="163">
        <v>-23.13</v>
      </c>
      <c r="Q69" s="163">
        <v>-23.853000000000002</v>
      </c>
      <c r="R69" s="150"/>
    </row>
    <row r="70" spans="1:18" x14ac:dyDescent="0.2">
      <c r="A70" s="53"/>
      <c r="B70" s="53"/>
      <c r="C70" s="53"/>
      <c r="D70" s="53"/>
      <c r="E70" s="53"/>
      <c r="F70" s="69" t="s">
        <v>184</v>
      </c>
      <c r="G70" s="69" t="s">
        <v>184</v>
      </c>
      <c r="H70" s="69" t="s">
        <v>184</v>
      </c>
      <c r="I70" s="69" t="s">
        <v>184</v>
      </c>
      <c r="J70" s="69" t="s">
        <v>184</v>
      </c>
      <c r="K70" s="69" t="s">
        <v>184</v>
      </c>
      <c r="L70" s="69" t="s">
        <v>184</v>
      </c>
      <c r="M70" s="69" t="s">
        <v>184</v>
      </c>
      <c r="N70" s="69" t="s">
        <v>184</v>
      </c>
      <c r="O70" s="69" t="s">
        <v>184</v>
      </c>
      <c r="P70" s="69" t="s">
        <v>184</v>
      </c>
      <c r="Q70" s="69" t="s">
        <v>184</v>
      </c>
      <c r="R70" s="150"/>
    </row>
    <row r="71" spans="1:18" x14ac:dyDescent="0.2">
      <c r="A71" s="53"/>
      <c r="B71" s="53"/>
      <c r="C71" s="53"/>
      <c r="D71" s="198" t="s">
        <v>185</v>
      </c>
      <c r="E71" s="199"/>
      <c r="F71" s="163">
        <v>-75.135000000000005</v>
      </c>
      <c r="G71" s="163">
        <v>-81.376999999999995</v>
      </c>
      <c r="H71" s="163">
        <v>-89.411000000000001</v>
      </c>
      <c r="I71" s="163">
        <v>-91.748000000000005</v>
      </c>
      <c r="J71" s="163">
        <v>-94.236000000000004</v>
      </c>
      <c r="K71" s="163">
        <v>-96.843000000000004</v>
      </c>
      <c r="L71" s="163">
        <v>-99.543999999999997</v>
      </c>
      <c r="M71" s="163">
        <v>-102.333</v>
      </c>
      <c r="N71" s="163">
        <v>-105.18600000000001</v>
      </c>
      <c r="O71" s="163">
        <v>-108.13200000000001</v>
      </c>
      <c r="P71" s="163">
        <v>-111.18600000000001</v>
      </c>
      <c r="Q71" s="163">
        <v>-114.35899999999999</v>
      </c>
      <c r="R71" s="150"/>
    </row>
    <row r="72" spans="1:18" x14ac:dyDescent="0.2">
      <c r="A72" s="53"/>
      <c r="B72" s="164"/>
      <c r="C72" s="53"/>
      <c r="D72" s="53"/>
      <c r="E72" s="53"/>
      <c r="F72" s="162"/>
      <c r="G72" s="162"/>
      <c r="H72" s="162"/>
      <c r="I72" s="162"/>
      <c r="J72" s="162"/>
      <c r="K72" s="162"/>
      <c r="L72" s="162"/>
      <c r="M72" s="162"/>
      <c r="N72" s="162"/>
      <c r="O72" s="162"/>
      <c r="P72" s="162"/>
      <c r="Q72" s="162"/>
      <c r="R72" s="150"/>
    </row>
    <row r="73" spans="1:18" x14ac:dyDescent="0.2">
      <c r="A73" s="53"/>
      <c r="B73" s="164" t="s">
        <v>219</v>
      </c>
      <c r="C73" s="164"/>
      <c r="D73" s="164"/>
      <c r="E73" s="164"/>
      <c r="F73" s="163">
        <v>-14.331</v>
      </c>
      <c r="G73" s="163">
        <v>-10.007999999999999</v>
      </c>
      <c r="H73" s="163">
        <v>-9.9969999999999999</v>
      </c>
      <c r="I73" s="163">
        <v>-11.169</v>
      </c>
      <c r="J73" s="163">
        <v>-10.786</v>
      </c>
      <c r="K73" s="163">
        <v>-11.792</v>
      </c>
      <c r="L73" s="163">
        <v>-11.88</v>
      </c>
      <c r="M73" s="163">
        <v>-12.057</v>
      </c>
      <c r="N73" s="163">
        <v>-12.396000000000001</v>
      </c>
      <c r="O73" s="163">
        <v>-12.348000000000001</v>
      </c>
      <c r="P73" s="163">
        <v>-13.318</v>
      </c>
      <c r="Q73" s="163">
        <v>-14.282</v>
      </c>
      <c r="R73" s="150"/>
    </row>
    <row r="74" spans="1:18" x14ac:dyDescent="0.2">
      <c r="A74" s="53"/>
      <c r="B74" s="164" t="s">
        <v>208</v>
      </c>
      <c r="C74" s="53"/>
      <c r="D74" s="53"/>
      <c r="E74" s="53"/>
      <c r="F74" s="163">
        <v>-7.7629999999999999</v>
      </c>
      <c r="G74" s="163">
        <v>-8.0500000000000007</v>
      </c>
      <c r="H74" s="163">
        <v>-8.6219999999999999</v>
      </c>
      <c r="I74" s="163">
        <v>-9.0790000000000006</v>
      </c>
      <c r="J74" s="163">
        <v>-9.5329999999999995</v>
      </c>
      <c r="K74" s="163">
        <v>-10.01</v>
      </c>
      <c r="L74" s="163">
        <v>-10.51</v>
      </c>
      <c r="M74" s="163">
        <v>-11.035</v>
      </c>
      <c r="N74" s="163">
        <v>-11.587</v>
      </c>
      <c r="O74" s="163">
        <v>-12.167</v>
      </c>
      <c r="P74" s="163">
        <v>-12.775</v>
      </c>
      <c r="Q74" s="163">
        <v>-13.414</v>
      </c>
      <c r="R74" s="150"/>
    </row>
    <row r="75" spans="1:18" ht="16" x14ac:dyDescent="0.2">
      <c r="A75" s="53"/>
      <c r="B75" s="164" t="s">
        <v>209</v>
      </c>
      <c r="C75" s="164"/>
      <c r="D75" s="164"/>
      <c r="E75" s="164"/>
      <c r="F75" s="163">
        <v>-19.181999999999999</v>
      </c>
      <c r="G75" s="163">
        <v>-4.2</v>
      </c>
      <c r="H75" s="163">
        <v>0</v>
      </c>
      <c r="I75" s="163">
        <v>0</v>
      </c>
      <c r="J75" s="163">
        <v>0</v>
      </c>
      <c r="K75" s="163">
        <v>0</v>
      </c>
      <c r="L75" s="163">
        <v>0</v>
      </c>
      <c r="M75" s="163">
        <v>0</v>
      </c>
      <c r="N75" s="163">
        <v>0</v>
      </c>
      <c r="O75" s="163">
        <v>0</v>
      </c>
      <c r="P75" s="163">
        <v>0</v>
      </c>
      <c r="Q75" s="163">
        <v>0</v>
      </c>
      <c r="R75" s="150"/>
    </row>
    <row r="76" spans="1:18" x14ac:dyDescent="0.2">
      <c r="A76" s="53"/>
      <c r="B76" s="164" t="s">
        <v>109</v>
      </c>
      <c r="C76" s="164"/>
      <c r="D76" s="164"/>
      <c r="E76" s="164"/>
      <c r="F76" s="163">
        <v>-27.701000000000001</v>
      </c>
      <c r="G76" s="163">
        <v>-24.986000000000001</v>
      </c>
      <c r="H76" s="163">
        <v>-33.298999999999999</v>
      </c>
      <c r="I76" s="163">
        <v>-40.917999999999999</v>
      </c>
      <c r="J76" s="163">
        <v>-39.795999999999999</v>
      </c>
      <c r="K76" s="163">
        <v>-30.850999999999999</v>
      </c>
      <c r="L76" s="163">
        <v>-39.113</v>
      </c>
      <c r="M76" s="163">
        <v>-31.596</v>
      </c>
      <c r="N76" s="163">
        <v>-31.497</v>
      </c>
      <c r="O76" s="163">
        <v>-28.585000000000001</v>
      </c>
      <c r="P76" s="163">
        <v>-28.823</v>
      </c>
      <c r="Q76" s="165">
        <v>-22.437000000000001</v>
      </c>
      <c r="R76" s="150"/>
    </row>
    <row r="77" spans="1:18" x14ac:dyDescent="0.2">
      <c r="A77" s="53"/>
      <c r="B77" s="164"/>
      <c r="C77" s="164"/>
      <c r="D77" s="164"/>
      <c r="E77" s="164"/>
      <c r="F77" s="69" t="s">
        <v>184</v>
      </c>
      <c r="G77" s="69" t="s">
        <v>184</v>
      </c>
      <c r="H77" s="69" t="s">
        <v>184</v>
      </c>
      <c r="I77" s="69" t="s">
        <v>184</v>
      </c>
      <c r="J77" s="69" t="s">
        <v>184</v>
      </c>
      <c r="K77" s="69" t="s">
        <v>184</v>
      </c>
      <c r="L77" s="69" t="s">
        <v>184</v>
      </c>
      <c r="M77" s="69" t="s">
        <v>184</v>
      </c>
      <c r="N77" s="69" t="s">
        <v>184</v>
      </c>
      <c r="O77" s="69" t="s">
        <v>184</v>
      </c>
      <c r="P77" s="69" t="s">
        <v>184</v>
      </c>
      <c r="Q77" s="69" t="s">
        <v>184</v>
      </c>
      <c r="R77" s="150"/>
    </row>
    <row r="78" spans="1:18" x14ac:dyDescent="0.2">
      <c r="A78" s="53"/>
      <c r="B78" s="164"/>
      <c r="C78" s="53"/>
      <c r="D78" s="164" t="s">
        <v>185</v>
      </c>
      <c r="E78" s="164"/>
      <c r="F78" s="163">
        <v>-275.642</v>
      </c>
      <c r="G78" s="163">
        <v>-269.35700000000003</v>
      </c>
      <c r="H78" s="163">
        <v>-288.28500000000003</v>
      </c>
      <c r="I78" s="163">
        <v>-312.72500000000002</v>
      </c>
      <c r="J78" s="163">
        <v>-330.459</v>
      </c>
      <c r="K78" s="163">
        <v>-341.38900000000001</v>
      </c>
      <c r="L78" s="163">
        <v>-367.83600000000001</v>
      </c>
      <c r="M78" s="163">
        <v>-378.86900000000003</v>
      </c>
      <c r="N78" s="163">
        <v>-400.06400000000002</v>
      </c>
      <c r="O78" s="163">
        <v>-417.62</v>
      </c>
      <c r="P78" s="163">
        <v>-442.14100000000002</v>
      </c>
      <c r="Q78" s="163">
        <v>-455.30200000000002</v>
      </c>
      <c r="R78" s="150"/>
    </row>
    <row r="79" spans="1:18" x14ac:dyDescent="0.2">
      <c r="A79" s="53"/>
      <c r="B79" s="53"/>
      <c r="C79" s="53"/>
      <c r="D79" s="53"/>
      <c r="E79" s="53"/>
      <c r="F79" s="68"/>
      <c r="G79" s="68"/>
      <c r="H79" s="68"/>
      <c r="I79" s="68"/>
      <c r="J79" s="68"/>
      <c r="K79" s="68"/>
      <c r="L79" s="68"/>
      <c r="M79" s="68"/>
      <c r="N79" s="68"/>
      <c r="O79" s="68"/>
      <c r="P79" s="68"/>
      <c r="Q79" s="68"/>
      <c r="R79" s="150"/>
    </row>
    <row r="80" spans="1:18" x14ac:dyDescent="0.2">
      <c r="A80" s="53"/>
      <c r="B80" s="53"/>
      <c r="C80" s="53"/>
      <c r="D80" s="53"/>
      <c r="E80" s="53" t="s">
        <v>220</v>
      </c>
      <c r="F80" s="68"/>
      <c r="G80" s="68"/>
      <c r="H80" s="68"/>
      <c r="I80" s="68"/>
      <c r="J80" s="68"/>
      <c r="K80" s="68"/>
      <c r="L80" s="68"/>
      <c r="M80" s="68"/>
      <c r="N80" s="68"/>
      <c r="O80" s="68"/>
      <c r="P80" s="68"/>
      <c r="Q80" s="68"/>
      <c r="R80" s="150"/>
    </row>
    <row r="81" spans="1:18" ht="16" x14ac:dyDescent="0.2">
      <c r="A81" s="53"/>
      <c r="B81" s="53"/>
      <c r="C81" s="53"/>
      <c r="D81" s="53"/>
      <c r="E81" s="53" t="s">
        <v>221</v>
      </c>
      <c r="F81" s="163">
        <v>2734.1729999999998</v>
      </c>
      <c r="G81" s="163">
        <v>4616.7060000000001</v>
      </c>
      <c r="H81" s="163">
        <v>3183.6039999999998</v>
      </c>
      <c r="I81" s="163">
        <v>3274.2759999999998</v>
      </c>
      <c r="J81" s="163">
        <v>3312.7730000000001</v>
      </c>
      <c r="K81" s="163">
        <v>3410.598</v>
      </c>
      <c r="L81" s="163">
        <v>3640.5949999999998</v>
      </c>
      <c r="M81" s="163">
        <v>3842.3020000000001</v>
      </c>
      <c r="N81" s="163">
        <v>4014.2150000000001</v>
      </c>
      <c r="O81" s="163">
        <v>4314.1940000000004</v>
      </c>
      <c r="P81" s="163">
        <v>4334.1000000000004</v>
      </c>
      <c r="Q81" s="163">
        <v>4651.5739999999996</v>
      </c>
      <c r="R81" s="163"/>
    </row>
    <row r="82" spans="1:18" x14ac:dyDescent="0.2">
      <c r="A82" s="53"/>
      <c r="B82" s="53"/>
      <c r="C82" s="53"/>
      <c r="D82" s="53"/>
      <c r="E82" s="53"/>
      <c r="F82" s="163"/>
      <c r="G82" s="163"/>
      <c r="H82" s="163"/>
      <c r="I82" s="163"/>
      <c r="J82" s="163"/>
      <c r="K82" s="163"/>
      <c r="L82" s="163"/>
      <c r="M82" s="163"/>
      <c r="N82" s="163"/>
      <c r="O82" s="163"/>
      <c r="P82" s="163"/>
      <c r="Q82" s="163"/>
      <c r="R82" s="163"/>
    </row>
    <row r="83" spans="1:18" x14ac:dyDescent="0.2">
      <c r="A83" s="166" t="s">
        <v>222</v>
      </c>
      <c r="B83" s="53"/>
      <c r="C83" s="53"/>
      <c r="D83" s="53"/>
      <c r="E83" s="53"/>
      <c r="F83" s="163"/>
      <c r="G83" s="163"/>
      <c r="H83" s="163"/>
      <c r="I83" s="163"/>
      <c r="J83" s="163"/>
      <c r="K83" s="163"/>
      <c r="L83" s="163"/>
      <c r="M83" s="163"/>
      <c r="N83" s="163"/>
      <c r="O83" s="163"/>
      <c r="P83" s="163"/>
      <c r="Q83" s="163"/>
      <c r="R83" s="163"/>
    </row>
    <row r="84" spans="1:18" x14ac:dyDescent="0.2">
      <c r="A84" s="53" t="s">
        <v>223</v>
      </c>
      <c r="B84" s="53"/>
      <c r="C84" s="53"/>
      <c r="D84" s="53"/>
      <c r="E84" s="53"/>
      <c r="F84" s="162"/>
      <c r="G84" s="162"/>
      <c r="H84" s="162"/>
      <c r="I84" s="162"/>
      <c r="J84" s="162"/>
      <c r="K84" s="162"/>
      <c r="L84" s="162"/>
      <c r="M84" s="162"/>
      <c r="N84" s="162"/>
      <c r="O84" s="162"/>
      <c r="P84" s="162"/>
      <c r="Q84" s="162"/>
      <c r="R84" s="150"/>
    </row>
    <row r="85" spans="1:18" ht="16" x14ac:dyDescent="0.2">
      <c r="A85" s="53"/>
      <c r="B85" s="53" t="s">
        <v>224</v>
      </c>
      <c r="C85" s="53"/>
      <c r="D85" s="53"/>
      <c r="E85" s="53"/>
      <c r="F85" s="163">
        <v>643.87599999999998</v>
      </c>
      <c r="G85" s="163">
        <v>721.33199999999999</v>
      </c>
      <c r="H85" s="163">
        <v>662.77700000000004</v>
      </c>
      <c r="I85" s="163">
        <v>813.46100000000001</v>
      </c>
      <c r="J85" s="163">
        <v>836.99199999999996</v>
      </c>
      <c r="K85" s="163">
        <v>844.35500000000002</v>
      </c>
      <c r="L85" s="163">
        <v>951.00599999999997</v>
      </c>
      <c r="M85" s="163">
        <v>1017.881</v>
      </c>
      <c r="N85" s="163">
        <v>1088.567</v>
      </c>
      <c r="O85" s="163">
        <v>1234.4010000000001</v>
      </c>
      <c r="P85" s="163">
        <v>1173.8789999999999</v>
      </c>
      <c r="Q85" s="163">
        <v>1320.4839999999999</v>
      </c>
      <c r="R85" s="150"/>
    </row>
    <row r="86" spans="1:18" ht="16" x14ac:dyDescent="0.2">
      <c r="A86" s="65"/>
      <c r="B86" s="65" t="s">
        <v>225</v>
      </c>
      <c r="C86" s="53"/>
      <c r="D86" s="53"/>
      <c r="E86" s="53"/>
      <c r="F86" s="162">
        <v>1126.519</v>
      </c>
      <c r="G86" s="162">
        <v>1258.6759999999999</v>
      </c>
      <c r="H86" s="162">
        <v>1272.1010000000001</v>
      </c>
      <c r="I86" s="162">
        <v>1399.453</v>
      </c>
      <c r="J86" s="162">
        <v>1401.7059999999999</v>
      </c>
      <c r="K86" s="162">
        <v>1433.2070000000001</v>
      </c>
      <c r="L86" s="162">
        <v>1569.451</v>
      </c>
      <c r="M86" s="162">
        <v>1667.663</v>
      </c>
      <c r="N86" s="162">
        <v>1771.43</v>
      </c>
      <c r="O86" s="162">
        <v>1952.9970000000001</v>
      </c>
      <c r="P86" s="162">
        <v>1930.9259999999999</v>
      </c>
      <c r="Q86" s="162">
        <v>2120.0050000000001</v>
      </c>
      <c r="R86" s="150"/>
    </row>
    <row r="87" spans="1:18" x14ac:dyDescent="0.2">
      <c r="A87" s="53"/>
      <c r="B87" s="53"/>
      <c r="C87" s="167"/>
      <c r="D87" s="167"/>
      <c r="E87" s="167"/>
      <c r="F87" s="167"/>
      <c r="G87" s="167"/>
      <c r="H87" s="167"/>
      <c r="I87" s="167"/>
      <c r="J87" s="167"/>
      <c r="K87" s="167"/>
      <c r="L87" s="167"/>
      <c r="M87" s="167"/>
      <c r="N87" s="167"/>
      <c r="O87" s="167"/>
      <c r="P87" s="167"/>
      <c r="Q87" s="167"/>
      <c r="R87" s="150"/>
    </row>
    <row r="88" spans="1:18" x14ac:dyDescent="0.2">
      <c r="A88" s="168" t="s">
        <v>226</v>
      </c>
      <c r="B88" s="53"/>
      <c r="C88" s="53"/>
      <c r="D88" s="53"/>
      <c r="E88" s="53"/>
      <c r="F88" s="169"/>
      <c r="G88" s="169"/>
      <c r="H88" s="169"/>
      <c r="I88" s="53"/>
      <c r="J88" s="53"/>
      <c r="K88" s="53"/>
      <c r="L88" s="53"/>
      <c r="M88" s="53"/>
      <c r="N88" s="53"/>
      <c r="O88" s="53"/>
      <c r="P88" s="53"/>
      <c r="Q88" s="53"/>
      <c r="R88" s="150"/>
    </row>
    <row r="89" spans="1:18" x14ac:dyDescent="0.2">
      <c r="A89" s="53"/>
      <c r="B89" s="53"/>
      <c r="C89" s="168"/>
      <c r="D89" s="168"/>
      <c r="E89" s="168"/>
      <c r="F89" s="53"/>
      <c r="G89" s="53"/>
      <c r="H89" s="53"/>
      <c r="I89" s="53"/>
      <c r="J89" s="53"/>
      <c r="K89" s="53"/>
      <c r="L89" s="53"/>
      <c r="M89" s="53"/>
      <c r="N89" s="53"/>
      <c r="O89" s="53"/>
      <c r="P89" s="53"/>
      <c r="Q89" s="53"/>
      <c r="R89" s="150"/>
    </row>
    <row r="90" spans="1:18" x14ac:dyDescent="0.2">
      <c r="A90" s="200" t="s">
        <v>227</v>
      </c>
      <c r="B90" s="200"/>
      <c r="C90" s="200"/>
      <c r="D90" s="200"/>
      <c r="E90" s="200"/>
      <c r="F90" s="200"/>
      <c r="G90" s="200"/>
      <c r="H90" s="200"/>
      <c r="I90" s="200"/>
      <c r="J90" s="200"/>
      <c r="K90" s="200"/>
      <c r="L90" s="200"/>
      <c r="M90" s="200"/>
      <c r="N90" s="200"/>
      <c r="O90" s="200"/>
      <c r="P90" s="200"/>
      <c r="Q90" s="200"/>
      <c r="R90" s="150"/>
    </row>
    <row r="91" spans="1:18" x14ac:dyDescent="0.2">
      <c r="A91" s="168"/>
      <c r="B91" s="53"/>
      <c r="C91" s="53"/>
      <c r="D91" s="53"/>
      <c r="E91" s="53"/>
      <c r="F91" s="53"/>
      <c r="G91" s="53"/>
      <c r="H91" s="53"/>
      <c r="I91" s="53"/>
      <c r="J91" s="53"/>
      <c r="K91" s="53"/>
      <c r="L91" s="53"/>
      <c r="M91" s="53"/>
      <c r="N91" s="53"/>
      <c r="O91" s="53"/>
      <c r="P91" s="53"/>
      <c r="Q91" s="53"/>
      <c r="R91" s="150"/>
    </row>
    <row r="92" spans="1:18" x14ac:dyDescent="0.2">
      <c r="A92" s="200" t="s">
        <v>228</v>
      </c>
      <c r="B92" s="200"/>
      <c r="C92" s="200"/>
      <c r="D92" s="200"/>
      <c r="E92" s="200"/>
      <c r="F92" s="200"/>
      <c r="G92" s="200"/>
      <c r="H92" s="200"/>
      <c r="I92" s="200"/>
      <c r="J92" s="200"/>
      <c r="K92" s="200"/>
      <c r="L92" s="200"/>
      <c r="M92" s="200"/>
      <c r="N92" s="200"/>
      <c r="O92" s="200"/>
      <c r="P92" s="200"/>
      <c r="Q92" s="200"/>
      <c r="R92" s="150"/>
    </row>
    <row r="93" spans="1:18" x14ac:dyDescent="0.2">
      <c r="A93" s="168"/>
      <c r="B93" s="53"/>
      <c r="C93" s="53"/>
      <c r="D93" s="53"/>
      <c r="E93" s="53"/>
      <c r="F93" s="53"/>
      <c r="G93" s="53"/>
      <c r="H93" s="53"/>
      <c r="I93" s="53"/>
      <c r="J93" s="53"/>
      <c r="K93" s="53"/>
      <c r="L93" s="53"/>
      <c r="M93" s="53"/>
      <c r="N93" s="53"/>
      <c r="O93" s="53"/>
      <c r="P93" s="53"/>
      <c r="Q93" s="53"/>
      <c r="R93" s="150"/>
    </row>
    <row r="94" spans="1:18" x14ac:dyDescent="0.2">
      <c r="A94" s="189" t="s">
        <v>229</v>
      </c>
      <c r="B94" s="189"/>
      <c r="C94" s="189"/>
      <c r="D94" s="189"/>
      <c r="E94" s="189"/>
      <c r="F94" s="189"/>
      <c r="G94" s="189"/>
      <c r="H94" s="189"/>
      <c r="I94" s="189"/>
      <c r="J94" s="189"/>
      <c r="K94" s="189"/>
      <c r="L94" s="189"/>
      <c r="M94" s="189"/>
      <c r="N94" s="189"/>
      <c r="O94" s="189"/>
      <c r="P94" s="189"/>
      <c r="Q94" s="189"/>
      <c r="R94" s="189"/>
    </row>
    <row r="95" spans="1:18" x14ac:dyDescent="0.2">
      <c r="A95" s="168"/>
      <c r="B95" s="53"/>
      <c r="C95" s="53"/>
      <c r="D95" s="53"/>
      <c r="E95" s="53"/>
      <c r="F95" s="53"/>
      <c r="G95" s="53"/>
      <c r="H95" s="53"/>
      <c r="I95" s="53"/>
      <c r="J95" s="53"/>
      <c r="K95" s="53"/>
      <c r="L95" s="53"/>
      <c r="M95" s="53"/>
      <c r="N95" s="53"/>
      <c r="O95" s="53"/>
      <c r="P95" s="53"/>
      <c r="Q95" s="53"/>
      <c r="R95" s="150"/>
    </row>
    <row r="96" spans="1:18" x14ac:dyDescent="0.2">
      <c r="A96" s="191" t="s">
        <v>230</v>
      </c>
      <c r="B96" s="191"/>
      <c r="C96" s="191"/>
      <c r="D96" s="191"/>
      <c r="E96" s="191"/>
      <c r="F96" s="191"/>
      <c r="G96" s="191"/>
      <c r="H96" s="191"/>
      <c r="I96" s="191"/>
      <c r="J96" s="191"/>
      <c r="K96" s="191"/>
      <c r="L96" s="191"/>
      <c r="M96" s="191"/>
      <c r="N96" s="191"/>
      <c r="O96" s="191"/>
      <c r="P96" s="191"/>
      <c r="Q96" s="191"/>
      <c r="R96" s="150"/>
    </row>
    <row r="97" spans="1:18" x14ac:dyDescent="0.2">
      <c r="A97" s="191"/>
      <c r="B97" s="191"/>
      <c r="C97" s="191"/>
      <c r="D97" s="191"/>
      <c r="E97" s="191"/>
      <c r="F97" s="191"/>
      <c r="G97" s="191"/>
      <c r="H97" s="191"/>
      <c r="I97" s="191"/>
      <c r="J97" s="191"/>
      <c r="K97" s="191"/>
      <c r="L97" s="191"/>
      <c r="M97" s="191"/>
      <c r="N97" s="191"/>
      <c r="O97" s="191"/>
      <c r="P97" s="191"/>
      <c r="Q97" s="191"/>
      <c r="R97" s="150"/>
    </row>
    <row r="98" spans="1:18" x14ac:dyDescent="0.2">
      <c r="A98" s="168"/>
      <c r="B98" s="168"/>
      <c r="C98" s="168"/>
      <c r="D98" s="168"/>
      <c r="E98" s="168"/>
      <c r="F98" s="168"/>
      <c r="G98" s="168"/>
      <c r="H98" s="168"/>
      <c r="I98" s="168"/>
      <c r="J98" s="168"/>
      <c r="K98" s="168"/>
      <c r="L98" s="168"/>
      <c r="M98" s="168"/>
      <c r="N98" s="168"/>
      <c r="O98" s="168"/>
      <c r="P98" s="168"/>
      <c r="Q98" s="168"/>
      <c r="R98" s="150"/>
    </row>
    <row r="99" spans="1:18" x14ac:dyDescent="0.2">
      <c r="A99" s="189" t="s">
        <v>231</v>
      </c>
      <c r="B99" s="189"/>
      <c r="C99" s="189"/>
      <c r="D99" s="189"/>
      <c r="E99" s="189"/>
      <c r="F99" s="189"/>
      <c r="G99" s="189"/>
      <c r="H99" s="189"/>
      <c r="I99" s="189"/>
      <c r="J99" s="189"/>
      <c r="K99" s="189"/>
      <c r="L99" s="189"/>
      <c r="M99" s="189"/>
      <c r="N99" s="189"/>
      <c r="O99" s="189"/>
      <c r="P99" s="189"/>
      <c r="Q99" s="189"/>
      <c r="R99" s="150"/>
    </row>
    <row r="100" spans="1:18" x14ac:dyDescent="0.2">
      <c r="A100" s="189"/>
      <c r="B100" s="189"/>
      <c r="C100" s="189"/>
      <c r="D100" s="189"/>
      <c r="E100" s="189"/>
      <c r="F100" s="189"/>
      <c r="G100" s="189"/>
      <c r="H100" s="189"/>
      <c r="I100" s="189"/>
      <c r="J100" s="189"/>
      <c r="K100" s="189"/>
      <c r="L100" s="189"/>
      <c r="M100" s="189"/>
      <c r="N100" s="189"/>
      <c r="O100" s="189"/>
      <c r="P100" s="189"/>
      <c r="Q100" s="189"/>
      <c r="R100" s="150"/>
    </row>
    <row r="101" spans="1:18" x14ac:dyDescent="0.2">
      <c r="A101" s="168"/>
      <c r="B101" s="53"/>
      <c r="C101" s="53"/>
      <c r="D101" s="53"/>
      <c r="E101" s="53"/>
      <c r="F101" s="53"/>
      <c r="G101" s="53"/>
      <c r="H101" s="53"/>
      <c r="I101" s="53"/>
      <c r="J101" s="53"/>
      <c r="K101" s="53"/>
      <c r="L101" s="53"/>
      <c r="M101" s="53"/>
      <c r="N101" s="53"/>
      <c r="O101" s="53"/>
      <c r="P101" s="53"/>
      <c r="Q101" s="53"/>
      <c r="R101" s="150"/>
    </row>
    <row r="102" spans="1:18" x14ac:dyDescent="0.2">
      <c r="A102" s="192" t="s">
        <v>232</v>
      </c>
      <c r="B102" s="193"/>
      <c r="C102" s="193"/>
      <c r="D102" s="193"/>
      <c r="E102" s="193"/>
      <c r="F102" s="193"/>
      <c r="G102" s="193"/>
      <c r="H102" s="193"/>
      <c r="I102" s="193"/>
      <c r="J102" s="193"/>
      <c r="K102" s="193"/>
      <c r="L102" s="193"/>
      <c r="M102" s="193"/>
      <c r="N102" s="193"/>
      <c r="O102" s="193"/>
      <c r="P102" s="193"/>
      <c r="Q102" s="193"/>
      <c r="R102" s="150"/>
    </row>
    <row r="103" spans="1:18" x14ac:dyDescent="0.2">
      <c r="A103" s="168"/>
      <c r="B103" s="53"/>
      <c r="C103" s="53"/>
      <c r="D103" s="53"/>
      <c r="E103" s="53"/>
      <c r="F103" s="53"/>
      <c r="G103" s="53"/>
      <c r="H103" s="53"/>
      <c r="I103" s="53"/>
      <c r="J103" s="53"/>
      <c r="K103" s="53"/>
      <c r="L103" s="53"/>
      <c r="M103" s="53"/>
      <c r="N103" s="53"/>
      <c r="O103" s="53"/>
      <c r="P103" s="53"/>
      <c r="Q103" s="53"/>
      <c r="R103" s="150"/>
    </row>
    <row r="104" spans="1:18" x14ac:dyDescent="0.2">
      <c r="A104" s="190" t="s">
        <v>233</v>
      </c>
      <c r="B104" s="190"/>
      <c r="C104" s="190"/>
      <c r="D104" s="190"/>
      <c r="E104" s="190"/>
      <c r="F104" s="190"/>
      <c r="G104" s="190"/>
      <c r="H104" s="190"/>
      <c r="I104" s="190"/>
      <c r="J104" s="190"/>
      <c r="K104" s="190"/>
      <c r="L104" s="190"/>
      <c r="M104" s="190"/>
      <c r="N104" s="190"/>
      <c r="O104" s="190"/>
      <c r="P104" s="190"/>
      <c r="Q104" s="190"/>
      <c r="R104" s="150"/>
    </row>
    <row r="105" spans="1:18" x14ac:dyDescent="0.2">
      <c r="A105" s="168"/>
      <c r="B105" s="168"/>
      <c r="C105" s="168"/>
      <c r="D105" s="168"/>
      <c r="E105" s="168"/>
      <c r="F105" s="168"/>
      <c r="G105" s="168"/>
      <c r="H105" s="168"/>
      <c r="I105" s="168"/>
      <c r="J105" s="168"/>
      <c r="K105" s="168"/>
      <c r="L105" s="168"/>
      <c r="M105" s="168"/>
      <c r="N105" s="168"/>
      <c r="O105" s="168"/>
      <c r="P105" s="168"/>
      <c r="Q105" s="168"/>
      <c r="R105" s="150"/>
    </row>
    <row r="106" spans="1:18" x14ac:dyDescent="0.2">
      <c r="A106" s="190" t="s">
        <v>234</v>
      </c>
      <c r="B106" s="194"/>
      <c r="C106" s="194"/>
      <c r="D106" s="194"/>
      <c r="E106" s="194"/>
      <c r="F106" s="194"/>
      <c r="G106" s="194"/>
      <c r="H106" s="194"/>
      <c r="I106" s="194"/>
      <c r="J106" s="194"/>
      <c r="K106" s="194"/>
      <c r="L106" s="194"/>
      <c r="M106" s="194"/>
      <c r="N106" s="194"/>
      <c r="O106" s="194"/>
      <c r="P106" s="194"/>
      <c r="Q106" s="194"/>
      <c r="R106" s="150"/>
    </row>
    <row r="107" spans="1:18" x14ac:dyDescent="0.2">
      <c r="A107" s="168"/>
      <c r="B107" s="53"/>
      <c r="C107" s="53"/>
      <c r="D107" s="53"/>
      <c r="E107" s="53"/>
      <c r="F107" s="53"/>
      <c r="G107" s="53"/>
      <c r="H107" s="53"/>
      <c r="I107" s="53"/>
      <c r="J107" s="53"/>
      <c r="K107" s="53"/>
      <c r="L107" s="53"/>
      <c r="M107" s="53"/>
      <c r="N107" s="53"/>
      <c r="O107" s="53"/>
      <c r="P107" s="53"/>
      <c r="Q107" s="53"/>
      <c r="R107" s="150"/>
    </row>
    <row r="108" spans="1:18" x14ac:dyDescent="0.2">
      <c r="A108" s="189" t="s">
        <v>235</v>
      </c>
      <c r="B108" s="189"/>
      <c r="C108" s="189"/>
      <c r="D108" s="189"/>
      <c r="E108" s="189"/>
      <c r="F108" s="189"/>
      <c r="G108" s="189"/>
      <c r="H108" s="189"/>
      <c r="I108" s="189"/>
      <c r="J108" s="189"/>
      <c r="K108" s="189"/>
      <c r="L108" s="189"/>
      <c r="M108" s="189"/>
      <c r="N108" s="189"/>
      <c r="O108" s="189"/>
      <c r="P108" s="189"/>
      <c r="Q108" s="189"/>
      <c r="R108" s="150"/>
    </row>
    <row r="109" spans="1:18" x14ac:dyDescent="0.2">
      <c r="A109" s="168"/>
      <c r="B109" s="53"/>
      <c r="C109" s="53"/>
      <c r="D109" s="53"/>
      <c r="E109" s="53"/>
      <c r="F109" s="53"/>
      <c r="G109" s="53"/>
      <c r="H109" s="53"/>
      <c r="I109" s="53"/>
      <c r="J109" s="53"/>
      <c r="K109" s="53"/>
      <c r="L109" s="53"/>
      <c r="M109" s="53"/>
      <c r="N109" s="53"/>
      <c r="O109" s="53"/>
      <c r="P109" s="53"/>
      <c r="Q109" s="53"/>
      <c r="R109" s="150"/>
    </row>
    <row r="110" spans="1:18" x14ac:dyDescent="0.2">
      <c r="A110" s="189" t="s">
        <v>236</v>
      </c>
      <c r="B110" s="189"/>
      <c r="C110" s="189"/>
      <c r="D110" s="189"/>
      <c r="E110" s="189"/>
      <c r="F110" s="189"/>
      <c r="G110" s="189"/>
      <c r="H110" s="189"/>
      <c r="I110" s="189"/>
      <c r="J110" s="189"/>
      <c r="K110" s="189"/>
      <c r="L110" s="189"/>
      <c r="M110" s="189"/>
      <c r="N110" s="189"/>
      <c r="O110" s="189"/>
      <c r="P110" s="189"/>
      <c r="Q110" s="189"/>
      <c r="R110" s="150"/>
    </row>
    <row r="111" spans="1:18" x14ac:dyDescent="0.2">
      <c r="A111" s="189"/>
      <c r="B111" s="189"/>
      <c r="C111" s="189"/>
      <c r="D111" s="189"/>
      <c r="E111" s="189"/>
      <c r="F111" s="189"/>
      <c r="G111" s="189"/>
      <c r="H111" s="189"/>
      <c r="I111" s="189"/>
      <c r="J111" s="189"/>
      <c r="K111" s="189"/>
      <c r="L111" s="189"/>
      <c r="M111" s="189"/>
      <c r="N111" s="189"/>
      <c r="O111" s="189"/>
      <c r="P111" s="189"/>
      <c r="Q111" s="189"/>
      <c r="R111" s="150"/>
    </row>
    <row r="112" spans="1:18" x14ac:dyDescent="0.2">
      <c r="A112" s="189"/>
      <c r="B112" s="189"/>
      <c r="C112" s="189"/>
      <c r="D112" s="189"/>
      <c r="E112" s="189"/>
      <c r="F112" s="189"/>
      <c r="G112" s="189"/>
      <c r="H112" s="189"/>
      <c r="I112" s="189"/>
      <c r="J112" s="189"/>
      <c r="K112" s="189"/>
      <c r="L112" s="189"/>
      <c r="M112" s="189"/>
      <c r="N112" s="189"/>
      <c r="O112" s="189"/>
      <c r="P112" s="189"/>
      <c r="Q112" s="189"/>
      <c r="R112" s="150"/>
    </row>
    <row r="113" spans="1:18" x14ac:dyDescent="0.2">
      <c r="A113" s="170"/>
      <c r="B113" s="170"/>
      <c r="C113" s="170"/>
      <c r="D113" s="170"/>
      <c r="E113" s="170"/>
      <c r="F113" s="170"/>
      <c r="G113" s="170"/>
      <c r="H113" s="170"/>
      <c r="I113" s="170"/>
      <c r="J113" s="170"/>
      <c r="K113" s="170"/>
      <c r="L113" s="170"/>
      <c r="M113" s="170"/>
      <c r="N113" s="170"/>
      <c r="O113" s="170"/>
      <c r="P113" s="170"/>
      <c r="Q113" s="170"/>
      <c r="R113" s="150"/>
    </row>
    <row r="114" spans="1:18" x14ac:dyDescent="0.2">
      <c r="A114" s="190" t="s">
        <v>237</v>
      </c>
      <c r="B114" s="190"/>
      <c r="C114" s="190"/>
      <c r="D114" s="190"/>
      <c r="E114" s="190"/>
      <c r="F114" s="190"/>
      <c r="G114" s="190"/>
      <c r="H114" s="190"/>
      <c r="I114" s="190"/>
      <c r="J114" s="190"/>
      <c r="K114" s="190"/>
      <c r="L114" s="190"/>
      <c r="M114" s="190"/>
      <c r="N114" s="190"/>
      <c r="O114" s="190"/>
      <c r="P114" s="190"/>
      <c r="Q114" s="190"/>
      <c r="R114" s="150"/>
    </row>
    <row r="115" spans="1:18" x14ac:dyDescent="0.2">
      <c r="A115" s="65"/>
      <c r="B115" s="65"/>
      <c r="C115" s="65"/>
      <c r="D115" s="65"/>
      <c r="E115" s="65"/>
      <c r="F115" s="65"/>
      <c r="G115" s="65"/>
      <c r="H115" s="65"/>
      <c r="I115" s="65"/>
      <c r="J115" s="65"/>
      <c r="K115" s="65"/>
      <c r="L115" s="65"/>
      <c r="M115" s="65"/>
      <c r="N115" s="65"/>
      <c r="O115" s="65"/>
      <c r="P115" s="65"/>
      <c r="Q115" s="65"/>
      <c r="R115" s="150"/>
    </row>
  </sheetData>
  <mergeCells count="14">
    <mergeCell ref="A5:Q5"/>
    <mergeCell ref="A6:Q6"/>
    <mergeCell ref="D71:E71"/>
    <mergeCell ref="A90:Q90"/>
    <mergeCell ref="A92:Q92"/>
    <mergeCell ref="A108:Q108"/>
    <mergeCell ref="A110:Q112"/>
    <mergeCell ref="A114:Q114"/>
    <mergeCell ref="A94:R94"/>
    <mergeCell ref="A96:Q97"/>
    <mergeCell ref="A99:Q100"/>
    <mergeCell ref="A102:Q102"/>
    <mergeCell ref="A104:Q104"/>
    <mergeCell ref="A106:Q106"/>
  </mergeCells>
  <hyperlinks>
    <hyperlink ref="A2" r:id="rId1" xr:uid="{F9986EC9-0EF0-8E44-A46B-BABEA7809833}"/>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79271A-B906-9843-A70E-E376C4ED9263}">
  <dimension ref="A1:B21"/>
  <sheetViews>
    <sheetView workbookViewId="0">
      <selection activeCell="A13" sqref="A13"/>
    </sheetView>
  </sheetViews>
  <sheetFormatPr baseColWidth="10" defaultRowHeight="15" x14ac:dyDescent="0.2"/>
  <cols>
    <col min="1" max="1" width="23.6640625" bestFit="1" customWidth="1"/>
  </cols>
  <sheetData>
    <row r="1" spans="1:2" x14ac:dyDescent="0.2">
      <c r="A1" s="19" t="s">
        <v>160</v>
      </c>
      <c r="B1" s="19" t="s">
        <v>161</v>
      </c>
    </row>
    <row r="2" spans="1:2" x14ac:dyDescent="0.2">
      <c r="A2" t="s">
        <v>162</v>
      </c>
      <c r="B2">
        <v>325</v>
      </c>
    </row>
    <row r="3" spans="1:2" x14ac:dyDescent="0.2">
      <c r="A3" t="s">
        <v>163</v>
      </c>
      <c r="B3">
        <v>120</v>
      </c>
    </row>
    <row r="4" spans="1:2" x14ac:dyDescent="0.2">
      <c r="A4" t="s">
        <v>164</v>
      </c>
      <c r="B4">
        <v>166</v>
      </c>
    </row>
    <row r="5" spans="1:2" x14ac:dyDescent="0.2">
      <c r="A5" t="s">
        <v>165</v>
      </c>
      <c r="B5">
        <v>82</v>
      </c>
    </row>
    <row r="6" spans="1:2" x14ac:dyDescent="0.2">
      <c r="A6" t="s">
        <v>166</v>
      </c>
      <c r="B6">
        <v>63</v>
      </c>
    </row>
    <row r="7" spans="1:2" x14ac:dyDescent="0.2">
      <c r="A7" s="143" t="s">
        <v>167</v>
      </c>
      <c r="B7">
        <v>22</v>
      </c>
    </row>
    <row r="8" spans="1:2" x14ac:dyDescent="0.2">
      <c r="A8" s="143" t="s">
        <v>168</v>
      </c>
      <c r="B8">
        <v>20</v>
      </c>
    </row>
    <row r="9" spans="1:2" x14ac:dyDescent="0.2">
      <c r="A9" s="143" t="s">
        <v>169</v>
      </c>
      <c r="B9">
        <v>9</v>
      </c>
    </row>
    <row r="10" spans="1:2" x14ac:dyDescent="0.2">
      <c r="A10" s="143" t="s">
        <v>109</v>
      </c>
      <c r="B10">
        <f>B6-SUM(B7:B9)</f>
        <v>12</v>
      </c>
    </row>
    <row r="11" spans="1:2" x14ac:dyDescent="0.2">
      <c r="A11" s="144" t="s">
        <v>170</v>
      </c>
      <c r="B11">
        <v>45</v>
      </c>
    </row>
    <row r="12" spans="1:2" x14ac:dyDescent="0.2">
      <c r="A12" s="143" t="s">
        <v>171</v>
      </c>
      <c r="B12">
        <v>16</v>
      </c>
    </row>
    <row r="13" spans="1:2" x14ac:dyDescent="0.2">
      <c r="A13" s="143" t="s">
        <v>109</v>
      </c>
      <c r="B13">
        <f>B11-B12</f>
        <v>29</v>
      </c>
    </row>
    <row r="14" spans="1:2" x14ac:dyDescent="0.2">
      <c r="A14" s="144" t="s">
        <v>172</v>
      </c>
      <c r="B14">
        <v>80</v>
      </c>
    </row>
    <row r="15" spans="1:2" x14ac:dyDescent="0.2">
      <c r="A15" s="143" t="s">
        <v>173</v>
      </c>
      <c r="B15">
        <v>26</v>
      </c>
    </row>
    <row r="16" spans="1:2" x14ac:dyDescent="0.2">
      <c r="A16" s="143" t="s">
        <v>109</v>
      </c>
      <c r="B16">
        <f>B14-B15</f>
        <v>54</v>
      </c>
    </row>
    <row r="17" spans="1:2" x14ac:dyDescent="0.2">
      <c r="A17" s="144" t="s">
        <v>174</v>
      </c>
      <c r="B17">
        <v>30</v>
      </c>
    </row>
    <row r="18" spans="1:2" x14ac:dyDescent="0.2">
      <c r="A18" s="143" t="s">
        <v>175</v>
      </c>
      <c r="B18">
        <v>20</v>
      </c>
    </row>
    <row r="19" spans="1:2" x14ac:dyDescent="0.2">
      <c r="A19" s="143" t="s">
        <v>176</v>
      </c>
      <c r="B19">
        <v>5</v>
      </c>
    </row>
    <row r="20" spans="1:2" ht="16" thickBot="1" x14ac:dyDescent="0.25">
      <c r="A20" s="145" t="s">
        <v>177</v>
      </c>
      <c r="B20" s="146">
        <v>5</v>
      </c>
    </row>
    <row r="21" spans="1:2" x14ac:dyDescent="0.2">
      <c r="A21" s="144"/>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B820BA-A91D-3742-95AC-B0FA4393B0FC}">
  <dimension ref="A1:B12"/>
  <sheetViews>
    <sheetView workbookViewId="0">
      <selection activeCell="C8" sqref="C8"/>
    </sheetView>
  </sheetViews>
  <sheetFormatPr baseColWidth="10" defaultRowHeight="15" x14ac:dyDescent="0.2"/>
  <cols>
    <col min="1" max="1" width="22.6640625" bestFit="1" customWidth="1"/>
    <col min="2" max="2" width="7.33203125" bestFit="1" customWidth="1"/>
  </cols>
  <sheetData>
    <row r="1" spans="1:2" x14ac:dyDescent="0.2">
      <c r="A1" t="str">
        <f>'stimulus-second-draw'!A1</f>
        <v>Type</v>
      </c>
      <c r="B1" t="str">
        <f>'stimulus-second-draw'!B1</f>
        <v>Total (B)</v>
      </c>
    </row>
    <row r="2" spans="1:2" x14ac:dyDescent="0.2">
      <c r="A2" t="str">
        <f>'stimulus-second-draw'!A2</f>
        <v>Aid to Small Businesses</v>
      </c>
      <c r="B2">
        <f>'stimulus-second-draw'!B2</f>
        <v>325</v>
      </c>
    </row>
    <row r="3" spans="1:2" x14ac:dyDescent="0.2">
      <c r="A3" t="str">
        <f>'stimulus-second-draw'!A3</f>
        <v>Unemployment Benefits</v>
      </c>
      <c r="B3">
        <f>'stimulus-second-draw'!B3</f>
        <v>120</v>
      </c>
    </row>
    <row r="4" spans="1:2" x14ac:dyDescent="0.2">
      <c r="A4" t="str">
        <f>'stimulus-second-draw'!A4</f>
        <v>Rebate Checks</v>
      </c>
      <c r="B4">
        <f>'stimulus-second-draw'!B4</f>
        <v>166</v>
      </c>
    </row>
    <row r="5" spans="1:2" x14ac:dyDescent="0.2">
      <c r="A5" t="str">
        <f>'stimulus-second-draw'!A5</f>
        <v>Education</v>
      </c>
      <c r="B5">
        <f>'stimulus-second-draw'!B5</f>
        <v>82</v>
      </c>
    </row>
    <row r="6" spans="1:2" x14ac:dyDescent="0.2">
      <c r="A6" t="str">
        <f>'stimulus-second-draw'!A6</f>
        <v>Healthcare</v>
      </c>
      <c r="B6">
        <f>'stimulus-second-draw'!B6</f>
        <v>63</v>
      </c>
    </row>
    <row r="7" spans="1:2" x14ac:dyDescent="0.2">
      <c r="A7" t="str">
        <f>'stimulus-second-draw'!A11</f>
        <v>Transportation</v>
      </c>
      <c r="B7">
        <f>'stimulus-second-draw'!B11</f>
        <v>45</v>
      </c>
    </row>
    <row r="8" spans="1:2" x14ac:dyDescent="0.2">
      <c r="A8" t="str">
        <f>'stimulus-second-draw'!A12</f>
        <v>Airline Workers Payroll</v>
      </c>
      <c r="B8">
        <f>'stimulus-second-draw'!B12</f>
        <v>16</v>
      </c>
    </row>
    <row r="9" spans="1:2" x14ac:dyDescent="0.2">
      <c r="A9" t="str">
        <f>'stimulus-second-draw'!A13</f>
        <v>Other</v>
      </c>
      <c r="B9">
        <f>'stimulus-second-draw'!B13</f>
        <v>29</v>
      </c>
    </row>
    <row r="10" spans="1:2" x14ac:dyDescent="0.2">
      <c r="A10" t="str">
        <f>'stimulus-second-draw'!A15</f>
        <v>SNAP</v>
      </c>
      <c r="B10">
        <f>'stimulus-second-draw'!B15</f>
        <v>26</v>
      </c>
    </row>
    <row r="11" spans="1:2" x14ac:dyDescent="0.2">
      <c r="A11" t="s">
        <v>240</v>
      </c>
      <c r="B11">
        <f>'stimulus-second-draw'!B16</f>
        <v>54</v>
      </c>
    </row>
    <row r="12" spans="1:2" x14ac:dyDescent="0.2">
      <c r="A12" t="str">
        <f>'stimulus-second-draw'!A17</f>
        <v>Other Tax Cuts</v>
      </c>
      <c r="B12">
        <f>'stimulus-second-draw'!B17</f>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monthly</vt:lpstr>
      <vt:lpstr>quarterly</vt:lpstr>
      <vt:lpstr>annual</vt:lpstr>
      <vt:lpstr>scratch</vt:lpstr>
      <vt:lpstr>bea-monthly</vt:lpstr>
      <vt:lpstr>bea-quarterly</vt:lpstr>
      <vt:lpstr>cbo-annual</vt:lpstr>
      <vt:lpstr>Sheet1</vt:lpstr>
      <vt:lpstr>stimulus-second-draw</vt:lpstr>
      <vt:lpstr>stimulus-second-draw-summary</vt:lpstr>
    </vt:vector>
  </TitlesOfParts>
  <Company>Bureau of Economic Analysis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Marissa Crawford</dc:creator>
  <cp:lastModifiedBy>Microsoft Office User</cp:lastModifiedBy>
  <dcterms:created xsi:type="dcterms:W3CDTF">2020-08-26T17:36:09Z</dcterms:created>
  <dcterms:modified xsi:type="dcterms:W3CDTF">2021-01-22T23:48:02Z</dcterms:modified>
</cp:coreProperties>
</file>