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drawings/drawing3.xml" ContentType="application/vnd.openxmlformats-officedocument.drawingml.chartshapes+xml"/>
  <Override PartName="/xl/workbook.xml" ContentType="application/vnd.openxmlformats-officedocument.spreadsheetml.sheet.main+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1.xml" ContentType="application/vnd.openxmlformats-officedocument.spreadsheetml.worksheet+xml"/>
  <Override PartName="/xl/worksheets/sheet5.xml" ContentType="application/vnd.openxmlformats-officedocument.spreadsheetml.worksheet+xml"/>
  <Override PartName="/xl/charts/chart5.xml" ContentType="application/vnd.openxmlformats-officedocument.drawingml.chart+xml"/>
  <Override PartName="/xl/charts/chart1.xml" ContentType="application/vnd.openxmlformats-officedocument.drawingml.chart+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charts/chart3.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charts/chart4.xml" ContentType="application/vnd.openxmlformats-officedocument.drawingml.chart+xml"/>
  <Override PartName="/xl/externalLinks/externalLink1.xml" ContentType="application/vnd.openxmlformats-officedocument.spreadsheetml.externalLink+xml"/>
  <Override PartName="/docProps/core.xml" ContentType="application/vnd.openxmlformats-package.core-properties+xml"/>
  <Override PartName="/docProps/app.xml" ContentType="application/vnd.openxmlformats-officedocument.extended-properties+xml"/>
  <Override PartName="/xl/calcChain.xml" ContentType="application/vnd.openxmlformats-officedocument.spreadsheetml.calcChain+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1215" yWindow="1995" windowWidth="18195" windowHeight="9270" activeTab="3"/>
  </bookViews>
  <sheets>
    <sheet name="MASTER" sheetId="1" r:id="rId1"/>
    <sheet name="HaverPull" sheetId="2" r:id="rId2"/>
    <sheet name="Calculations" sheetId="5" r:id="rId3"/>
    <sheet name="Panel_FiscalImpact" sheetId="19" r:id="rId4"/>
    <sheet name="fiscal_iFinal" sheetId="20" r:id="rId5"/>
  </sheets>
  <externalReferences>
    <externalReference r:id="rId6"/>
  </externalReferences>
  <definedNames>
    <definedName name="_DLX3.USE">'[1]Spending by Category (2)'!$1:$6</definedName>
    <definedName name="_DLX4.USE" localSheetId="3">#REF!</definedName>
    <definedName name="_DLX4.USE">#REF!</definedName>
    <definedName name="DLX1.USE">HaverPull!$2:$6</definedName>
    <definedName name="DLX2.USE">#REF!</definedName>
    <definedName name="DLX3.USE">#REF!</definedName>
    <definedName name="_xlnm.Print_Area" localSheetId="3">Panel_FiscalImpact!$A$1:$I$47</definedName>
  </definedNames>
  <calcPr calcId="145621"/>
</workbook>
</file>

<file path=xl/calcChain.xml><?xml version="1.0" encoding="utf-8"?>
<calcChain xmlns="http://schemas.openxmlformats.org/spreadsheetml/2006/main">
  <c r="GV81" i="5" l="1"/>
  <c r="GU81" i="5"/>
  <c r="GT81" i="5"/>
  <c r="GS81" i="5"/>
  <c r="GR81" i="5"/>
  <c r="GQ81" i="5"/>
  <c r="GP81" i="5"/>
  <c r="GO81" i="5"/>
  <c r="GN81" i="5"/>
  <c r="GM81" i="5"/>
  <c r="GL81" i="5"/>
  <c r="GK81" i="5"/>
  <c r="GJ81" i="5"/>
  <c r="GI81" i="5"/>
  <c r="GH81" i="5"/>
  <c r="GG81" i="5"/>
  <c r="GF81" i="5"/>
  <c r="GE81" i="5"/>
  <c r="GD81" i="5"/>
  <c r="GC81" i="5"/>
  <c r="GB81" i="5"/>
  <c r="GA81" i="5"/>
  <c r="FZ81" i="5"/>
  <c r="FY81" i="5"/>
  <c r="GV27" i="5"/>
  <c r="GU27" i="5"/>
  <c r="GT27" i="5"/>
  <c r="GS27" i="5"/>
  <c r="GR27" i="5"/>
  <c r="GQ27" i="5"/>
  <c r="GP27" i="5"/>
  <c r="GO27" i="5"/>
  <c r="GN27" i="5"/>
  <c r="GM27" i="5"/>
  <c r="GL27" i="5"/>
  <c r="GK27" i="5"/>
  <c r="GJ27" i="5"/>
  <c r="GI27" i="5"/>
  <c r="GH27" i="5"/>
  <c r="GG27" i="5"/>
  <c r="GF27" i="5"/>
  <c r="GE27" i="5"/>
  <c r="GD27" i="5"/>
  <c r="GC27" i="5"/>
  <c r="GB27" i="5"/>
  <c r="GA27" i="5"/>
  <c r="FZ27" i="5"/>
  <c r="FY27" i="5"/>
  <c r="GV26" i="5"/>
  <c r="GU26" i="5"/>
  <c r="GT26" i="5"/>
  <c r="GS26" i="5"/>
  <c r="GR26" i="5"/>
  <c r="GQ26" i="5"/>
  <c r="GP26" i="5"/>
  <c r="GO26" i="5"/>
  <c r="GN26" i="5"/>
  <c r="GM26" i="5"/>
  <c r="GL26" i="5"/>
  <c r="GK26" i="5"/>
  <c r="GJ26" i="5"/>
  <c r="GI26" i="5"/>
  <c r="GH26" i="5"/>
  <c r="GG26" i="5"/>
  <c r="GF26" i="5"/>
  <c r="GE26" i="5"/>
  <c r="GD26" i="5"/>
  <c r="GC26" i="5"/>
  <c r="GB26" i="5"/>
  <c r="GA26" i="5"/>
  <c r="FZ26" i="5"/>
  <c r="FY26" i="5"/>
  <c r="GV25" i="5"/>
  <c r="GU25" i="5"/>
  <c r="GT25" i="5"/>
  <c r="GS25" i="5"/>
  <c r="GR25" i="5"/>
  <c r="GQ25" i="5"/>
  <c r="GP25" i="5"/>
  <c r="GO25" i="5"/>
  <c r="GN25" i="5"/>
  <c r="GM25" i="5"/>
  <c r="GL25" i="5"/>
  <c r="GK25" i="5"/>
  <c r="GJ25" i="5"/>
  <c r="GI25" i="5"/>
  <c r="GH25" i="5"/>
  <c r="GG25" i="5"/>
  <c r="GF25" i="5"/>
  <c r="GE25" i="5"/>
  <c r="GD25" i="5"/>
  <c r="GC25" i="5"/>
  <c r="GB25" i="5"/>
  <c r="GA25" i="5"/>
  <c r="FZ25" i="5"/>
  <c r="FY25" i="5"/>
  <c r="GV24" i="5"/>
  <c r="GU24" i="5"/>
  <c r="GT24" i="5"/>
  <c r="GS24" i="5"/>
  <c r="GR24" i="5"/>
  <c r="GQ24" i="5"/>
  <c r="GP24" i="5"/>
  <c r="GO24" i="5"/>
  <c r="GN24" i="5"/>
  <c r="GM24" i="5"/>
  <c r="GL24" i="5"/>
  <c r="GK24" i="5"/>
  <c r="GJ24" i="5"/>
  <c r="GI24" i="5"/>
  <c r="GH24" i="5"/>
  <c r="GG24" i="5"/>
  <c r="GF24" i="5"/>
  <c r="GE24" i="5"/>
  <c r="GD24" i="5"/>
  <c r="GC24" i="5"/>
  <c r="GB24" i="5"/>
  <c r="GA24" i="5"/>
  <c r="FZ24" i="5"/>
  <c r="FY24" i="5"/>
  <c r="GV23" i="5"/>
  <c r="GU23" i="5"/>
  <c r="GT23" i="5"/>
  <c r="GS23" i="5"/>
  <c r="GR23" i="5"/>
  <c r="GQ23" i="5"/>
  <c r="GP23" i="5"/>
  <c r="GO23" i="5"/>
  <c r="GN23" i="5"/>
  <c r="GM23" i="5"/>
  <c r="GL23" i="5"/>
  <c r="GK23" i="5"/>
  <c r="GJ23" i="5"/>
  <c r="GI23" i="5"/>
  <c r="GH23" i="5"/>
  <c r="GG23" i="5"/>
  <c r="GF23" i="5"/>
  <c r="GE23" i="5"/>
  <c r="GD23" i="5"/>
  <c r="GC23" i="5"/>
  <c r="GB23" i="5"/>
  <c r="GA23" i="5"/>
  <c r="FZ23" i="5"/>
  <c r="FY23" i="5"/>
  <c r="GV22" i="5"/>
  <c r="GV57" i="5" s="1"/>
  <c r="GU22" i="5"/>
  <c r="GU57" i="5" s="1"/>
  <c r="GT22" i="5"/>
  <c r="GT57" i="5" s="1"/>
  <c r="GS22" i="5"/>
  <c r="GS57" i="5" s="1"/>
  <c r="GR22" i="5"/>
  <c r="GR57" i="5" s="1"/>
  <c r="GQ22" i="5"/>
  <c r="GQ57" i="5" s="1"/>
  <c r="GP22" i="5"/>
  <c r="GP57" i="5" s="1"/>
  <c r="GO22" i="5"/>
  <c r="GO57" i="5" s="1"/>
  <c r="GN22" i="5"/>
  <c r="GN57" i="5" s="1"/>
  <c r="GM22" i="5"/>
  <c r="GM57" i="5" s="1"/>
  <c r="GL22" i="5"/>
  <c r="GL57" i="5" s="1"/>
  <c r="GK22" i="5"/>
  <c r="GK57" i="5" s="1"/>
  <c r="GJ22" i="5"/>
  <c r="GI22" i="5"/>
  <c r="GI57" i="5" s="1"/>
  <c r="GH22" i="5"/>
  <c r="GH57" i="5" s="1"/>
  <c r="GG22" i="5"/>
  <c r="GG57" i="5" s="1"/>
  <c r="GF22" i="5"/>
  <c r="GF57" i="5" s="1"/>
  <c r="GE22" i="5"/>
  <c r="GE57" i="5" s="1"/>
  <c r="GD22" i="5"/>
  <c r="GD57" i="5" s="1"/>
  <c r="GC22" i="5"/>
  <c r="GC57" i="5" s="1"/>
  <c r="GB22" i="5"/>
  <c r="GB57" i="5" s="1"/>
  <c r="GA22" i="5"/>
  <c r="GA57" i="5" s="1"/>
  <c r="FZ22" i="5"/>
  <c r="FZ57" i="5" s="1"/>
  <c r="FY22" i="5"/>
  <c r="FY57" i="5" s="1"/>
  <c r="GV21" i="5"/>
  <c r="GU21" i="5"/>
  <c r="GT21" i="5"/>
  <c r="GS21" i="5"/>
  <c r="GR21" i="5"/>
  <c r="GQ21" i="5"/>
  <c r="GP21" i="5"/>
  <c r="GO21" i="5"/>
  <c r="GN21" i="5"/>
  <c r="GM21" i="5"/>
  <c r="GL21" i="5"/>
  <c r="GK21" i="5"/>
  <c r="GJ21" i="5"/>
  <c r="GI21" i="5"/>
  <c r="GH21" i="5"/>
  <c r="GG21" i="5"/>
  <c r="GF21" i="5"/>
  <c r="GE21" i="5"/>
  <c r="GD21" i="5"/>
  <c r="GC21" i="5"/>
  <c r="GB21" i="5"/>
  <c r="GA21" i="5"/>
  <c r="FZ21" i="5"/>
  <c r="FY21" i="5"/>
  <c r="GV20" i="5"/>
  <c r="GU20" i="5"/>
  <c r="GT20" i="5"/>
  <c r="GS20" i="5"/>
  <c r="GR20" i="5"/>
  <c r="GQ20" i="5"/>
  <c r="GP20" i="5"/>
  <c r="GO20" i="5"/>
  <c r="GN20" i="5"/>
  <c r="GM20" i="5"/>
  <c r="GL20" i="5"/>
  <c r="GK20" i="5"/>
  <c r="GJ20" i="5"/>
  <c r="GI20" i="5"/>
  <c r="GH20" i="5"/>
  <c r="GG20" i="5"/>
  <c r="GF20" i="5"/>
  <c r="GE20" i="5"/>
  <c r="GD20" i="5"/>
  <c r="GC20" i="5"/>
  <c r="GB20" i="5"/>
  <c r="GA20" i="5"/>
  <c r="FZ20" i="5"/>
  <c r="FY20" i="5"/>
  <c r="GV19" i="5"/>
  <c r="GU19" i="5"/>
  <c r="GT19" i="5"/>
  <c r="GS19" i="5"/>
  <c r="GR19" i="5"/>
  <c r="GQ19" i="5"/>
  <c r="GP19" i="5"/>
  <c r="GO19" i="5"/>
  <c r="GN19" i="5"/>
  <c r="GM19" i="5"/>
  <c r="GL19" i="5"/>
  <c r="GK19" i="5"/>
  <c r="GJ19" i="5"/>
  <c r="GI19" i="5"/>
  <c r="GH19" i="5"/>
  <c r="GG19" i="5"/>
  <c r="GF19" i="5"/>
  <c r="GE19" i="5"/>
  <c r="GD19" i="5"/>
  <c r="GC19" i="5"/>
  <c r="GB19" i="5"/>
  <c r="GA19" i="5"/>
  <c r="FZ19" i="5"/>
  <c r="FY19" i="5"/>
  <c r="GV18" i="5"/>
  <c r="GU18" i="5"/>
  <c r="GT18" i="5"/>
  <c r="GS18" i="5"/>
  <c r="GR18" i="5"/>
  <c r="GQ18" i="5"/>
  <c r="GP18" i="5"/>
  <c r="GO18" i="5"/>
  <c r="GN18" i="5"/>
  <c r="GM18" i="5"/>
  <c r="GL18" i="5"/>
  <c r="GK18" i="5"/>
  <c r="GJ18" i="5"/>
  <c r="GI18" i="5"/>
  <c r="GH18" i="5"/>
  <c r="GG18" i="5"/>
  <c r="GF18" i="5"/>
  <c r="GE18" i="5"/>
  <c r="GD18" i="5"/>
  <c r="GC18" i="5"/>
  <c r="GB18" i="5"/>
  <c r="GA18" i="5"/>
  <c r="FZ18" i="5"/>
  <c r="FY18" i="5"/>
  <c r="GV17" i="5"/>
  <c r="GV35" i="5" s="1"/>
  <c r="GU17" i="5"/>
  <c r="GU35" i="5" s="1"/>
  <c r="GT17" i="5"/>
  <c r="GT35" i="5" s="1"/>
  <c r="GS17" i="5"/>
  <c r="GS35" i="5" s="1"/>
  <c r="GR17" i="5"/>
  <c r="GR35" i="5" s="1"/>
  <c r="GQ17" i="5"/>
  <c r="GQ35" i="5" s="1"/>
  <c r="GP17" i="5"/>
  <c r="GP35" i="5" s="1"/>
  <c r="GO17" i="5"/>
  <c r="GO35" i="5" s="1"/>
  <c r="GN17" i="5"/>
  <c r="GN35" i="5" s="1"/>
  <c r="GM17" i="5"/>
  <c r="GM35" i="5" s="1"/>
  <c r="GL17" i="5"/>
  <c r="GL35" i="5" s="1"/>
  <c r="GK17" i="5"/>
  <c r="GK35" i="5" s="1"/>
  <c r="GJ17" i="5"/>
  <c r="GJ35" i="5" s="1"/>
  <c r="GI17" i="5"/>
  <c r="GI35" i="5" s="1"/>
  <c r="GH17" i="5"/>
  <c r="GH35" i="5" s="1"/>
  <c r="GG17" i="5"/>
  <c r="GG35" i="5" s="1"/>
  <c r="GF17" i="5"/>
  <c r="GF35" i="5" s="1"/>
  <c r="GE17" i="5"/>
  <c r="GE35" i="5" s="1"/>
  <c r="GD17" i="5"/>
  <c r="GD35" i="5" s="1"/>
  <c r="GC17" i="5"/>
  <c r="GC35" i="5" s="1"/>
  <c r="GB17" i="5"/>
  <c r="GB35" i="5" s="1"/>
  <c r="GA17" i="5"/>
  <c r="GA35" i="5" s="1"/>
  <c r="FZ17" i="5"/>
  <c r="FZ35" i="5" s="1"/>
  <c r="FY17" i="5"/>
  <c r="FY35" i="5" s="1"/>
  <c r="GV16" i="5"/>
  <c r="GU16" i="5"/>
  <c r="GT16" i="5"/>
  <c r="GS16" i="5"/>
  <c r="GR16" i="5"/>
  <c r="GQ16" i="5"/>
  <c r="GP16" i="5"/>
  <c r="GO16" i="5"/>
  <c r="GN16" i="5"/>
  <c r="GM16" i="5"/>
  <c r="GL16" i="5"/>
  <c r="GK16" i="5"/>
  <c r="GJ16" i="5"/>
  <c r="GI16" i="5"/>
  <c r="GH16" i="5"/>
  <c r="GG16" i="5"/>
  <c r="GF16" i="5"/>
  <c r="GE16" i="5"/>
  <c r="GD16" i="5"/>
  <c r="GC16" i="5"/>
  <c r="GB16" i="5"/>
  <c r="GA16" i="5"/>
  <c r="FZ16" i="5"/>
  <c r="FY16" i="5"/>
  <c r="GV15" i="5"/>
  <c r="GU15" i="5"/>
  <c r="GT15" i="5"/>
  <c r="GS15" i="5"/>
  <c r="GR15" i="5"/>
  <c r="GQ15" i="5"/>
  <c r="GP15" i="5"/>
  <c r="GO15" i="5"/>
  <c r="GN15" i="5"/>
  <c r="GM15" i="5"/>
  <c r="GL15" i="5"/>
  <c r="GK15" i="5"/>
  <c r="GJ15" i="5"/>
  <c r="GI15" i="5"/>
  <c r="GH15" i="5"/>
  <c r="GG15" i="5"/>
  <c r="GF15" i="5"/>
  <c r="GE15" i="5"/>
  <c r="GD15" i="5"/>
  <c r="GC15" i="5"/>
  <c r="GB15" i="5"/>
  <c r="GA15" i="5"/>
  <c r="FZ15" i="5"/>
  <c r="FY15" i="5"/>
  <c r="GV14" i="5"/>
  <c r="GV34" i="5" s="1"/>
  <c r="GU14" i="5"/>
  <c r="GU34" i="5" s="1"/>
  <c r="GT14" i="5"/>
  <c r="GT34" i="5" s="1"/>
  <c r="GS14" i="5"/>
  <c r="GS34" i="5" s="1"/>
  <c r="GR14" i="5"/>
  <c r="GR34" i="5" s="1"/>
  <c r="GQ14" i="5"/>
  <c r="GQ34" i="5" s="1"/>
  <c r="GP14" i="5"/>
  <c r="GP34" i="5" s="1"/>
  <c r="GO14" i="5"/>
  <c r="GO34" i="5" s="1"/>
  <c r="GN14" i="5"/>
  <c r="GN34" i="5" s="1"/>
  <c r="GM14" i="5"/>
  <c r="GM34" i="5" s="1"/>
  <c r="GL14" i="5"/>
  <c r="GL34" i="5" s="1"/>
  <c r="GK14" i="5"/>
  <c r="GK34" i="5" s="1"/>
  <c r="GJ14" i="5"/>
  <c r="GJ34" i="5" s="1"/>
  <c r="GI14" i="5"/>
  <c r="GI34" i="5" s="1"/>
  <c r="GH14" i="5"/>
  <c r="GH34" i="5" s="1"/>
  <c r="GG14" i="5"/>
  <c r="GG34" i="5" s="1"/>
  <c r="GF14" i="5"/>
  <c r="GF34" i="5" s="1"/>
  <c r="GE14" i="5"/>
  <c r="GE34" i="5" s="1"/>
  <c r="GD14" i="5"/>
  <c r="GD34" i="5" s="1"/>
  <c r="GC14" i="5"/>
  <c r="GC34" i="5" s="1"/>
  <c r="GB14" i="5"/>
  <c r="GB34" i="5" s="1"/>
  <c r="GA14" i="5"/>
  <c r="GA34" i="5" s="1"/>
  <c r="FZ14" i="5"/>
  <c r="FZ34" i="5" s="1"/>
  <c r="FY14" i="5"/>
  <c r="FY34" i="5" s="1"/>
  <c r="GV13" i="5"/>
  <c r="GU13" i="5"/>
  <c r="GT13" i="5"/>
  <c r="GS13" i="5"/>
  <c r="GR13" i="5"/>
  <c r="GQ13" i="5"/>
  <c r="GP13" i="5"/>
  <c r="GO13" i="5"/>
  <c r="GN13" i="5"/>
  <c r="GM13" i="5"/>
  <c r="GL13" i="5"/>
  <c r="GK13" i="5"/>
  <c r="GJ13" i="5"/>
  <c r="GI13" i="5"/>
  <c r="GH13" i="5"/>
  <c r="GG13" i="5"/>
  <c r="GF13" i="5"/>
  <c r="GE13" i="5"/>
  <c r="GD13" i="5"/>
  <c r="GC13" i="5"/>
  <c r="GB13" i="5"/>
  <c r="GA13" i="5"/>
  <c r="FZ13" i="5"/>
  <c r="FY13" i="5"/>
  <c r="GV12" i="5"/>
  <c r="GU12" i="5"/>
  <c r="GT12" i="5"/>
  <c r="GS12" i="5"/>
  <c r="GR12" i="5"/>
  <c r="GQ12" i="5"/>
  <c r="GP12" i="5"/>
  <c r="GO12" i="5"/>
  <c r="GN12" i="5"/>
  <c r="GM12" i="5"/>
  <c r="GL12" i="5"/>
  <c r="GK12" i="5"/>
  <c r="GJ12" i="5"/>
  <c r="GI12" i="5"/>
  <c r="GH12" i="5"/>
  <c r="GG12" i="5"/>
  <c r="GF12" i="5"/>
  <c r="GE12" i="5"/>
  <c r="GD12" i="5"/>
  <c r="GC12" i="5"/>
  <c r="GB12" i="5"/>
  <c r="GA12" i="5"/>
  <c r="FZ12" i="5"/>
  <c r="FY12" i="5"/>
  <c r="GV11" i="5"/>
  <c r="GV32" i="5" s="1"/>
  <c r="GU11" i="5"/>
  <c r="GU32" i="5" s="1"/>
  <c r="GT11" i="5"/>
  <c r="GT32" i="5" s="1"/>
  <c r="GS11" i="5"/>
  <c r="GS32" i="5" s="1"/>
  <c r="GR11" i="5"/>
  <c r="GR32" i="5" s="1"/>
  <c r="GQ11" i="5"/>
  <c r="GQ32" i="5" s="1"/>
  <c r="GP11" i="5"/>
  <c r="GP32" i="5" s="1"/>
  <c r="GO11" i="5"/>
  <c r="GO32" i="5" s="1"/>
  <c r="GN11" i="5"/>
  <c r="GN32" i="5" s="1"/>
  <c r="GM11" i="5"/>
  <c r="GM32" i="5" s="1"/>
  <c r="GL11" i="5"/>
  <c r="GL32" i="5" s="1"/>
  <c r="GK11" i="5"/>
  <c r="GK32" i="5" s="1"/>
  <c r="GJ11" i="5"/>
  <c r="GJ32" i="5" s="1"/>
  <c r="GI11" i="5"/>
  <c r="GI32" i="5" s="1"/>
  <c r="GH11" i="5"/>
  <c r="GH32" i="5" s="1"/>
  <c r="GG11" i="5"/>
  <c r="GG32" i="5" s="1"/>
  <c r="GF11" i="5"/>
  <c r="GF32" i="5" s="1"/>
  <c r="GE11" i="5"/>
  <c r="GE32" i="5" s="1"/>
  <c r="GD11" i="5"/>
  <c r="GD32" i="5" s="1"/>
  <c r="GC11" i="5"/>
  <c r="GC32" i="5" s="1"/>
  <c r="GB11" i="5"/>
  <c r="GB32" i="5" s="1"/>
  <c r="GA11" i="5"/>
  <c r="GA32" i="5" s="1"/>
  <c r="FZ11" i="5"/>
  <c r="FZ32" i="5" s="1"/>
  <c r="FY11" i="5"/>
  <c r="FY32" i="5" s="1"/>
  <c r="FX18" i="5"/>
  <c r="FW18" i="5"/>
  <c r="FV18" i="5"/>
  <c r="FU18" i="5"/>
  <c r="FT18" i="5"/>
  <c r="FS18" i="5"/>
  <c r="FR18" i="5"/>
  <c r="FQ18" i="5"/>
  <c r="FP18" i="5"/>
  <c r="FO18" i="5"/>
  <c r="FN18" i="5"/>
  <c r="FM18" i="5"/>
  <c r="FL18" i="5"/>
  <c r="FK18" i="5"/>
  <c r="FJ18" i="5"/>
  <c r="FI18" i="5"/>
  <c r="FH18" i="5"/>
  <c r="FG18" i="5"/>
  <c r="FF18" i="5"/>
  <c r="FE18" i="5"/>
  <c r="FD18" i="5"/>
  <c r="FC18" i="5"/>
  <c r="FB18" i="5"/>
  <c r="FA18" i="5"/>
  <c r="EZ18" i="5"/>
  <c r="EY18" i="5"/>
  <c r="EX18" i="5"/>
  <c r="EW18" i="5"/>
  <c r="EV18" i="5"/>
  <c r="EU18" i="5"/>
  <c r="ET18" i="5"/>
  <c r="ES18" i="5"/>
  <c r="ER18" i="5"/>
  <c r="EQ18" i="5"/>
  <c r="EP18" i="5"/>
  <c r="EO18" i="5"/>
  <c r="EN18" i="5"/>
  <c r="EM18" i="5"/>
  <c r="EL18" i="5"/>
  <c r="EK18" i="5"/>
  <c r="EJ18" i="5"/>
  <c r="EI18" i="5"/>
  <c r="EH18" i="5"/>
  <c r="EG18" i="5"/>
  <c r="EF18" i="5"/>
  <c r="EE18" i="5"/>
  <c r="ED18" i="5"/>
  <c r="EC18" i="5"/>
  <c r="EB18" i="5"/>
  <c r="EA18" i="5"/>
  <c r="DZ18" i="5"/>
  <c r="DY18" i="5"/>
  <c r="DX18" i="5"/>
  <c r="DW18" i="5"/>
  <c r="DV18" i="5"/>
  <c r="DU18" i="5"/>
  <c r="DT18" i="5"/>
  <c r="DS18" i="5"/>
  <c r="DR18" i="5"/>
  <c r="DQ18" i="5"/>
  <c r="DP18" i="5"/>
  <c r="DO18" i="5"/>
  <c r="DN18" i="5"/>
  <c r="DM18" i="5"/>
  <c r="DL18" i="5"/>
  <c r="DK18" i="5"/>
  <c r="DJ18" i="5"/>
  <c r="DI18" i="5"/>
  <c r="DH18" i="5"/>
  <c r="DG18" i="5"/>
  <c r="DF18" i="5"/>
  <c r="DE18" i="5"/>
  <c r="DD18" i="5"/>
  <c r="DC18" i="5"/>
  <c r="DB18" i="5"/>
  <c r="DA18" i="5"/>
  <c r="CZ18" i="5"/>
  <c r="CY18" i="5"/>
  <c r="CX18" i="5"/>
  <c r="CW18" i="5"/>
  <c r="CV18" i="5"/>
  <c r="CU18" i="5"/>
  <c r="CT18" i="5"/>
  <c r="CS18" i="5"/>
  <c r="CR18" i="5"/>
  <c r="CQ18" i="5"/>
  <c r="CP18" i="5"/>
  <c r="CO18" i="5"/>
  <c r="CN18" i="5"/>
  <c r="CM18" i="5"/>
  <c r="CL18" i="5"/>
  <c r="CK18" i="5"/>
  <c r="CJ18" i="5"/>
  <c r="CI18" i="5"/>
  <c r="CH18" i="5"/>
  <c r="CG18" i="5"/>
  <c r="CF18" i="5"/>
  <c r="CE18" i="5"/>
  <c r="CD18" i="5"/>
  <c r="CC18" i="5"/>
  <c r="CB18" i="5"/>
  <c r="CA18" i="5"/>
  <c r="BZ18" i="5"/>
  <c r="BY18" i="5"/>
  <c r="BX18" i="5"/>
  <c r="BW18" i="5"/>
  <c r="BV18" i="5"/>
  <c r="BU18" i="5"/>
  <c r="BT18" i="5"/>
  <c r="BS18" i="5"/>
  <c r="BR18" i="5"/>
  <c r="BQ18" i="5"/>
  <c r="BP18" i="5"/>
  <c r="BO18" i="5"/>
  <c r="BN18" i="5"/>
  <c r="BM18" i="5"/>
  <c r="BL18" i="5"/>
  <c r="BK18" i="5"/>
  <c r="BJ18" i="5"/>
  <c r="BI18" i="5"/>
  <c r="BH18" i="5"/>
  <c r="BG18" i="5"/>
  <c r="BF18" i="5"/>
  <c r="BE18" i="5"/>
  <c r="BD18" i="5"/>
  <c r="BC18" i="5"/>
  <c r="BB18" i="5"/>
  <c r="BA18" i="5"/>
  <c r="AZ18" i="5"/>
  <c r="AY18" i="5"/>
  <c r="AX18" i="5"/>
  <c r="AW18" i="5"/>
  <c r="AV18" i="5"/>
  <c r="AU18" i="5"/>
  <c r="AT18" i="5"/>
  <c r="AS18" i="5"/>
  <c r="AR18" i="5"/>
  <c r="AQ18" i="5"/>
  <c r="AP18" i="5"/>
  <c r="AO18" i="5"/>
  <c r="AN18" i="5"/>
  <c r="AM18" i="5"/>
  <c r="AL18" i="5"/>
  <c r="AK18" i="5"/>
  <c r="AJ18" i="5"/>
  <c r="AI18" i="5"/>
  <c r="AH18" i="5"/>
  <c r="AG18" i="5"/>
  <c r="AF18" i="5"/>
  <c r="AE18" i="5"/>
  <c r="AD18" i="5"/>
  <c r="AC18" i="5"/>
  <c r="AB18" i="5"/>
  <c r="AA18" i="5"/>
  <c r="Z18" i="5"/>
  <c r="Y18" i="5"/>
  <c r="X18" i="5"/>
  <c r="W18" i="5"/>
  <c r="V18" i="5"/>
  <c r="U18" i="5"/>
  <c r="T18" i="5"/>
  <c r="S18" i="5"/>
  <c r="R18" i="5"/>
  <c r="Q18" i="5"/>
  <c r="P18" i="5"/>
  <c r="O18" i="5"/>
  <c r="N18" i="5"/>
  <c r="M18" i="5"/>
  <c r="L18" i="5"/>
  <c r="K18" i="5"/>
  <c r="J18" i="5"/>
  <c r="I18" i="5"/>
  <c r="H18" i="5"/>
  <c r="G18" i="5"/>
  <c r="F18" i="5"/>
  <c r="E18" i="5"/>
  <c r="D18" i="5"/>
  <c r="C18" i="5"/>
  <c r="FX17" i="5"/>
  <c r="FW17" i="5"/>
  <c r="FV17" i="5"/>
  <c r="FU17" i="5"/>
  <c r="FT17" i="5"/>
  <c r="FS17" i="5"/>
  <c r="FR17" i="5"/>
  <c r="FQ17" i="5"/>
  <c r="FP17" i="5"/>
  <c r="FO17" i="5"/>
  <c r="FN17" i="5"/>
  <c r="FM17" i="5"/>
  <c r="FL17" i="5"/>
  <c r="FK17" i="5"/>
  <c r="FJ17" i="5"/>
  <c r="FI17" i="5"/>
  <c r="FH17" i="5"/>
  <c r="FG17" i="5"/>
  <c r="FF17" i="5"/>
  <c r="FE17" i="5"/>
  <c r="FD17" i="5"/>
  <c r="FC17" i="5"/>
  <c r="FB17" i="5"/>
  <c r="FA17" i="5"/>
  <c r="EZ17" i="5"/>
  <c r="EY17" i="5"/>
  <c r="EX17" i="5"/>
  <c r="EW17" i="5"/>
  <c r="EV17" i="5"/>
  <c r="EU17" i="5"/>
  <c r="ET17" i="5"/>
  <c r="ES17" i="5"/>
  <c r="ER17" i="5"/>
  <c r="EQ17" i="5"/>
  <c r="EP17" i="5"/>
  <c r="EO17" i="5"/>
  <c r="EN17" i="5"/>
  <c r="EM17" i="5"/>
  <c r="EL17" i="5"/>
  <c r="EK17" i="5"/>
  <c r="EJ17" i="5"/>
  <c r="EI17" i="5"/>
  <c r="EH17" i="5"/>
  <c r="EG17" i="5"/>
  <c r="EF17" i="5"/>
  <c r="EE17" i="5"/>
  <c r="ED17" i="5"/>
  <c r="EC17" i="5"/>
  <c r="EB17" i="5"/>
  <c r="EA17" i="5"/>
  <c r="DZ17" i="5"/>
  <c r="DY17" i="5"/>
  <c r="DX17" i="5"/>
  <c r="DW17" i="5"/>
  <c r="DV17" i="5"/>
  <c r="DU17" i="5"/>
  <c r="DT17" i="5"/>
  <c r="DS17" i="5"/>
  <c r="DR17" i="5"/>
  <c r="DQ17" i="5"/>
  <c r="DP17" i="5"/>
  <c r="DO17" i="5"/>
  <c r="DN17" i="5"/>
  <c r="DM17" i="5"/>
  <c r="DL17" i="5"/>
  <c r="DK17" i="5"/>
  <c r="DJ17" i="5"/>
  <c r="DI17" i="5"/>
  <c r="DH17" i="5"/>
  <c r="DG17" i="5"/>
  <c r="DF17" i="5"/>
  <c r="DE17" i="5"/>
  <c r="DD17" i="5"/>
  <c r="DC17" i="5"/>
  <c r="DB17" i="5"/>
  <c r="DA17" i="5"/>
  <c r="CZ17" i="5"/>
  <c r="CY17" i="5"/>
  <c r="CX17" i="5"/>
  <c r="CW17" i="5"/>
  <c r="CV17" i="5"/>
  <c r="CU17" i="5"/>
  <c r="CT17" i="5"/>
  <c r="CS17" i="5"/>
  <c r="CR17" i="5"/>
  <c r="CQ17" i="5"/>
  <c r="CP17" i="5"/>
  <c r="CO17" i="5"/>
  <c r="CN17" i="5"/>
  <c r="CM17" i="5"/>
  <c r="CL17" i="5"/>
  <c r="CK17" i="5"/>
  <c r="CJ17" i="5"/>
  <c r="CI17" i="5"/>
  <c r="CH17" i="5"/>
  <c r="CG17" i="5"/>
  <c r="CF17" i="5"/>
  <c r="CE17" i="5"/>
  <c r="CD17" i="5"/>
  <c r="CC17" i="5"/>
  <c r="CB17" i="5"/>
  <c r="CA17" i="5"/>
  <c r="BZ17" i="5"/>
  <c r="BY17" i="5"/>
  <c r="BX17" i="5"/>
  <c r="BW17" i="5"/>
  <c r="BV17" i="5"/>
  <c r="BU17" i="5"/>
  <c r="BT17" i="5"/>
  <c r="BS17" i="5"/>
  <c r="BR17" i="5"/>
  <c r="BQ17" i="5"/>
  <c r="BP17" i="5"/>
  <c r="BO17" i="5"/>
  <c r="BN17" i="5"/>
  <c r="BM17" i="5"/>
  <c r="BL17" i="5"/>
  <c r="BK17" i="5"/>
  <c r="BJ17" i="5"/>
  <c r="BI17" i="5"/>
  <c r="BH17" i="5"/>
  <c r="BG17" i="5"/>
  <c r="BF17" i="5"/>
  <c r="BE17" i="5"/>
  <c r="BD17" i="5"/>
  <c r="BC17" i="5"/>
  <c r="BB17" i="5"/>
  <c r="BA17" i="5"/>
  <c r="AZ17" i="5"/>
  <c r="AY17" i="5"/>
  <c r="AX17" i="5"/>
  <c r="AW17" i="5"/>
  <c r="AV17" i="5"/>
  <c r="AU17" i="5"/>
  <c r="AT17" i="5"/>
  <c r="AS17" i="5"/>
  <c r="AR17" i="5"/>
  <c r="AQ17" i="5"/>
  <c r="AP17" i="5"/>
  <c r="AO17" i="5"/>
  <c r="AN17" i="5"/>
  <c r="AM17" i="5"/>
  <c r="AL17" i="5"/>
  <c r="AK17" i="5"/>
  <c r="AJ17" i="5"/>
  <c r="AI17" i="5"/>
  <c r="AH17" i="5"/>
  <c r="AG17" i="5"/>
  <c r="AF17" i="5"/>
  <c r="AE17" i="5"/>
  <c r="AD17" i="5"/>
  <c r="AC17" i="5"/>
  <c r="AB17" i="5"/>
  <c r="AA17" i="5"/>
  <c r="Z17" i="5"/>
  <c r="Y17" i="5"/>
  <c r="X17" i="5"/>
  <c r="W17" i="5"/>
  <c r="V17" i="5"/>
  <c r="U17" i="5"/>
  <c r="T17" i="5"/>
  <c r="S17" i="5"/>
  <c r="R17" i="5"/>
  <c r="Q17" i="5"/>
  <c r="P17" i="5"/>
  <c r="O17" i="5"/>
  <c r="N17" i="5"/>
  <c r="M17" i="5"/>
  <c r="L17" i="5"/>
  <c r="K17" i="5"/>
  <c r="J17" i="5"/>
  <c r="I17" i="5"/>
  <c r="H17" i="5"/>
  <c r="G17" i="5"/>
  <c r="F17" i="5"/>
  <c r="E17" i="5"/>
  <c r="D17" i="5"/>
  <c r="C17" i="5"/>
  <c r="GN40" i="5"/>
  <c r="GO40" i="5"/>
  <c r="GN41" i="5"/>
  <c r="GQ40" i="5"/>
  <c r="GR41" i="5"/>
  <c r="GU41" i="5"/>
  <c r="GH38" i="5"/>
  <c r="GG38" i="5"/>
  <c r="GI40" i="5"/>
  <c r="GR40" i="5"/>
  <c r="GO41" i="5"/>
  <c r="GM41" i="5"/>
  <c r="GG40" i="5"/>
  <c r="GT38" i="5"/>
  <c r="GV38" i="5"/>
  <c r="GH40" i="5"/>
  <c r="GU38" i="5"/>
  <c r="GJ41" i="5"/>
  <c r="GQ41" i="5"/>
  <c r="GL40" i="5"/>
  <c r="GT41" i="5"/>
  <c r="GD38" i="5"/>
  <c r="GJ38" i="5"/>
  <c r="GV40" i="5"/>
  <c r="GS41" i="5"/>
  <c r="GU40" i="5"/>
  <c r="GM38" i="5"/>
  <c r="GB38" i="5"/>
  <c r="GN38" i="5"/>
  <c r="GC38" i="5"/>
  <c r="GR38" i="5"/>
  <c r="GK38" i="5"/>
  <c r="GS40" i="5"/>
  <c r="GQ38" i="5"/>
  <c r="GI38" i="5"/>
  <c r="GL38" i="5"/>
  <c r="GK40" i="5"/>
  <c r="GJ40" i="5"/>
  <c r="GS38" i="5"/>
  <c r="GO38" i="5"/>
  <c r="GP41" i="5"/>
  <c r="GF38" i="5"/>
  <c r="GP38" i="5"/>
  <c r="GM40" i="5"/>
  <c r="GL41" i="5"/>
  <c r="GE38" i="5"/>
  <c r="GF40" i="5"/>
  <c r="GT40" i="5"/>
  <c r="GV41" i="5"/>
  <c r="GP40" i="5"/>
  <c r="GK41" i="5"/>
  <c r="GJ57" i="5" l="1"/>
  <c r="GC54" i="5"/>
  <c r="GS54" i="5"/>
  <c r="GK53" i="5"/>
  <c r="GS50" i="5"/>
  <c r="GF54" i="5"/>
  <c r="GN54" i="5"/>
  <c r="GV54" i="5"/>
  <c r="GF53" i="5"/>
  <c r="GN53" i="5"/>
  <c r="GV53" i="5"/>
  <c r="GF50" i="5"/>
  <c r="GN50" i="5"/>
  <c r="GV50" i="5"/>
  <c r="FY29" i="5"/>
  <c r="FY28" i="5"/>
  <c r="FZ29" i="5"/>
  <c r="FZ28" i="5"/>
  <c r="GH29" i="5"/>
  <c r="GH28" i="5"/>
  <c r="GP29" i="5"/>
  <c r="GP28" i="5"/>
  <c r="GA28" i="5"/>
  <c r="GA29" i="5"/>
  <c r="GI28" i="5"/>
  <c r="GI29" i="5"/>
  <c r="GQ28" i="5"/>
  <c r="GQ29" i="5"/>
  <c r="GB28" i="5"/>
  <c r="GB29" i="5"/>
  <c r="GK29" i="5"/>
  <c r="GK28" i="5"/>
  <c r="GD29" i="5"/>
  <c r="GD28" i="5"/>
  <c r="GL28" i="5"/>
  <c r="GL29" i="5"/>
  <c r="GT28" i="5"/>
  <c r="GT29" i="5"/>
  <c r="GG29" i="5"/>
  <c r="GG28" i="5"/>
  <c r="GJ28" i="5"/>
  <c r="GJ29" i="5"/>
  <c r="GS28" i="5"/>
  <c r="GS29" i="5"/>
  <c r="GE29" i="5"/>
  <c r="GE28" i="5"/>
  <c r="GM28" i="5"/>
  <c r="GM29" i="5"/>
  <c r="GU28" i="5"/>
  <c r="GU29" i="5"/>
  <c r="GO29" i="5"/>
  <c r="GO28" i="5"/>
  <c r="GR28" i="5"/>
  <c r="GR29" i="5"/>
  <c r="GC28" i="5"/>
  <c r="GC29" i="5"/>
  <c r="GF29" i="5"/>
  <c r="GF28" i="5"/>
  <c r="GN29" i="5"/>
  <c r="GN28" i="5"/>
  <c r="GV29" i="5"/>
  <c r="GV28" i="5"/>
  <c r="GA62" i="5"/>
  <c r="GA33" i="5"/>
  <c r="GA54" i="5"/>
  <c r="GQ62" i="5"/>
  <c r="GJ50" i="5"/>
  <c r="GC33" i="5"/>
  <c r="GS33" i="5"/>
  <c r="GC62" i="5"/>
  <c r="GS62" i="5"/>
  <c r="GI53" i="5"/>
  <c r="GQ50" i="5"/>
  <c r="GB53" i="5"/>
  <c r="GJ54" i="5"/>
  <c r="GR53" i="5"/>
  <c r="GQ33" i="5"/>
  <c r="GQ54" i="5"/>
  <c r="GA50" i="5"/>
  <c r="FZ33" i="5"/>
  <c r="GH33" i="5"/>
  <c r="GP33" i="5"/>
  <c r="FZ62" i="5"/>
  <c r="GH62" i="5"/>
  <c r="GP62" i="5"/>
  <c r="GI33" i="5"/>
  <c r="GI54" i="5"/>
  <c r="GA53" i="5"/>
  <c r="GQ53" i="5"/>
  <c r="GI50" i="5"/>
  <c r="GI62" i="5"/>
  <c r="GR33" i="5"/>
  <c r="GJ62" i="5"/>
  <c r="GK33" i="5"/>
  <c r="GC53" i="5"/>
  <c r="GK62" i="5"/>
  <c r="GL33" i="5"/>
  <c r="GL62" i="5"/>
  <c r="GE33" i="5"/>
  <c r="GM33" i="5"/>
  <c r="GU33" i="5"/>
  <c r="GE54" i="5"/>
  <c r="GM54" i="5"/>
  <c r="GU54" i="5"/>
  <c r="GE53" i="5"/>
  <c r="GM53" i="5"/>
  <c r="GU53" i="5"/>
  <c r="GE50" i="5"/>
  <c r="GM50" i="5"/>
  <c r="GU50" i="5"/>
  <c r="GE62" i="5"/>
  <c r="GM62" i="5"/>
  <c r="GU62" i="5"/>
  <c r="GJ33" i="5"/>
  <c r="GR62" i="5"/>
  <c r="GS53" i="5"/>
  <c r="GD33" i="5"/>
  <c r="GD62" i="5"/>
  <c r="GF33" i="5"/>
  <c r="GN33" i="5"/>
  <c r="GV33" i="5"/>
  <c r="GF62" i="5"/>
  <c r="GN62" i="5"/>
  <c r="GV62" i="5"/>
  <c r="GB33" i="5"/>
  <c r="GB62" i="5"/>
  <c r="GK54" i="5"/>
  <c r="GK50" i="5"/>
  <c r="GT33" i="5"/>
  <c r="GT62" i="5"/>
  <c r="FY33" i="5"/>
  <c r="GG33" i="5"/>
  <c r="GO33" i="5"/>
  <c r="GG54" i="5"/>
  <c r="GO54" i="5"/>
  <c r="GG53" i="5"/>
  <c r="GO53" i="5"/>
  <c r="GG50" i="5"/>
  <c r="GO50" i="5"/>
  <c r="FY62" i="5"/>
  <c r="GG62" i="5"/>
  <c r="GO62" i="5"/>
  <c r="GJ45" i="5"/>
  <c r="GJ46" i="5" s="1"/>
  <c r="GJ47" i="5" s="1"/>
  <c r="GG45" i="5"/>
  <c r="GG46" i="5" s="1"/>
  <c r="GG47" i="5" s="1"/>
  <c r="GO45" i="5"/>
  <c r="GO46" i="5" s="1"/>
  <c r="GO47" i="5" s="1"/>
  <c r="GQ45" i="5"/>
  <c r="GQ46" i="5" s="1"/>
  <c r="GQ47" i="5" s="1"/>
  <c r="GI45" i="5"/>
  <c r="GI46" i="5" s="1"/>
  <c r="GI47" i="5" s="1"/>
  <c r="GK45" i="5"/>
  <c r="GK46" i="5" s="1"/>
  <c r="GK47" i="5" s="1"/>
  <c r="GR45" i="5"/>
  <c r="GR46" i="5" s="1"/>
  <c r="GR47" i="5" s="1"/>
  <c r="GC45" i="5"/>
  <c r="GC46" i="5" s="1"/>
  <c r="GC47" i="5" s="1"/>
  <c r="GS45" i="5"/>
  <c r="GS46" i="5" s="1"/>
  <c r="GS47" i="5" s="1"/>
  <c r="GH45" i="5"/>
  <c r="GH46" i="5" s="1"/>
  <c r="GH47" i="5" s="1"/>
  <c r="GP45" i="5"/>
  <c r="GP46" i="5" s="1"/>
  <c r="GP47" i="5" s="1"/>
  <c r="GD45" i="5"/>
  <c r="GD46" i="5" s="1"/>
  <c r="GD47" i="5" s="1"/>
  <c r="GL45" i="5"/>
  <c r="GL46" i="5" s="1"/>
  <c r="GL47" i="5" s="1"/>
  <c r="GT45" i="5"/>
  <c r="GT46" i="5" s="1"/>
  <c r="GT47" i="5" s="1"/>
  <c r="GE45" i="5"/>
  <c r="GE46" i="5" s="1"/>
  <c r="GE47" i="5" s="1"/>
  <c r="GM45" i="5"/>
  <c r="GM46" i="5" s="1"/>
  <c r="GM47" i="5" s="1"/>
  <c r="GU45" i="5"/>
  <c r="GU46" i="5" s="1"/>
  <c r="GU47" i="5" s="1"/>
  <c r="GF45" i="5"/>
  <c r="GF46" i="5" s="1"/>
  <c r="GF47" i="5" s="1"/>
  <c r="GN45" i="5"/>
  <c r="GN46" i="5" s="1"/>
  <c r="GN47" i="5" s="1"/>
  <c r="GV45" i="5"/>
  <c r="GV46" i="5" s="1"/>
  <c r="GV47" i="5" s="1"/>
  <c r="FZ54" i="5"/>
  <c r="FZ53" i="5"/>
  <c r="FZ50" i="5"/>
  <c r="GP50" i="5"/>
  <c r="GB50" i="5"/>
  <c r="GR50" i="5"/>
  <c r="GJ53" i="5"/>
  <c r="GB54" i="5"/>
  <c r="GR54" i="5"/>
  <c r="GH54" i="5"/>
  <c r="GP53" i="5"/>
  <c r="GD54" i="5"/>
  <c r="GL54" i="5"/>
  <c r="GT54" i="5"/>
  <c r="GD53" i="5"/>
  <c r="GL53" i="5"/>
  <c r="GT53" i="5"/>
  <c r="GD50" i="5"/>
  <c r="GL50" i="5"/>
  <c r="GT50" i="5"/>
  <c r="GP54" i="5"/>
  <c r="GH50" i="5"/>
  <c r="GC50" i="5"/>
  <c r="GH53" i="5"/>
  <c r="FX27" i="5"/>
  <c r="FW27" i="5"/>
  <c r="FV27" i="5"/>
  <c r="FU27" i="5"/>
  <c r="FT27" i="5"/>
  <c r="FS27" i="5"/>
  <c r="FR27" i="5"/>
  <c r="FQ27" i="5"/>
  <c r="FP27" i="5"/>
  <c r="FO27" i="5"/>
  <c r="FN27" i="5"/>
  <c r="FM27" i="5"/>
  <c r="FL27" i="5"/>
  <c r="FK27" i="5"/>
  <c r="FJ27" i="5"/>
  <c r="FI27" i="5"/>
  <c r="FH27" i="5"/>
  <c r="FG27" i="5"/>
  <c r="FF27" i="5"/>
  <c r="FE27" i="5"/>
  <c r="FD27" i="5"/>
  <c r="FC27" i="5"/>
  <c r="FB27" i="5"/>
  <c r="FA27" i="5"/>
  <c r="EZ27" i="5"/>
  <c r="EY27" i="5"/>
  <c r="EX27" i="5"/>
  <c r="EW27" i="5"/>
  <c r="EV27" i="5"/>
  <c r="EU27" i="5"/>
  <c r="ET27" i="5"/>
  <c r="ES27" i="5"/>
  <c r="ER27" i="5"/>
  <c r="EQ27" i="5"/>
  <c r="EP27" i="5"/>
  <c r="EO27" i="5"/>
  <c r="EN27" i="5"/>
  <c r="EM27" i="5"/>
  <c r="EL27" i="5"/>
  <c r="EK27" i="5"/>
  <c r="EJ27" i="5"/>
  <c r="EI27" i="5"/>
  <c r="EH27" i="5"/>
  <c r="EG27" i="5"/>
  <c r="EF27" i="5"/>
  <c r="EE27" i="5"/>
  <c r="ED27" i="5"/>
  <c r="EC27" i="5"/>
  <c r="EB27" i="5"/>
  <c r="EA27" i="5"/>
  <c r="DZ27" i="5"/>
  <c r="DY27" i="5"/>
  <c r="DX27" i="5"/>
  <c r="DW27" i="5"/>
  <c r="DV27" i="5"/>
  <c r="DU27" i="5"/>
  <c r="DT27" i="5"/>
  <c r="DS27" i="5"/>
  <c r="DR27" i="5"/>
  <c r="DQ27" i="5"/>
  <c r="DP27" i="5"/>
  <c r="DO27" i="5"/>
  <c r="DN27" i="5"/>
  <c r="DM27" i="5"/>
  <c r="DL27" i="5"/>
  <c r="DK27" i="5"/>
  <c r="DJ27" i="5"/>
  <c r="DI27" i="5"/>
  <c r="DH27" i="5"/>
  <c r="DG27" i="5"/>
  <c r="DF27" i="5"/>
  <c r="DE27" i="5"/>
  <c r="DD27" i="5"/>
  <c r="DC27" i="5"/>
  <c r="DB27" i="5"/>
  <c r="DA27" i="5"/>
  <c r="CZ27" i="5"/>
  <c r="CY27" i="5"/>
  <c r="CX27" i="5"/>
  <c r="CW27" i="5"/>
  <c r="CV27" i="5"/>
  <c r="CU27" i="5"/>
  <c r="CT27" i="5"/>
  <c r="CS27" i="5"/>
  <c r="CR27" i="5"/>
  <c r="CQ27" i="5"/>
  <c r="CP27" i="5"/>
  <c r="CO27" i="5"/>
  <c r="CN27" i="5"/>
  <c r="CM27" i="5"/>
  <c r="CL27" i="5"/>
  <c r="CK27" i="5"/>
  <c r="CJ27" i="5"/>
  <c r="CI27" i="5"/>
  <c r="CH27" i="5"/>
  <c r="CG27" i="5"/>
  <c r="CF27" i="5"/>
  <c r="CE27" i="5"/>
  <c r="CD27" i="5"/>
  <c r="CC27" i="5"/>
  <c r="CB27" i="5"/>
  <c r="CA27" i="5"/>
  <c r="BZ27" i="5"/>
  <c r="BY27" i="5"/>
  <c r="BX27" i="5"/>
  <c r="BW27" i="5"/>
  <c r="BV27" i="5"/>
  <c r="BU27" i="5"/>
  <c r="BT27" i="5"/>
  <c r="BS27" i="5"/>
  <c r="BR27" i="5"/>
  <c r="BQ27" i="5"/>
  <c r="BP27" i="5"/>
  <c r="BO27" i="5"/>
  <c r="BN27" i="5"/>
  <c r="BM27" i="5"/>
  <c r="BL27" i="5"/>
  <c r="BK27" i="5"/>
  <c r="BJ27" i="5"/>
  <c r="BI27" i="5"/>
  <c r="BH27" i="5"/>
  <c r="BG27" i="5"/>
  <c r="BF27" i="5"/>
  <c r="BE27" i="5"/>
  <c r="BD27" i="5"/>
  <c r="BC27" i="5"/>
  <c r="BB27" i="5"/>
  <c r="BA27" i="5"/>
  <c r="AZ27" i="5"/>
  <c r="AY27" i="5"/>
  <c r="AX27" i="5"/>
  <c r="AW27" i="5"/>
  <c r="AV27" i="5"/>
  <c r="AU27" i="5"/>
  <c r="AT27" i="5"/>
  <c r="AS27" i="5"/>
  <c r="AR27" i="5"/>
  <c r="AQ27" i="5"/>
  <c r="AP27" i="5"/>
  <c r="AO27" i="5"/>
  <c r="AN27" i="5"/>
  <c r="AM27" i="5"/>
  <c r="AL27" i="5"/>
  <c r="AK27" i="5"/>
  <c r="AJ27" i="5"/>
  <c r="AI27" i="5"/>
  <c r="AH27" i="5"/>
  <c r="AG27" i="5"/>
  <c r="AF27" i="5"/>
  <c r="AE27" i="5"/>
  <c r="AD27" i="5"/>
  <c r="AC27" i="5"/>
  <c r="AB27" i="5"/>
  <c r="AA27" i="5"/>
  <c r="Z27" i="5"/>
  <c r="Y27" i="5"/>
  <c r="X27" i="5"/>
  <c r="W27" i="5"/>
  <c r="V27" i="5"/>
  <c r="U27" i="5"/>
  <c r="T27" i="5"/>
  <c r="S27" i="5"/>
  <c r="R27" i="5"/>
  <c r="Q27" i="5"/>
  <c r="P27" i="5"/>
  <c r="O27" i="5"/>
  <c r="N27" i="5"/>
  <c r="M27" i="5"/>
  <c r="L27" i="5"/>
  <c r="K27" i="5"/>
  <c r="J27" i="5"/>
  <c r="I27" i="5"/>
  <c r="H27" i="5"/>
  <c r="G27" i="5"/>
  <c r="F27" i="5"/>
  <c r="E27" i="5"/>
  <c r="D27" i="5"/>
  <c r="C27" i="5"/>
  <c r="A152" i="20"/>
  <c r="C152" i="20" s="1"/>
  <c r="A151" i="20"/>
  <c r="D151" i="20" s="1"/>
  <c r="A150" i="20"/>
  <c r="E150" i="20" s="1"/>
  <c r="A149" i="20"/>
  <c r="B149" i="20" s="1"/>
  <c r="A148" i="20"/>
  <c r="E148" i="20" s="1"/>
  <c r="A147" i="20"/>
  <c r="C147" i="20" s="1"/>
  <c r="A146" i="20"/>
  <c r="C146" i="20" s="1"/>
  <c r="A145" i="20"/>
  <c r="B145" i="20" s="1"/>
  <c r="A144" i="20"/>
  <c r="E144" i="20" s="1"/>
  <c r="A143" i="20"/>
  <c r="B143" i="20" s="1"/>
  <c r="A142" i="20"/>
  <c r="D142" i="20" s="1"/>
  <c r="A141" i="20"/>
  <c r="E141" i="20" s="1"/>
  <c r="A140" i="20"/>
  <c r="E140" i="20" s="1"/>
  <c r="A139" i="20"/>
  <c r="C139" i="20" s="1"/>
  <c r="A138" i="20"/>
  <c r="E138" i="20" s="1"/>
  <c r="A137" i="20"/>
  <c r="B137" i="20" s="1"/>
  <c r="A136" i="20"/>
  <c r="E136" i="20" s="1"/>
  <c r="A135" i="20"/>
  <c r="D135" i="20" s="1"/>
  <c r="A134" i="20"/>
  <c r="A133" i="20"/>
  <c r="C133" i="20" s="1"/>
  <c r="A132" i="20"/>
  <c r="A131" i="20"/>
  <c r="E131" i="20" s="1"/>
  <c r="A130" i="20"/>
  <c r="D130" i="20" s="1"/>
  <c r="A129" i="20"/>
  <c r="B129" i="20" s="1"/>
  <c r="A128" i="20"/>
  <c r="A127" i="20"/>
  <c r="E127" i="20" s="1"/>
  <c r="A126" i="20"/>
  <c r="B126" i="20" s="1"/>
  <c r="A125" i="20"/>
  <c r="B125" i="20" s="1"/>
  <c r="A124" i="20"/>
  <c r="A123" i="20"/>
  <c r="E123" i="20" s="1"/>
  <c r="A122" i="20"/>
  <c r="C122" i="20" s="1"/>
  <c r="A121" i="20"/>
  <c r="A120" i="20"/>
  <c r="B120" i="20" s="1"/>
  <c r="A119" i="20"/>
  <c r="C119" i="20" s="1"/>
  <c r="A118" i="20"/>
  <c r="D118" i="20" s="1"/>
  <c r="A117" i="20"/>
  <c r="A116" i="20"/>
  <c r="A115" i="20"/>
  <c r="B115" i="20" s="1"/>
  <c r="A114" i="20"/>
  <c r="E114" i="20" s="1"/>
  <c r="A113" i="20"/>
  <c r="C113" i="20" s="1"/>
  <c r="A112" i="20"/>
  <c r="E112" i="20" s="1"/>
  <c r="A111" i="20"/>
  <c r="D111" i="20" s="1"/>
  <c r="A110" i="20"/>
  <c r="D110" i="20" s="1"/>
  <c r="A109" i="20"/>
  <c r="C109" i="20" s="1"/>
  <c r="A108" i="20"/>
  <c r="D108" i="20" s="1"/>
  <c r="A107" i="20"/>
  <c r="E107" i="20" s="1"/>
  <c r="A106" i="20"/>
  <c r="A105" i="20"/>
  <c r="B105" i="20" s="1"/>
  <c r="A104" i="20"/>
  <c r="E104" i="20" s="1"/>
  <c r="A103" i="20"/>
  <c r="D103" i="20" s="1"/>
  <c r="A102" i="20"/>
  <c r="A101" i="20"/>
  <c r="D101" i="20" s="1"/>
  <c r="A100" i="20"/>
  <c r="A99" i="20"/>
  <c r="E99" i="20" s="1"/>
  <c r="A98" i="20"/>
  <c r="D98" i="20" s="1"/>
  <c r="A97" i="20"/>
  <c r="B97" i="20" s="1"/>
  <c r="A96" i="20"/>
  <c r="A95" i="20"/>
  <c r="E95" i="20" s="1"/>
  <c r="A94" i="20"/>
  <c r="C94" i="20" s="1"/>
  <c r="A93" i="20"/>
  <c r="D93" i="20" s="1"/>
  <c r="A92" i="20"/>
  <c r="C92" i="20" s="1"/>
  <c r="A91" i="20"/>
  <c r="E91" i="20" s="1"/>
  <c r="A90" i="20"/>
  <c r="E90" i="20" s="1"/>
  <c r="A89" i="20"/>
  <c r="B89" i="20" s="1"/>
  <c r="A88" i="20"/>
  <c r="A87" i="20"/>
  <c r="E87" i="20" s="1"/>
  <c r="A86" i="20"/>
  <c r="A85" i="20"/>
  <c r="B85" i="20" s="1"/>
  <c r="A84" i="20"/>
  <c r="D84" i="20" s="1"/>
  <c r="A83" i="20"/>
  <c r="D83" i="20" s="1"/>
  <c r="A82" i="20"/>
  <c r="B82" i="20" s="1"/>
  <c r="A81" i="20"/>
  <c r="D81" i="20" s="1"/>
  <c r="A80" i="20"/>
  <c r="C80" i="20" s="1"/>
  <c r="A79" i="20"/>
  <c r="C79" i="20" s="1"/>
  <c r="A78" i="20"/>
  <c r="E78" i="20" s="1"/>
  <c r="A77" i="20"/>
  <c r="B77" i="20" s="1"/>
  <c r="A76" i="20"/>
  <c r="E76" i="20" s="1"/>
  <c r="A75" i="20"/>
  <c r="C75" i="20" s="1"/>
  <c r="A74" i="20"/>
  <c r="B74" i="20" s="1"/>
  <c r="A73" i="20"/>
  <c r="B73" i="20" s="1"/>
  <c r="A72" i="20"/>
  <c r="D72" i="20" s="1"/>
  <c r="A71" i="20"/>
  <c r="E71" i="20" s="1"/>
  <c r="A70" i="20"/>
  <c r="D70" i="20" s="1"/>
  <c r="A69" i="20"/>
  <c r="D69" i="20" s="1"/>
  <c r="A68" i="20"/>
  <c r="C68" i="20" s="1"/>
  <c r="A67" i="20"/>
  <c r="E67" i="20" s="1"/>
  <c r="A66" i="20"/>
  <c r="E66" i="20" s="1"/>
  <c r="A65" i="20"/>
  <c r="B65" i="20" s="1"/>
  <c r="A64" i="20"/>
  <c r="A63" i="20"/>
  <c r="D63" i="20" s="1"/>
  <c r="A62" i="20"/>
  <c r="A61" i="20"/>
  <c r="D61" i="20" s="1"/>
  <c r="A60" i="20"/>
  <c r="A59" i="20"/>
  <c r="FU11" i="5"/>
  <c r="FU12" i="5"/>
  <c r="FV11" i="5"/>
  <c r="FV12" i="5"/>
  <c r="FW11" i="5"/>
  <c r="FW12" i="5"/>
  <c r="FX11" i="5"/>
  <c r="FX12" i="5"/>
  <c r="FU13" i="5"/>
  <c r="FV13" i="5"/>
  <c r="FW13" i="5"/>
  <c r="FX13" i="5"/>
  <c r="FQ14" i="5"/>
  <c r="FQ15" i="5"/>
  <c r="FQ16" i="5"/>
  <c r="FX14" i="5"/>
  <c r="FX15" i="5"/>
  <c r="FX16" i="5"/>
  <c r="FW14" i="5"/>
  <c r="FW15" i="5"/>
  <c r="FW16" i="5"/>
  <c r="FR14" i="5"/>
  <c r="FR15" i="5"/>
  <c r="FR16" i="5"/>
  <c r="FS14" i="5"/>
  <c r="FS15" i="5"/>
  <c r="FS16" i="5"/>
  <c r="FT14" i="5"/>
  <c r="FT15" i="5"/>
  <c r="FT16" i="5"/>
  <c r="FU14" i="5"/>
  <c r="FU15" i="5"/>
  <c r="FU16" i="5"/>
  <c r="FV14" i="5"/>
  <c r="FV15" i="5"/>
  <c r="FV16" i="5"/>
  <c r="FM35" i="5"/>
  <c r="FN35" i="5"/>
  <c r="FO35" i="5"/>
  <c r="FQ35" i="5"/>
  <c r="FR35" i="5"/>
  <c r="FS35" i="5"/>
  <c r="FT35" i="5"/>
  <c r="FU35" i="5"/>
  <c r="FV35" i="5"/>
  <c r="FX23" i="5"/>
  <c r="FX21" i="5"/>
  <c r="FY50" i="5" s="1"/>
  <c r="FT11" i="5"/>
  <c r="FT12" i="5"/>
  <c r="FT13" i="5"/>
  <c r="FP14" i="5"/>
  <c r="FP15" i="5"/>
  <c r="FP16" i="5"/>
  <c r="FW23" i="5"/>
  <c r="FW21" i="5"/>
  <c r="FX22" i="5"/>
  <c r="FX24" i="5"/>
  <c r="FX25" i="5"/>
  <c r="A58" i="20"/>
  <c r="B58" i="20" s="1"/>
  <c r="FS11" i="5"/>
  <c r="FS12" i="5"/>
  <c r="FS13" i="5"/>
  <c r="FO14" i="5"/>
  <c r="FO15" i="5"/>
  <c r="FO16" i="5"/>
  <c r="FK35" i="5"/>
  <c r="FV23" i="5"/>
  <c r="FV21" i="5"/>
  <c r="FW22" i="5"/>
  <c r="FW24" i="5"/>
  <c r="FW25" i="5"/>
  <c r="A57" i="20"/>
  <c r="FR11" i="5"/>
  <c r="FR12" i="5"/>
  <c r="FR13" i="5"/>
  <c r="FN14" i="5"/>
  <c r="FN15" i="5"/>
  <c r="FN16" i="5"/>
  <c r="FJ35" i="5"/>
  <c r="FU23" i="5"/>
  <c r="FU21" i="5"/>
  <c r="FV22" i="5"/>
  <c r="FV24" i="5"/>
  <c r="FV25" i="5"/>
  <c r="A56" i="20"/>
  <c r="FQ11" i="5"/>
  <c r="FQ12" i="5"/>
  <c r="FQ13" i="5"/>
  <c r="FM14" i="5"/>
  <c r="FM15" i="5"/>
  <c r="FM16" i="5"/>
  <c r="FI35" i="5"/>
  <c r="FT23" i="5"/>
  <c r="FT21" i="5"/>
  <c r="FU22" i="5"/>
  <c r="FU24" i="5"/>
  <c r="FU25" i="5"/>
  <c r="A55" i="20"/>
  <c r="FP11" i="5"/>
  <c r="FP12" i="5"/>
  <c r="FP13" i="5"/>
  <c r="FL14" i="5"/>
  <c r="FL15" i="5"/>
  <c r="FL16" i="5"/>
  <c r="FH35" i="5"/>
  <c r="FS23" i="5"/>
  <c r="FS21" i="5"/>
  <c r="FT22" i="5"/>
  <c r="FT24" i="5"/>
  <c r="FT25" i="5"/>
  <c r="A54" i="20"/>
  <c r="FO11" i="5"/>
  <c r="FO12" i="5"/>
  <c r="FO13" i="5"/>
  <c r="FK14" i="5"/>
  <c r="FK15" i="5"/>
  <c r="FK16" i="5"/>
  <c r="FG35" i="5"/>
  <c r="FR23" i="5"/>
  <c r="FR21" i="5"/>
  <c r="FS22" i="5"/>
  <c r="FS24" i="5"/>
  <c r="FS25" i="5"/>
  <c r="A53" i="20"/>
  <c r="FN11" i="5"/>
  <c r="FN12" i="5"/>
  <c r="FN13" i="5"/>
  <c r="FJ14" i="5"/>
  <c r="FJ15" i="5"/>
  <c r="FJ16" i="5"/>
  <c r="FF35" i="5"/>
  <c r="FQ23" i="5"/>
  <c r="FQ21" i="5"/>
  <c r="FR22" i="5"/>
  <c r="FR24" i="5"/>
  <c r="FR25" i="5"/>
  <c r="A52" i="20"/>
  <c r="FM11" i="5"/>
  <c r="FM12" i="5"/>
  <c r="FM13" i="5"/>
  <c r="FI14" i="5"/>
  <c r="FI15" i="5"/>
  <c r="FI16" i="5"/>
  <c r="FE35" i="5"/>
  <c r="FP23" i="5"/>
  <c r="FP21" i="5"/>
  <c r="FQ22" i="5"/>
  <c r="FQ24" i="5"/>
  <c r="FQ25" i="5"/>
  <c r="A51" i="20"/>
  <c r="FL11" i="5"/>
  <c r="FL12" i="5"/>
  <c r="FL13" i="5"/>
  <c r="FH14" i="5"/>
  <c r="FH15" i="5"/>
  <c r="FH16" i="5"/>
  <c r="FD35" i="5"/>
  <c r="FO23" i="5"/>
  <c r="FO21" i="5"/>
  <c r="FP22" i="5"/>
  <c r="FP24" i="5"/>
  <c r="FP25" i="5"/>
  <c r="A50" i="20"/>
  <c r="B50" i="20" s="1"/>
  <c r="FK11" i="5"/>
  <c r="FK12" i="5"/>
  <c r="FK13" i="5"/>
  <c r="FG14" i="5"/>
  <c r="FG15" i="5"/>
  <c r="FG16" i="5"/>
  <c r="FN23" i="5"/>
  <c r="FN21" i="5"/>
  <c r="FO22" i="5"/>
  <c r="FO24" i="5"/>
  <c r="FO25" i="5"/>
  <c r="A49" i="20"/>
  <c r="B49" i="20" s="1"/>
  <c r="FJ11" i="5"/>
  <c r="FJ12" i="5"/>
  <c r="FJ13" i="5"/>
  <c r="FF14" i="5"/>
  <c r="FF15" i="5"/>
  <c r="FF16" i="5"/>
  <c r="FB35" i="5"/>
  <c r="FM23" i="5"/>
  <c r="FM21" i="5"/>
  <c r="FN22" i="5"/>
  <c r="FN24" i="5"/>
  <c r="FN25" i="5"/>
  <c r="A48" i="20"/>
  <c r="B48" i="20" s="1"/>
  <c r="FI11" i="5"/>
  <c r="FI12" i="5"/>
  <c r="FI13" i="5"/>
  <c r="FE14" i="5"/>
  <c r="FE15" i="5"/>
  <c r="FE16" i="5"/>
  <c r="FL23" i="5"/>
  <c r="FL21" i="5"/>
  <c r="FM22" i="5"/>
  <c r="FM24" i="5"/>
  <c r="FM25" i="5"/>
  <c r="A47" i="20"/>
  <c r="B47" i="20" s="1"/>
  <c r="FH11" i="5"/>
  <c r="FH12" i="5"/>
  <c r="FH13" i="5"/>
  <c r="FD14" i="5"/>
  <c r="FD15" i="5"/>
  <c r="FD16" i="5"/>
  <c r="EZ35" i="5"/>
  <c r="FK23" i="5"/>
  <c r="FK21" i="5"/>
  <c r="FL22" i="5"/>
  <c r="FL24" i="5"/>
  <c r="FL25" i="5"/>
  <c r="A46" i="20"/>
  <c r="B46" i="20" s="1"/>
  <c r="FG11" i="5"/>
  <c r="FG12" i="5"/>
  <c r="FG13" i="5"/>
  <c r="FC14" i="5"/>
  <c r="FC15" i="5"/>
  <c r="FC16" i="5"/>
  <c r="EY35" i="5"/>
  <c r="FJ23" i="5"/>
  <c r="FJ21" i="5"/>
  <c r="FK22" i="5"/>
  <c r="FK24" i="5"/>
  <c r="FK25" i="5"/>
  <c r="A45" i="20"/>
  <c r="B45" i="20" s="1"/>
  <c r="FF11" i="5"/>
  <c r="FF12" i="5"/>
  <c r="FF13" i="5"/>
  <c r="FB14" i="5"/>
  <c r="FB15" i="5"/>
  <c r="FB16" i="5"/>
  <c r="EX35" i="5"/>
  <c r="FI23" i="5"/>
  <c r="FI21" i="5"/>
  <c r="FJ22" i="5"/>
  <c r="FJ24" i="5"/>
  <c r="FJ25" i="5"/>
  <c r="A44" i="20"/>
  <c r="B44" i="20" s="1"/>
  <c r="FE11" i="5"/>
  <c r="FE12" i="5"/>
  <c r="FE13" i="5"/>
  <c r="FA14" i="5"/>
  <c r="FA15" i="5"/>
  <c r="FA16" i="5"/>
  <c r="EW35" i="5"/>
  <c r="FH23" i="5"/>
  <c r="FH21" i="5"/>
  <c r="FI22" i="5"/>
  <c r="FI24" i="5"/>
  <c r="FI25" i="5"/>
  <c r="A43" i="20"/>
  <c r="B43" i="20" s="1"/>
  <c r="FD11" i="5"/>
  <c r="FD12" i="5"/>
  <c r="FD13" i="5"/>
  <c r="EZ14" i="5"/>
  <c r="EZ15" i="5"/>
  <c r="EZ16" i="5"/>
  <c r="EV35" i="5"/>
  <c r="FG23" i="5"/>
  <c r="FG21" i="5"/>
  <c r="FH22" i="5"/>
  <c r="FH24" i="5"/>
  <c r="FH25" i="5"/>
  <c r="A42" i="20"/>
  <c r="FC11" i="5"/>
  <c r="FC12" i="5"/>
  <c r="FC13" i="5"/>
  <c r="EY14" i="5"/>
  <c r="EY15" i="5"/>
  <c r="EY16" i="5"/>
  <c r="EU35" i="5"/>
  <c r="FF23" i="5"/>
  <c r="FF21" i="5"/>
  <c r="FG22" i="5"/>
  <c r="FG24" i="5"/>
  <c r="FG25" i="5"/>
  <c r="A41" i="20"/>
  <c r="FB11" i="5"/>
  <c r="FB12" i="5"/>
  <c r="FB13" i="5"/>
  <c r="EX14" i="5"/>
  <c r="EX15" i="5"/>
  <c r="EX16" i="5"/>
  <c r="FE23" i="5"/>
  <c r="FE21" i="5"/>
  <c r="FF22" i="5"/>
  <c r="FF24" i="5"/>
  <c r="FF25" i="5"/>
  <c r="A40" i="20"/>
  <c r="B40" i="20" s="1"/>
  <c r="FA11" i="5"/>
  <c r="FA12" i="5"/>
  <c r="FA13" i="5"/>
  <c r="EW14" i="5"/>
  <c r="EW15" i="5"/>
  <c r="EW16" i="5"/>
  <c r="ES35" i="5"/>
  <c r="FD23" i="5"/>
  <c r="FD21" i="5"/>
  <c r="FE22" i="5"/>
  <c r="FE24" i="5"/>
  <c r="FE25" i="5"/>
  <c r="A39" i="20"/>
  <c r="B39" i="20" s="1"/>
  <c r="EZ11" i="5"/>
  <c r="EZ12" i="5"/>
  <c r="EZ13" i="5"/>
  <c r="EV14" i="5"/>
  <c r="EV15" i="5"/>
  <c r="EV16" i="5"/>
  <c r="ER35" i="5"/>
  <c r="FC23" i="5"/>
  <c r="FC21" i="5"/>
  <c r="FD22" i="5"/>
  <c r="FD24" i="5"/>
  <c r="FD25" i="5"/>
  <c r="A38" i="20"/>
  <c r="B38" i="20" s="1"/>
  <c r="EY11" i="5"/>
  <c r="EY12" i="5"/>
  <c r="EY13" i="5"/>
  <c r="EU14" i="5"/>
  <c r="EU15" i="5"/>
  <c r="EU16" i="5"/>
  <c r="EQ35" i="5"/>
  <c r="FB23" i="5"/>
  <c r="FB21" i="5"/>
  <c r="FC22" i="5"/>
  <c r="FC24" i="5"/>
  <c r="FC25" i="5"/>
  <c r="A37" i="20"/>
  <c r="EX11" i="5"/>
  <c r="EX12" i="5"/>
  <c r="EX13" i="5"/>
  <c r="ET14" i="5"/>
  <c r="ET15" i="5"/>
  <c r="ET16" i="5"/>
  <c r="EP35" i="5"/>
  <c r="FA23" i="5"/>
  <c r="FA21" i="5"/>
  <c r="FB22" i="5"/>
  <c r="FB24" i="5"/>
  <c r="FB25" i="5"/>
  <c r="A36" i="20"/>
  <c r="B36" i="20" s="1"/>
  <c r="EW11" i="5"/>
  <c r="EW12" i="5"/>
  <c r="EW13" i="5"/>
  <c r="ES14" i="5"/>
  <c r="ES15" i="5"/>
  <c r="ES16" i="5"/>
  <c r="EZ23" i="5"/>
  <c r="EZ21" i="5"/>
  <c r="FA22" i="5"/>
  <c r="FA24" i="5"/>
  <c r="FA25" i="5"/>
  <c r="A35" i="20"/>
  <c r="B35" i="20" s="1"/>
  <c r="EV11" i="5"/>
  <c r="EV12" i="5"/>
  <c r="EV13" i="5"/>
  <c r="ER14" i="5"/>
  <c r="ER15" i="5"/>
  <c r="ER16" i="5"/>
  <c r="EN35" i="5"/>
  <c r="EY23" i="5"/>
  <c r="EY21" i="5"/>
  <c r="EZ22" i="5"/>
  <c r="EZ24" i="5"/>
  <c r="EZ25" i="5"/>
  <c r="A34" i="20"/>
  <c r="EU11" i="5"/>
  <c r="EU12" i="5"/>
  <c r="EU13" i="5"/>
  <c r="EQ14" i="5"/>
  <c r="EQ15" i="5"/>
  <c r="EQ16" i="5"/>
  <c r="EX23" i="5"/>
  <c r="EX21" i="5"/>
  <c r="EY22" i="5"/>
  <c r="EY24" i="5"/>
  <c r="EY25" i="5"/>
  <c r="A33" i="20"/>
  <c r="ET11" i="5"/>
  <c r="ET12" i="5"/>
  <c r="ET13" i="5"/>
  <c r="EP14" i="5"/>
  <c r="EP15" i="5"/>
  <c r="EP16" i="5"/>
  <c r="EW23" i="5"/>
  <c r="EW21" i="5"/>
  <c r="EX22" i="5"/>
  <c r="EX24" i="5"/>
  <c r="EX25" i="5"/>
  <c r="A32" i="20"/>
  <c r="B32" i="20" s="1"/>
  <c r="ES11" i="5"/>
  <c r="ES12" i="5"/>
  <c r="ES13" i="5"/>
  <c r="EO14" i="5"/>
  <c r="EO15" i="5"/>
  <c r="EO16" i="5"/>
  <c r="EV23" i="5"/>
  <c r="EV21" i="5"/>
  <c r="EW22" i="5"/>
  <c r="EW24" i="5"/>
  <c r="EW25" i="5"/>
  <c r="A31" i="20"/>
  <c r="ER11" i="5"/>
  <c r="ER12" i="5"/>
  <c r="ER13" i="5"/>
  <c r="EN14" i="5"/>
  <c r="EN15" i="5"/>
  <c r="EN16" i="5"/>
  <c r="EJ35" i="5"/>
  <c r="EU23" i="5"/>
  <c r="EU21" i="5"/>
  <c r="EV22" i="5"/>
  <c r="EV24" i="5"/>
  <c r="EV25" i="5"/>
  <c r="A30" i="20"/>
  <c r="EQ11" i="5"/>
  <c r="EQ12" i="5"/>
  <c r="EQ13" i="5"/>
  <c r="EM14" i="5"/>
  <c r="EM15" i="5"/>
  <c r="EM16" i="5"/>
  <c r="EI35" i="5"/>
  <c r="ET23" i="5"/>
  <c r="ET21" i="5"/>
  <c r="EU22" i="5"/>
  <c r="EU24" i="5"/>
  <c r="EU25" i="5"/>
  <c r="A29" i="20"/>
  <c r="EP11" i="5"/>
  <c r="EP12" i="5"/>
  <c r="EP13" i="5"/>
  <c r="EL14" i="5"/>
  <c r="EL15" i="5"/>
  <c r="EL16" i="5"/>
  <c r="EH35" i="5"/>
  <c r="ES23" i="5"/>
  <c r="ES21" i="5"/>
  <c r="ET22" i="5"/>
  <c r="ET24" i="5"/>
  <c r="ET25" i="5"/>
  <c r="A28" i="20"/>
  <c r="B28" i="20" s="1"/>
  <c r="EO11" i="5"/>
  <c r="EO12" i="5"/>
  <c r="EO13" i="5"/>
  <c r="EK14" i="5"/>
  <c r="EK15" i="5"/>
  <c r="EK16" i="5"/>
  <c r="ER23" i="5"/>
  <c r="ER21" i="5"/>
  <c r="ES22" i="5"/>
  <c r="ES24" i="5"/>
  <c r="ES25" i="5"/>
  <c r="A27" i="20"/>
  <c r="B27" i="20" s="1"/>
  <c r="EN11" i="5"/>
  <c r="EN12" i="5"/>
  <c r="EN13" i="5"/>
  <c r="EJ14" i="5"/>
  <c r="EJ15" i="5"/>
  <c r="EJ16" i="5"/>
  <c r="EF35" i="5"/>
  <c r="EQ23" i="5"/>
  <c r="EQ21" i="5"/>
  <c r="ER22" i="5"/>
  <c r="ER24" i="5"/>
  <c r="ER25" i="5"/>
  <c r="A26" i="20"/>
  <c r="EM11" i="5"/>
  <c r="EM12" i="5"/>
  <c r="EM13" i="5"/>
  <c r="EI14" i="5"/>
  <c r="EI15" i="5"/>
  <c r="EI16" i="5"/>
  <c r="EE35" i="5"/>
  <c r="EP23" i="5"/>
  <c r="EP21" i="5"/>
  <c r="EQ22" i="5"/>
  <c r="EQ24" i="5"/>
  <c r="EQ25" i="5"/>
  <c r="A25" i="20"/>
  <c r="B25" i="20" s="1"/>
  <c r="EL11" i="5"/>
  <c r="EL12" i="5"/>
  <c r="EL13" i="5"/>
  <c r="EH14" i="5"/>
  <c r="EH15" i="5"/>
  <c r="EH16" i="5"/>
  <c r="ED35" i="5"/>
  <c r="EO23" i="5"/>
  <c r="EO21" i="5"/>
  <c r="EP22" i="5"/>
  <c r="EP24" i="5"/>
  <c r="EP25" i="5"/>
  <c r="A24" i="20"/>
  <c r="B24" i="20" s="1"/>
  <c r="EK11" i="5"/>
  <c r="EK12" i="5"/>
  <c r="EK13" i="5"/>
  <c r="EG14" i="5"/>
  <c r="EG15" i="5"/>
  <c r="EG16" i="5"/>
  <c r="EC35" i="5"/>
  <c r="EN23" i="5"/>
  <c r="EN21" i="5"/>
  <c r="EO22" i="5"/>
  <c r="EO24" i="5"/>
  <c r="EO25" i="5"/>
  <c r="A23" i="20"/>
  <c r="B23" i="20" s="1"/>
  <c r="EJ11" i="5"/>
  <c r="EJ12" i="5"/>
  <c r="EJ13" i="5"/>
  <c r="EF14" i="5"/>
  <c r="EF15" i="5"/>
  <c r="EF16" i="5"/>
  <c r="EB35" i="5"/>
  <c r="EM23" i="5"/>
  <c r="EM21" i="5"/>
  <c r="EN22" i="5"/>
  <c r="EN24" i="5"/>
  <c r="EN25" i="5"/>
  <c r="A22" i="20"/>
  <c r="B22" i="20" s="1"/>
  <c r="EI11" i="5"/>
  <c r="EI12" i="5"/>
  <c r="EI13" i="5"/>
  <c r="EE14" i="5"/>
  <c r="EE15" i="5"/>
  <c r="EE16" i="5"/>
  <c r="EA35" i="5"/>
  <c r="EL23" i="5"/>
  <c r="EL21" i="5"/>
  <c r="EM22" i="5"/>
  <c r="EM24" i="5"/>
  <c r="EM25" i="5"/>
  <c r="A21" i="20"/>
  <c r="EH11" i="5"/>
  <c r="EH12" i="5"/>
  <c r="EH13" i="5"/>
  <c r="ED14" i="5"/>
  <c r="ED15" i="5"/>
  <c r="ED16" i="5"/>
  <c r="DZ35" i="5"/>
  <c r="EK23" i="5"/>
  <c r="EK21" i="5"/>
  <c r="EL22" i="5"/>
  <c r="EL24" i="5"/>
  <c r="EL25" i="5"/>
  <c r="A20" i="20"/>
  <c r="B20" i="20" s="1"/>
  <c r="EG11" i="5"/>
  <c r="EG12" i="5"/>
  <c r="EG13" i="5"/>
  <c r="EC14" i="5"/>
  <c r="EC15" i="5"/>
  <c r="EC16" i="5"/>
  <c r="EJ23" i="5"/>
  <c r="EJ21" i="5"/>
  <c r="EK22" i="5"/>
  <c r="EK24" i="5"/>
  <c r="EK25" i="5"/>
  <c r="A19" i="20"/>
  <c r="B19" i="20" s="1"/>
  <c r="EF11" i="5"/>
  <c r="EF12" i="5"/>
  <c r="EF13" i="5"/>
  <c r="EB14" i="5"/>
  <c r="EB15" i="5"/>
  <c r="EB16" i="5"/>
  <c r="DX35" i="5"/>
  <c r="EI23" i="5"/>
  <c r="EI21" i="5"/>
  <c r="EJ22" i="5"/>
  <c r="EJ24" i="5"/>
  <c r="EJ25" i="5"/>
  <c r="A18" i="20"/>
  <c r="B18" i="20" s="1"/>
  <c r="EE11" i="5"/>
  <c r="EE12" i="5"/>
  <c r="EE13" i="5"/>
  <c r="EA14" i="5"/>
  <c r="EA15" i="5"/>
  <c r="EA16" i="5"/>
  <c r="EH23" i="5"/>
  <c r="EH21" i="5"/>
  <c r="EI22" i="5"/>
  <c r="EI24" i="5"/>
  <c r="EI25" i="5"/>
  <c r="A17" i="20"/>
  <c r="B17" i="20" s="1"/>
  <c r="ED11" i="5"/>
  <c r="ED12" i="5"/>
  <c r="ED13" i="5"/>
  <c r="DZ14" i="5"/>
  <c r="DZ15" i="5"/>
  <c r="DZ16" i="5"/>
  <c r="EG23" i="5"/>
  <c r="EG21" i="5"/>
  <c r="EH22" i="5"/>
  <c r="EH24" i="5"/>
  <c r="EH25" i="5"/>
  <c r="A16" i="20"/>
  <c r="B16" i="20" s="1"/>
  <c r="EC11" i="5"/>
  <c r="EC12" i="5"/>
  <c r="EC13" i="5"/>
  <c r="DY14" i="5"/>
  <c r="DY15" i="5"/>
  <c r="DY16" i="5"/>
  <c r="EF23" i="5"/>
  <c r="EF21" i="5"/>
  <c r="EG22" i="5"/>
  <c r="EG24" i="5"/>
  <c r="EG25" i="5"/>
  <c r="A15" i="20"/>
  <c r="EB11" i="5"/>
  <c r="EB12" i="5"/>
  <c r="EB13" i="5"/>
  <c r="DX14" i="5"/>
  <c r="DX15" i="5"/>
  <c r="DX16" i="5"/>
  <c r="EE23" i="5"/>
  <c r="EE21" i="5"/>
  <c r="EF22" i="5"/>
  <c r="EF24" i="5"/>
  <c r="EF25" i="5"/>
  <c r="A14" i="20"/>
  <c r="B14" i="20" s="1"/>
  <c r="EA11" i="5"/>
  <c r="EA12" i="5"/>
  <c r="EA13" i="5"/>
  <c r="DW14" i="5"/>
  <c r="DW15" i="5"/>
  <c r="DW16" i="5"/>
  <c r="DS35" i="5"/>
  <c r="ED23" i="5"/>
  <c r="ED21" i="5"/>
  <c r="EE22" i="5"/>
  <c r="EE24" i="5"/>
  <c r="EE25" i="5"/>
  <c r="A13" i="20"/>
  <c r="DZ11" i="5"/>
  <c r="DZ12" i="5"/>
  <c r="DZ13" i="5"/>
  <c r="DV14" i="5"/>
  <c r="DV15" i="5"/>
  <c r="DV16" i="5"/>
  <c r="DR35" i="5"/>
  <c r="EC23" i="5"/>
  <c r="EC21" i="5"/>
  <c r="ED22" i="5"/>
  <c r="ED24" i="5"/>
  <c r="ED25" i="5"/>
  <c r="A12" i="20"/>
  <c r="DY11" i="5"/>
  <c r="DY12" i="5"/>
  <c r="DY13" i="5"/>
  <c r="DU14" i="5"/>
  <c r="DU15" i="5"/>
  <c r="DU16" i="5"/>
  <c r="DQ35" i="5"/>
  <c r="EB23" i="5"/>
  <c r="EB21" i="5"/>
  <c r="EC22" i="5"/>
  <c r="EC24" i="5"/>
  <c r="EC25" i="5"/>
  <c r="A11" i="20"/>
  <c r="DX11" i="5"/>
  <c r="DX12" i="5"/>
  <c r="DX13" i="5"/>
  <c r="DT14" i="5"/>
  <c r="DT15" i="5"/>
  <c r="DT16" i="5"/>
  <c r="DP35" i="5"/>
  <c r="EA23" i="5"/>
  <c r="EA21" i="5"/>
  <c r="EB22" i="5"/>
  <c r="EB24" i="5"/>
  <c r="EB25" i="5"/>
  <c r="A10" i="20"/>
  <c r="B10" i="20" s="1"/>
  <c r="DW11" i="5"/>
  <c r="DW12" i="5"/>
  <c r="DW13" i="5"/>
  <c r="DS14" i="5"/>
  <c r="DS15" i="5"/>
  <c r="DS16" i="5"/>
  <c r="DO35" i="5"/>
  <c r="DZ23" i="5"/>
  <c r="DZ21" i="5"/>
  <c r="EA22" i="5"/>
  <c r="EA24" i="5"/>
  <c r="EA25" i="5"/>
  <c r="A9" i="20"/>
  <c r="B9" i="20" s="1"/>
  <c r="DV11" i="5"/>
  <c r="DV12" i="5"/>
  <c r="DV13" i="5"/>
  <c r="DR14" i="5"/>
  <c r="DR15" i="5"/>
  <c r="DR16" i="5"/>
  <c r="DN35" i="5"/>
  <c r="DY23" i="5"/>
  <c r="DY21" i="5"/>
  <c r="DZ22" i="5"/>
  <c r="DZ24" i="5"/>
  <c r="DZ25" i="5"/>
  <c r="A8" i="20"/>
  <c r="B8" i="20" s="1"/>
  <c r="DU11" i="5"/>
  <c r="DU12" i="5"/>
  <c r="DU13" i="5"/>
  <c r="DQ14" i="5"/>
  <c r="DQ15" i="5"/>
  <c r="DQ16" i="5"/>
  <c r="DM35" i="5"/>
  <c r="DX23" i="5"/>
  <c r="DX21" i="5"/>
  <c r="DY22" i="5"/>
  <c r="DY24" i="5"/>
  <c r="DY25" i="5"/>
  <c r="A7" i="20"/>
  <c r="B7" i="20" s="1"/>
  <c r="DT11" i="5"/>
  <c r="DT12" i="5"/>
  <c r="DT13" i="5"/>
  <c r="DP14" i="5"/>
  <c r="DP15" i="5"/>
  <c r="DP16" i="5"/>
  <c r="DL35" i="5"/>
  <c r="DW23" i="5"/>
  <c r="DW21" i="5"/>
  <c r="DX22" i="5"/>
  <c r="DX24" i="5"/>
  <c r="DX25" i="5"/>
  <c r="A6" i="20"/>
  <c r="DS11" i="5"/>
  <c r="DS12" i="5"/>
  <c r="DS13" i="5"/>
  <c r="DO14" i="5"/>
  <c r="DO15" i="5"/>
  <c r="DO16" i="5"/>
  <c r="DK35" i="5"/>
  <c r="DV23" i="5"/>
  <c r="DV21" i="5"/>
  <c r="DW22" i="5"/>
  <c r="DW24" i="5"/>
  <c r="DW25" i="5"/>
  <c r="A5" i="20"/>
  <c r="DR11" i="5"/>
  <c r="DR12" i="5"/>
  <c r="DR13" i="5"/>
  <c r="DN14" i="5"/>
  <c r="DN15" i="5"/>
  <c r="DN16" i="5"/>
  <c r="DJ35" i="5"/>
  <c r="DU23" i="5"/>
  <c r="DU21" i="5"/>
  <c r="DV22" i="5"/>
  <c r="DV24" i="5"/>
  <c r="DV25" i="5"/>
  <c r="A4" i="20"/>
  <c r="B4" i="20" s="1"/>
  <c r="DQ11" i="5"/>
  <c r="DQ12" i="5"/>
  <c r="DQ13" i="5"/>
  <c r="DM14" i="5"/>
  <c r="DM15" i="5"/>
  <c r="DM16" i="5"/>
  <c r="DT23" i="5"/>
  <c r="DT21" i="5"/>
  <c r="DU22" i="5"/>
  <c r="DU24" i="5"/>
  <c r="DU25" i="5"/>
  <c r="A3" i="20"/>
  <c r="DP11" i="5"/>
  <c r="DP12" i="5"/>
  <c r="DP13" i="5"/>
  <c r="DL14" i="5"/>
  <c r="DL15" i="5"/>
  <c r="DL16" i="5"/>
  <c r="DH35" i="5"/>
  <c r="DS23" i="5"/>
  <c r="DS21" i="5"/>
  <c r="DT22" i="5"/>
  <c r="DT24" i="5"/>
  <c r="DT25" i="5"/>
  <c r="A2" i="20"/>
  <c r="DO11" i="5"/>
  <c r="DO12" i="5"/>
  <c r="DO13" i="5"/>
  <c r="DK14" i="5"/>
  <c r="DK15" i="5"/>
  <c r="DK16" i="5"/>
  <c r="DR23" i="5"/>
  <c r="DR21" i="5"/>
  <c r="DS22" i="5"/>
  <c r="DS24" i="5"/>
  <c r="DS25" i="5"/>
  <c r="DM11" i="5"/>
  <c r="DM12" i="5"/>
  <c r="DN11" i="5"/>
  <c r="DN12" i="5"/>
  <c r="DM13" i="5"/>
  <c r="DN13" i="5"/>
  <c r="DI14" i="5"/>
  <c r="DI15" i="5"/>
  <c r="DI16" i="5"/>
  <c r="DJ14" i="5"/>
  <c r="DJ15" i="5"/>
  <c r="DJ16" i="5"/>
  <c r="DE35" i="5"/>
  <c r="DF35" i="5"/>
  <c r="DP23" i="5"/>
  <c r="DP21" i="5"/>
  <c r="DL11" i="5"/>
  <c r="DL12" i="5"/>
  <c r="DL13" i="5"/>
  <c r="DH14" i="5"/>
  <c r="DH15" i="5"/>
  <c r="DH16" i="5"/>
  <c r="DO23" i="5"/>
  <c r="DO21" i="5"/>
  <c r="DP22" i="5"/>
  <c r="DP24" i="5"/>
  <c r="DP25" i="5"/>
  <c r="DQ23" i="5"/>
  <c r="DQ21" i="5"/>
  <c r="DQ22" i="5"/>
  <c r="DQ24" i="5"/>
  <c r="DQ25" i="5"/>
  <c r="DR22" i="5"/>
  <c r="DR24" i="5"/>
  <c r="DR25" i="5"/>
  <c r="FX81" i="5"/>
  <c r="FW81" i="5"/>
  <c r="FV81" i="5"/>
  <c r="FU81" i="5"/>
  <c r="FT81" i="5"/>
  <c r="FS81" i="5"/>
  <c r="FR81" i="5"/>
  <c r="FQ81" i="5"/>
  <c r="FP81" i="5"/>
  <c r="FO81" i="5"/>
  <c r="FN81" i="5"/>
  <c r="FM81" i="5"/>
  <c r="FL81" i="5"/>
  <c r="FK81" i="5"/>
  <c r="FJ81" i="5"/>
  <c r="FI81" i="5"/>
  <c r="FH81" i="5"/>
  <c r="FG81" i="5"/>
  <c r="FF81" i="5"/>
  <c r="FE81" i="5"/>
  <c r="FD81" i="5"/>
  <c r="FC81" i="5"/>
  <c r="FB81" i="5"/>
  <c r="FA81" i="5"/>
  <c r="EZ81" i="5"/>
  <c r="EY81" i="5"/>
  <c r="EX81" i="5"/>
  <c r="EW81" i="5"/>
  <c r="EV81" i="5"/>
  <c r="EU81" i="5"/>
  <c r="ET81" i="5"/>
  <c r="ES81" i="5"/>
  <c r="ER81" i="5"/>
  <c r="EQ81" i="5"/>
  <c r="EP81" i="5"/>
  <c r="EO81" i="5"/>
  <c r="EN81" i="5"/>
  <c r="EM81" i="5"/>
  <c r="EL81" i="5"/>
  <c r="EK81" i="5"/>
  <c r="EJ81" i="5"/>
  <c r="EI81" i="5"/>
  <c r="EH81" i="5"/>
  <c r="EG81" i="5"/>
  <c r="EF81" i="5"/>
  <c r="EE81" i="5"/>
  <c r="ED81" i="5"/>
  <c r="EC81" i="5"/>
  <c r="EB81" i="5"/>
  <c r="EA81" i="5"/>
  <c r="DZ81" i="5"/>
  <c r="DY81" i="5"/>
  <c r="DX81" i="5"/>
  <c r="DW81" i="5"/>
  <c r="DV81" i="5"/>
  <c r="DU81" i="5"/>
  <c r="DT81" i="5"/>
  <c r="DS81" i="5"/>
  <c r="DR81" i="5"/>
  <c r="DQ81" i="5"/>
  <c r="DP81" i="5"/>
  <c r="DO81" i="5"/>
  <c r="DN81" i="5"/>
  <c r="DM81" i="5"/>
  <c r="DL81" i="5"/>
  <c r="DK81" i="5"/>
  <c r="DJ81" i="5"/>
  <c r="DI81" i="5"/>
  <c r="DH81" i="5"/>
  <c r="DG81" i="5"/>
  <c r="DF81" i="5"/>
  <c r="DE81" i="5"/>
  <c r="DD81" i="5"/>
  <c r="DC81" i="5"/>
  <c r="DB81" i="5"/>
  <c r="DA81" i="5"/>
  <c r="CZ81" i="5"/>
  <c r="CY81" i="5"/>
  <c r="CX81" i="5"/>
  <c r="CW81" i="5"/>
  <c r="CV81" i="5"/>
  <c r="CU81" i="5"/>
  <c r="CT81" i="5"/>
  <c r="CS81" i="5"/>
  <c r="CR81" i="5"/>
  <c r="CQ81" i="5"/>
  <c r="CP81" i="5"/>
  <c r="CO81" i="5"/>
  <c r="CN81" i="5"/>
  <c r="CM81" i="5"/>
  <c r="CL81" i="5"/>
  <c r="CK81" i="5"/>
  <c r="CJ81" i="5"/>
  <c r="CI81" i="5"/>
  <c r="CH81" i="5"/>
  <c r="CG81" i="5"/>
  <c r="CF81" i="5"/>
  <c r="CE81" i="5"/>
  <c r="CD81" i="5"/>
  <c r="CC81" i="5"/>
  <c r="CB81" i="5"/>
  <c r="CA81" i="5"/>
  <c r="BZ81" i="5"/>
  <c r="BY81" i="5"/>
  <c r="BX81" i="5"/>
  <c r="BW81" i="5"/>
  <c r="BV81" i="5"/>
  <c r="BU81" i="5"/>
  <c r="BT81" i="5"/>
  <c r="BS81" i="5"/>
  <c r="BR81" i="5"/>
  <c r="BQ81" i="5"/>
  <c r="BP81" i="5"/>
  <c r="BO81" i="5"/>
  <c r="BN81" i="5"/>
  <c r="BM81" i="5"/>
  <c r="BL81" i="5"/>
  <c r="BK81" i="5"/>
  <c r="BJ81" i="5"/>
  <c r="BI81" i="5"/>
  <c r="BH81" i="5"/>
  <c r="BG81" i="5"/>
  <c r="BF81" i="5"/>
  <c r="BE81" i="5"/>
  <c r="BD81" i="5"/>
  <c r="BC81" i="5"/>
  <c r="BB81" i="5"/>
  <c r="BA81" i="5"/>
  <c r="AZ81" i="5"/>
  <c r="AY81" i="5"/>
  <c r="AX81" i="5"/>
  <c r="AW81" i="5"/>
  <c r="AV81" i="5"/>
  <c r="AU81" i="5"/>
  <c r="AT81" i="5"/>
  <c r="AS81" i="5"/>
  <c r="AR81" i="5"/>
  <c r="AQ81" i="5"/>
  <c r="AP81" i="5"/>
  <c r="AO81" i="5"/>
  <c r="AN81" i="5"/>
  <c r="AM81" i="5"/>
  <c r="AL81" i="5"/>
  <c r="AK81" i="5"/>
  <c r="AJ81" i="5"/>
  <c r="AI81" i="5"/>
  <c r="AH81" i="5"/>
  <c r="AG81" i="5"/>
  <c r="AF81" i="5"/>
  <c r="AE81" i="5"/>
  <c r="AD81" i="5"/>
  <c r="AC81" i="5"/>
  <c r="AB81" i="5"/>
  <c r="AA81" i="5"/>
  <c r="Z81" i="5"/>
  <c r="Y81" i="5"/>
  <c r="X81" i="5"/>
  <c r="W81" i="5"/>
  <c r="V81" i="5"/>
  <c r="U81" i="5"/>
  <c r="T81" i="5"/>
  <c r="S81" i="5"/>
  <c r="R81" i="5"/>
  <c r="Q81" i="5"/>
  <c r="P81" i="5"/>
  <c r="O81" i="5"/>
  <c r="N81" i="5"/>
  <c r="M81" i="5"/>
  <c r="L81" i="5"/>
  <c r="K81" i="5"/>
  <c r="J81" i="5"/>
  <c r="I81" i="5"/>
  <c r="H81" i="5"/>
  <c r="G81" i="5"/>
  <c r="F81" i="5"/>
  <c r="E81" i="5"/>
  <c r="D81" i="5"/>
  <c r="C81" i="5"/>
  <c r="DS26" i="5"/>
  <c r="DT26" i="5"/>
  <c r="DU26" i="5"/>
  <c r="DV26" i="5"/>
  <c r="DW26" i="5"/>
  <c r="DX26" i="5"/>
  <c r="DY26" i="5"/>
  <c r="DZ26" i="5"/>
  <c r="EA26" i="5"/>
  <c r="EB26" i="5"/>
  <c r="EC26" i="5"/>
  <c r="ED26" i="5"/>
  <c r="EE26" i="5"/>
  <c r="EF26" i="5"/>
  <c r="EF62" i="5" s="1"/>
  <c r="EG26" i="5"/>
  <c r="EH26" i="5"/>
  <c r="EI26" i="5"/>
  <c r="EJ26" i="5"/>
  <c r="EK26" i="5"/>
  <c r="EL26" i="5"/>
  <c r="EM26" i="5"/>
  <c r="EN26" i="5"/>
  <c r="EO26" i="5"/>
  <c r="EP26" i="5"/>
  <c r="EQ26" i="5"/>
  <c r="EQ62" i="5" s="1"/>
  <c r="ER26" i="5"/>
  <c r="ES26" i="5"/>
  <c r="ET26" i="5"/>
  <c r="EU26" i="5"/>
  <c r="EV26" i="5"/>
  <c r="EW26" i="5"/>
  <c r="EX26" i="5"/>
  <c r="EY26" i="5"/>
  <c r="EZ26" i="5"/>
  <c r="FA26" i="5"/>
  <c r="FA62" i="5" s="1"/>
  <c r="FB26" i="5"/>
  <c r="FC26" i="5"/>
  <c r="FD26" i="5"/>
  <c r="FE26" i="5"/>
  <c r="FF26" i="5"/>
  <c r="FG26" i="5"/>
  <c r="FH26" i="5"/>
  <c r="FH62" i="5" s="1"/>
  <c r="FI26" i="5"/>
  <c r="FJ26" i="5"/>
  <c r="FK26" i="5"/>
  <c r="FL26" i="5"/>
  <c r="FL62" i="5" s="1"/>
  <c r="FM26" i="5"/>
  <c r="FN26" i="5"/>
  <c r="FO26" i="5"/>
  <c r="FP26" i="5"/>
  <c r="FQ26" i="5"/>
  <c r="FR26" i="5"/>
  <c r="FS26" i="5"/>
  <c r="FT26" i="5"/>
  <c r="FU26" i="5"/>
  <c r="FV26" i="5"/>
  <c r="FW26" i="5"/>
  <c r="FX26" i="5"/>
  <c r="C67" i="5"/>
  <c r="C69" i="5" s="1"/>
  <c r="D67" i="5"/>
  <c r="E67" i="5"/>
  <c r="E68" i="5"/>
  <c r="D68" i="5"/>
  <c r="C68" i="5"/>
  <c r="DR26" i="5"/>
  <c r="DQ26" i="5"/>
  <c r="DP26" i="5"/>
  <c r="DO26" i="5"/>
  <c r="DN26" i="5"/>
  <c r="DM26" i="5"/>
  <c r="DL26" i="5"/>
  <c r="DK26" i="5"/>
  <c r="DJ26" i="5"/>
  <c r="DI26" i="5"/>
  <c r="DH26" i="5"/>
  <c r="DG26" i="5"/>
  <c r="DF26" i="5"/>
  <c r="DE26" i="5"/>
  <c r="DD26" i="5"/>
  <c r="DC26" i="5"/>
  <c r="DB26" i="5"/>
  <c r="DA26" i="5"/>
  <c r="CZ26" i="5"/>
  <c r="CY26" i="5"/>
  <c r="CX26" i="5"/>
  <c r="CW26" i="5"/>
  <c r="CV26" i="5"/>
  <c r="CU26" i="5"/>
  <c r="CT26" i="5"/>
  <c r="CS26" i="5"/>
  <c r="CR26" i="5"/>
  <c r="CQ26" i="5"/>
  <c r="CP26" i="5"/>
  <c r="CO26" i="5"/>
  <c r="CN26" i="5"/>
  <c r="CM26" i="5"/>
  <c r="CL26" i="5"/>
  <c r="CK26" i="5"/>
  <c r="CJ26" i="5"/>
  <c r="CI26" i="5"/>
  <c r="CH26" i="5"/>
  <c r="CG26" i="5"/>
  <c r="CF26" i="5"/>
  <c r="CE26" i="5"/>
  <c r="CD26" i="5"/>
  <c r="CC26" i="5"/>
  <c r="CB26" i="5"/>
  <c r="CA26" i="5"/>
  <c r="BZ26" i="5"/>
  <c r="BY26" i="5"/>
  <c r="BX26" i="5"/>
  <c r="BW26" i="5"/>
  <c r="BV26" i="5"/>
  <c r="BU26" i="5"/>
  <c r="BT26" i="5"/>
  <c r="BS26" i="5"/>
  <c r="BR26" i="5"/>
  <c r="BQ26" i="5"/>
  <c r="BP26" i="5"/>
  <c r="BO26" i="5"/>
  <c r="BN26" i="5"/>
  <c r="BM26" i="5"/>
  <c r="BL26" i="5"/>
  <c r="BK26" i="5"/>
  <c r="BJ26" i="5"/>
  <c r="BI26" i="5"/>
  <c r="BH26" i="5"/>
  <c r="BG26" i="5"/>
  <c r="BF26" i="5"/>
  <c r="BE26" i="5"/>
  <c r="BD26" i="5"/>
  <c r="BC26" i="5"/>
  <c r="BB26" i="5"/>
  <c r="BA26" i="5"/>
  <c r="AZ26" i="5"/>
  <c r="AY26" i="5"/>
  <c r="AX26" i="5"/>
  <c r="AW26" i="5"/>
  <c r="AV26" i="5"/>
  <c r="AU26" i="5"/>
  <c r="AT26" i="5"/>
  <c r="AS26" i="5"/>
  <c r="AR26" i="5"/>
  <c r="AQ26" i="5"/>
  <c r="AP26" i="5"/>
  <c r="AO26" i="5"/>
  <c r="AN26" i="5"/>
  <c r="AM26" i="5"/>
  <c r="AL26" i="5"/>
  <c r="AK26" i="5"/>
  <c r="AJ26" i="5"/>
  <c r="AI26" i="5"/>
  <c r="AH26" i="5"/>
  <c r="AG26" i="5"/>
  <c r="AF26" i="5"/>
  <c r="AE26" i="5"/>
  <c r="AD26" i="5"/>
  <c r="AC26" i="5"/>
  <c r="AB26" i="5"/>
  <c r="AA26" i="5"/>
  <c r="Z26" i="5"/>
  <c r="Y26" i="5"/>
  <c r="X26" i="5"/>
  <c r="W26" i="5"/>
  <c r="V26" i="5"/>
  <c r="U26" i="5"/>
  <c r="T26" i="5"/>
  <c r="S26" i="5"/>
  <c r="R26" i="5"/>
  <c r="Q26" i="5"/>
  <c r="P26" i="5"/>
  <c r="O26" i="5"/>
  <c r="N26" i="5"/>
  <c r="M26" i="5"/>
  <c r="L26" i="5"/>
  <c r="K26" i="5"/>
  <c r="J26" i="5"/>
  <c r="I26" i="5"/>
  <c r="H26" i="5"/>
  <c r="G26" i="5"/>
  <c r="F26" i="5"/>
  <c r="E26" i="5"/>
  <c r="D26" i="5"/>
  <c r="C26" i="5"/>
  <c r="DO25" i="5"/>
  <c r="DN25" i="5"/>
  <c r="DM25" i="5"/>
  <c r="DL25" i="5"/>
  <c r="DK25" i="5"/>
  <c r="DJ25" i="5"/>
  <c r="DI25" i="5"/>
  <c r="DH25" i="5"/>
  <c r="DG25" i="5"/>
  <c r="DF25" i="5"/>
  <c r="DE25" i="5"/>
  <c r="DD25" i="5"/>
  <c r="DC25" i="5"/>
  <c r="DB25" i="5"/>
  <c r="DA25" i="5"/>
  <c r="CZ25" i="5"/>
  <c r="CY25" i="5"/>
  <c r="CX25" i="5"/>
  <c r="CW25" i="5"/>
  <c r="CV25" i="5"/>
  <c r="CU25" i="5"/>
  <c r="CT25" i="5"/>
  <c r="CS25" i="5"/>
  <c r="CR25" i="5"/>
  <c r="CQ25" i="5"/>
  <c r="CP25" i="5"/>
  <c r="CO25" i="5"/>
  <c r="CN25" i="5"/>
  <c r="CM25" i="5"/>
  <c r="CL25" i="5"/>
  <c r="CK25" i="5"/>
  <c r="CJ25" i="5"/>
  <c r="CI25" i="5"/>
  <c r="CH25" i="5"/>
  <c r="CG25" i="5"/>
  <c r="CF25" i="5"/>
  <c r="CE25" i="5"/>
  <c r="CD25" i="5"/>
  <c r="CC25" i="5"/>
  <c r="CB25" i="5"/>
  <c r="CA25" i="5"/>
  <c r="BZ25" i="5"/>
  <c r="BY25" i="5"/>
  <c r="BX25" i="5"/>
  <c r="BW25" i="5"/>
  <c r="BV25" i="5"/>
  <c r="BU25" i="5"/>
  <c r="BT25" i="5"/>
  <c r="BS25" i="5"/>
  <c r="BR25" i="5"/>
  <c r="BQ25" i="5"/>
  <c r="BP25" i="5"/>
  <c r="BO25" i="5"/>
  <c r="BN25" i="5"/>
  <c r="BM25" i="5"/>
  <c r="BL25" i="5"/>
  <c r="BK25" i="5"/>
  <c r="BJ25" i="5"/>
  <c r="BI25" i="5"/>
  <c r="BH25" i="5"/>
  <c r="BG25" i="5"/>
  <c r="BF25" i="5"/>
  <c r="BE25" i="5"/>
  <c r="BD25" i="5"/>
  <c r="BC25" i="5"/>
  <c r="BB25" i="5"/>
  <c r="BA25" i="5"/>
  <c r="AZ25" i="5"/>
  <c r="AY25" i="5"/>
  <c r="AX25" i="5"/>
  <c r="AW25" i="5"/>
  <c r="AV25" i="5"/>
  <c r="AU25" i="5"/>
  <c r="AT25" i="5"/>
  <c r="AS25" i="5"/>
  <c r="AR25" i="5"/>
  <c r="AQ25" i="5"/>
  <c r="AP25" i="5"/>
  <c r="AO25" i="5"/>
  <c r="AN25" i="5"/>
  <c r="AM25" i="5"/>
  <c r="AL25" i="5"/>
  <c r="AK25" i="5"/>
  <c r="AJ25" i="5"/>
  <c r="AI25" i="5"/>
  <c r="AH25" i="5"/>
  <c r="AG25" i="5"/>
  <c r="AF25" i="5"/>
  <c r="AE25" i="5"/>
  <c r="AD25" i="5"/>
  <c r="AC25" i="5"/>
  <c r="AB25" i="5"/>
  <c r="AA25" i="5"/>
  <c r="Z25" i="5"/>
  <c r="Y25" i="5"/>
  <c r="X25" i="5"/>
  <c r="W25" i="5"/>
  <c r="V25" i="5"/>
  <c r="U25" i="5"/>
  <c r="T25" i="5"/>
  <c r="S25" i="5"/>
  <c r="R25" i="5"/>
  <c r="Q25" i="5"/>
  <c r="P25" i="5"/>
  <c r="O25" i="5"/>
  <c r="N25" i="5"/>
  <c r="M25" i="5"/>
  <c r="L25" i="5"/>
  <c r="K25" i="5"/>
  <c r="J25" i="5"/>
  <c r="I25" i="5"/>
  <c r="H25" i="5"/>
  <c r="G25" i="5"/>
  <c r="F25" i="5"/>
  <c r="E25" i="5"/>
  <c r="D25" i="5"/>
  <c r="C25" i="5"/>
  <c r="DO24" i="5"/>
  <c r="DN24" i="5"/>
  <c r="DM24" i="5"/>
  <c r="DL24" i="5"/>
  <c r="DK24" i="5"/>
  <c r="DJ24" i="5"/>
  <c r="DI24" i="5"/>
  <c r="DH24" i="5"/>
  <c r="DG24" i="5"/>
  <c r="DF24" i="5"/>
  <c r="DE24" i="5"/>
  <c r="DD24" i="5"/>
  <c r="DC24" i="5"/>
  <c r="DB24" i="5"/>
  <c r="DA24" i="5"/>
  <c r="CZ24" i="5"/>
  <c r="CY24" i="5"/>
  <c r="CX24" i="5"/>
  <c r="CW24" i="5"/>
  <c r="CV24" i="5"/>
  <c r="CU24" i="5"/>
  <c r="CT24" i="5"/>
  <c r="CS24" i="5"/>
  <c r="CR24" i="5"/>
  <c r="CQ24" i="5"/>
  <c r="CP24" i="5"/>
  <c r="CO24" i="5"/>
  <c r="CN24" i="5"/>
  <c r="CM24" i="5"/>
  <c r="CL24" i="5"/>
  <c r="CK24" i="5"/>
  <c r="CJ24" i="5"/>
  <c r="CI24" i="5"/>
  <c r="CH24" i="5"/>
  <c r="CG24" i="5"/>
  <c r="CF24" i="5"/>
  <c r="CE24" i="5"/>
  <c r="CD24" i="5"/>
  <c r="CC24" i="5"/>
  <c r="CB24" i="5"/>
  <c r="CA24" i="5"/>
  <c r="BZ24" i="5"/>
  <c r="BY24" i="5"/>
  <c r="BX24" i="5"/>
  <c r="BW24" i="5"/>
  <c r="BV24" i="5"/>
  <c r="BU24" i="5"/>
  <c r="BT24" i="5"/>
  <c r="BS24" i="5"/>
  <c r="BR24" i="5"/>
  <c r="BQ24" i="5"/>
  <c r="BP24" i="5"/>
  <c r="BO24" i="5"/>
  <c r="BN24" i="5"/>
  <c r="BM24" i="5"/>
  <c r="BL24" i="5"/>
  <c r="BK24" i="5"/>
  <c r="BJ24" i="5"/>
  <c r="BI24" i="5"/>
  <c r="BH24" i="5"/>
  <c r="BG24" i="5"/>
  <c r="BF24" i="5"/>
  <c r="BE24" i="5"/>
  <c r="BD24" i="5"/>
  <c r="BC24" i="5"/>
  <c r="BB24" i="5"/>
  <c r="BA24" i="5"/>
  <c r="AZ24" i="5"/>
  <c r="AY24" i="5"/>
  <c r="AX24" i="5"/>
  <c r="AW24" i="5"/>
  <c r="AV24" i="5"/>
  <c r="AU24" i="5"/>
  <c r="AT24" i="5"/>
  <c r="AS24" i="5"/>
  <c r="AR24" i="5"/>
  <c r="AQ24" i="5"/>
  <c r="AP24" i="5"/>
  <c r="AO24" i="5"/>
  <c r="AN24" i="5"/>
  <c r="AM24" i="5"/>
  <c r="AL24" i="5"/>
  <c r="AK24" i="5"/>
  <c r="AJ24" i="5"/>
  <c r="AI24" i="5"/>
  <c r="AH24" i="5"/>
  <c r="AG24" i="5"/>
  <c r="AF24" i="5"/>
  <c r="AF62" i="5" s="1"/>
  <c r="AE24" i="5"/>
  <c r="AD24" i="5"/>
  <c r="AC24" i="5"/>
  <c r="AB24" i="5"/>
  <c r="AA24" i="5"/>
  <c r="Z24" i="5"/>
  <c r="Y24" i="5"/>
  <c r="X24" i="5"/>
  <c r="X62" i="5" s="1"/>
  <c r="W24" i="5"/>
  <c r="V24" i="5"/>
  <c r="U24" i="5"/>
  <c r="T24" i="5"/>
  <c r="S24" i="5"/>
  <c r="R24" i="5"/>
  <c r="Q24" i="5"/>
  <c r="P24" i="5"/>
  <c r="O24" i="5"/>
  <c r="N24" i="5"/>
  <c r="M24" i="5"/>
  <c r="L24" i="5"/>
  <c r="K24" i="5"/>
  <c r="J24" i="5"/>
  <c r="I24" i="5"/>
  <c r="H24" i="5"/>
  <c r="G24" i="5"/>
  <c r="F24" i="5"/>
  <c r="E24" i="5"/>
  <c r="D24" i="5"/>
  <c r="C24" i="5"/>
  <c r="DN23" i="5"/>
  <c r="DM23" i="5"/>
  <c r="DL23" i="5"/>
  <c r="DK23" i="5"/>
  <c r="DJ23" i="5"/>
  <c r="DI23" i="5"/>
  <c r="DH23" i="5"/>
  <c r="DG23" i="5"/>
  <c r="DF23" i="5"/>
  <c r="DE23" i="5"/>
  <c r="DD23" i="5"/>
  <c r="DC23" i="5"/>
  <c r="DB23" i="5"/>
  <c r="DA23" i="5"/>
  <c r="CZ23" i="5"/>
  <c r="CY23" i="5"/>
  <c r="CX23" i="5"/>
  <c r="CW23" i="5"/>
  <c r="CV23" i="5"/>
  <c r="CU23" i="5"/>
  <c r="CT23" i="5"/>
  <c r="CS23" i="5"/>
  <c r="CR23" i="5"/>
  <c r="CQ23" i="5"/>
  <c r="CP23" i="5"/>
  <c r="CO23" i="5"/>
  <c r="CN23" i="5"/>
  <c r="CM23" i="5"/>
  <c r="CL23" i="5"/>
  <c r="CK23" i="5"/>
  <c r="CJ23" i="5"/>
  <c r="CI23" i="5"/>
  <c r="CH23" i="5"/>
  <c r="CG23" i="5"/>
  <c r="CF23" i="5"/>
  <c r="CE23" i="5"/>
  <c r="CD23" i="5"/>
  <c r="CC23" i="5"/>
  <c r="CB23" i="5"/>
  <c r="CA23" i="5"/>
  <c r="BZ23" i="5"/>
  <c r="BY23" i="5"/>
  <c r="BX23" i="5"/>
  <c r="BW23" i="5"/>
  <c r="BV23" i="5"/>
  <c r="BU23" i="5"/>
  <c r="BT23" i="5"/>
  <c r="BS23" i="5"/>
  <c r="BR23" i="5"/>
  <c r="BQ23" i="5"/>
  <c r="BP23" i="5"/>
  <c r="BO23" i="5"/>
  <c r="BN23" i="5"/>
  <c r="BM23" i="5"/>
  <c r="BL23" i="5"/>
  <c r="BK23" i="5"/>
  <c r="BJ23" i="5"/>
  <c r="BI23" i="5"/>
  <c r="BH23" i="5"/>
  <c r="BG23" i="5"/>
  <c r="BF23" i="5"/>
  <c r="BE23" i="5"/>
  <c r="BD23" i="5"/>
  <c r="BC23" i="5"/>
  <c r="BB23" i="5"/>
  <c r="BA23" i="5"/>
  <c r="AZ23" i="5"/>
  <c r="AY23" i="5"/>
  <c r="AX23" i="5"/>
  <c r="AW23" i="5"/>
  <c r="AV23" i="5"/>
  <c r="AU23" i="5"/>
  <c r="AT23" i="5"/>
  <c r="AS23" i="5"/>
  <c r="AR23" i="5"/>
  <c r="AQ23" i="5"/>
  <c r="AP23" i="5"/>
  <c r="AO23" i="5"/>
  <c r="AN23" i="5"/>
  <c r="AM23" i="5"/>
  <c r="AL23" i="5"/>
  <c r="AK23" i="5"/>
  <c r="AJ23" i="5"/>
  <c r="AI23" i="5"/>
  <c r="AH23" i="5"/>
  <c r="AG23" i="5"/>
  <c r="AF23" i="5"/>
  <c r="AE23" i="5"/>
  <c r="AD23" i="5"/>
  <c r="AC23" i="5"/>
  <c r="AB23" i="5"/>
  <c r="AA23" i="5"/>
  <c r="Z23" i="5"/>
  <c r="Y23" i="5"/>
  <c r="X23" i="5"/>
  <c r="W23" i="5"/>
  <c r="V23" i="5"/>
  <c r="U23" i="5"/>
  <c r="T23" i="5"/>
  <c r="S23" i="5"/>
  <c r="R23" i="5"/>
  <c r="Q23" i="5"/>
  <c r="P23" i="5"/>
  <c r="O23" i="5"/>
  <c r="N23" i="5"/>
  <c r="M23" i="5"/>
  <c r="L23" i="5"/>
  <c r="K23" i="5"/>
  <c r="J23" i="5"/>
  <c r="I23" i="5"/>
  <c r="H23" i="5"/>
  <c r="G23" i="5"/>
  <c r="F23" i="5"/>
  <c r="E23" i="5"/>
  <c r="D23" i="5"/>
  <c r="C23" i="5"/>
  <c r="DO22" i="5"/>
  <c r="DN22" i="5"/>
  <c r="DM22" i="5"/>
  <c r="DL22" i="5"/>
  <c r="DK22" i="5"/>
  <c r="DJ22" i="5"/>
  <c r="DI22" i="5"/>
  <c r="DH22" i="5"/>
  <c r="DG22" i="5"/>
  <c r="DF22" i="5"/>
  <c r="DE22" i="5"/>
  <c r="DD22" i="5"/>
  <c r="DC22" i="5"/>
  <c r="DB22" i="5"/>
  <c r="DA22" i="5"/>
  <c r="CZ22" i="5"/>
  <c r="CY22" i="5"/>
  <c r="CX22" i="5"/>
  <c r="CW22" i="5"/>
  <c r="CV22" i="5"/>
  <c r="CU22" i="5"/>
  <c r="CT22" i="5"/>
  <c r="CS22" i="5"/>
  <c r="CR22" i="5"/>
  <c r="CQ22" i="5"/>
  <c r="CP22" i="5"/>
  <c r="CO22" i="5"/>
  <c r="CN22" i="5"/>
  <c r="CM22" i="5"/>
  <c r="CL22" i="5"/>
  <c r="CK22" i="5"/>
  <c r="CJ22" i="5"/>
  <c r="CI22" i="5"/>
  <c r="CH22" i="5"/>
  <c r="CG22" i="5"/>
  <c r="CF22" i="5"/>
  <c r="CE22" i="5"/>
  <c r="CD22" i="5"/>
  <c r="CC22" i="5"/>
  <c r="CB22" i="5"/>
  <c r="CA22" i="5"/>
  <c r="BZ22" i="5"/>
  <c r="BY22" i="5"/>
  <c r="BX22" i="5"/>
  <c r="BW22" i="5"/>
  <c r="BV22" i="5"/>
  <c r="BU22" i="5"/>
  <c r="BT22" i="5"/>
  <c r="BS22" i="5"/>
  <c r="BR22" i="5"/>
  <c r="BQ22" i="5"/>
  <c r="BP22" i="5"/>
  <c r="BO22" i="5"/>
  <c r="BN22" i="5"/>
  <c r="BM22" i="5"/>
  <c r="BL22" i="5"/>
  <c r="BK22" i="5"/>
  <c r="BJ22" i="5"/>
  <c r="BI22" i="5"/>
  <c r="BH22" i="5"/>
  <c r="BG22" i="5"/>
  <c r="BF22" i="5"/>
  <c r="BE22" i="5"/>
  <c r="BD22" i="5"/>
  <c r="BC22" i="5"/>
  <c r="BB22" i="5"/>
  <c r="BA22" i="5"/>
  <c r="AZ22" i="5"/>
  <c r="AY22" i="5"/>
  <c r="AX22" i="5"/>
  <c r="AW22" i="5"/>
  <c r="AV22" i="5"/>
  <c r="AU22" i="5"/>
  <c r="AT22" i="5"/>
  <c r="AS22" i="5"/>
  <c r="AR22" i="5"/>
  <c r="AQ22" i="5"/>
  <c r="AP22" i="5"/>
  <c r="AO22" i="5"/>
  <c r="AN22" i="5"/>
  <c r="AM22" i="5"/>
  <c r="AL22" i="5"/>
  <c r="AK22" i="5"/>
  <c r="AJ22" i="5"/>
  <c r="AI22" i="5"/>
  <c r="AH22" i="5"/>
  <c r="AG22" i="5"/>
  <c r="AF22" i="5"/>
  <c r="AE22" i="5"/>
  <c r="AD22" i="5"/>
  <c r="AC22" i="5"/>
  <c r="AB22" i="5"/>
  <c r="AA22" i="5"/>
  <c r="Z22" i="5"/>
  <c r="Y22" i="5"/>
  <c r="X22" i="5"/>
  <c r="W22" i="5"/>
  <c r="V22" i="5"/>
  <c r="U22" i="5"/>
  <c r="T22" i="5"/>
  <c r="S22" i="5"/>
  <c r="R22" i="5"/>
  <c r="Q22" i="5"/>
  <c r="P22" i="5"/>
  <c r="O22" i="5"/>
  <c r="N22" i="5"/>
  <c r="M22" i="5"/>
  <c r="L22" i="5"/>
  <c r="K22" i="5"/>
  <c r="J22" i="5"/>
  <c r="I22" i="5"/>
  <c r="H22" i="5"/>
  <c r="G22" i="5"/>
  <c r="F22" i="5"/>
  <c r="E22" i="5"/>
  <c r="D22" i="5"/>
  <c r="C22" i="5"/>
  <c r="DN21" i="5"/>
  <c r="DM21" i="5"/>
  <c r="DL21" i="5"/>
  <c r="DK21" i="5"/>
  <c r="DJ21" i="5"/>
  <c r="DI21" i="5"/>
  <c r="DH21" i="5"/>
  <c r="DG21" i="5"/>
  <c r="DF21" i="5"/>
  <c r="DE21" i="5"/>
  <c r="DD21" i="5"/>
  <c r="DC21" i="5"/>
  <c r="DB21" i="5"/>
  <c r="DA21" i="5"/>
  <c r="CZ21" i="5"/>
  <c r="CY21" i="5"/>
  <c r="CX21" i="5"/>
  <c r="CW21" i="5"/>
  <c r="CV21" i="5"/>
  <c r="CU21" i="5"/>
  <c r="CT21" i="5"/>
  <c r="CS21" i="5"/>
  <c r="CR21" i="5"/>
  <c r="CQ21" i="5"/>
  <c r="CP21" i="5"/>
  <c r="CO21" i="5"/>
  <c r="CN21" i="5"/>
  <c r="CM21" i="5"/>
  <c r="CL21" i="5"/>
  <c r="CK21" i="5"/>
  <c r="CJ21" i="5"/>
  <c r="CI21" i="5"/>
  <c r="CH21" i="5"/>
  <c r="CG21" i="5"/>
  <c r="CF21" i="5"/>
  <c r="CE21" i="5"/>
  <c r="CD21" i="5"/>
  <c r="CC21" i="5"/>
  <c r="CB21" i="5"/>
  <c r="CA21" i="5"/>
  <c r="BZ21" i="5"/>
  <c r="BY21" i="5"/>
  <c r="BX21" i="5"/>
  <c r="BW21" i="5"/>
  <c r="BV21" i="5"/>
  <c r="BU21" i="5"/>
  <c r="BT21" i="5"/>
  <c r="BS21" i="5"/>
  <c r="BR21" i="5"/>
  <c r="BQ21" i="5"/>
  <c r="BP21" i="5"/>
  <c r="BO21" i="5"/>
  <c r="BN21" i="5"/>
  <c r="BM21" i="5"/>
  <c r="BL21" i="5"/>
  <c r="BK21" i="5"/>
  <c r="BJ21" i="5"/>
  <c r="BI21" i="5"/>
  <c r="BH21" i="5"/>
  <c r="BG21" i="5"/>
  <c r="BF21" i="5"/>
  <c r="BE21" i="5"/>
  <c r="BD21" i="5"/>
  <c r="BC21" i="5"/>
  <c r="BB21" i="5"/>
  <c r="BA21" i="5"/>
  <c r="AZ21" i="5"/>
  <c r="AY21" i="5"/>
  <c r="AX21" i="5"/>
  <c r="AW21" i="5"/>
  <c r="AV21" i="5"/>
  <c r="AU21" i="5"/>
  <c r="AT21" i="5"/>
  <c r="AS21" i="5"/>
  <c r="AR21" i="5"/>
  <c r="AQ21" i="5"/>
  <c r="AP21" i="5"/>
  <c r="AO21" i="5"/>
  <c r="AN21" i="5"/>
  <c r="AM21" i="5"/>
  <c r="AL21" i="5"/>
  <c r="AK21" i="5"/>
  <c r="AJ21" i="5"/>
  <c r="AI21" i="5"/>
  <c r="AH21" i="5"/>
  <c r="AG21" i="5"/>
  <c r="AF21" i="5"/>
  <c r="AE21" i="5"/>
  <c r="AD21" i="5"/>
  <c r="AC21" i="5"/>
  <c r="AB21" i="5"/>
  <c r="AA21" i="5"/>
  <c r="Z21" i="5"/>
  <c r="Y21" i="5"/>
  <c r="X21" i="5"/>
  <c r="W21" i="5"/>
  <c r="V21" i="5"/>
  <c r="U21" i="5"/>
  <c r="T21" i="5"/>
  <c r="S21" i="5"/>
  <c r="R21" i="5"/>
  <c r="Q21" i="5"/>
  <c r="P21" i="5"/>
  <c r="O21" i="5"/>
  <c r="N21" i="5"/>
  <c r="M21" i="5"/>
  <c r="L21" i="5"/>
  <c r="K21" i="5"/>
  <c r="J21" i="5"/>
  <c r="I21" i="5"/>
  <c r="H21" i="5"/>
  <c r="G21" i="5"/>
  <c r="F21" i="5"/>
  <c r="E21" i="5"/>
  <c r="D21" i="5"/>
  <c r="C21" i="5"/>
  <c r="C50" i="5" s="1"/>
  <c r="FX20" i="5"/>
  <c r="FW20" i="5"/>
  <c r="FV20" i="5"/>
  <c r="FU20" i="5"/>
  <c r="FT20" i="5"/>
  <c r="FS20" i="5"/>
  <c r="FR20" i="5"/>
  <c r="FQ20" i="5"/>
  <c r="FP20" i="5"/>
  <c r="FO20" i="5"/>
  <c r="FN20" i="5"/>
  <c r="FM20" i="5"/>
  <c r="FL20" i="5"/>
  <c r="FK20" i="5"/>
  <c r="FJ20" i="5"/>
  <c r="FI20" i="5"/>
  <c r="FH20" i="5"/>
  <c r="FG20" i="5"/>
  <c r="FF20" i="5"/>
  <c r="FE20" i="5"/>
  <c r="FD20" i="5"/>
  <c r="FC20" i="5"/>
  <c r="FB20" i="5"/>
  <c r="FA20" i="5"/>
  <c r="EZ20" i="5"/>
  <c r="EY20" i="5"/>
  <c r="EX20" i="5"/>
  <c r="EW20" i="5"/>
  <c r="EV20" i="5"/>
  <c r="EU20" i="5"/>
  <c r="ET20" i="5"/>
  <c r="ES20" i="5"/>
  <c r="ER20" i="5"/>
  <c r="EQ20" i="5"/>
  <c r="EP20" i="5"/>
  <c r="EO20" i="5"/>
  <c r="EN20" i="5"/>
  <c r="EM20" i="5"/>
  <c r="EL20" i="5"/>
  <c r="EK20" i="5"/>
  <c r="EJ20" i="5"/>
  <c r="EI20" i="5"/>
  <c r="EH20" i="5"/>
  <c r="EG20" i="5"/>
  <c r="EF20" i="5"/>
  <c r="EE20" i="5"/>
  <c r="ED20" i="5"/>
  <c r="EC20" i="5"/>
  <c r="EB20" i="5"/>
  <c r="EA20" i="5"/>
  <c r="DZ20" i="5"/>
  <c r="DY20" i="5"/>
  <c r="DX20" i="5"/>
  <c r="DW20" i="5"/>
  <c r="DV20" i="5"/>
  <c r="DU20" i="5"/>
  <c r="DT20" i="5"/>
  <c r="DS20" i="5"/>
  <c r="DR20" i="5"/>
  <c r="DQ20" i="5"/>
  <c r="DP20" i="5"/>
  <c r="DO20" i="5"/>
  <c r="DN20" i="5"/>
  <c r="DM20" i="5"/>
  <c r="DL20" i="5"/>
  <c r="DK20" i="5"/>
  <c r="DJ20" i="5"/>
  <c r="DI20" i="5"/>
  <c r="DH20" i="5"/>
  <c r="DG20" i="5"/>
  <c r="DF20" i="5"/>
  <c r="DE20" i="5"/>
  <c r="DD20" i="5"/>
  <c r="DC20" i="5"/>
  <c r="DB20" i="5"/>
  <c r="DA20" i="5"/>
  <c r="CZ20" i="5"/>
  <c r="CY20" i="5"/>
  <c r="CX20" i="5"/>
  <c r="CW20" i="5"/>
  <c r="CV20" i="5"/>
  <c r="CU20" i="5"/>
  <c r="CT20" i="5"/>
  <c r="CS20" i="5"/>
  <c r="CR20" i="5"/>
  <c r="CQ20" i="5"/>
  <c r="CP20" i="5"/>
  <c r="CO20" i="5"/>
  <c r="CN20" i="5"/>
  <c r="CM20" i="5"/>
  <c r="CL20" i="5"/>
  <c r="CK20" i="5"/>
  <c r="CJ20" i="5"/>
  <c r="CI20" i="5"/>
  <c r="CH20" i="5"/>
  <c r="CG20" i="5"/>
  <c r="CF20" i="5"/>
  <c r="CE20" i="5"/>
  <c r="CD20" i="5"/>
  <c r="CC20" i="5"/>
  <c r="CB20" i="5"/>
  <c r="CA20" i="5"/>
  <c r="BZ20" i="5"/>
  <c r="BY20" i="5"/>
  <c r="BX20" i="5"/>
  <c r="BW20" i="5"/>
  <c r="BV20" i="5"/>
  <c r="BU20" i="5"/>
  <c r="BT20" i="5"/>
  <c r="BS20" i="5"/>
  <c r="BR20" i="5"/>
  <c r="BQ20" i="5"/>
  <c r="BP20" i="5"/>
  <c r="BO20" i="5"/>
  <c r="BN20" i="5"/>
  <c r="BM20" i="5"/>
  <c r="BL20" i="5"/>
  <c r="BK20" i="5"/>
  <c r="BJ20" i="5"/>
  <c r="BI20" i="5"/>
  <c r="BH20" i="5"/>
  <c r="BG20" i="5"/>
  <c r="BF20" i="5"/>
  <c r="BE20" i="5"/>
  <c r="BD20" i="5"/>
  <c r="BC20" i="5"/>
  <c r="BB20" i="5"/>
  <c r="BA20" i="5"/>
  <c r="AZ20" i="5"/>
  <c r="AY20" i="5"/>
  <c r="AX20" i="5"/>
  <c r="AW20" i="5"/>
  <c r="AV20" i="5"/>
  <c r="AU20" i="5"/>
  <c r="AT20" i="5"/>
  <c r="AS20" i="5"/>
  <c r="AR20" i="5"/>
  <c r="AQ20" i="5"/>
  <c r="AP20" i="5"/>
  <c r="AO20" i="5"/>
  <c r="AN20" i="5"/>
  <c r="AM20" i="5"/>
  <c r="AL20" i="5"/>
  <c r="AK20" i="5"/>
  <c r="AJ20" i="5"/>
  <c r="AI20" i="5"/>
  <c r="AH20" i="5"/>
  <c r="AG20" i="5"/>
  <c r="AF20" i="5"/>
  <c r="AE20" i="5"/>
  <c r="AD20" i="5"/>
  <c r="AC20" i="5"/>
  <c r="AB20" i="5"/>
  <c r="AA20" i="5"/>
  <c r="Z20" i="5"/>
  <c r="Y20" i="5"/>
  <c r="X20" i="5"/>
  <c r="W20" i="5"/>
  <c r="V20" i="5"/>
  <c r="U20" i="5"/>
  <c r="T20" i="5"/>
  <c r="S20" i="5"/>
  <c r="R20" i="5"/>
  <c r="Q20" i="5"/>
  <c r="P20" i="5"/>
  <c r="O20" i="5"/>
  <c r="N20" i="5"/>
  <c r="M20" i="5"/>
  <c r="L20" i="5"/>
  <c r="K20" i="5"/>
  <c r="J20" i="5"/>
  <c r="I20" i="5"/>
  <c r="H20" i="5"/>
  <c r="G20" i="5"/>
  <c r="F20" i="5"/>
  <c r="E20" i="5"/>
  <c r="D20" i="5"/>
  <c r="C20" i="5"/>
  <c r="C53" i="5" s="1"/>
  <c r="C63" i="5" s="1"/>
  <c r="F68" i="5" s="1"/>
  <c r="FX19" i="5"/>
  <c r="FW19" i="5"/>
  <c r="FV19" i="5"/>
  <c r="FU19" i="5"/>
  <c r="FT19" i="5"/>
  <c r="FS19" i="5"/>
  <c r="FR19" i="5"/>
  <c r="FQ19" i="5"/>
  <c r="FP19" i="5"/>
  <c r="FO19" i="5"/>
  <c r="FN19" i="5"/>
  <c r="FM19" i="5"/>
  <c r="FL19" i="5"/>
  <c r="FK19" i="5"/>
  <c r="FJ19" i="5"/>
  <c r="FI19" i="5"/>
  <c r="FH19" i="5"/>
  <c r="FG19" i="5"/>
  <c r="FF19" i="5"/>
  <c r="FE19" i="5"/>
  <c r="FD19" i="5"/>
  <c r="FC19" i="5"/>
  <c r="FB19" i="5"/>
  <c r="FA19" i="5"/>
  <c r="EZ19" i="5"/>
  <c r="EY19" i="5"/>
  <c r="EX19" i="5"/>
  <c r="EW19" i="5"/>
  <c r="EV19" i="5"/>
  <c r="EU19" i="5"/>
  <c r="ET19" i="5"/>
  <c r="ES19" i="5"/>
  <c r="ER19" i="5"/>
  <c r="EQ19" i="5"/>
  <c r="EP19" i="5"/>
  <c r="EO19" i="5"/>
  <c r="EN19" i="5"/>
  <c r="EM19" i="5"/>
  <c r="EL19" i="5"/>
  <c r="EK19" i="5"/>
  <c r="EJ19" i="5"/>
  <c r="EI19" i="5"/>
  <c r="EH19" i="5"/>
  <c r="EG19" i="5"/>
  <c r="EF19" i="5"/>
  <c r="EE19" i="5"/>
  <c r="ED19" i="5"/>
  <c r="EC19" i="5"/>
  <c r="EB19" i="5"/>
  <c r="EA19" i="5"/>
  <c r="DZ19" i="5"/>
  <c r="DY19" i="5"/>
  <c r="DX19" i="5"/>
  <c r="DW19" i="5"/>
  <c r="DV19" i="5"/>
  <c r="DU19" i="5"/>
  <c r="DT19" i="5"/>
  <c r="DS19" i="5"/>
  <c r="DR19" i="5"/>
  <c r="DQ19" i="5"/>
  <c r="DP19" i="5"/>
  <c r="DO19" i="5"/>
  <c r="DN19" i="5"/>
  <c r="DM19" i="5"/>
  <c r="DL19" i="5"/>
  <c r="DK19" i="5"/>
  <c r="DJ19" i="5"/>
  <c r="DI19" i="5"/>
  <c r="DH19" i="5"/>
  <c r="DG19" i="5"/>
  <c r="DF19" i="5"/>
  <c r="DE19" i="5"/>
  <c r="DD19" i="5"/>
  <c r="DC19" i="5"/>
  <c r="DB19" i="5"/>
  <c r="DA19" i="5"/>
  <c r="CZ19" i="5"/>
  <c r="CY19" i="5"/>
  <c r="CX19" i="5"/>
  <c r="CW19" i="5"/>
  <c r="CV19" i="5"/>
  <c r="CU19" i="5"/>
  <c r="CT19" i="5"/>
  <c r="CS19" i="5"/>
  <c r="CR19" i="5"/>
  <c r="CQ19" i="5"/>
  <c r="CP19" i="5"/>
  <c r="CO19" i="5"/>
  <c r="CN19" i="5"/>
  <c r="CM19" i="5"/>
  <c r="CL19" i="5"/>
  <c r="CK19" i="5"/>
  <c r="CJ19" i="5"/>
  <c r="CI19" i="5"/>
  <c r="CH19" i="5"/>
  <c r="CG19" i="5"/>
  <c r="CF19" i="5"/>
  <c r="CE19" i="5"/>
  <c r="CD19" i="5"/>
  <c r="CC19" i="5"/>
  <c r="CB19" i="5"/>
  <c r="CA19" i="5"/>
  <c r="BZ19" i="5"/>
  <c r="BY19" i="5"/>
  <c r="BX19" i="5"/>
  <c r="BW19" i="5"/>
  <c r="BV19" i="5"/>
  <c r="BU19" i="5"/>
  <c r="BT19" i="5"/>
  <c r="BS19" i="5"/>
  <c r="BR19" i="5"/>
  <c r="BQ19" i="5"/>
  <c r="BP19" i="5"/>
  <c r="BO19" i="5"/>
  <c r="BN19" i="5"/>
  <c r="BM19" i="5"/>
  <c r="BL19" i="5"/>
  <c r="BK19" i="5"/>
  <c r="BJ19" i="5"/>
  <c r="BI19" i="5"/>
  <c r="BH19" i="5"/>
  <c r="BG19" i="5"/>
  <c r="BF19" i="5"/>
  <c r="BE19" i="5"/>
  <c r="BD19" i="5"/>
  <c r="BC19" i="5"/>
  <c r="BB19" i="5"/>
  <c r="BA19" i="5"/>
  <c r="AZ19" i="5"/>
  <c r="AY19" i="5"/>
  <c r="AX19" i="5"/>
  <c r="AW19" i="5"/>
  <c r="AV19" i="5"/>
  <c r="AU19" i="5"/>
  <c r="AT19" i="5"/>
  <c r="AS19" i="5"/>
  <c r="AR19" i="5"/>
  <c r="AQ19" i="5"/>
  <c r="AP19" i="5"/>
  <c r="AO19" i="5"/>
  <c r="AN19" i="5"/>
  <c r="AM19" i="5"/>
  <c r="AL19" i="5"/>
  <c r="AK19" i="5"/>
  <c r="AJ19" i="5"/>
  <c r="AI19" i="5"/>
  <c r="AH19" i="5"/>
  <c r="AG19" i="5"/>
  <c r="AF19" i="5"/>
  <c r="AE19" i="5"/>
  <c r="AD19" i="5"/>
  <c r="AC19" i="5"/>
  <c r="AB19" i="5"/>
  <c r="AA19" i="5"/>
  <c r="Z19" i="5"/>
  <c r="Y19" i="5"/>
  <c r="X19" i="5"/>
  <c r="W19" i="5"/>
  <c r="V19" i="5"/>
  <c r="U19" i="5"/>
  <c r="T19" i="5"/>
  <c r="S19" i="5"/>
  <c r="R19" i="5"/>
  <c r="Q19" i="5"/>
  <c r="P19" i="5"/>
  <c r="O19" i="5"/>
  <c r="N19" i="5"/>
  <c r="M19" i="5"/>
  <c r="L19" i="5"/>
  <c r="K19" i="5"/>
  <c r="J19" i="5"/>
  <c r="I19" i="5"/>
  <c r="H19" i="5"/>
  <c r="G19" i="5"/>
  <c r="F19" i="5"/>
  <c r="E19" i="5"/>
  <c r="D19" i="5"/>
  <c r="C19" i="5"/>
  <c r="C54" i="5" s="1"/>
  <c r="C64" i="5" s="1"/>
  <c r="CX35" i="5"/>
  <c r="CT35" i="5"/>
  <c r="CD35" i="5"/>
  <c r="BR35" i="5"/>
  <c r="BN35" i="5"/>
  <c r="AP35" i="5"/>
  <c r="AH35" i="5"/>
  <c r="R35" i="5"/>
  <c r="DC35" i="5"/>
  <c r="CU35" i="5"/>
  <c r="CM35" i="5"/>
  <c r="CE35" i="5"/>
  <c r="BO35" i="5"/>
  <c r="BK35" i="5"/>
  <c r="BG35" i="5"/>
  <c r="BC35" i="5"/>
  <c r="S35" i="5"/>
  <c r="O35" i="5"/>
  <c r="K35" i="5"/>
  <c r="G35" i="5"/>
  <c r="C35" i="5"/>
  <c r="DG16" i="5"/>
  <c r="DF16" i="5"/>
  <c r="DE16" i="5"/>
  <c r="DD16" i="5"/>
  <c r="DC16" i="5"/>
  <c r="DB16" i="5"/>
  <c r="DA16" i="5"/>
  <c r="CZ16" i="5"/>
  <c r="CY16" i="5"/>
  <c r="CX16" i="5"/>
  <c r="CW16" i="5"/>
  <c r="CV16" i="5"/>
  <c r="CU16" i="5"/>
  <c r="CT16" i="5"/>
  <c r="CS16" i="5"/>
  <c r="CR16" i="5"/>
  <c r="CQ16" i="5"/>
  <c r="CP16" i="5"/>
  <c r="CO16" i="5"/>
  <c r="CN16" i="5"/>
  <c r="CM16" i="5"/>
  <c r="CL16" i="5"/>
  <c r="CK16" i="5"/>
  <c r="CJ16" i="5"/>
  <c r="CI16" i="5"/>
  <c r="CH16" i="5"/>
  <c r="CG16" i="5"/>
  <c r="CF16" i="5"/>
  <c r="CE16" i="5"/>
  <c r="CD16" i="5"/>
  <c r="CC16" i="5"/>
  <c r="CB16" i="5"/>
  <c r="CA16" i="5"/>
  <c r="BZ16" i="5"/>
  <c r="BY16" i="5"/>
  <c r="BX16" i="5"/>
  <c r="BW16" i="5"/>
  <c r="BV16" i="5"/>
  <c r="BU16" i="5"/>
  <c r="BT16" i="5"/>
  <c r="BS16" i="5"/>
  <c r="BR16" i="5"/>
  <c r="BQ16" i="5"/>
  <c r="BP16" i="5"/>
  <c r="BO16" i="5"/>
  <c r="BN16" i="5"/>
  <c r="BM16" i="5"/>
  <c r="BL16" i="5"/>
  <c r="BK16" i="5"/>
  <c r="BJ16" i="5"/>
  <c r="BI16" i="5"/>
  <c r="BH16" i="5"/>
  <c r="BG16" i="5"/>
  <c r="BF16" i="5"/>
  <c r="BE16" i="5"/>
  <c r="BD16" i="5"/>
  <c r="BC16" i="5"/>
  <c r="BB16" i="5"/>
  <c r="BA16" i="5"/>
  <c r="AZ16" i="5"/>
  <c r="AY16" i="5"/>
  <c r="AX16" i="5"/>
  <c r="AW16" i="5"/>
  <c r="AV16" i="5"/>
  <c r="AU16" i="5"/>
  <c r="AT16" i="5"/>
  <c r="AS16" i="5"/>
  <c r="AR16" i="5"/>
  <c r="AQ16" i="5"/>
  <c r="AP16" i="5"/>
  <c r="AO16" i="5"/>
  <c r="AN16" i="5"/>
  <c r="AM16" i="5"/>
  <c r="AL16" i="5"/>
  <c r="AK16" i="5"/>
  <c r="AJ16" i="5"/>
  <c r="AI16" i="5"/>
  <c r="AH16" i="5"/>
  <c r="AG16" i="5"/>
  <c r="AF16" i="5"/>
  <c r="AE16" i="5"/>
  <c r="AD16" i="5"/>
  <c r="AC16" i="5"/>
  <c r="AB16" i="5"/>
  <c r="AA16" i="5"/>
  <c r="Z16" i="5"/>
  <c r="Y16" i="5"/>
  <c r="X16" i="5"/>
  <c r="W16" i="5"/>
  <c r="V16" i="5"/>
  <c r="U16" i="5"/>
  <c r="T16" i="5"/>
  <c r="S16" i="5"/>
  <c r="R16" i="5"/>
  <c r="Q16" i="5"/>
  <c r="P16" i="5"/>
  <c r="O16" i="5"/>
  <c r="N16" i="5"/>
  <c r="M16" i="5"/>
  <c r="L16" i="5"/>
  <c r="K16" i="5"/>
  <c r="J16" i="5"/>
  <c r="I16" i="5"/>
  <c r="H16" i="5"/>
  <c r="G16" i="5"/>
  <c r="F16" i="5"/>
  <c r="E16" i="5"/>
  <c r="D16" i="5"/>
  <c r="C16" i="5"/>
  <c r="DG15" i="5"/>
  <c r="DF15" i="5"/>
  <c r="DE15" i="5"/>
  <c r="DD15" i="5"/>
  <c r="DC15" i="5"/>
  <c r="DB15" i="5"/>
  <c r="DA15" i="5"/>
  <c r="CZ15" i="5"/>
  <c r="CY15" i="5"/>
  <c r="CX15" i="5"/>
  <c r="CW15" i="5"/>
  <c r="CV15" i="5"/>
  <c r="CU15" i="5"/>
  <c r="CT15" i="5"/>
  <c r="CS15" i="5"/>
  <c r="CR15" i="5"/>
  <c r="CQ15" i="5"/>
  <c r="CP15" i="5"/>
  <c r="CO15" i="5"/>
  <c r="CN15" i="5"/>
  <c r="CM15" i="5"/>
  <c r="CL15" i="5"/>
  <c r="CK15" i="5"/>
  <c r="CJ15" i="5"/>
  <c r="CI15" i="5"/>
  <c r="CH15" i="5"/>
  <c r="CG15" i="5"/>
  <c r="CF15" i="5"/>
  <c r="CE15" i="5"/>
  <c r="CD15" i="5"/>
  <c r="CC15" i="5"/>
  <c r="CB15" i="5"/>
  <c r="CA15" i="5"/>
  <c r="BZ15" i="5"/>
  <c r="BY15" i="5"/>
  <c r="BX15" i="5"/>
  <c r="BW15" i="5"/>
  <c r="BV15" i="5"/>
  <c r="BU15" i="5"/>
  <c r="BT15" i="5"/>
  <c r="BS15" i="5"/>
  <c r="BR15" i="5"/>
  <c r="BQ15" i="5"/>
  <c r="BP15" i="5"/>
  <c r="BO15" i="5"/>
  <c r="BN15" i="5"/>
  <c r="BM15" i="5"/>
  <c r="BL15" i="5"/>
  <c r="BK15" i="5"/>
  <c r="BJ15" i="5"/>
  <c r="BI15" i="5"/>
  <c r="BH15" i="5"/>
  <c r="BG15" i="5"/>
  <c r="BF15" i="5"/>
  <c r="BE15" i="5"/>
  <c r="BD15" i="5"/>
  <c r="BC15" i="5"/>
  <c r="BB15" i="5"/>
  <c r="BA15" i="5"/>
  <c r="AZ15" i="5"/>
  <c r="AY15" i="5"/>
  <c r="AX15" i="5"/>
  <c r="AW15" i="5"/>
  <c r="AV15" i="5"/>
  <c r="AU15" i="5"/>
  <c r="AT15" i="5"/>
  <c r="AS15" i="5"/>
  <c r="AR15" i="5"/>
  <c r="AQ15" i="5"/>
  <c r="AP15" i="5"/>
  <c r="AO15" i="5"/>
  <c r="AN15" i="5"/>
  <c r="AM15" i="5"/>
  <c r="AL15" i="5"/>
  <c r="AK15" i="5"/>
  <c r="AJ15" i="5"/>
  <c r="AI15" i="5"/>
  <c r="AH15" i="5"/>
  <c r="AG15" i="5"/>
  <c r="AF15" i="5"/>
  <c r="AE15" i="5"/>
  <c r="AD15" i="5"/>
  <c r="AC15" i="5"/>
  <c r="AB15" i="5"/>
  <c r="AA15" i="5"/>
  <c r="Z15" i="5"/>
  <c r="Y15" i="5"/>
  <c r="X15" i="5"/>
  <c r="W15" i="5"/>
  <c r="V15" i="5"/>
  <c r="U15" i="5"/>
  <c r="T15" i="5"/>
  <c r="S15" i="5"/>
  <c r="R15" i="5"/>
  <c r="Q15" i="5"/>
  <c r="P15" i="5"/>
  <c r="O15" i="5"/>
  <c r="N15" i="5"/>
  <c r="M15" i="5"/>
  <c r="L15" i="5"/>
  <c r="K15" i="5"/>
  <c r="J15" i="5"/>
  <c r="I15" i="5"/>
  <c r="H15" i="5"/>
  <c r="G15" i="5"/>
  <c r="F15" i="5"/>
  <c r="E15" i="5"/>
  <c r="D15" i="5"/>
  <c r="C15" i="5"/>
  <c r="DG14" i="5"/>
  <c r="DF14" i="5"/>
  <c r="DE14" i="5"/>
  <c r="DD14" i="5"/>
  <c r="DC14" i="5"/>
  <c r="DB14" i="5"/>
  <c r="DA14" i="5"/>
  <c r="CZ14" i="5"/>
  <c r="CY14" i="5"/>
  <c r="CX14" i="5"/>
  <c r="CW14" i="5"/>
  <c r="CV14" i="5"/>
  <c r="CU14" i="5"/>
  <c r="CT14" i="5"/>
  <c r="CS14" i="5"/>
  <c r="CR14" i="5"/>
  <c r="CQ14" i="5"/>
  <c r="CP14" i="5"/>
  <c r="CO14" i="5"/>
  <c r="CN14" i="5"/>
  <c r="CM14" i="5"/>
  <c r="CL14" i="5"/>
  <c r="CK14" i="5"/>
  <c r="CJ14" i="5"/>
  <c r="CI14" i="5"/>
  <c r="CH14" i="5"/>
  <c r="CG14" i="5"/>
  <c r="CF14" i="5"/>
  <c r="CE14" i="5"/>
  <c r="CD14" i="5"/>
  <c r="CC14" i="5"/>
  <c r="CB14" i="5"/>
  <c r="CA14" i="5"/>
  <c r="BZ14" i="5"/>
  <c r="BY14" i="5"/>
  <c r="BX14" i="5"/>
  <c r="BW14" i="5"/>
  <c r="BV14" i="5"/>
  <c r="BU14" i="5"/>
  <c r="BT14" i="5"/>
  <c r="BS14" i="5"/>
  <c r="BR14" i="5"/>
  <c r="BQ14" i="5"/>
  <c r="BP14" i="5"/>
  <c r="BO14" i="5"/>
  <c r="BN14" i="5"/>
  <c r="BM14" i="5"/>
  <c r="BL14" i="5"/>
  <c r="BK14" i="5"/>
  <c r="BJ14" i="5"/>
  <c r="BI14" i="5"/>
  <c r="BH14" i="5"/>
  <c r="BG14" i="5"/>
  <c r="BF14" i="5"/>
  <c r="BE14" i="5"/>
  <c r="BD14" i="5"/>
  <c r="BC14" i="5"/>
  <c r="BB14" i="5"/>
  <c r="BA14" i="5"/>
  <c r="AZ14" i="5"/>
  <c r="AY14" i="5"/>
  <c r="AX14" i="5"/>
  <c r="AW14" i="5"/>
  <c r="AV14" i="5"/>
  <c r="AU14" i="5"/>
  <c r="AT14" i="5"/>
  <c r="AS14" i="5"/>
  <c r="AR14" i="5"/>
  <c r="AQ14" i="5"/>
  <c r="AP14" i="5"/>
  <c r="AO14" i="5"/>
  <c r="AN14" i="5"/>
  <c r="AM14" i="5"/>
  <c r="AL14" i="5"/>
  <c r="AK14" i="5"/>
  <c r="AJ14" i="5"/>
  <c r="AI14" i="5"/>
  <c r="AH14" i="5"/>
  <c r="AG14" i="5"/>
  <c r="AF14" i="5"/>
  <c r="AE14" i="5"/>
  <c r="AD14" i="5"/>
  <c r="AC14" i="5"/>
  <c r="AB14" i="5"/>
  <c r="AA14" i="5"/>
  <c r="Z14" i="5"/>
  <c r="Y14" i="5"/>
  <c r="X14" i="5"/>
  <c r="W14" i="5"/>
  <c r="V14" i="5"/>
  <c r="U14" i="5"/>
  <c r="T14" i="5"/>
  <c r="S14" i="5"/>
  <c r="R14" i="5"/>
  <c r="Q14" i="5"/>
  <c r="P14" i="5"/>
  <c r="O14" i="5"/>
  <c r="N14" i="5"/>
  <c r="M14" i="5"/>
  <c r="L14" i="5"/>
  <c r="K14" i="5"/>
  <c r="J14" i="5"/>
  <c r="I14" i="5"/>
  <c r="H14" i="5"/>
  <c r="G14" i="5"/>
  <c r="F14" i="5"/>
  <c r="E14" i="5"/>
  <c r="D14" i="5"/>
  <c r="C14" i="5"/>
  <c r="DK13" i="5"/>
  <c r="DJ13" i="5"/>
  <c r="DI13" i="5"/>
  <c r="DH13" i="5"/>
  <c r="DG13" i="5"/>
  <c r="DF13" i="5"/>
  <c r="DE13" i="5"/>
  <c r="DD13" i="5"/>
  <c r="DC13" i="5"/>
  <c r="DB13" i="5"/>
  <c r="DA13" i="5"/>
  <c r="CZ13" i="5"/>
  <c r="CY13" i="5"/>
  <c r="CX13" i="5"/>
  <c r="CW13" i="5"/>
  <c r="CV13" i="5"/>
  <c r="CU13" i="5"/>
  <c r="CT13" i="5"/>
  <c r="CS13" i="5"/>
  <c r="CR13" i="5"/>
  <c r="CQ13" i="5"/>
  <c r="CP13" i="5"/>
  <c r="CO13" i="5"/>
  <c r="CN13" i="5"/>
  <c r="CM13" i="5"/>
  <c r="CL13" i="5"/>
  <c r="CK13" i="5"/>
  <c r="CJ13" i="5"/>
  <c r="CI13" i="5"/>
  <c r="CH13" i="5"/>
  <c r="CG13" i="5"/>
  <c r="CF13" i="5"/>
  <c r="CE13" i="5"/>
  <c r="CD13" i="5"/>
  <c r="CC13" i="5"/>
  <c r="CB13" i="5"/>
  <c r="CA13" i="5"/>
  <c r="BZ13" i="5"/>
  <c r="BY13" i="5"/>
  <c r="BX13" i="5"/>
  <c r="BW13" i="5"/>
  <c r="BV13" i="5"/>
  <c r="BU13" i="5"/>
  <c r="BT13" i="5"/>
  <c r="BS13" i="5"/>
  <c r="BR13" i="5"/>
  <c r="BQ13" i="5"/>
  <c r="BP13" i="5"/>
  <c r="BO13" i="5"/>
  <c r="BN13" i="5"/>
  <c r="BM13" i="5"/>
  <c r="BL13" i="5"/>
  <c r="BK13" i="5"/>
  <c r="BJ13" i="5"/>
  <c r="BI13" i="5"/>
  <c r="BH13" i="5"/>
  <c r="BG13" i="5"/>
  <c r="BF13" i="5"/>
  <c r="BE13" i="5"/>
  <c r="BD13" i="5"/>
  <c r="BC13" i="5"/>
  <c r="BB13" i="5"/>
  <c r="BA13" i="5"/>
  <c r="AZ13" i="5"/>
  <c r="AY13" i="5"/>
  <c r="AX13" i="5"/>
  <c r="AW13" i="5"/>
  <c r="AV13" i="5"/>
  <c r="AU13" i="5"/>
  <c r="AT13" i="5"/>
  <c r="AS13" i="5"/>
  <c r="AR13" i="5"/>
  <c r="AQ13" i="5"/>
  <c r="AP13" i="5"/>
  <c r="AO13" i="5"/>
  <c r="AN13" i="5"/>
  <c r="AM13" i="5"/>
  <c r="AL13" i="5"/>
  <c r="AK13" i="5"/>
  <c r="AJ13" i="5"/>
  <c r="AI13" i="5"/>
  <c r="AH13" i="5"/>
  <c r="AG13" i="5"/>
  <c r="AF13" i="5"/>
  <c r="AE13" i="5"/>
  <c r="AD13" i="5"/>
  <c r="AC13" i="5"/>
  <c r="AB13" i="5"/>
  <c r="AA13" i="5"/>
  <c r="Z13" i="5"/>
  <c r="Y13" i="5"/>
  <c r="X13" i="5"/>
  <c r="W13" i="5"/>
  <c r="V13" i="5"/>
  <c r="U13" i="5"/>
  <c r="T13" i="5"/>
  <c r="S13" i="5"/>
  <c r="R13" i="5"/>
  <c r="Q13" i="5"/>
  <c r="P13" i="5"/>
  <c r="O13" i="5"/>
  <c r="N13" i="5"/>
  <c r="M13" i="5"/>
  <c r="L13" i="5"/>
  <c r="K13" i="5"/>
  <c r="J13" i="5"/>
  <c r="I13" i="5"/>
  <c r="H13" i="5"/>
  <c r="G13" i="5"/>
  <c r="F13" i="5"/>
  <c r="E13" i="5"/>
  <c r="D13" i="5"/>
  <c r="C13" i="5"/>
  <c r="DK12" i="5"/>
  <c r="DJ12" i="5"/>
  <c r="DI12" i="5"/>
  <c r="DH12" i="5"/>
  <c r="DG12" i="5"/>
  <c r="DF12" i="5"/>
  <c r="DE12" i="5"/>
  <c r="DD12" i="5"/>
  <c r="DC12" i="5"/>
  <c r="DB12" i="5"/>
  <c r="DA12" i="5"/>
  <c r="CZ12" i="5"/>
  <c r="CY12" i="5"/>
  <c r="CX12" i="5"/>
  <c r="CW12" i="5"/>
  <c r="CV12" i="5"/>
  <c r="CU12" i="5"/>
  <c r="CT12" i="5"/>
  <c r="CS12" i="5"/>
  <c r="CR12" i="5"/>
  <c r="CQ12" i="5"/>
  <c r="CP12" i="5"/>
  <c r="CO12" i="5"/>
  <c r="CN12" i="5"/>
  <c r="CM12" i="5"/>
  <c r="CL12" i="5"/>
  <c r="CK12" i="5"/>
  <c r="CJ12" i="5"/>
  <c r="CI12" i="5"/>
  <c r="CH12" i="5"/>
  <c r="CG12" i="5"/>
  <c r="CF12" i="5"/>
  <c r="CE12" i="5"/>
  <c r="CD12" i="5"/>
  <c r="CC12" i="5"/>
  <c r="CB12" i="5"/>
  <c r="CA12" i="5"/>
  <c r="BZ12" i="5"/>
  <c r="BY12" i="5"/>
  <c r="BX12" i="5"/>
  <c r="BW12" i="5"/>
  <c r="BV12" i="5"/>
  <c r="BU12" i="5"/>
  <c r="BT12" i="5"/>
  <c r="BS12" i="5"/>
  <c r="BR12" i="5"/>
  <c r="BQ12" i="5"/>
  <c r="BP12" i="5"/>
  <c r="BO12" i="5"/>
  <c r="BN12" i="5"/>
  <c r="BM12" i="5"/>
  <c r="BL12" i="5"/>
  <c r="BK12" i="5"/>
  <c r="BJ12" i="5"/>
  <c r="BI12" i="5"/>
  <c r="BH12" i="5"/>
  <c r="BG12" i="5"/>
  <c r="BF12" i="5"/>
  <c r="BE12" i="5"/>
  <c r="BD12" i="5"/>
  <c r="BC12" i="5"/>
  <c r="BB12" i="5"/>
  <c r="BA12" i="5"/>
  <c r="AZ12" i="5"/>
  <c r="AY12" i="5"/>
  <c r="AX12" i="5"/>
  <c r="AW12" i="5"/>
  <c r="AV12" i="5"/>
  <c r="AU12" i="5"/>
  <c r="AT12" i="5"/>
  <c r="AS12" i="5"/>
  <c r="AR12" i="5"/>
  <c r="AQ12" i="5"/>
  <c r="AP12" i="5"/>
  <c r="AO12" i="5"/>
  <c r="AN12" i="5"/>
  <c r="AM12" i="5"/>
  <c r="AL12" i="5"/>
  <c r="AK12" i="5"/>
  <c r="AJ12" i="5"/>
  <c r="AI12" i="5"/>
  <c r="AH12" i="5"/>
  <c r="AG12" i="5"/>
  <c r="AF12" i="5"/>
  <c r="AE12" i="5"/>
  <c r="AD12" i="5"/>
  <c r="AC12" i="5"/>
  <c r="AB12" i="5"/>
  <c r="AA12" i="5"/>
  <c r="Z12" i="5"/>
  <c r="Y12" i="5"/>
  <c r="X12" i="5"/>
  <c r="W12" i="5"/>
  <c r="V12" i="5"/>
  <c r="U12" i="5"/>
  <c r="T12" i="5"/>
  <c r="S12" i="5"/>
  <c r="R12" i="5"/>
  <c r="Q12" i="5"/>
  <c r="P12" i="5"/>
  <c r="O12" i="5"/>
  <c r="N12" i="5"/>
  <c r="M12" i="5"/>
  <c r="L12" i="5"/>
  <c r="K12" i="5"/>
  <c r="J12" i="5"/>
  <c r="I12" i="5"/>
  <c r="H12" i="5"/>
  <c r="G12" i="5"/>
  <c r="F12" i="5"/>
  <c r="E12" i="5"/>
  <c r="D12" i="5"/>
  <c r="C12" i="5"/>
  <c r="DK11" i="5"/>
  <c r="DJ11" i="5"/>
  <c r="DI11" i="5"/>
  <c r="DH11" i="5"/>
  <c r="DG11" i="5"/>
  <c r="DF11" i="5"/>
  <c r="DE11" i="5"/>
  <c r="DD11" i="5"/>
  <c r="DC11" i="5"/>
  <c r="DB11" i="5"/>
  <c r="DA11" i="5"/>
  <c r="CZ11" i="5"/>
  <c r="CY11" i="5"/>
  <c r="CX11" i="5"/>
  <c r="CW11" i="5"/>
  <c r="CV11" i="5"/>
  <c r="CU11" i="5"/>
  <c r="CT11" i="5"/>
  <c r="CS11" i="5"/>
  <c r="CR11" i="5"/>
  <c r="CQ11" i="5"/>
  <c r="CP11" i="5"/>
  <c r="CO11" i="5"/>
  <c r="CN11" i="5"/>
  <c r="CM11" i="5"/>
  <c r="CL11" i="5"/>
  <c r="CK11" i="5"/>
  <c r="CJ11" i="5"/>
  <c r="CI11" i="5"/>
  <c r="CH11" i="5"/>
  <c r="CG11" i="5"/>
  <c r="CF11" i="5"/>
  <c r="CE11" i="5"/>
  <c r="CD11" i="5"/>
  <c r="CC11" i="5"/>
  <c r="CB11" i="5"/>
  <c r="CA11" i="5"/>
  <c r="BZ11" i="5"/>
  <c r="BY11" i="5"/>
  <c r="BX11" i="5"/>
  <c r="BW11" i="5"/>
  <c r="BV11" i="5"/>
  <c r="BU11" i="5"/>
  <c r="BT11" i="5"/>
  <c r="BS11" i="5"/>
  <c r="BR11" i="5"/>
  <c r="BQ11" i="5"/>
  <c r="BP11" i="5"/>
  <c r="BO11" i="5"/>
  <c r="BN11" i="5"/>
  <c r="BM11" i="5"/>
  <c r="BL11" i="5"/>
  <c r="BK11" i="5"/>
  <c r="BJ11" i="5"/>
  <c r="BI11" i="5"/>
  <c r="BH11" i="5"/>
  <c r="BG11" i="5"/>
  <c r="BF11" i="5"/>
  <c r="BE11" i="5"/>
  <c r="BD11" i="5"/>
  <c r="BC11" i="5"/>
  <c r="BB11" i="5"/>
  <c r="BA11" i="5"/>
  <c r="AZ11" i="5"/>
  <c r="AY11" i="5"/>
  <c r="AX11" i="5"/>
  <c r="AW11" i="5"/>
  <c r="AV11" i="5"/>
  <c r="AU11" i="5"/>
  <c r="AT11" i="5"/>
  <c r="AS11" i="5"/>
  <c r="AR11" i="5"/>
  <c r="AQ11" i="5"/>
  <c r="AP11" i="5"/>
  <c r="AO11" i="5"/>
  <c r="AN11" i="5"/>
  <c r="AM11" i="5"/>
  <c r="AL11" i="5"/>
  <c r="AK11" i="5"/>
  <c r="AJ11" i="5"/>
  <c r="AI11" i="5"/>
  <c r="AH11" i="5"/>
  <c r="AG11" i="5"/>
  <c r="AF11" i="5"/>
  <c r="AE11" i="5"/>
  <c r="AD11" i="5"/>
  <c r="AC11" i="5"/>
  <c r="AB11" i="5"/>
  <c r="AA11" i="5"/>
  <c r="Z11" i="5"/>
  <c r="Y11" i="5"/>
  <c r="X11" i="5"/>
  <c r="W11" i="5"/>
  <c r="V11" i="5"/>
  <c r="U11" i="5"/>
  <c r="T11" i="5"/>
  <c r="S11" i="5"/>
  <c r="R11" i="5"/>
  <c r="Q11" i="5"/>
  <c r="P11" i="5"/>
  <c r="O11" i="5"/>
  <c r="N11" i="5"/>
  <c r="M11" i="5"/>
  <c r="L11" i="5"/>
  <c r="K11" i="5"/>
  <c r="J11" i="5"/>
  <c r="I11" i="5"/>
  <c r="H11" i="5"/>
  <c r="G11" i="5"/>
  <c r="F11" i="5"/>
  <c r="E11" i="5"/>
  <c r="D11" i="5"/>
  <c r="C11" i="5"/>
  <c r="H35" i="5"/>
  <c r="D35" i="5"/>
  <c r="V35" i="5"/>
  <c r="N35" i="5"/>
  <c r="W35" i="5"/>
  <c r="T35" i="5"/>
  <c r="Q35" i="5"/>
  <c r="L35" i="5"/>
  <c r="I35" i="5"/>
  <c r="F35" i="5"/>
  <c r="M35" i="5"/>
  <c r="U35" i="5"/>
  <c r="J35" i="5"/>
  <c r="E35" i="5"/>
  <c r="P35" i="5"/>
  <c r="BX35" i="5"/>
  <c r="BI35" i="5"/>
  <c r="BS35" i="5"/>
  <c r="AE35" i="5"/>
  <c r="CR35" i="5"/>
  <c r="DA35" i="5"/>
  <c r="CF35" i="5"/>
  <c r="BZ35" i="5"/>
  <c r="CZ35" i="5"/>
  <c r="AL35" i="5"/>
  <c r="CV35" i="5"/>
  <c r="BF35" i="5"/>
  <c r="BH35" i="5"/>
  <c r="BA35" i="5"/>
  <c r="CW35" i="5"/>
  <c r="AV35" i="5"/>
  <c r="AR35" i="5"/>
  <c r="DB35" i="5"/>
  <c r="BU35" i="5"/>
  <c r="Z35" i="5"/>
  <c r="AB35" i="5"/>
  <c r="CK35" i="5"/>
  <c r="AA35" i="5"/>
  <c r="BW35" i="5"/>
  <c r="CH35" i="5"/>
  <c r="CS35" i="5"/>
  <c r="BQ35" i="5"/>
  <c r="BE35" i="5"/>
  <c r="AQ35" i="5"/>
  <c r="BY35" i="5"/>
  <c r="BJ35" i="5"/>
  <c r="CI35" i="5"/>
  <c r="AY35" i="5"/>
  <c r="BD35" i="5"/>
  <c r="AF35" i="5"/>
  <c r="AD35" i="5"/>
  <c r="CO35" i="5"/>
  <c r="CL35" i="5"/>
  <c r="CQ35" i="5"/>
  <c r="Y35" i="5"/>
  <c r="BT35" i="5"/>
  <c r="AT35" i="5"/>
  <c r="AU35" i="5"/>
  <c r="CN35" i="5"/>
  <c r="AK35" i="5"/>
  <c r="AM35" i="5"/>
  <c r="CY35" i="5"/>
  <c r="CG35" i="5"/>
  <c r="BL35" i="5"/>
  <c r="BM35" i="5"/>
  <c r="AI35" i="5"/>
  <c r="CJ35" i="5"/>
  <c r="X35" i="5"/>
  <c r="AN35" i="5"/>
  <c r="BB35" i="5"/>
  <c r="AZ35" i="5"/>
  <c r="AW35" i="5"/>
  <c r="CA35" i="5"/>
  <c r="AJ35" i="5"/>
  <c r="CB35" i="5"/>
  <c r="CP35" i="5"/>
  <c r="AS35" i="5"/>
  <c r="CC35" i="5"/>
  <c r="BP35" i="5"/>
  <c r="AG35" i="5"/>
  <c r="BV35" i="5"/>
  <c r="AX35" i="5"/>
  <c r="AC35" i="5"/>
  <c r="AO35" i="5"/>
  <c r="ET35" i="5"/>
  <c r="EG35" i="5"/>
  <c r="FP35" i="5"/>
  <c r="DT35" i="5"/>
  <c r="DV35" i="5"/>
  <c r="DY35" i="5"/>
  <c r="DI35" i="5"/>
  <c r="EL35" i="5"/>
  <c r="EO35" i="5"/>
  <c r="DU35" i="5"/>
  <c r="EK35" i="5"/>
  <c r="FA35" i="5"/>
  <c r="FW35" i="5"/>
  <c r="DD35" i="5"/>
  <c r="DG35" i="5"/>
  <c r="DW35" i="5"/>
  <c r="EM35" i="5"/>
  <c r="FC35" i="5"/>
  <c r="FL35" i="5"/>
  <c r="FX35" i="5"/>
  <c r="GV39" i="5"/>
  <c r="GF39" i="5"/>
  <c r="GT39" i="5"/>
  <c r="GD39" i="5"/>
  <c r="CI62" i="5" l="1"/>
  <c r="BX57" i="5"/>
  <c r="EA62" i="5"/>
  <c r="ET50" i="5"/>
  <c r="BZ32" i="5"/>
  <c r="F53" i="5"/>
  <c r="N53" i="5"/>
  <c r="V53" i="5"/>
  <c r="AD53" i="5"/>
  <c r="AL53" i="5"/>
  <c r="DV53" i="5"/>
  <c r="W57" i="5"/>
  <c r="AM57" i="5"/>
  <c r="AU57" i="5"/>
  <c r="BC57" i="5"/>
  <c r="BK57" i="5"/>
  <c r="BS57" i="5"/>
  <c r="CA57" i="5"/>
  <c r="CI57" i="5"/>
  <c r="CQ57" i="5"/>
  <c r="CY57" i="5"/>
  <c r="DG57" i="5"/>
  <c r="DO57" i="5"/>
  <c r="DX62" i="5"/>
  <c r="CW33" i="5"/>
  <c r="AC62" i="5"/>
  <c r="BA62" i="5"/>
  <c r="BQ62" i="5"/>
  <c r="FH50" i="5"/>
  <c r="BY50" i="5"/>
  <c r="EE53" i="5"/>
  <c r="FS53" i="5"/>
  <c r="I32" i="5"/>
  <c r="AG32" i="5"/>
  <c r="AW32" i="5"/>
  <c r="BM32" i="5"/>
  <c r="CC32" i="5"/>
  <c r="CL50" i="5"/>
  <c r="BC54" i="5"/>
  <c r="EK53" i="5"/>
  <c r="CF54" i="5"/>
  <c r="CV54" i="5"/>
  <c r="DU54" i="5"/>
  <c r="T57" i="5"/>
  <c r="BH57" i="5"/>
  <c r="BP57" i="5"/>
  <c r="BQ53" i="5"/>
  <c r="CU50" i="5"/>
  <c r="D32" i="5"/>
  <c r="T32" i="5"/>
  <c r="AB32" i="5"/>
  <c r="AJ32" i="5"/>
  <c r="BP32" i="5"/>
  <c r="BX32" i="5"/>
  <c r="CF32" i="5"/>
  <c r="CV32" i="5"/>
  <c r="BB54" i="5"/>
  <c r="BJ54" i="5"/>
  <c r="BQ54" i="5"/>
  <c r="AZ53" i="5"/>
  <c r="BX53" i="5"/>
  <c r="CF53" i="5"/>
  <c r="DL53" i="5"/>
  <c r="CD50" i="5"/>
  <c r="T62" i="5"/>
  <c r="AJ62" i="5"/>
  <c r="AZ62" i="5"/>
  <c r="BH62" i="5"/>
  <c r="BP62" i="5"/>
  <c r="BX62" i="5"/>
  <c r="DD62" i="5"/>
  <c r="DL62" i="5"/>
  <c r="J62" i="5"/>
  <c r="DB62" i="5"/>
  <c r="EV57" i="5"/>
  <c r="AI50" i="5"/>
  <c r="AR34" i="5"/>
  <c r="J54" i="5"/>
  <c r="R54" i="5"/>
  <c r="AY54" i="5"/>
  <c r="CM54" i="5"/>
  <c r="DC54" i="5"/>
  <c r="DK54" i="5"/>
  <c r="FG54" i="5"/>
  <c r="FN54" i="5"/>
  <c r="Y53" i="5"/>
  <c r="Y63" i="5" s="1"/>
  <c r="AG53" i="5"/>
  <c r="AG63" i="5" s="1"/>
  <c r="AN53" i="5"/>
  <c r="AV53" i="5"/>
  <c r="EV53" i="5"/>
  <c r="FD53" i="5"/>
  <c r="N50" i="5"/>
  <c r="AT50" i="5"/>
  <c r="BR50" i="5"/>
  <c r="AM62" i="5"/>
  <c r="EO50" i="5"/>
  <c r="BI53" i="5"/>
  <c r="FI62" i="5"/>
  <c r="DK50" i="5"/>
  <c r="BV33" i="5"/>
  <c r="DK57" i="5"/>
  <c r="FR62" i="5"/>
  <c r="FQ54" i="5"/>
  <c r="CS50" i="5"/>
  <c r="DE32" i="5"/>
  <c r="ED54" i="5"/>
  <c r="E53" i="5"/>
  <c r="U53" i="5"/>
  <c r="AS53" i="5"/>
  <c r="CN53" i="5"/>
  <c r="CV53" i="5"/>
  <c r="DD53" i="5"/>
  <c r="DT53" i="5"/>
  <c r="ER53" i="5"/>
  <c r="ER63" i="5" s="1"/>
  <c r="AH50" i="5"/>
  <c r="AP50" i="5"/>
  <c r="AX50" i="5"/>
  <c r="BB57" i="5"/>
  <c r="BJ57" i="5"/>
  <c r="BR57" i="5"/>
  <c r="BZ57" i="5"/>
  <c r="CH57" i="5"/>
  <c r="CP57" i="5"/>
  <c r="CX57" i="5"/>
  <c r="DF57" i="5"/>
  <c r="DN57" i="5"/>
  <c r="DL34" i="5"/>
  <c r="BB53" i="5"/>
  <c r="BJ53" i="5"/>
  <c r="BR53" i="5"/>
  <c r="BZ53" i="5"/>
  <c r="ED53" i="5"/>
  <c r="EL53" i="5"/>
  <c r="FR53" i="5"/>
  <c r="E50" i="5"/>
  <c r="M50" i="5"/>
  <c r="T50" i="5"/>
  <c r="AR50" i="5"/>
  <c r="AZ50" i="5"/>
  <c r="BH50" i="5"/>
  <c r="CO50" i="5"/>
  <c r="DL33" i="5"/>
  <c r="DY57" i="5"/>
  <c r="DX32" i="5"/>
  <c r="EG32" i="5"/>
  <c r="EQ33" i="5"/>
  <c r="FI50" i="5"/>
  <c r="FF33" i="5"/>
  <c r="FS34" i="5"/>
  <c r="DY50" i="5"/>
  <c r="EU50" i="5"/>
  <c r="I57" i="5"/>
  <c r="Q57" i="5"/>
  <c r="CC57" i="5"/>
  <c r="CK57" i="5"/>
  <c r="BR62" i="5"/>
  <c r="BZ62" i="5"/>
  <c r="CH62" i="5"/>
  <c r="CP62" i="5"/>
  <c r="CX62" i="5"/>
  <c r="DF62" i="5"/>
  <c r="DN62" i="5"/>
  <c r="EL34" i="5"/>
  <c r="GK63" i="5"/>
  <c r="GN68" i="5" s="1"/>
  <c r="CK33" i="5"/>
  <c r="Y62" i="5"/>
  <c r="CK62" i="5"/>
  <c r="BV32" i="5"/>
  <c r="BF53" i="5"/>
  <c r="BN53" i="5"/>
  <c r="BV53" i="5"/>
  <c r="DQ53" i="5"/>
  <c r="BC50" i="5"/>
  <c r="CR50" i="5"/>
  <c r="DO33" i="5"/>
  <c r="ES32" i="5"/>
  <c r="EU32" i="5"/>
  <c r="FT32" i="5"/>
  <c r="CC53" i="5"/>
  <c r="FM53" i="5"/>
  <c r="FM63" i="5" s="1"/>
  <c r="FU53" i="5"/>
  <c r="BK50" i="5"/>
  <c r="DR33" i="5"/>
  <c r="EI33" i="5"/>
  <c r="EZ33" i="5"/>
  <c r="CO53" i="5"/>
  <c r="AA32" i="5"/>
  <c r="BW33" i="5"/>
  <c r="CM34" i="5"/>
  <c r="CN54" i="5"/>
  <c r="DD54" i="5"/>
  <c r="DL54" i="5"/>
  <c r="EB54" i="5"/>
  <c r="EB64" i="5" s="1"/>
  <c r="EK54" i="5"/>
  <c r="ER54" i="5"/>
  <c r="ER64" i="5" s="1"/>
  <c r="EZ54" i="5"/>
  <c r="FH54" i="5"/>
  <c r="FP54" i="5"/>
  <c r="AX53" i="5"/>
  <c r="BW53" i="5"/>
  <c r="CE53" i="5"/>
  <c r="CM53" i="5"/>
  <c r="CU53" i="5"/>
  <c r="DK53" i="5"/>
  <c r="EA53" i="5"/>
  <c r="EI53" i="5"/>
  <c r="EQ53" i="5"/>
  <c r="EY53" i="5"/>
  <c r="CC50" i="5"/>
  <c r="ET62" i="5"/>
  <c r="FR32" i="5"/>
  <c r="FU33" i="5"/>
  <c r="GR64" i="5"/>
  <c r="BM53" i="5"/>
  <c r="DR62" i="5"/>
  <c r="EJ62" i="5"/>
  <c r="DO34" i="5"/>
  <c r="DW32" i="5"/>
  <c r="DW34" i="5"/>
  <c r="ER50" i="5"/>
  <c r="EX50" i="5"/>
  <c r="BY53" i="5"/>
  <c r="BY63" i="5" s="1"/>
  <c r="CW53" i="5"/>
  <c r="DE53" i="5"/>
  <c r="FI53" i="5"/>
  <c r="FI63" i="5" s="1"/>
  <c r="K50" i="5"/>
  <c r="AA50" i="5"/>
  <c r="AQ50" i="5"/>
  <c r="BO50" i="5"/>
  <c r="BW50" i="5"/>
  <c r="CT50" i="5"/>
  <c r="E57" i="5"/>
  <c r="CW57" i="5"/>
  <c r="C62" i="5"/>
  <c r="BG62" i="5"/>
  <c r="CM62" i="5"/>
  <c r="CU62" i="5"/>
  <c r="DO32" i="5"/>
  <c r="ER33" i="5"/>
  <c r="CL33" i="5"/>
  <c r="O34" i="5"/>
  <c r="FT33" i="5"/>
  <c r="EJ57" i="5"/>
  <c r="EW32" i="5"/>
  <c r="AL62" i="5"/>
  <c r="AT62" i="5"/>
  <c r="BJ62" i="5"/>
  <c r="D69" i="5"/>
  <c r="FF62" i="5"/>
  <c r="EH62" i="5"/>
  <c r="FM57" i="5"/>
  <c r="FI32" i="5"/>
  <c r="EI34" i="5"/>
  <c r="EN33" i="5"/>
  <c r="H33" i="5"/>
  <c r="P32" i="5"/>
  <c r="AF32" i="5"/>
  <c r="AN33" i="5"/>
  <c r="AV32" i="5"/>
  <c r="BD33" i="5"/>
  <c r="BL32" i="5"/>
  <c r="BT32" i="5"/>
  <c r="CB32" i="5"/>
  <c r="CJ32" i="5"/>
  <c r="CR32" i="5"/>
  <c r="CZ32" i="5"/>
  <c r="N33" i="5"/>
  <c r="BZ33" i="5"/>
  <c r="E34" i="5"/>
  <c r="U34" i="5"/>
  <c r="BQ34" i="5"/>
  <c r="BY34" i="5"/>
  <c r="CG34" i="5"/>
  <c r="CO34" i="5"/>
  <c r="FV54" i="5"/>
  <c r="G53" i="5"/>
  <c r="AE53" i="5"/>
  <c r="E62" i="5"/>
  <c r="F63" i="5" s="1"/>
  <c r="DE62" i="5"/>
  <c r="E69" i="5"/>
  <c r="EO62" i="5"/>
  <c r="DN33" i="5"/>
  <c r="DU50" i="5"/>
  <c r="EB57" i="5"/>
  <c r="DX33" i="5"/>
  <c r="EE32" i="5"/>
  <c r="GF63" i="5"/>
  <c r="GI68" i="5" s="1"/>
  <c r="AJ50" i="5"/>
  <c r="EM33" i="5"/>
  <c r="EP33" i="5"/>
  <c r="EW34" i="5"/>
  <c r="FG32" i="5"/>
  <c r="FI33" i="5"/>
  <c r="FU34" i="5"/>
  <c r="GR63" i="5"/>
  <c r="GU68" i="5" s="1"/>
  <c r="BI54" i="5"/>
  <c r="Z32" i="5"/>
  <c r="BN32" i="5"/>
  <c r="CD33" i="5"/>
  <c r="FO54" i="5"/>
  <c r="FW54" i="5"/>
  <c r="I53" i="5"/>
  <c r="Q53" i="5"/>
  <c r="AO53" i="5"/>
  <c r="BE53" i="5"/>
  <c r="BU53" i="5"/>
  <c r="CB53" i="5"/>
  <c r="CQ53" i="5"/>
  <c r="DG53" i="5"/>
  <c r="EM53" i="5"/>
  <c r="EU53" i="5"/>
  <c r="FC53" i="5"/>
  <c r="FK53" i="5"/>
  <c r="AK50" i="5"/>
  <c r="BA50" i="5"/>
  <c r="CV50" i="5"/>
  <c r="P57" i="5"/>
  <c r="X57" i="5"/>
  <c r="AF57" i="5"/>
  <c r="AN57" i="5"/>
  <c r="AV57" i="5"/>
  <c r="BD57" i="5"/>
  <c r="BL57" i="5"/>
  <c r="BT57" i="5"/>
  <c r="CB57" i="5"/>
  <c r="CJ57" i="5"/>
  <c r="CR57" i="5"/>
  <c r="DH57" i="5"/>
  <c r="DZ62" i="5"/>
  <c r="DU57" i="5"/>
  <c r="DQ32" i="5"/>
  <c r="EB50" i="5"/>
  <c r="DY32" i="5"/>
  <c r="EE33" i="5"/>
  <c r="EC34" i="5"/>
  <c r="EM34" i="5"/>
  <c r="EV33" i="5"/>
  <c r="FK33" i="5"/>
  <c r="FR57" i="5"/>
  <c r="FF54" i="5"/>
  <c r="AK54" i="5"/>
  <c r="DE54" i="5"/>
  <c r="DN50" i="5"/>
  <c r="AL54" i="5"/>
  <c r="BL34" i="5"/>
  <c r="DV54" i="5"/>
  <c r="ET54" i="5"/>
  <c r="L53" i="5"/>
  <c r="AB53" i="5"/>
  <c r="AJ53" i="5"/>
  <c r="BG53" i="5"/>
  <c r="BO53" i="5"/>
  <c r="FN53" i="5"/>
  <c r="FV53" i="5"/>
  <c r="H50" i="5"/>
  <c r="AN50" i="5"/>
  <c r="AV50" i="5"/>
  <c r="BD50" i="5"/>
  <c r="BT50" i="5"/>
  <c r="AP57" i="5"/>
  <c r="BF57" i="5"/>
  <c r="CD57" i="5"/>
  <c r="CT57" i="5"/>
  <c r="DA57" i="5"/>
  <c r="G62" i="5"/>
  <c r="W62" i="5"/>
  <c r="AE62" i="5"/>
  <c r="AU62" i="5"/>
  <c r="BS62" i="5"/>
  <c r="CA62" i="5"/>
  <c r="CQ62" i="5"/>
  <c r="CY62" i="5"/>
  <c r="DO62" i="5"/>
  <c r="DF53" i="5"/>
  <c r="AB50" i="5"/>
  <c r="FU62" i="5"/>
  <c r="L50" i="5"/>
  <c r="AS54" i="5"/>
  <c r="DM54" i="5"/>
  <c r="BI32" i="5"/>
  <c r="AA34" i="5"/>
  <c r="AI34" i="5"/>
  <c r="AQ34" i="5"/>
  <c r="CU34" i="5"/>
  <c r="DC34" i="5"/>
  <c r="V34" i="5"/>
  <c r="AD34" i="5"/>
  <c r="BJ34" i="5"/>
  <c r="BM34" i="5"/>
  <c r="O54" i="5"/>
  <c r="W54" i="5"/>
  <c r="AE54" i="5"/>
  <c r="AM54" i="5"/>
  <c r="AU54" i="5"/>
  <c r="CI54" i="5"/>
  <c r="CQ54" i="5"/>
  <c r="EM54" i="5"/>
  <c r="FT54" i="5"/>
  <c r="Z50" i="5"/>
  <c r="BV50" i="5"/>
  <c r="DD57" i="5"/>
  <c r="DL57" i="5"/>
  <c r="AQ62" i="5"/>
  <c r="AY62" i="5"/>
  <c r="AZ63" i="5" s="1"/>
  <c r="BG57" i="5"/>
  <c r="BW62" i="5"/>
  <c r="CE57" i="5"/>
  <c r="CM57" i="5"/>
  <c r="DB57" i="5"/>
  <c r="DJ57" i="5"/>
  <c r="AV62" i="5"/>
  <c r="BD62" i="5"/>
  <c r="BL62" i="5"/>
  <c r="BT62" i="5"/>
  <c r="CB62" i="5"/>
  <c r="CJ62" i="5"/>
  <c r="CR62" i="5"/>
  <c r="EL62" i="5"/>
  <c r="EB33" i="5"/>
  <c r="EI32" i="5"/>
  <c r="GL64" i="5"/>
  <c r="DG33" i="5"/>
  <c r="H32" i="5"/>
  <c r="DZ50" i="5"/>
  <c r="FR50" i="5"/>
  <c r="CW54" i="5"/>
  <c r="DN32" i="5"/>
  <c r="W32" i="5"/>
  <c r="BC32" i="5"/>
  <c r="F32" i="5"/>
  <c r="BR32" i="5"/>
  <c r="CH32" i="5"/>
  <c r="BQ33" i="5"/>
  <c r="BY33" i="5"/>
  <c r="DE33" i="5"/>
  <c r="D34" i="5"/>
  <c r="BH34" i="5"/>
  <c r="BP34" i="5"/>
  <c r="BX34" i="5"/>
  <c r="CF34" i="5"/>
  <c r="CN34" i="5"/>
  <c r="CV34" i="5"/>
  <c r="G34" i="5"/>
  <c r="W34" i="5"/>
  <c r="AE34" i="5"/>
  <c r="DB34" i="5"/>
  <c r="FU54" i="5"/>
  <c r="S50" i="5"/>
  <c r="BQ57" i="5"/>
  <c r="BY57" i="5"/>
  <c r="CG57" i="5"/>
  <c r="DE57" i="5"/>
  <c r="DM57" i="5"/>
  <c r="DK62" i="5"/>
  <c r="I62" i="5"/>
  <c r="Q62" i="5"/>
  <c r="DQ62" i="5"/>
  <c r="FQ62" i="5"/>
  <c r="DO50" i="5"/>
  <c r="GB63" i="5"/>
  <c r="BA29" i="5"/>
  <c r="BA28" i="5"/>
  <c r="BI29" i="5"/>
  <c r="BI28" i="5"/>
  <c r="CM29" i="5"/>
  <c r="CM28" i="5"/>
  <c r="P54" i="5"/>
  <c r="BD54" i="5"/>
  <c r="CB54" i="5"/>
  <c r="EE54" i="5"/>
  <c r="FC54" i="5"/>
  <c r="FX50" i="5"/>
  <c r="N29" i="5"/>
  <c r="N28" i="5"/>
  <c r="BB29" i="5"/>
  <c r="BB28" i="5"/>
  <c r="EQ28" i="5"/>
  <c r="EQ29" i="5"/>
  <c r="FV29" i="5"/>
  <c r="FV28" i="5"/>
  <c r="FR34" i="5"/>
  <c r="G29" i="5"/>
  <c r="G28" i="5"/>
  <c r="W28" i="5"/>
  <c r="W29" i="5"/>
  <c r="BC28" i="5"/>
  <c r="BC29" i="5"/>
  <c r="FH29" i="5"/>
  <c r="FH28" i="5"/>
  <c r="EM32" i="5"/>
  <c r="FI34" i="5"/>
  <c r="P28" i="5"/>
  <c r="P29" i="5"/>
  <c r="AV28" i="5"/>
  <c r="AV29" i="5"/>
  <c r="EC29" i="5"/>
  <c r="EC28" i="5"/>
  <c r="FP29" i="5"/>
  <c r="FP28" i="5"/>
  <c r="DP62" i="5"/>
  <c r="FJ62" i="5"/>
  <c r="DR57" i="5"/>
  <c r="DP57" i="5"/>
  <c r="EJ34" i="5"/>
  <c r="EU62" i="5"/>
  <c r="EO34" i="5"/>
  <c r="FG57" i="5"/>
  <c r="FF32" i="5"/>
  <c r="FO57" i="5"/>
  <c r="FK32" i="5"/>
  <c r="FT57" i="5"/>
  <c r="FN34" i="5"/>
  <c r="FT34" i="5"/>
  <c r="I28" i="5"/>
  <c r="I29" i="5"/>
  <c r="Q29" i="5"/>
  <c r="Q28" i="5"/>
  <c r="Y29" i="5"/>
  <c r="Y28" i="5"/>
  <c r="AG28" i="5"/>
  <c r="AG29" i="5"/>
  <c r="AO28" i="5"/>
  <c r="AO29" i="5"/>
  <c r="DF29" i="5"/>
  <c r="DF28" i="5"/>
  <c r="DN29" i="5"/>
  <c r="DN28" i="5"/>
  <c r="DV29" i="5"/>
  <c r="DV28" i="5"/>
  <c r="ED29" i="5"/>
  <c r="ED28" i="5"/>
  <c r="EL29" i="5"/>
  <c r="EL28" i="5"/>
  <c r="AS29" i="5"/>
  <c r="AS28" i="5"/>
  <c r="CE29" i="5"/>
  <c r="CE28" i="5"/>
  <c r="AV54" i="5"/>
  <c r="CJ54" i="5"/>
  <c r="CJ64" i="5" s="1"/>
  <c r="DP54" i="5"/>
  <c r="V29" i="5"/>
  <c r="V28" i="5"/>
  <c r="AL29" i="5"/>
  <c r="AL28" i="5"/>
  <c r="BQ29" i="5"/>
  <c r="BQ28" i="5"/>
  <c r="EY29" i="5"/>
  <c r="EY28" i="5"/>
  <c r="ET34" i="5"/>
  <c r="EY34" i="5"/>
  <c r="O29" i="5"/>
  <c r="O28" i="5"/>
  <c r="AU29" i="5"/>
  <c r="AU28" i="5"/>
  <c r="FO29" i="5"/>
  <c r="FO28" i="5"/>
  <c r="EE62" i="5"/>
  <c r="FN32" i="5"/>
  <c r="X28" i="5"/>
  <c r="X29" i="5"/>
  <c r="EK29" i="5"/>
  <c r="EK28" i="5"/>
  <c r="FX28" i="5"/>
  <c r="FX29" i="5"/>
  <c r="D62" i="5"/>
  <c r="D57" i="5"/>
  <c r="L57" i="5"/>
  <c r="L62" i="5"/>
  <c r="CF57" i="5"/>
  <c r="CF62" i="5"/>
  <c r="CN62" i="5"/>
  <c r="CN57" i="5"/>
  <c r="DC57" i="5"/>
  <c r="DC62" i="5"/>
  <c r="DA62" i="5"/>
  <c r="ES62" i="5"/>
  <c r="EK62" i="5"/>
  <c r="DP32" i="5"/>
  <c r="DS34" i="5"/>
  <c r="EK57" i="5"/>
  <c r="EG33" i="5"/>
  <c r="EG34" i="5"/>
  <c r="CR28" i="5"/>
  <c r="CR29" i="5"/>
  <c r="CY29" i="5"/>
  <c r="CY28" i="5"/>
  <c r="DG29" i="5"/>
  <c r="DG28" i="5"/>
  <c r="DO28" i="5"/>
  <c r="DO29" i="5"/>
  <c r="DW28" i="5"/>
  <c r="DW29" i="5"/>
  <c r="EE28" i="5"/>
  <c r="EE29" i="5"/>
  <c r="EM28" i="5"/>
  <c r="EM29" i="5"/>
  <c r="FG53" i="5"/>
  <c r="FF53" i="5"/>
  <c r="BP28" i="5"/>
  <c r="BP29" i="5"/>
  <c r="CA33" i="5"/>
  <c r="CX33" i="5"/>
  <c r="Y54" i="5"/>
  <c r="Y64" i="5" s="1"/>
  <c r="X54" i="5"/>
  <c r="AN54" i="5"/>
  <c r="DW54" i="5"/>
  <c r="F29" i="5"/>
  <c r="F28" i="5"/>
  <c r="AT29" i="5"/>
  <c r="AT28" i="5"/>
  <c r="BY29" i="5"/>
  <c r="BY28" i="5"/>
  <c r="FN29" i="5"/>
  <c r="FN28" i="5"/>
  <c r="DI33" i="5"/>
  <c r="DI32" i="5"/>
  <c r="AE28" i="5"/>
  <c r="AE29" i="5"/>
  <c r="BK28" i="5"/>
  <c r="BK29" i="5"/>
  <c r="EZ29" i="5"/>
  <c r="EZ28" i="5"/>
  <c r="DV32" i="5"/>
  <c r="AN28" i="5"/>
  <c r="AN29" i="5"/>
  <c r="DU29" i="5"/>
  <c r="DU28" i="5"/>
  <c r="FA29" i="5"/>
  <c r="FA28" i="5"/>
  <c r="EC50" i="5"/>
  <c r="CC33" i="5"/>
  <c r="AA62" i="5"/>
  <c r="AA57" i="5"/>
  <c r="AV33" i="5"/>
  <c r="AW33" i="5"/>
  <c r="Z34" i="5"/>
  <c r="FY54" i="5"/>
  <c r="FX54" i="5"/>
  <c r="CR53" i="5"/>
  <c r="EN53" i="5"/>
  <c r="AD50" i="5"/>
  <c r="BB50" i="5"/>
  <c r="BJ50" i="5"/>
  <c r="BZ50" i="5"/>
  <c r="CH50" i="5"/>
  <c r="CW50" i="5"/>
  <c r="DE50" i="5"/>
  <c r="M62" i="5"/>
  <c r="M57" i="5"/>
  <c r="CV57" i="5"/>
  <c r="CV62" i="5"/>
  <c r="AH62" i="5"/>
  <c r="DJ62" i="5"/>
  <c r="CK28" i="5"/>
  <c r="CK29" i="5"/>
  <c r="CS28" i="5"/>
  <c r="CS29" i="5"/>
  <c r="CZ28" i="5"/>
  <c r="CZ29" i="5"/>
  <c r="DH28" i="5"/>
  <c r="DH29" i="5"/>
  <c r="DP28" i="5"/>
  <c r="DP29" i="5"/>
  <c r="DR53" i="5"/>
  <c r="DS53" i="5"/>
  <c r="BX28" i="5"/>
  <c r="BX29" i="5"/>
  <c r="AF54" i="5"/>
  <c r="CR54" i="5"/>
  <c r="EU54" i="5"/>
  <c r="AD29" i="5"/>
  <c r="AD28" i="5"/>
  <c r="BJ29" i="5"/>
  <c r="BJ28" i="5"/>
  <c r="FG29" i="5"/>
  <c r="FG28" i="5"/>
  <c r="GS63" i="5"/>
  <c r="GV68" i="5" s="1"/>
  <c r="Y32" i="5"/>
  <c r="Y33" i="5"/>
  <c r="CS32" i="5"/>
  <c r="CS33" i="5"/>
  <c r="AM29" i="5"/>
  <c r="AM28" i="5"/>
  <c r="D27" i="20"/>
  <c r="ER29" i="5"/>
  <c r="ER28" i="5"/>
  <c r="D58" i="20"/>
  <c r="FW28" i="5"/>
  <c r="FW29" i="5"/>
  <c r="FW50" i="5"/>
  <c r="DS32" i="5"/>
  <c r="EE57" i="5"/>
  <c r="FW57" i="5"/>
  <c r="FQ34" i="5"/>
  <c r="H28" i="5"/>
  <c r="H29" i="5"/>
  <c r="AF28" i="5"/>
  <c r="AF29" i="5"/>
  <c r="ES29" i="5"/>
  <c r="ES28" i="5"/>
  <c r="FI29" i="5"/>
  <c r="FI28" i="5"/>
  <c r="EH53" i="5"/>
  <c r="CE62" i="5"/>
  <c r="AG33" i="5"/>
  <c r="J34" i="5"/>
  <c r="CR33" i="5"/>
  <c r="CA53" i="5"/>
  <c r="V32" i="5"/>
  <c r="V54" i="5"/>
  <c r="AD54" i="5"/>
  <c r="DN54" i="5"/>
  <c r="AI53" i="5"/>
  <c r="CK53" i="5"/>
  <c r="CS53" i="5"/>
  <c r="DA53" i="5"/>
  <c r="DY53" i="5"/>
  <c r="EG53" i="5"/>
  <c r="EG63" i="5" s="1"/>
  <c r="EW53" i="5"/>
  <c r="FE53" i="5"/>
  <c r="G50" i="5"/>
  <c r="O50" i="5"/>
  <c r="W50" i="5"/>
  <c r="AE50" i="5"/>
  <c r="BS50" i="5"/>
  <c r="CA50" i="5"/>
  <c r="CX50" i="5"/>
  <c r="AZ29" i="5"/>
  <c r="AZ28" i="5"/>
  <c r="BH29" i="5"/>
  <c r="BH28" i="5"/>
  <c r="BW28" i="5"/>
  <c r="BW29" i="5"/>
  <c r="CD29" i="5"/>
  <c r="CD28" i="5"/>
  <c r="CL28" i="5"/>
  <c r="CL29" i="5"/>
  <c r="CT29" i="5"/>
  <c r="CT28" i="5"/>
  <c r="DA28" i="5"/>
  <c r="DA29" i="5"/>
  <c r="CN29" i="5"/>
  <c r="CN28" i="5"/>
  <c r="DQ29" i="5"/>
  <c r="DQ28" i="5"/>
  <c r="ET29" i="5"/>
  <c r="ET28" i="5"/>
  <c r="DE34" i="5"/>
  <c r="CZ34" i="5"/>
  <c r="AG54" i="5"/>
  <c r="AG64" i="5" s="1"/>
  <c r="BE54" i="5"/>
  <c r="BM54" i="5"/>
  <c r="BU54" i="5"/>
  <c r="CC54" i="5"/>
  <c r="CL54" i="5"/>
  <c r="CS54" i="5"/>
  <c r="DA54" i="5"/>
  <c r="DJ54" i="5"/>
  <c r="DQ54" i="5"/>
  <c r="DY54" i="5"/>
  <c r="DY64" i="5" s="1"/>
  <c r="EN54" i="5"/>
  <c r="EV54" i="5"/>
  <c r="FD54" i="5"/>
  <c r="FM54" i="5"/>
  <c r="FM64" i="5" s="1"/>
  <c r="DP50" i="5"/>
  <c r="DR32" i="5"/>
  <c r="ED57" i="5"/>
  <c r="DZ33" i="5"/>
  <c r="EP50" i="5"/>
  <c r="FA50" i="5"/>
  <c r="EX32" i="5"/>
  <c r="FC33" i="5"/>
  <c r="FH33" i="5"/>
  <c r="FH34" i="5"/>
  <c r="FQ57" i="5"/>
  <c r="FS50" i="5"/>
  <c r="FR33" i="5"/>
  <c r="J29" i="5"/>
  <c r="J28" i="5"/>
  <c r="R29" i="5"/>
  <c r="R28" i="5"/>
  <c r="Z29" i="5"/>
  <c r="Z28" i="5"/>
  <c r="AH28" i="5"/>
  <c r="AH29" i="5"/>
  <c r="AP28" i="5"/>
  <c r="AP29" i="5"/>
  <c r="AW29" i="5"/>
  <c r="AW28" i="5"/>
  <c r="BD28" i="5"/>
  <c r="BD29" i="5"/>
  <c r="BL28" i="5"/>
  <c r="BL29" i="5"/>
  <c r="BS29" i="5"/>
  <c r="BS28" i="5"/>
  <c r="CG29" i="5"/>
  <c r="CG28" i="5"/>
  <c r="CU29" i="5"/>
  <c r="CU28" i="5"/>
  <c r="DC28" i="5"/>
  <c r="DC29" i="5"/>
  <c r="DJ29" i="5"/>
  <c r="DJ28" i="5"/>
  <c r="DR29" i="5"/>
  <c r="DR28" i="5"/>
  <c r="DY29" i="5"/>
  <c r="DY28" i="5"/>
  <c r="EG29" i="5"/>
  <c r="EG28" i="5"/>
  <c r="D30" i="20"/>
  <c r="EU28" i="5"/>
  <c r="EU29" i="5"/>
  <c r="FC28" i="5"/>
  <c r="FC29" i="5"/>
  <c r="FJ29" i="5"/>
  <c r="FJ28" i="5"/>
  <c r="FR29" i="5"/>
  <c r="FR28" i="5"/>
  <c r="GB64" i="5"/>
  <c r="CF29" i="5"/>
  <c r="CF28" i="5"/>
  <c r="EF28" i="5"/>
  <c r="EF29" i="5"/>
  <c r="D52" i="20"/>
  <c r="FQ29" i="5"/>
  <c r="FQ28" i="5"/>
  <c r="AH32" i="5"/>
  <c r="AP32" i="5"/>
  <c r="AX32" i="5"/>
  <c r="BN33" i="5"/>
  <c r="DB32" i="5"/>
  <c r="AM34" i="5"/>
  <c r="AU34" i="5"/>
  <c r="BC34" i="5"/>
  <c r="FO62" i="5"/>
  <c r="FG62" i="5"/>
  <c r="DQ57" i="5"/>
  <c r="DR34" i="5"/>
  <c r="DW33" i="5"/>
  <c r="EH57" i="5"/>
  <c r="FQ50" i="5"/>
  <c r="C28" i="5"/>
  <c r="C29" i="5"/>
  <c r="K29" i="5"/>
  <c r="K28" i="5"/>
  <c r="S28" i="5"/>
  <c r="S29" i="5"/>
  <c r="AA29" i="5"/>
  <c r="AA28" i="5"/>
  <c r="AI29" i="5"/>
  <c r="AI28" i="5"/>
  <c r="AQ29" i="5"/>
  <c r="AQ28" i="5"/>
  <c r="AX29" i="5"/>
  <c r="AX28" i="5"/>
  <c r="BE29" i="5"/>
  <c r="BE28" i="5"/>
  <c r="BM28" i="5"/>
  <c r="BM29" i="5"/>
  <c r="BT28" i="5"/>
  <c r="BT29" i="5"/>
  <c r="CA28" i="5"/>
  <c r="CA29" i="5"/>
  <c r="CH29" i="5"/>
  <c r="CH28" i="5"/>
  <c r="CO29" i="5"/>
  <c r="CO28" i="5"/>
  <c r="CV28" i="5"/>
  <c r="CV29" i="5"/>
  <c r="DD29" i="5"/>
  <c r="DD28" i="5"/>
  <c r="DK28" i="5"/>
  <c r="DK29" i="5"/>
  <c r="DS29" i="5"/>
  <c r="DS28" i="5"/>
  <c r="DZ28" i="5"/>
  <c r="DZ29" i="5"/>
  <c r="EH29" i="5"/>
  <c r="EH28" i="5"/>
  <c r="EO29" i="5"/>
  <c r="EO28" i="5"/>
  <c r="D31" i="20"/>
  <c r="EV28" i="5"/>
  <c r="EV29" i="5"/>
  <c r="FD28" i="5"/>
  <c r="FD29" i="5"/>
  <c r="FK28" i="5"/>
  <c r="FK29" i="5"/>
  <c r="D54" i="20"/>
  <c r="FS28" i="5"/>
  <c r="FS29" i="5"/>
  <c r="BZ29" i="5"/>
  <c r="BZ28" i="5"/>
  <c r="DI29" i="5"/>
  <c r="DI28" i="5"/>
  <c r="EN28" i="5"/>
  <c r="EN29" i="5"/>
  <c r="BA32" i="5"/>
  <c r="BY32" i="5"/>
  <c r="CO32" i="5"/>
  <c r="CW32" i="5"/>
  <c r="C32" i="5"/>
  <c r="S32" i="5"/>
  <c r="AI32" i="5"/>
  <c r="BG32" i="5"/>
  <c r="AP33" i="5"/>
  <c r="DJ33" i="5"/>
  <c r="AV34" i="5"/>
  <c r="M34" i="5"/>
  <c r="AB54" i="5"/>
  <c r="P53" i="5"/>
  <c r="W53" i="5"/>
  <c r="AM53" i="5"/>
  <c r="CG53" i="5"/>
  <c r="DM53" i="5"/>
  <c r="DU53" i="5"/>
  <c r="EC53" i="5"/>
  <c r="FJ53" i="5"/>
  <c r="DB50" i="5"/>
  <c r="DJ50" i="5"/>
  <c r="DQ50" i="5"/>
  <c r="DT32" i="5"/>
  <c r="EC57" i="5"/>
  <c r="EL57" i="5"/>
  <c r="EH33" i="5"/>
  <c r="EO57" i="5"/>
  <c r="EK32" i="5"/>
  <c r="FB32" i="5"/>
  <c r="FU32" i="5"/>
  <c r="D28" i="5"/>
  <c r="D29" i="5"/>
  <c r="L29" i="5"/>
  <c r="L28" i="5"/>
  <c r="T28" i="5"/>
  <c r="T29" i="5"/>
  <c r="AB29" i="5"/>
  <c r="AB28" i="5"/>
  <c r="AJ29" i="5"/>
  <c r="AJ28" i="5"/>
  <c r="BF29" i="5"/>
  <c r="BF28" i="5"/>
  <c r="BN28" i="5"/>
  <c r="BN29" i="5"/>
  <c r="BU29" i="5"/>
  <c r="BU28" i="5"/>
  <c r="CB28" i="5"/>
  <c r="CB29" i="5"/>
  <c r="CI28" i="5"/>
  <c r="CI29" i="5"/>
  <c r="CP29" i="5"/>
  <c r="CP28" i="5"/>
  <c r="CW29" i="5"/>
  <c r="CW28" i="5"/>
  <c r="DL28" i="5"/>
  <c r="DL29" i="5"/>
  <c r="DT29" i="5"/>
  <c r="DT28" i="5"/>
  <c r="EA28" i="5"/>
  <c r="EA29" i="5"/>
  <c r="EI29" i="5"/>
  <c r="EI28" i="5"/>
  <c r="EW29" i="5"/>
  <c r="EW28" i="5"/>
  <c r="FE28" i="5"/>
  <c r="FE29" i="5"/>
  <c r="D47" i="20"/>
  <c r="FL28" i="5"/>
  <c r="FL29" i="5"/>
  <c r="FT28" i="5"/>
  <c r="FT29" i="5"/>
  <c r="BR29" i="5"/>
  <c r="BR28" i="5"/>
  <c r="DB28" i="5"/>
  <c r="DB29" i="5"/>
  <c r="DX28" i="5"/>
  <c r="DX29" i="5"/>
  <c r="FB29" i="5"/>
  <c r="FB28" i="5"/>
  <c r="N32" i="5"/>
  <c r="AD32" i="5"/>
  <c r="AL32" i="5"/>
  <c r="AT32" i="5"/>
  <c r="CP32" i="5"/>
  <c r="K34" i="5"/>
  <c r="BO34" i="5"/>
  <c r="BW34" i="5"/>
  <c r="BQ50" i="5"/>
  <c r="U57" i="5"/>
  <c r="AB57" i="5"/>
  <c r="AJ57" i="5"/>
  <c r="AR57" i="5"/>
  <c r="AZ57" i="5"/>
  <c r="AO62" i="5"/>
  <c r="FM62" i="5"/>
  <c r="DY62" i="5"/>
  <c r="DS33" i="5"/>
  <c r="EG50" i="5"/>
  <c r="FQ33" i="5"/>
  <c r="E29" i="5"/>
  <c r="E28" i="5"/>
  <c r="M29" i="5"/>
  <c r="M28" i="5"/>
  <c r="U29" i="5"/>
  <c r="U28" i="5"/>
  <c r="AC29" i="5"/>
  <c r="AC28" i="5"/>
  <c r="AK29" i="5"/>
  <c r="AK28" i="5"/>
  <c r="AR28" i="5"/>
  <c r="AR29" i="5"/>
  <c r="AY28" i="5"/>
  <c r="AY29" i="5"/>
  <c r="BG29" i="5"/>
  <c r="BG28" i="5"/>
  <c r="BO28" i="5"/>
  <c r="BO29" i="5"/>
  <c r="BV28" i="5"/>
  <c r="BV29" i="5"/>
  <c r="CC29" i="5"/>
  <c r="CC28" i="5"/>
  <c r="CJ28" i="5"/>
  <c r="CJ29" i="5"/>
  <c r="CQ28" i="5"/>
  <c r="CQ29" i="5"/>
  <c r="CX29" i="5"/>
  <c r="CX28" i="5"/>
  <c r="DE29" i="5"/>
  <c r="DE28" i="5"/>
  <c r="DM29" i="5"/>
  <c r="DM28" i="5"/>
  <c r="D11" i="20"/>
  <c r="EB29" i="5"/>
  <c r="EB28" i="5"/>
  <c r="EJ29" i="5"/>
  <c r="EJ28" i="5"/>
  <c r="EP29" i="5"/>
  <c r="EP28" i="5"/>
  <c r="EX29" i="5"/>
  <c r="EX28" i="5"/>
  <c r="D41" i="20"/>
  <c r="FF28" i="5"/>
  <c r="FF29" i="5"/>
  <c r="FM29" i="5"/>
  <c r="FM28" i="5"/>
  <c r="FU29" i="5"/>
  <c r="FU28" i="5"/>
  <c r="GD64" i="5"/>
  <c r="AT34" i="5"/>
  <c r="AA33" i="5"/>
  <c r="EX53" i="5"/>
  <c r="AW50" i="5"/>
  <c r="FP32" i="5"/>
  <c r="AY53" i="5"/>
  <c r="FQ53" i="5"/>
  <c r="FP53" i="5"/>
  <c r="FX53" i="5"/>
  <c r="FY53" i="5"/>
  <c r="EY57" i="5"/>
  <c r="EY62" i="5"/>
  <c r="FI57" i="5"/>
  <c r="FH32" i="5"/>
  <c r="AL34" i="5"/>
  <c r="DC53" i="5"/>
  <c r="DB53" i="5"/>
  <c r="BL50" i="5"/>
  <c r="CP34" i="5"/>
  <c r="AO50" i="5"/>
  <c r="DM34" i="5"/>
  <c r="D29" i="20"/>
  <c r="GA64" i="5"/>
  <c r="GA63" i="5"/>
  <c r="CB50" i="5"/>
  <c r="CF33" i="5"/>
  <c r="EP53" i="5"/>
  <c r="FC32" i="5"/>
  <c r="DR54" i="5"/>
  <c r="CL53" i="5"/>
  <c r="BU50" i="5"/>
  <c r="AY33" i="5"/>
  <c r="BO33" i="5"/>
  <c r="CE33" i="5"/>
  <c r="CU33" i="5"/>
  <c r="Q34" i="5"/>
  <c r="Y34" i="5"/>
  <c r="EW57" i="5"/>
  <c r="EU33" i="5"/>
  <c r="EF54" i="5"/>
  <c r="EG54" i="5"/>
  <c r="EG64" i="5" s="1"/>
  <c r="AU33" i="5"/>
  <c r="AU32" i="5"/>
  <c r="GF64" i="5"/>
  <c r="GU64" i="5"/>
  <c r="BG33" i="5"/>
  <c r="DB54" i="5"/>
  <c r="T53" i="5"/>
  <c r="BY54" i="5"/>
  <c r="BZ54" i="5"/>
  <c r="CZ53" i="5"/>
  <c r="CY53" i="5"/>
  <c r="BB34" i="5"/>
  <c r="GN64" i="5"/>
  <c r="GN63" i="5"/>
  <c r="GQ68" i="5" s="1"/>
  <c r="BM50" i="5"/>
  <c r="BP33" i="5"/>
  <c r="CD53" i="5"/>
  <c r="BH53" i="5"/>
  <c r="T33" i="5"/>
  <c r="BN54" i="5"/>
  <c r="D49" i="20"/>
  <c r="O32" i="5"/>
  <c r="V33" i="5"/>
  <c r="BB33" i="5"/>
  <c r="BF50" i="5"/>
  <c r="O57" i="5"/>
  <c r="EZ62" i="5"/>
  <c r="DT62" i="5"/>
  <c r="ET57" i="5"/>
  <c r="AT33" i="5"/>
  <c r="L33" i="5"/>
  <c r="S33" i="5"/>
  <c r="AH33" i="5"/>
  <c r="CB34" i="5"/>
  <c r="CR34" i="5"/>
  <c r="DG34" i="5"/>
  <c r="F54" i="5"/>
  <c r="BC53" i="5"/>
  <c r="BK53" i="5"/>
  <c r="DW53" i="5"/>
  <c r="D50" i="5"/>
  <c r="AI57" i="5"/>
  <c r="AQ57" i="5"/>
  <c r="AY57" i="5"/>
  <c r="BN57" i="5"/>
  <c r="BV57" i="5"/>
  <c r="FE50" i="5"/>
  <c r="FP50" i="5"/>
  <c r="D26" i="20"/>
  <c r="D48" i="20"/>
  <c r="BR34" i="5"/>
  <c r="BZ34" i="5"/>
  <c r="CH34" i="5"/>
  <c r="DD34" i="5"/>
  <c r="BK34" i="5"/>
  <c r="BV34" i="5"/>
  <c r="CD34" i="5"/>
  <c r="G54" i="5"/>
  <c r="CH54" i="5"/>
  <c r="CP54" i="5"/>
  <c r="CX54" i="5"/>
  <c r="ES54" i="5"/>
  <c r="FA54" i="5"/>
  <c r="FL53" i="5"/>
  <c r="BI50" i="5"/>
  <c r="DV57" i="5"/>
  <c r="EZ57" i="5"/>
  <c r="GO63" i="5"/>
  <c r="GR68" i="5" s="1"/>
  <c r="EW62" i="5"/>
  <c r="EX33" i="5"/>
  <c r="FC34" i="5"/>
  <c r="FW32" i="5"/>
  <c r="D7" i="20"/>
  <c r="D15" i="20"/>
  <c r="GL63" i="5"/>
  <c r="GO68" i="5" s="1"/>
  <c r="GP63" i="5"/>
  <c r="GS68" i="5" s="1"/>
  <c r="J32" i="5"/>
  <c r="R32" i="5"/>
  <c r="BK32" i="5"/>
  <c r="CI32" i="5"/>
  <c r="CY33" i="5"/>
  <c r="M32" i="5"/>
  <c r="U32" i="5"/>
  <c r="AK32" i="5"/>
  <c r="CV33" i="5"/>
  <c r="DD33" i="5"/>
  <c r="C34" i="5"/>
  <c r="R34" i="5"/>
  <c r="AO34" i="5"/>
  <c r="AW34" i="5"/>
  <c r="CC34" i="5"/>
  <c r="AY34" i="5"/>
  <c r="BG34" i="5"/>
  <c r="DO54" i="5"/>
  <c r="EL54" i="5"/>
  <c r="FB54" i="5"/>
  <c r="FB64" i="5" s="1"/>
  <c r="R53" i="5"/>
  <c r="AH53" i="5"/>
  <c r="EF53" i="5"/>
  <c r="EO53" i="5"/>
  <c r="FT53" i="5"/>
  <c r="DH50" i="5"/>
  <c r="C57" i="5"/>
  <c r="J57" i="5"/>
  <c r="AG57" i="5"/>
  <c r="AO57" i="5"/>
  <c r="AW57" i="5"/>
  <c r="BE57" i="5"/>
  <c r="AW62" i="5"/>
  <c r="BU62" i="5"/>
  <c r="CC62" i="5"/>
  <c r="DH62" i="5"/>
  <c r="FN62" i="5"/>
  <c r="DV62" i="5"/>
  <c r="DU32" i="5"/>
  <c r="EA50" i="5"/>
  <c r="ED50" i="5"/>
  <c r="DX34" i="5"/>
  <c r="EG57" i="5"/>
  <c r="FD50" i="5"/>
  <c r="FG33" i="5"/>
  <c r="FM32" i="5"/>
  <c r="FS62" i="5"/>
  <c r="FO33" i="5"/>
  <c r="FV57" i="5"/>
  <c r="FV32" i="5"/>
  <c r="Z33" i="5"/>
  <c r="AO33" i="5"/>
  <c r="BE33" i="5"/>
  <c r="DG32" i="5"/>
  <c r="CX32" i="5"/>
  <c r="U33" i="5"/>
  <c r="AC33" i="5"/>
  <c r="BI33" i="5"/>
  <c r="S34" i="5"/>
  <c r="AH34" i="5"/>
  <c r="DJ53" i="5"/>
  <c r="U50" i="5"/>
  <c r="BP50" i="5"/>
  <c r="AH57" i="5"/>
  <c r="BM57" i="5"/>
  <c r="BU57" i="5"/>
  <c r="F62" i="5"/>
  <c r="N62" i="5"/>
  <c r="V62" i="5"/>
  <c r="BI57" i="5"/>
  <c r="AP62" i="5"/>
  <c r="AX62" i="5"/>
  <c r="BF62" i="5"/>
  <c r="BN62" i="5"/>
  <c r="BV62" i="5"/>
  <c r="CD62" i="5"/>
  <c r="CL62" i="5"/>
  <c r="CT62" i="5"/>
  <c r="DI62" i="5"/>
  <c r="FT62" i="5"/>
  <c r="DT33" i="5"/>
  <c r="EA57" i="5"/>
  <c r="EF50" i="5"/>
  <c r="EE34" i="5"/>
  <c r="EN50" i="5"/>
  <c r="EJ33" i="5"/>
  <c r="EP57" i="5"/>
  <c r="ER32" i="5"/>
  <c r="EQ34" i="5"/>
  <c r="ER34" i="5"/>
  <c r="FH57" i="5"/>
  <c r="FD33" i="5"/>
  <c r="FE34" i="5"/>
  <c r="FM50" i="5"/>
  <c r="FM34" i="5"/>
  <c r="FU50" i="5"/>
  <c r="AY32" i="5"/>
  <c r="CJ33" i="5"/>
  <c r="CZ33" i="5"/>
  <c r="L34" i="5"/>
  <c r="K54" i="5"/>
  <c r="BF54" i="5"/>
  <c r="BV54" i="5"/>
  <c r="CD54" i="5"/>
  <c r="V50" i="5"/>
  <c r="BO57" i="5"/>
  <c r="BW57" i="5"/>
  <c r="CL57" i="5"/>
  <c r="H57" i="5"/>
  <c r="P62" i="5"/>
  <c r="BK62" i="5"/>
  <c r="AR62" i="5"/>
  <c r="EV62" i="5"/>
  <c r="DN34" i="5"/>
  <c r="DY33" i="5"/>
  <c r="EB34" i="5"/>
  <c r="EJ50" i="5"/>
  <c r="EW50" i="5"/>
  <c r="FB50" i="5"/>
  <c r="EY32" i="5"/>
  <c r="FX57" i="5"/>
  <c r="FX34" i="5"/>
  <c r="GT63" i="5"/>
  <c r="F33" i="5"/>
  <c r="AJ33" i="5"/>
  <c r="AR33" i="5"/>
  <c r="BO32" i="5"/>
  <c r="BW32" i="5"/>
  <c r="CM32" i="5"/>
  <c r="CU32" i="5"/>
  <c r="AC34" i="5"/>
  <c r="AS34" i="5"/>
  <c r="BA34" i="5"/>
  <c r="BI34" i="5"/>
  <c r="CY34" i="5"/>
  <c r="D54" i="5"/>
  <c r="L54" i="5"/>
  <c r="U54" i="5"/>
  <c r="AC54" i="5"/>
  <c r="AJ54" i="5"/>
  <c r="AR54" i="5"/>
  <c r="AZ54" i="5"/>
  <c r="BP54" i="5"/>
  <c r="CU54" i="5"/>
  <c r="DT54" i="5"/>
  <c r="EA54" i="5"/>
  <c r="EX54" i="5"/>
  <c r="AU53" i="5"/>
  <c r="BA53" i="5"/>
  <c r="EB53" i="5"/>
  <c r="EB63" i="5" s="1"/>
  <c r="EZ53" i="5"/>
  <c r="FH53" i="5"/>
  <c r="FO53" i="5"/>
  <c r="FW53" i="5"/>
  <c r="P50" i="5"/>
  <c r="AU50" i="5"/>
  <c r="DD50" i="5"/>
  <c r="DM50" i="5"/>
  <c r="U62" i="5"/>
  <c r="FX62" i="5"/>
  <c r="DZ57" i="5"/>
  <c r="DV33" i="5"/>
  <c r="DT34" i="5"/>
  <c r="EB32" i="5"/>
  <c r="DY34" i="5"/>
  <c r="EF33" i="5"/>
  <c r="EQ32" i="5"/>
  <c r="ES33" i="5"/>
  <c r="EV32" i="5"/>
  <c r="FB57" i="5"/>
  <c r="EV34" i="5"/>
  <c r="FJ57" i="5"/>
  <c r="FQ32" i="5"/>
  <c r="FO34" i="5"/>
  <c r="CQ33" i="5"/>
  <c r="CQ32" i="5"/>
  <c r="AI54" i="5"/>
  <c r="AH54" i="5"/>
  <c r="D8" i="20"/>
  <c r="FL54" i="5"/>
  <c r="CE54" i="5"/>
  <c r="FJ32" i="5"/>
  <c r="BO54" i="5"/>
  <c r="CQ34" i="5"/>
  <c r="EM50" i="5"/>
  <c r="FL32" i="5"/>
  <c r="CK54" i="5"/>
  <c r="AN34" i="5"/>
  <c r="F57" i="5"/>
  <c r="EX62" i="5"/>
  <c r="DR50" i="5"/>
  <c r="DJ32" i="5"/>
  <c r="CO33" i="5"/>
  <c r="G57" i="5"/>
  <c r="N57" i="5"/>
  <c r="V57" i="5"/>
  <c r="AC57" i="5"/>
  <c r="AS57" i="5"/>
  <c r="BA57" i="5"/>
  <c r="FE57" i="5"/>
  <c r="FD34" i="5"/>
  <c r="GS64" i="5"/>
  <c r="AN32" i="5"/>
  <c r="M33" i="5"/>
  <c r="DK34" i="5"/>
  <c r="FP57" i="5"/>
  <c r="FS57" i="5"/>
  <c r="D37" i="20"/>
  <c r="E54" i="5"/>
  <c r="BD32" i="5"/>
  <c r="CI34" i="5"/>
  <c r="EH54" i="5"/>
  <c r="EI54" i="5"/>
  <c r="AD57" i="5"/>
  <c r="AD62" i="5"/>
  <c r="GU63" i="5"/>
  <c r="AK33" i="5"/>
  <c r="D53" i="5"/>
  <c r="EW54" i="5"/>
  <c r="AC32" i="5"/>
  <c r="BC33" i="5"/>
  <c r="BK33" i="5"/>
  <c r="BR33" i="5"/>
  <c r="AP34" i="5"/>
  <c r="ES53" i="5"/>
  <c r="ET53" i="5"/>
  <c r="FA53" i="5"/>
  <c r="FB53" i="5"/>
  <c r="FB63" i="5" s="1"/>
  <c r="CP50" i="5"/>
  <c r="CQ50" i="5"/>
  <c r="BM62" i="5"/>
  <c r="CS57" i="5"/>
  <c r="CZ62" i="5"/>
  <c r="DS62" i="5"/>
  <c r="D33" i="20"/>
  <c r="D16" i="20"/>
  <c r="DM32" i="5"/>
  <c r="FJ34" i="5"/>
  <c r="E32" i="5"/>
  <c r="BS34" i="5"/>
  <c r="ED34" i="5"/>
  <c r="FO32" i="5"/>
  <c r="FM33" i="5"/>
  <c r="FC50" i="5"/>
  <c r="CY32" i="5"/>
  <c r="BE32" i="5"/>
  <c r="AK53" i="5"/>
  <c r="DG54" i="5"/>
  <c r="DH54" i="5"/>
  <c r="FK54" i="5"/>
  <c r="FJ54" i="5"/>
  <c r="K53" i="5"/>
  <c r="J53" i="5"/>
  <c r="AP53" i="5"/>
  <c r="BL53" i="5"/>
  <c r="BS53" i="5"/>
  <c r="CH53" i="5"/>
  <c r="CP53" i="5"/>
  <c r="CX53" i="5"/>
  <c r="DN53" i="5"/>
  <c r="DO53" i="5"/>
  <c r="DF50" i="5"/>
  <c r="DG50" i="5"/>
  <c r="D34" i="20"/>
  <c r="D59" i="20"/>
  <c r="DF33" i="5"/>
  <c r="DF32" i="5"/>
  <c r="BW54" i="5"/>
  <c r="EM57" i="5"/>
  <c r="EX57" i="5"/>
  <c r="AF34" i="5"/>
  <c r="FG34" i="5"/>
  <c r="BX54" i="5"/>
  <c r="DZ54" i="5"/>
  <c r="E33" i="5"/>
  <c r="AM50" i="5"/>
  <c r="AL50" i="5"/>
  <c r="FE54" i="5"/>
  <c r="H62" i="5"/>
  <c r="CT54" i="5"/>
  <c r="AC53" i="5"/>
  <c r="M53" i="5"/>
  <c r="AZ32" i="5"/>
  <c r="AZ33" i="5"/>
  <c r="BX33" i="5"/>
  <c r="FS54" i="5"/>
  <c r="S53" i="5"/>
  <c r="AA53" i="5"/>
  <c r="AR53" i="5"/>
  <c r="AQ53" i="5"/>
  <c r="BT53" i="5"/>
  <c r="CI53" i="5"/>
  <c r="CJ50" i="5"/>
  <c r="CK50" i="5"/>
  <c r="CZ50" i="5"/>
  <c r="CY50" i="5"/>
  <c r="FP62" i="5"/>
  <c r="DX50" i="5"/>
  <c r="EJ32" i="5"/>
  <c r="FV50" i="5"/>
  <c r="FS32" i="5"/>
  <c r="D23" i="20"/>
  <c r="D43" i="20"/>
  <c r="CD32" i="5"/>
  <c r="CL32" i="5"/>
  <c r="P34" i="5"/>
  <c r="CY54" i="5"/>
  <c r="DF54" i="5"/>
  <c r="FR54" i="5"/>
  <c r="Z53" i="5"/>
  <c r="AW53" i="5"/>
  <c r="BD53" i="5"/>
  <c r="EJ53" i="5"/>
  <c r="AC50" i="5"/>
  <c r="DX57" i="5"/>
  <c r="DZ32" i="5"/>
  <c r="EN57" i="5"/>
  <c r="EQ57" i="5"/>
  <c r="EN32" i="5"/>
  <c r="EK34" i="5"/>
  <c r="FF57" i="5"/>
  <c r="FB34" i="5"/>
  <c r="FX33" i="5"/>
  <c r="AR32" i="5"/>
  <c r="CA32" i="5"/>
  <c r="CE32" i="5"/>
  <c r="CK32" i="5"/>
  <c r="P33" i="5"/>
  <c r="X33" i="5"/>
  <c r="CH33" i="5"/>
  <c r="CP33" i="5"/>
  <c r="DF34" i="5"/>
  <c r="CJ34" i="5"/>
  <c r="AG34" i="5"/>
  <c r="CK34" i="5"/>
  <c r="CI50" i="5"/>
  <c r="AL57" i="5"/>
  <c r="DG62" i="5"/>
  <c r="AB62" i="5"/>
  <c r="AI62" i="5"/>
  <c r="BO62" i="5"/>
  <c r="DW62" i="5"/>
  <c r="DH34" i="5"/>
  <c r="DP33" i="5"/>
  <c r="EC33" i="5"/>
  <c r="EF32" i="5"/>
  <c r="FA57" i="5"/>
  <c r="EW33" i="5"/>
  <c r="FL34" i="5"/>
  <c r="FV34" i="5"/>
  <c r="D53" i="20"/>
  <c r="BU32" i="5"/>
  <c r="AX34" i="5"/>
  <c r="BF34" i="5"/>
  <c r="EY54" i="5"/>
  <c r="F50" i="5"/>
  <c r="AY50" i="5"/>
  <c r="BG50" i="5"/>
  <c r="BN50" i="5"/>
  <c r="DI57" i="5"/>
  <c r="BI62" i="5"/>
  <c r="DS57" i="5"/>
  <c r="EC32" i="5"/>
  <c r="EI57" i="5"/>
  <c r="ER57" i="5"/>
  <c r="EU57" i="5"/>
  <c r="D42" i="20"/>
  <c r="D19" i="20"/>
  <c r="BH32" i="5"/>
  <c r="DH32" i="5"/>
  <c r="G32" i="5"/>
  <c r="EB62" i="5"/>
  <c r="DU33" i="5"/>
  <c r="DU34" i="5"/>
  <c r="DZ34" i="5"/>
  <c r="I33" i="5"/>
  <c r="BT33" i="5"/>
  <c r="CI33" i="5"/>
  <c r="F34" i="5"/>
  <c r="T34" i="5"/>
  <c r="BD34" i="5"/>
  <c r="CA34" i="5"/>
  <c r="CE34" i="5"/>
  <c r="AT54" i="5"/>
  <c r="BH54" i="5"/>
  <c r="DI54" i="5"/>
  <c r="EC54" i="5"/>
  <c r="CJ53" i="5"/>
  <c r="CJ63" i="5" s="1"/>
  <c r="DP53" i="5"/>
  <c r="DX53" i="5"/>
  <c r="BX50" i="5"/>
  <c r="CE50" i="5"/>
  <c r="DA50" i="5"/>
  <c r="AE57" i="5"/>
  <c r="AT57" i="5"/>
  <c r="CU57" i="5"/>
  <c r="EI62" i="5"/>
  <c r="DM33" i="5"/>
  <c r="DW57" i="5"/>
  <c r="EF57" i="5"/>
  <c r="EH32" i="5"/>
  <c r="EQ50" i="5"/>
  <c r="ES50" i="5"/>
  <c r="EP32" i="5"/>
  <c r="EY50" i="5"/>
  <c r="EZ50" i="5"/>
  <c r="FA32" i="5"/>
  <c r="FK57" i="5"/>
  <c r="FU57" i="5"/>
  <c r="FP34" i="5"/>
  <c r="GO64" i="5"/>
  <c r="GE63" i="5"/>
  <c r="GH68" i="5" s="1"/>
  <c r="GJ64" i="5"/>
  <c r="O33" i="5"/>
  <c r="AB33" i="5"/>
  <c r="AQ32" i="5"/>
  <c r="BF32" i="5"/>
  <c r="BS32" i="5"/>
  <c r="CN33" i="5"/>
  <c r="AM32" i="5"/>
  <c r="BB32" i="5"/>
  <c r="DC32" i="5"/>
  <c r="J33" i="5"/>
  <c r="R33" i="5"/>
  <c r="AX33" i="5"/>
  <c r="BM33" i="5"/>
  <c r="BU33" i="5"/>
  <c r="CB33" i="5"/>
  <c r="N34" i="5"/>
  <c r="AB34" i="5"/>
  <c r="BT34" i="5"/>
  <c r="H34" i="5"/>
  <c r="AK34" i="5"/>
  <c r="Q54" i="5"/>
  <c r="BR54" i="5"/>
  <c r="CT53" i="5"/>
  <c r="J50" i="5"/>
  <c r="CO57" i="5"/>
  <c r="AN62" i="5"/>
  <c r="BB62" i="5"/>
  <c r="BY62" i="5"/>
  <c r="CW62" i="5"/>
  <c r="EN62" i="5"/>
  <c r="EK50" i="5"/>
  <c r="ES57" i="5"/>
  <c r="EU34" i="5"/>
  <c r="EX34" i="5"/>
  <c r="FJ50" i="5"/>
  <c r="FN33" i="5"/>
  <c r="FP33" i="5"/>
  <c r="FT50" i="5"/>
  <c r="D36" i="20"/>
  <c r="D46" i="20"/>
  <c r="C33" i="5"/>
  <c r="K33" i="5"/>
  <c r="AI33" i="5"/>
  <c r="BU34" i="5"/>
  <c r="X34" i="5"/>
  <c r="CW34" i="5"/>
  <c r="K57" i="5"/>
  <c r="S57" i="5"/>
  <c r="Z57" i="5"/>
  <c r="Z62" i="5"/>
  <c r="AG62" i="5"/>
  <c r="BC62" i="5"/>
  <c r="DM62" i="5"/>
  <c r="FW62" i="5"/>
  <c r="FK62" i="5"/>
  <c r="EM62" i="5"/>
  <c r="EG62" i="5"/>
  <c r="DS50" i="5"/>
  <c r="DV34" i="5"/>
  <c r="EE50" i="5"/>
  <c r="E115" i="5"/>
  <c r="EF34" i="5"/>
  <c r="EV50" i="5"/>
  <c r="EY33" i="5"/>
  <c r="FJ33" i="5"/>
  <c r="FO50" i="5"/>
  <c r="FK34" i="5"/>
  <c r="FW34" i="5"/>
  <c r="FW33" i="5"/>
  <c r="D22" i="20"/>
  <c r="GD63" i="5"/>
  <c r="GG68" i="5" s="1"/>
  <c r="K32" i="5"/>
  <c r="X32" i="5"/>
  <c r="AO32" i="5"/>
  <c r="BN34" i="5"/>
  <c r="CL34" i="5"/>
  <c r="CX34" i="5"/>
  <c r="BK54" i="5"/>
  <c r="CG54" i="5"/>
  <c r="DX54" i="5"/>
  <c r="FI54" i="5"/>
  <c r="FI64" i="5" s="1"/>
  <c r="DZ53" i="5"/>
  <c r="BE50" i="5"/>
  <c r="AX57" i="5"/>
  <c r="BE62" i="5"/>
  <c r="FV62" i="5"/>
  <c r="FE62" i="5"/>
  <c r="DU62" i="5"/>
  <c r="DL32" i="5"/>
  <c r="DJ34" i="5"/>
  <c r="DP34" i="5"/>
  <c r="DQ34" i="5"/>
  <c r="EK33" i="5"/>
  <c r="EP34" i="5"/>
  <c r="ES34" i="5"/>
  <c r="FB62" i="5"/>
  <c r="FN57" i="5"/>
  <c r="FV33" i="5"/>
  <c r="GT64" i="5"/>
  <c r="GE64" i="5"/>
  <c r="C151" i="20"/>
  <c r="E152" i="20"/>
  <c r="GQ51" i="5"/>
  <c r="GQ52" i="5" s="1"/>
  <c r="GQ58" i="5" s="1"/>
  <c r="GQ59" i="5" s="1"/>
  <c r="GT67" i="5" s="1"/>
  <c r="GF51" i="5"/>
  <c r="GF52" i="5" s="1"/>
  <c r="GF58" i="5" s="1"/>
  <c r="GF59" i="5" s="1"/>
  <c r="GH51" i="5"/>
  <c r="GH52" i="5" s="1"/>
  <c r="GH58" i="5" s="1"/>
  <c r="GH59" i="5" s="1"/>
  <c r="GO51" i="5"/>
  <c r="GO52" i="5" s="1"/>
  <c r="GO58" i="5" s="1"/>
  <c r="GO59" i="5" s="1"/>
  <c r="GU51" i="5"/>
  <c r="GU52" i="5" s="1"/>
  <c r="GU58" i="5" s="1"/>
  <c r="GU59" i="5" s="1"/>
  <c r="GS51" i="5"/>
  <c r="GS52" i="5" s="1"/>
  <c r="GS58" i="5" s="1"/>
  <c r="GS59" i="5" s="1"/>
  <c r="GV67" i="5" s="1"/>
  <c r="GM51" i="5"/>
  <c r="GM52" i="5" s="1"/>
  <c r="GM58" i="5" s="1"/>
  <c r="GM59" i="5" s="1"/>
  <c r="GJ51" i="5"/>
  <c r="GJ52" i="5" s="1"/>
  <c r="GJ58" i="5" s="1"/>
  <c r="GJ59" i="5" s="1"/>
  <c r="GM67" i="5" s="1"/>
  <c r="CG32" i="5"/>
  <c r="CG33" i="5"/>
  <c r="AG50" i="5"/>
  <c r="AF50" i="5"/>
  <c r="CN50" i="5"/>
  <c r="CM50" i="5"/>
  <c r="AQ33" i="5"/>
  <c r="AE33" i="5"/>
  <c r="CN32" i="5"/>
  <c r="BS33" i="5"/>
  <c r="CT32" i="5"/>
  <c r="CT33" i="5"/>
  <c r="BF33" i="5"/>
  <c r="Q50" i="5"/>
  <c r="R50" i="5"/>
  <c r="D21" i="20"/>
  <c r="DH33" i="5"/>
  <c r="I50" i="5"/>
  <c r="BL33" i="5"/>
  <c r="Q33" i="5"/>
  <c r="Q32" i="5"/>
  <c r="AS32" i="5"/>
  <c r="AS33" i="5"/>
  <c r="BS54" i="5"/>
  <c r="BT54" i="5"/>
  <c r="CA54" i="5"/>
  <c r="X50" i="5"/>
  <c r="Y50" i="5"/>
  <c r="EI50" i="5"/>
  <c r="EH50" i="5"/>
  <c r="CM33" i="5"/>
  <c r="DC50" i="5"/>
  <c r="DC33" i="5"/>
  <c r="DK33" i="5"/>
  <c r="S54" i="5"/>
  <c r="T54" i="5"/>
  <c r="Z54" i="5"/>
  <c r="AA54" i="5"/>
  <c r="DA33" i="5"/>
  <c r="DA32" i="5"/>
  <c r="BJ33" i="5"/>
  <c r="BJ32" i="5"/>
  <c r="CF50" i="5"/>
  <c r="CG50" i="5"/>
  <c r="AO54" i="5"/>
  <c r="AW54" i="5"/>
  <c r="BL54" i="5"/>
  <c r="CO54" i="5"/>
  <c r="D39" i="20"/>
  <c r="CS62" i="5"/>
  <c r="S62" i="5"/>
  <c r="X53" i="5"/>
  <c r="M54" i="5"/>
  <c r="N54" i="5"/>
  <c r="AQ54" i="5"/>
  <c r="AP54" i="5"/>
  <c r="D40" i="20"/>
  <c r="GV64" i="5"/>
  <c r="GV63" i="5"/>
  <c r="GM64" i="5"/>
  <c r="GM63" i="5"/>
  <c r="GP68" i="5" s="1"/>
  <c r="GQ64" i="5"/>
  <c r="GQ63" i="5"/>
  <c r="GT68" i="5" s="1"/>
  <c r="AE32" i="5"/>
  <c r="AX54" i="5"/>
  <c r="AT53" i="5"/>
  <c r="BP53" i="5"/>
  <c r="CZ57" i="5"/>
  <c r="AF33" i="5"/>
  <c r="AM33" i="5"/>
  <c r="L32" i="5"/>
  <c r="D2" i="20"/>
  <c r="BA33" i="5"/>
  <c r="K62" i="5"/>
  <c r="O53" i="5"/>
  <c r="AS50" i="5"/>
  <c r="FC62" i="5"/>
  <c r="H54" i="5"/>
  <c r="I54" i="5"/>
  <c r="FC57" i="5"/>
  <c r="FN50" i="5"/>
  <c r="DL50" i="5"/>
  <c r="CZ54" i="5"/>
  <c r="BQ32" i="5"/>
  <c r="DB33" i="5"/>
  <c r="CS34" i="5"/>
  <c r="DA34" i="5"/>
  <c r="DI53" i="5"/>
  <c r="DH53" i="5"/>
  <c r="D14" i="20"/>
  <c r="GG64" i="5"/>
  <c r="D33" i="5"/>
  <c r="H53" i="5"/>
  <c r="AF53" i="5"/>
  <c r="AK57" i="5"/>
  <c r="AK62" i="5"/>
  <c r="GJ63" i="5"/>
  <c r="GM68" i="5" s="1"/>
  <c r="EJ54" i="5"/>
  <c r="EO54" i="5"/>
  <c r="EP62" i="5"/>
  <c r="EH34" i="5"/>
  <c r="D17" i="20"/>
  <c r="AL33" i="5"/>
  <c r="I34" i="5"/>
  <c r="AZ34" i="5"/>
  <c r="EQ54" i="5"/>
  <c r="EP54" i="5"/>
  <c r="R57" i="5"/>
  <c r="R62" i="5"/>
  <c r="DV50" i="5"/>
  <c r="DW50" i="5"/>
  <c r="FD62" i="5"/>
  <c r="FD57" i="5"/>
  <c r="FK50" i="5"/>
  <c r="FL50" i="5"/>
  <c r="D10" i="20"/>
  <c r="DQ33" i="5"/>
  <c r="D12" i="20"/>
  <c r="D20" i="20"/>
  <c r="GC63" i="5"/>
  <c r="GF68" i="5" s="1"/>
  <c r="GC64" i="5"/>
  <c r="GI63" i="5"/>
  <c r="GL68" i="5" s="1"/>
  <c r="GI64" i="5"/>
  <c r="CT34" i="5"/>
  <c r="DI50" i="5"/>
  <c r="Y57" i="5"/>
  <c r="O62" i="5"/>
  <c r="CG62" i="5"/>
  <c r="CO62" i="5"/>
  <c r="DT50" i="5"/>
  <c r="G33" i="5"/>
  <c r="AD33" i="5"/>
  <c r="BH33" i="5"/>
  <c r="BE34" i="5"/>
  <c r="BG54" i="5"/>
  <c r="DS54" i="5"/>
  <c r="ED32" i="5"/>
  <c r="ED33" i="5"/>
  <c r="FE32" i="5"/>
  <c r="FE33" i="5"/>
  <c r="GH64" i="5"/>
  <c r="DD32" i="5"/>
  <c r="DK32" i="5"/>
  <c r="W33" i="5"/>
  <c r="AJ34" i="5"/>
  <c r="BA54" i="5"/>
  <c r="AS62" i="5"/>
  <c r="EA33" i="5"/>
  <c r="EA32" i="5"/>
  <c r="EO33" i="5"/>
  <c r="EO32" i="5"/>
  <c r="FS33" i="5"/>
  <c r="D9" i="20"/>
  <c r="D51" i="20"/>
  <c r="FA33" i="5"/>
  <c r="FB33" i="5"/>
  <c r="EZ34" i="5"/>
  <c r="FF34" i="5"/>
  <c r="FX32" i="5"/>
  <c r="D5" i="20"/>
  <c r="D57" i="20"/>
  <c r="GN51" i="5"/>
  <c r="GN52" i="5" s="1"/>
  <c r="GN58" i="5" s="1"/>
  <c r="GN59" i="5" s="1"/>
  <c r="DI34" i="5"/>
  <c r="ET32" i="5"/>
  <c r="ET33" i="5"/>
  <c r="FD32" i="5"/>
  <c r="FL33" i="5"/>
  <c r="D13" i="20"/>
  <c r="D28" i="20"/>
  <c r="GP64" i="5"/>
  <c r="ED62" i="5"/>
  <c r="EA34" i="5"/>
  <c r="EL32" i="5"/>
  <c r="EL33" i="5"/>
  <c r="EN34" i="5"/>
  <c r="EZ32" i="5"/>
  <c r="FA34" i="5"/>
  <c r="FL57" i="5"/>
  <c r="D50" i="20"/>
  <c r="D55" i="20"/>
  <c r="ER62" i="5"/>
  <c r="EC62" i="5"/>
  <c r="DT57" i="5"/>
  <c r="FF50" i="5"/>
  <c r="FG50" i="5"/>
  <c r="GK64" i="5"/>
  <c r="D3" i="20"/>
  <c r="D56" i="20"/>
  <c r="FZ63" i="5"/>
  <c r="EL50" i="5"/>
  <c r="GV51" i="5"/>
  <c r="GV52" i="5" s="1"/>
  <c r="GV58" i="5" s="1"/>
  <c r="GV59" i="5" s="1"/>
  <c r="FZ64" i="5"/>
  <c r="GH63" i="5"/>
  <c r="GK68" i="5" s="1"/>
  <c r="GD51" i="5"/>
  <c r="GD52" i="5" s="1"/>
  <c r="GD58" i="5" s="1"/>
  <c r="GD59" i="5" s="1"/>
  <c r="GG63" i="5"/>
  <c r="GJ68" i="5" s="1"/>
  <c r="GG51" i="5"/>
  <c r="GG52" i="5" s="1"/>
  <c r="GG58" i="5" s="1"/>
  <c r="GG59" i="5" s="1"/>
  <c r="GK51" i="5"/>
  <c r="GK52" i="5" s="1"/>
  <c r="GK58" i="5" s="1"/>
  <c r="GK59" i="5" s="1"/>
  <c r="GI51" i="5"/>
  <c r="GI52" i="5" s="1"/>
  <c r="GI58" i="5" s="1"/>
  <c r="GI59" i="5" s="1"/>
  <c r="GE51" i="5"/>
  <c r="GE52" i="5" s="1"/>
  <c r="GE58" i="5" s="1"/>
  <c r="GE59" i="5" s="1"/>
  <c r="GL51" i="5"/>
  <c r="GL52" i="5" s="1"/>
  <c r="GL58" i="5" s="1"/>
  <c r="GL59" i="5" s="1"/>
  <c r="GP51" i="5"/>
  <c r="GP52" i="5" s="1"/>
  <c r="GP58" i="5" s="1"/>
  <c r="GP59" i="5" s="1"/>
  <c r="GT51" i="5"/>
  <c r="GT52" i="5" s="1"/>
  <c r="GT58" i="5" s="1"/>
  <c r="GT59" i="5" s="1"/>
  <c r="GR51" i="5"/>
  <c r="GR52" i="5" s="1"/>
  <c r="GR58" i="5" s="1"/>
  <c r="GR59" i="5" s="1"/>
  <c r="C83" i="20"/>
  <c r="B152" i="20"/>
  <c r="D152" i="20"/>
  <c r="B146" i="20"/>
  <c r="D146" i="20"/>
  <c r="C130" i="20"/>
  <c r="E145" i="20"/>
  <c r="E151" i="20"/>
  <c r="D141" i="20"/>
  <c r="D109" i="20"/>
  <c r="B2" i="20"/>
  <c r="E109" i="20"/>
  <c r="C141" i="20"/>
  <c r="B141" i="20"/>
  <c r="B109" i="20"/>
  <c r="D77" i="20"/>
  <c r="C93" i="20"/>
  <c r="B151" i="20"/>
  <c r="D38" i="20"/>
  <c r="C87" i="20"/>
  <c r="E119" i="20"/>
  <c r="D119" i="20"/>
  <c r="B103" i="20"/>
  <c r="B119" i="20"/>
  <c r="E83" i="20"/>
  <c r="C81" i="20"/>
  <c r="E130" i="20"/>
  <c r="D137" i="20"/>
  <c r="B80" i="20"/>
  <c r="B62" i="20"/>
  <c r="D44" i="20"/>
  <c r="D105" i="20"/>
  <c r="B72" i="20"/>
  <c r="D78" i="20"/>
  <c r="D18" i="20"/>
  <c r="B52" i="20"/>
  <c r="D113" i="20"/>
  <c r="D24" i="20"/>
  <c r="C137" i="20"/>
  <c r="B87" i="20"/>
  <c r="B5" i="20"/>
  <c r="C140" i="20"/>
  <c r="E110" i="20"/>
  <c r="B91" i="20"/>
  <c r="D99" i="20"/>
  <c r="D45" i="20"/>
  <c r="B140" i="20"/>
  <c r="B81" i="20"/>
  <c r="D91" i="20"/>
  <c r="E82" i="20"/>
  <c r="B67" i="20"/>
  <c r="B42" i="20"/>
  <c r="D35" i="20"/>
  <c r="B68" i="20"/>
  <c r="D120" i="20"/>
  <c r="B60" i="20"/>
  <c r="B135" i="20"/>
  <c r="E81" i="20"/>
  <c r="C107" i="20"/>
  <c r="D126" i="20"/>
  <c r="B29" i="20"/>
  <c r="E135" i="20"/>
  <c r="B99" i="20"/>
  <c r="B15" i="20"/>
  <c r="B107" i="20"/>
  <c r="D60" i="20"/>
  <c r="C135" i="20"/>
  <c r="C99" i="20"/>
  <c r="E118" i="20"/>
  <c r="B12" i="20"/>
  <c r="B51" i="20"/>
  <c r="B78" i="20"/>
  <c r="B83" i="20"/>
  <c r="B3" i="20"/>
  <c r="B144" i="20"/>
  <c r="D144" i="20"/>
  <c r="B54" i="20"/>
  <c r="C123" i="20"/>
  <c r="B92" i="20"/>
  <c r="E137" i="20"/>
  <c r="C103" i="20"/>
  <c r="D25" i="20"/>
  <c r="B130" i="20"/>
  <c r="D107" i="20"/>
  <c r="E122" i="20"/>
  <c r="C95" i="20"/>
  <c r="D123" i="20"/>
  <c r="E113" i="20"/>
  <c r="C127" i="20"/>
  <c r="B113" i="20"/>
  <c r="D62" i="20"/>
  <c r="D131" i="20"/>
  <c r="E92" i="20"/>
  <c r="E146" i="20"/>
  <c r="C144" i="20"/>
  <c r="B122" i="20"/>
  <c r="D122" i="20"/>
  <c r="C91" i="20"/>
  <c r="B123" i="20"/>
  <c r="E80" i="20"/>
  <c r="D92" i="20"/>
  <c r="C76" i="20"/>
  <c r="B76" i="20"/>
  <c r="C77" i="20"/>
  <c r="B147" i="20"/>
  <c r="D82" i="20"/>
  <c r="C142" i="20"/>
  <c r="D85" i="20"/>
  <c r="B118" i="20"/>
  <c r="C67" i="20"/>
  <c r="B37" i="20"/>
  <c r="E72" i="20"/>
  <c r="C111" i="20"/>
  <c r="C136" i="20"/>
  <c r="E115" i="20"/>
  <c r="C89" i="20"/>
  <c r="B142" i="20"/>
  <c r="D143" i="20"/>
  <c r="D4" i="20"/>
  <c r="E103" i="20"/>
  <c r="B112" i="20"/>
  <c r="C148" i="20"/>
  <c r="E147" i="20"/>
  <c r="B111" i="20"/>
  <c r="C98" i="20"/>
  <c r="D67" i="20"/>
  <c r="B131" i="20"/>
  <c r="D147" i="20"/>
  <c r="D136" i="20"/>
  <c r="D79" i="20"/>
  <c r="D76" i="20"/>
  <c r="C72" i="20"/>
  <c r="C82" i="20"/>
  <c r="E79" i="20"/>
  <c r="C118" i="20"/>
  <c r="B79" i="20"/>
  <c r="C112" i="20"/>
  <c r="D95" i="20"/>
  <c r="B136" i="20"/>
  <c r="E97" i="20"/>
  <c r="B138" i="20"/>
  <c r="E143" i="20"/>
  <c r="B61" i="20"/>
  <c r="D148" i="20"/>
  <c r="B95" i="20"/>
  <c r="E70" i="20"/>
  <c r="C115" i="20"/>
  <c r="B63" i="20"/>
  <c r="B127" i="20"/>
  <c r="D145" i="20"/>
  <c r="D80" i="20"/>
  <c r="E111" i="20"/>
  <c r="E120" i="20"/>
  <c r="B70" i="20"/>
  <c r="C74" i="20"/>
  <c r="C143" i="20"/>
  <c r="D112" i="20"/>
  <c r="C145" i="20"/>
  <c r="B148" i="20"/>
  <c r="B94" i="20"/>
  <c r="D71" i="20"/>
  <c r="D149" i="20"/>
  <c r="E74" i="20"/>
  <c r="D115" i="20"/>
  <c r="C120" i="20"/>
  <c r="E126" i="20"/>
  <c r="E139" i="20"/>
  <c r="E149" i="20"/>
  <c r="C126" i="20"/>
  <c r="B56" i="20"/>
  <c r="B21" i="20"/>
  <c r="C149" i="20"/>
  <c r="B98" i="20"/>
  <c r="C131" i="20"/>
  <c r="B31" i="20"/>
  <c r="B139" i="20"/>
  <c r="D75" i="20"/>
  <c r="C105" i="20"/>
  <c r="D94" i="20"/>
  <c r="E75" i="20"/>
  <c r="C70" i="20"/>
  <c r="D90" i="20"/>
  <c r="D140" i="20"/>
  <c r="B71" i="20"/>
  <c r="D139" i="20"/>
  <c r="D74" i="20"/>
  <c r="B75" i="20"/>
  <c r="C73" i="20"/>
  <c r="D127" i="20"/>
  <c r="C71" i="20"/>
  <c r="D32" i="20"/>
  <c r="D87" i="20"/>
  <c r="E94" i="20"/>
  <c r="E105" i="20"/>
  <c r="C78" i="20"/>
  <c r="B53" i="20"/>
  <c r="D134" i="20"/>
  <c r="C134" i="20"/>
  <c r="B134" i="20"/>
  <c r="E134" i="20"/>
  <c r="D128" i="20"/>
  <c r="E128" i="20"/>
  <c r="B128" i="20"/>
  <c r="C128" i="20"/>
  <c r="C150" i="20"/>
  <c r="B150" i="20"/>
  <c r="D150" i="20"/>
  <c r="B106" i="20"/>
  <c r="E106" i="20"/>
  <c r="D106" i="20"/>
  <c r="C106" i="20"/>
  <c r="D117" i="20"/>
  <c r="B117" i="20"/>
  <c r="E117" i="20"/>
  <c r="C117" i="20"/>
  <c r="D86" i="20"/>
  <c r="B86" i="20"/>
  <c r="C86" i="20"/>
  <c r="E86" i="20"/>
  <c r="D97" i="20"/>
  <c r="C97" i="20"/>
  <c r="B121" i="20"/>
  <c r="D121" i="20"/>
  <c r="E121" i="20"/>
  <c r="C121" i="20"/>
  <c r="B11" i="20"/>
  <c r="B26" i="20"/>
  <c r="B57" i="20"/>
  <c r="C66" i="20"/>
  <c r="B66" i="20"/>
  <c r="D66" i="20"/>
  <c r="C64" i="20"/>
  <c r="E64" i="20"/>
  <c r="D64" i="20"/>
  <c r="B64" i="20"/>
  <c r="D96" i="20"/>
  <c r="C96" i="20"/>
  <c r="E96" i="20"/>
  <c r="B96" i="20"/>
  <c r="B33" i="20"/>
  <c r="B34" i="20"/>
  <c r="E100" i="20"/>
  <c r="C100" i="20"/>
  <c r="D100" i="20"/>
  <c r="B100" i="20"/>
  <c r="B6" i="20"/>
  <c r="D6" i="20"/>
  <c r="E101" i="20"/>
  <c r="B101" i="20"/>
  <c r="C101" i="20"/>
  <c r="B124" i="20"/>
  <c r="D124" i="20"/>
  <c r="C124" i="20"/>
  <c r="E124" i="20"/>
  <c r="B30" i="20"/>
  <c r="B69" i="20"/>
  <c r="E69" i="20"/>
  <c r="C69" i="20"/>
  <c r="E84" i="20"/>
  <c r="C84" i="20"/>
  <c r="B84" i="20"/>
  <c r="B90" i="20"/>
  <c r="C90" i="20"/>
  <c r="B102" i="20"/>
  <c r="D102" i="20"/>
  <c r="C102" i="20"/>
  <c r="E102" i="20"/>
  <c r="D114" i="20"/>
  <c r="C114" i="20"/>
  <c r="B114" i="20"/>
  <c r="B59" i="20"/>
  <c r="E65" i="20"/>
  <c r="D65" i="20"/>
  <c r="C65" i="20"/>
  <c r="C85" i="20"/>
  <c r="E85" i="20"/>
  <c r="E108" i="20"/>
  <c r="B108" i="20"/>
  <c r="C108" i="20"/>
  <c r="E129" i="20"/>
  <c r="C129" i="20"/>
  <c r="D129" i="20"/>
  <c r="B55" i="20"/>
  <c r="E77" i="20"/>
  <c r="E98" i="20"/>
  <c r="D104" i="20"/>
  <c r="B104" i="20"/>
  <c r="C104" i="20"/>
  <c r="C110" i="20"/>
  <c r="B110" i="20"/>
  <c r="C125" i="20"/>
  <c r="E125" i="20"/>
  <c r="D125" i="20"/>
  <c r="E142" i="20"/>
  <c r="B13" i="20"/>
  <c r="E68" i="20"/>
  <c r="D68" i="20"/>
  <c r="B88" i="20"/>
  <c r="C88" i="20"/>
  <c r="E88" i="20"/>
  <c r="D88" i="20"/>
  <c r="E132" i="20"/>
  <c r="B132" i="20"/>
  <c r="C132" i="20"/>
  <c r="D132" i="20"/>
  <c r="B41" i="20"/>
  <c r="D73" i="20"/>
  <c r="E73" i="20"/>
  <c r="E89" i="20"/>
  <c r="D89" i="20"/>
  <c r="B93" i="20"/>
  <c r="E93" i="20"/>
  <c r="B116" i="20"/>
  <c r="E116" i="20"/>
  <c r="D116" i="20"/>
  <c r="C116" i="20"/>
  <c r="D133" i="20"/>
  <c r="E133" i="20"/>
  <c r="B133" i="20"/>
  <c r="C138" i="20"/>
  <c r="D138" i="20"/>
  <c r="GE68" i="5" l="1"/>
  <c r="CO63" i="5"/>
  <c r="AD63" i="5"/>
  <c r="N63" i="5"/>
  <c r="V63" i="5"/>
  <c r="CE64" i="5"/>
  <c r="DC64" i="5"/>
  <c r="DY63" i="5"/>
  <c r="D63" i="5"/>
  <c r="BJ64" i="5"/>
  <c r="GD68" i="5"/>
  <c r="DC63" i="5"/>
  <c r="AD64" i="5"/>
  <c r="FJ63" i="5"/>
  <c r="AK63" i="5"/>
  <c r="AK64" i="5"/>
  <c r="CV64" i="5"/>
  <c r="EO64" i="5"/>
  <c r="FP63" i="5"/>
  <c r="J64" i="5"/>
  <c r="DL63" i="5"/>
  <c r="BQ64" i="5"/>
  <c r="CQ64" i="5"/>
  <c r="BA64" i="5"/>
  <c r="DU64" i="5"/>
  <c r="BR64" i="5"/>
  <c r="BA63" i="5"/>
  <c r="AR64" i="5"/>
  <c r="FP64" i="5"/>
  <c r="AW64" i="5"/>
  <c r="AU63" i="5"/>
  <c r="AR63" i="5"/>
  <c r="BB64" i="5"/>
  <c r="X63" i="5"/>
  <c r="DE63" i="5"/>
  <c r="BB63" i="5"/>
  <c r="FS63" i="5"/>
  <c r="AO64" i="5"/>
  <c r="BR63" i="5"/>
  <c r="AM63" i="5"/>
  <c r="AV63" i="5"/>
  <c r="AN63" i="5"/>
  <c r="K63" i="5"/>
  <c r="DG63" i="5"/>
  <c r="U63" i="5"/>
  <c r="BI63" i="5"/>
  <c r="BC64" i="5"/>
  <c r="ET63" i="5"/>
  <c r="K64" i="5"/>
  <c r="U64" i="5"/>
  <c r="AO63" i="5"/>
  <c r="AN64" i="5"/>
  <c r="DE64" i="5"/>
  <c r="DS64" i="5"/>
  <c r="BM63" i="5"/>
  <c r="EA63" i="5"/>
  <c r="FN64" i="5"/>
  <c r="DH63" i="5"/>
  <c r="CL63" i="5"/>
  <c r="FS64" i="5"/>
  <c r="DM63" i="5"/>
  <c r="CN63" i="5"/>
  <c r="DD63" i="5"/>
  <c r="DW64" i="5"/>
  <c r="CY63" i="5"/>
  <c r="J63" i="5"/>
  <c r="BO63" i="5"/>
  <c r="BY64" i="5"/>
  <c r="CC64" i="5"/>
  <c r="CK63" i="5"/>
  <c r="FR63" i="5"/>
  <c r="DM64" i="5"/>
  <c r="GC68" i="5"/>
  <c r="DS63" i="5"/>
  <c r="CB64" i="5"/>
  <c r="EU63" i="5"/>
  <c r="CY64" i="5"/>
  <c r="AY64" i="5"/>
  <c r="CF63" i="5"/>
  <c r="CZ64" i="5"/>
  <c r="AW63" i="5"/>
  <c r="CA64" i="5"/>
  <c r="BH64" i="5"/>
  <c r="FJ64" i="5"/>
  <c r="AS63" i="5"/>
  <c r="AU64" i="5"/>
  <c r="BQ63" i="5"/>
  <c r="EL63" i="5"/>
  <c r="FF64" i="5"/>
  <c r="CG64" i="5"/>
  <c r="FO64" i="5"/>
  <c r="AM64" i="5"/>
  <c r="FR64" i="5"/>
  <c r="CR63" i="5"/>
  <c r="FV64" i="5"/>
  <c r="FG64" i="5"/>
  <c r="AJ64" i="5"/>
  <c r="DO63" i="5"/>
  <c r="FH64" i="5"/>
  <c r="CR64" i="5"/>
  <c r="BI64" i="5"/>
  <c r="EK64" i="5"/>
  <c r="CO64" i="5"/>
  <c r="D64" i="5"/>
  <c r="EW63" i="5"/>
  <c r="BV63" i="5"/>
  <c r="DO64" i="5"/>
  <c r="EZ64" i="5"/>
  <c r="CA63" i="5"/>
  <c r="E63" i="5"/>
  <c r="BX63" i="5"/>
  <c r="CQ63" i="5"/>
  <c r="DI63" i="5"/>
  <c r="G63" i="5"/>
  <c r="DN64" i="5"/>
  <c r="AF63" i="5"/>
  <c r="Z64" i="5"/>
  <c r="FQ64" i="5"/>
  <c r="AB63" i="5"/>
  <c r="ET64" i="5"/>
  <c r="CI64" i="5"/>
  <c r="CV63" i="5"/>
  <c r="FA63" i="5"/>
  <c r="AZ64" i="5"/>
  <c r="EP63" i="5"/>
  <c r="DK63" i="5"/>
  <c r="R63" i="5"/>
  <c r="CS63" i="5"/>
  <c r="BU63" i="5"/>
  <c r="CU63" i="5"/>
  <c r="CC63" i="5"/>
  <c r="CN64" i="5"/>
  <c r="EP64" i="5"/>
  <c r="BF63" i="5"/>
  <c r="Z63" i="5"/>
  <c r="I63" i="5"/>
  <c r="BS63" i="5"/>
  <c r="DG64" i="5"/>
  <c r="F64" i="5"/>
  <c r="CL64" i="5"/>
  <c r="AF64" i="5"/>
  <c r="AI64" i="5"/>
  <c r="FG63" i="5"/>
  <c r="DI64" i="5"/>
  <c r="BS64" i="5"/>
  <c r="BD63" i="5"/>
  <c r="DF64" i="5"/>
  <c r="CI63" i="5"/>
  <c r="CE63" i="5"/>
  <c r="W64" i="5"/>
  <c r="DQ63" i="5"/>
  <c r="DF63" i="5"/>
  <c r="BL64" i="5"/>
  <c r="BL63" i="5"/>
  <c r="BG63" i="5"/>
  <c r="BU64" i="5"/>
  <c r="X64" i="5"/>
  <c r="EJ64" i="5"/>
  <c r="EH64" i="5"/>
  <c r="BT63" i="5"/>
  <c r="CK64" i="5"/>
  <c r="FU64" i="5"/>
  <c r="AX63" i="5"/>
  <c r="BK63" i="5"/>
  <c r="BH63" i="5"/>
  <c r="FV63" i="5"/>
  <c r="AI63" i="5"/>
  <c r="FK63" i="5"/>
  <c r="DL64" i="5"/>
  <c r="BD64" i="5"/>
  <c r="BK64" i="5"/>
  <c r="EC63" i="5"/>
  <c r="EK63" i="5"/>
  <c r="CM63" i="5"/>
  <c r="AV64" i="5"/>
  <c r="BE63" i="5"/>
  <c r="CZ63" i="5"/>
  <c r="EI63" i="5"/>
  <c r="AP64" i="5"/>
  <c r="FA64" i="5"/>
  <c r="EX63" i="5"/>
  <c r="CS64" i="5"/>
  <c r="EU64" i="5"/>
  <c r="EV64" i="5"/>
  <c r="FT64" i="5"/>
  <c r="DP64" i="5"/>
  <c r="GU70" i="5"/>
  <c r="BX64" i="5"/>
  <c r="EI64" i="5"/>
  <c r="EA64" i="5"/>
  <c r="BW63" i="5"/>
  <c r="O64" i="5"/>
  <c r="FY63" i="5"/>
  <c r="GB68" i="5" s="1"/>
  <c r="FN63" i="5"/>
  <c r="CG63" i="5"/>
  <c r="DR64" i="5"/>
  <c r="EM63" i="5"/>
  <c r="GT70" i="5"/>
  <c r="FX64" i="5"/>
  <c r="EJ63" i="5"/>
  <c r="DP63" i="5"/>
  <c r="EM64" i="5"/>
  <c r="DB63" i="5"/>
  <c r="DN63" i="5"/>
  <c r="BM64" i="5"/>
  <c r="EV63" i="5"/>
  <c r="FY64" i="5"/>
  <c r="FH63" i="5"/>
  <c r="AS64" i="5"/>
  <c r="CF64" i="5"/>
  <c r="DB64" i="5"/>
  <c r="BG64" i="5"/>
  <c r="H63" i="5"/>
  <c r="I64" i="5"/>
  <c r="N64" i="5"/>
  <c r="DK64" i="5"/>
  <c r="AJ63" i="5"/>
  <c r="BT64" i="5"/>
  <c r="GF70" i="5"/>
  <c r="BE64" i="5"/>
  <c r="AP63" i="5"/>
  <c r="DU63" i="5"/>
  <c r="CD64" i="5"/>
  <c r="CB63" i="5"/>
  <c r="H64" i="5"/>
  <c r="FU63" i="5"/>
  <c r="DV64" i="5"/>
  <c r="EN63" i="5"/>
  <c r="R64" i="5"/>
  <c r="AB64" i="5"/>
  <c r="CW64" i="5"/>
  <c r="BZ64" i="5"/>
  <c r="E64" i="5"/>
  <c r="V64" i="5"/>
  <c r="EF63" i="5"/>
  <c r="EF64" i="5"/>
  <c r="DR63" i="5"/>
  <c r="DD64" i="5"/>
  <c r="CM64" i="5"/>
  <c r="DQ64" i="5"/>
  <c r="CW63" i="5"/>
  <c r="O63" i="5"/>
  <c r="GV69" i="5"/>
  <c r="EC64" i="5"/>
  <c r="FO63" i="5"/>
  <c r="EW64" i="5"/>
  <c r="EL64" i="5"/>
  <c r="DW63" i="5"/>
  <c r="M63" i="5"/>
  <c r="GO70" i="5"/>
  <c r="FF63" i="5"/>
  <c r="DT64" i="5"/>
  <c r="Q64" i="5"/>
  <c r="DJ64" i="5"/>
  <c r="AQ64" i="5"/>
  <c r="M64" i="5"/>
  <c r="FQ63" i="5"/>
  <c r="W63" i="5"/>
  <c r="DZ63" i="5"/>
  <c r="EO63" i="5"/>
  <c r="DZ64" i="5"/>
  <c r="FK64" i="5"/>
  <c r="DA64" i="5"/>
  <c r="CU64" i="5"/>
  <c r="DJ63" i="5"/>
  <c r="DA63" i="5"/>
  <c r="BC63" i="5"/>
  <c r="BV64" i="5"/>
  <c r="FT63" i="5"/>
  <c r="EX64" i="5"/>
  <c r="BZ63" i="5"/>
  <c r="AY63" i="5"/>
  <c r="AH63" i="5"/>
  <c r="DT63" i="5"/>
  <c r="BW64" i="5"/>
  <c r="BN64" i="5"/>
  <c r="BO64" i="5"/>
  <c r="AQ63" i="5"/>
  <c r="Q63" i="5"/>
  <c r="AA64" i="5"/>
  <c r="BF64" i="5"/>
  <c r="EZ63" i="5"/>
  <c r="BP64" i="5"/>
  <c r="G64" i="5"/>
  <c r="CD63" i="5"/>
  <c r="GN70" i="5"/>
  <c r="AX64" i="5"/>
  <c r="AA63" i="5"/>
  <c r="BJ63" i="5"/>
  <c r="BP63" i="5"/>
  <c r="BN63" i="5"/>
  <c r="EN64" i="5"/>
  <c r="GT69" i="5"/>
  <c r="EY64" i="5"/>
  <c r="EY63" i="5"/>
  <c r="FX63" i="5"/>
  <c r="GA68" i="5" s="1"/>
  <c r="GM70" i="5"/>
  <c r="FW64" i="5"/>
  <c r="FW63" i="5"/>
  <c r="FL64" i="5"/>
  <c r="FL63" i="5"/>
  <c r="CX64" i="5"/>
  <c r="CX63" i="5"/>
  <c r="EH63" i="5"/>
  <c r="GM69" i="5"/>
  <c r="AC63" i="5"/>
  <c r="AC64" i="5"/>
  <c r="DV63" i="5"/>
  <c r="DX64" i="5"/>
  <c r="DX63" i="5"/>
  <c r="FC64" i="5"/>
  <c r="FC63" i="5"/>
  <c r="DH64" i="5"/>
  <c r="AH64" i="5"/>
  <c r="AE63" i="5"/>
  <c r="AE64" i="5"/>
  <c r="GQ67" i="5"/>
  <c r="GQ69" i="5" s="1"/>
  <c r="GI67" i="5"/>
  <c r="GI69" i="5" s="1"/>
  <c r="GQ70" i="5"/>
  <c r="GP67" i="5"/>
  <c r="GP69" i="5" s="1"/>
  <c r="GR67" i="5"/>
  <c r="GR69" i="5" s="1"/>
  <c r="GS70" i="5"/>
  <c r="GJ70" i="5"/>
  <c r="EE63" i="5"/>
  <c r="EE64" i="5"/>
  <c r="FE63" i="5"/>
  <c r="FE64" i="5"/>
  <c r="AL63" i="5"/>
  <c r="AL64" i="5"/>
  <c r="ED63" i="5"/>
  <c r="ED64" i="5"/>
  <c r="CP64" i="5"/>
  <c r="CP63" i="5"/>
  <c r="CT64" i="5"/>
  <c r="CT63" i="5"/>
  <c r="FD64" i="5"/>
  <c r="FD63" i="5"/>
  <c r="GV70" i="5"/>
  <c r="ES63" i="5"/>
  <c r="ES64" i="5"/>
  <c r="AT63" i="5"/>
  <c r="AT64" i="5"/>
  <c r="CH64" i="5"/>
  <c r="CH63" i="5"/>
  <c r="L63" i="5"/>
  <c r="L64" i="5"/>
  <c r="T64" i="5"/>
  <c r="T63" i="5"/>
  <c r="P64" i="5"/>
  <c r="P63" i="5"/>
  <c r="S63" i="5"/>
  <c r="S64" i="5"/>
  <c r="EQ63" i="5"/>
  <c r="EQ64" i="5"/>
  <c r="GP70" i="5"/>
  <c r="GS67" i="5"/>
  <c r="GS69" i="5" s="1"/>
  <c r="GU67" i="5"/>
  <c r="GU69" i="5" s="1"/>
  <c r="GR70" i="5"/>
  <c r="GH70" i="5"/>
  <c r="GK67" i="5"/>
  <c r="GK69" i="5" s="1"/>
  <c r="GN67" i="5"/>
  <c r="GN69" i="5" s="1"/>
  <c r="GK70" i="5"/>
  <c r="GE70" i="5"/>
  <c r="GH67" i="5"/>
  <c r="GH69" i="5" s="1"/>
  <c r="GG70" i="5"/>
  <c r="GJ67" i="5"/>
  <c r="GJ69" i="5" s="1"/>
  <c r="GD70" i="5"/>
  <c r="GG67" i="5"/>
  <c r="GG69" i="5" s="1"/>
  <c r="GL70" i="5"/>
  <c r="GO67" i="5"/>
  <c r="GO69" i="5" s="1"/>
  <c r="GL67" i="5"/>
  <c r="GL69" i="5" s="1"/>
  <c r="GI70" i="5"/>
  <c r="FK68" i="5" l="1"/>
  <c r="AX68" i="5"/>
  <c r="CQ68" i="5"/>
  <c r="BX68" i="5"/>
  <c r="DG68" i="5"/>
  <c r="CN68" i="5"/>
  <c r="BI68" i="5"/>
  <c r="DN68" i="5"/>
  <c r="AP68" i="5"/>
  <c r="AJ68" i="5"/>
  <c r="EW68" i="5"/>
  <c r="EB68" i="5"/>
  <c r="DF68" i="5"/>
  <c r="BM68" i="5"/>
  <c r="FA68" i="5"/>
  <c r="Z68" i="5"/>
  <c r="DH68" i="5"/>
  <c r="CY68" i="5"/>
  <c r="AH68" i="5"/>
  <c r="FJ68" i="5"/>
  <c r="DI68" i="5"/>
  <c r="CV68" i="5"/>
  <c r="FU68" i="5"/>
  <c r="FR68" i="5"/>
  <c r="J68" i="5"/>
  <c r="EN68" i="5"/>
  <c r="G68" i="5"/>
  <c r="DO68" i="5"/>
  <c r="CL68" i="5"/>
  <c r="AI68" i="5"/>
  <c r="BY68" i="5"/>
  <c r="DE68" i="5"/>
  <c r="W68" i="5"/>
  <c r="BS68" i="5"/>
  <c r="CK68" i="5"/>
  <c r="CO68" i="5"/>
  <c r="BN68" i="5"/>
  <c r="DQ68" i="5"/>
  <c r="BV68" i="5"/>
  <c r="DK68" i="5"/>
  <c r="CM68" i="5"/>
  <c r="CB68" i="5"/>
  <c r="EL68" i="5"/>
  <c r="BH68" i="5"/>
  <c r="BT68" i="5"/>
  <c r="DL68" i="5"/>
  <c r="AL68" i="5"/>
  <c r="H68" i="5"/>
  <c r="CG68" i="5"/>
  <c r="EM68" i="5"/>
  <c r="BE68" i="5"/>
  <c r="BG68" i="5"/>
  <c r="BW68" i="5"/>
  <c r="CF68" i="5"/>
  <c r="BU68" i="5"/>
  <c r="FI68" i="5"/>
  <c r="BA68" i="5"/>
  <c r="DP68" i="5"/>
  <c r="AG68" i="5"/>
  <c r="DR68" i="5"/>
  <c r="BZ68" i="5"/>
  <c r="BJ68" i="5"/>
  <c r="CZ68" i="5"/>
  <c r="CX68" i="5"/>
  <c r="I68" i="5"/>
  <c r="CA68" i="5"/>
  <c r="FT68" i="5"/>
  <c r="K68" i="5"/>
  <c r="DV68" i="5"/>
  <c r="Y68" i="5"/>
  <c r="FQ68" i="5"/>
  <c r="X68" i="5"/>
  <c r="CC68" i="5"/>
  <c r="FY68" i="5"/>
  <c r="DT68" i="5"/>
  <c r="DS68" i="5"/>
  <c r="EY68" i="5"/>
  <c r="FC68" i="5"/>
  <c r="EX68" i="5"/>
  <c r="FH68" i="5"/>
  <c r="CE68" i="5"/>
  <c r="AK68" i="5"/>
  <c r="DB68" i="5"/>
  <c r="BB68" i="5"/>
  <c r="EC68" i="5"/>
  <c r="AQ68" i="5"/>
  <c r="EP68" i="5"/>
  <c r="AY68" i="5"/>
  <c r="FV68" i="5"/>
  <c r="DA68" i="5"/>
  <c r="BR68" i="5"/>
  <c r="FS68" i="5"/>
  <c r="DC68" i="5"/>
  <c r="AE68" i="5"/>
  <c r="FP68" i="5"/>
  <c r="EO68" i="5"/>
  <c r="CI68" i="5"/>
  <c r="DD68" i="5"/>
  <c r="FX68" i="5"/>
  <c r="AS68" i="5"/>
  <c r="FW68" i="5"/>
  <c r="DU68" i="5"/>
  <c r="FB68" i="5"/>
  <c r="BD68" i="5"/>
  <c r="AR68" i="5"/>
  <c r="DM68" i="5"/>
  <c r="DJ68" i="5"/>
  <c r="CH68" i="5"/>
  <c r="DW68" i="5"/>
  <c r="CD68" i="5"/>
  <c r="BF68" i="5"/>
  <c r="AC68" i="5"/>
  <c r="BC68" i="5"/>
  <c r="EZ68" i="5"/>
  <c r="S68" i="5"/>
  <c r="AT68" i="5"/>
  <c r="AZ68" i="5"/>
  <c r="T68" i="5"/>
  <c r="BL68" i="5"/>
  <c r="FN68" i="5"/>
  <c r="FM68" i="5"/>
  <c r="FO68" i="5"/>
  <c r="BK68" i="5"/>
  <c r="EA68" i="5"/>
  <c r="DZ68" i="5"/>
  <c r="AD68" i="5"/>
  <c r="CR68" i="5"/>
  <c r="FZ68" i="5"/>
  <c r="EH68" i="5"/>
  <c r="BQ68" i="5"/>
  <c r="AA68" i="5"/>
  <c r="EK68" i="5"/>
  <c r="EI68" i="5"/>
  <c r="EJ68" i="5"/>
  <c r="BO68" i="5"/>
  <c r="AB68" i="5"/>
  <c r="CJ68" i="5"/>
  <c r="DY68" i="5"/>
  <c r="FL68" i="5"/>
  <c r="DX68" i="5"/>
  <c r="Q68" i="5"/>
  <c r="AF68" i="5"/>
  <c r="BP68" i="5"/>
  <c r="O68" i="5"/>
  <c r="N68" i="5"/>
  <c r="M68" i="5"/>
  <c r="V68" i="5"/>
  <c r="U68" i="5"/>
  <c r="CS68" i="5"/>
  <c r="CP68" i="5"/>
  <c r="FE68" i="5"/>
  <c r="FD68" i="5"/>
  <c r="FG68" i="5"/>
  <c r="FF68" i="5"/>
  <c r="AO68" i="5"/>
  <c r="AN68" i="5"/>
  <c r="AU68" i="5"/>
  <c r="AW68" i="5"/>
  <c r="AV68" i="5"/>
  <c r="AM68" i="5"/>
  <c r="L68" i="5"/>
  <c r="EE68" i="5"/>
  <c r="P68" i="5"/>
  <c r="EG68" i="5"/>
  <c r="ED68" i="5"/>
  <c r="ET68" i="5"/>
  <c r="ES68" i="5"/>
  <c r="EQ68" i="5"/>
  <c r="ER68" i="5"/>
  <c r="CW68" i="5"/>
  <c r="CT68" i="5"/>
  <c r="CU68" i="5"/>
  <c r="EF68" i="5"/>
  <c r="EV68" i="5"/>
  <c r="EU68" i="5"/>
  <c r="R68" i="5"/>
  <c r="EM41" i="5"/>
  <c r="M39" i="5"/>
  <c r="EG40" i="5"/>
  <c r="FS40" i="5"/>
  <c r="EB38" i="5"/>
  <c r="BJ39" i="5"/>
  <c r="EM39" i="5"/>
  <c r="AP40" i="5"/>
  <c r="AF40" i="5"/>
  <c r="FK41" i="5"/>
  <c r="FH40" i="5"/>
  <c r="BH39" i="5"/>
  <c r="BI39" i="5"/>
  <c r="BM39" i="5"/>
  <c r="CG41" i="5"/>
  <c r="CL39" i="5"/>
  <c r="DO40" i="5"/>
  <c r="Z40" i="5"/>
  <c r="DF38" i="5"/>
  <c r="J39" i="5"/>
  <c r="AU39" i="5"/>
  <c r="BD40" i="5"/>
  <c r="BH41" i="5"/>
  <c r="FE39" i="5"/>
  <c r="CG39" i="5"/>
  <c r="BO40" i="5"/>
  <c r="EV40" i="5"/>
  <c r="BE39" i="5"/>
  <c r="BJ40" i="5"/>
  <c r="BB39" i="5"/>
  <c r="CR40" i="5"/>
  <c r="DV38" i="5"/>
  <c r="EP39" i="5"/>
  <c r="DX39" i="5"/>
  <c r="EZ40" i="5"/>
  <c r="AF41" i="5"/>
  <c r="EW39" i="5"/>
  <c r="BX39" i="5"/>
  <c r="O41" i="5"/>
  <c r="DS40" i="5"/>
  <c r="CI41" i="5"/>
  <c r="O40" i="5"/>
  <c r="DJ41" i="5"/>
  <c r="DM41" i="5"/>
  <c r="AD40" i="5"/>
  <c r="FV41" i="5"/>
  <c r="BC41" i="5"/>
  <c r="FB38" i="5"/>
  <c r="E38" i="5"/>
  <c r="AJ39" i="5"/>
  <c r="I40" i="5"/>
  <c r="ER38" i="5"/>
  <c r="GG41" i="5"/>
  <c r="AO39" i="5"/>
  <c r="FR40" i="5"/>
  <c r="BA40" i="5"/>
  <c r="BV40" i="5"/>
  <c r="DP38" i="5"/>
  <c r="BN38" i="5"/>
  <c r="CN38" i="5"/>
  <c r="AI40" i="5"/>
  <c r="CA38" i="5"/>
  <c r="GG39" i="5"/>
  <c r="FY38" i="5"/>
  <c r="P38" i="5"/>
  <c r="FL39" i="5"/>
  <c r="DN38" i="5"/>
  <c r="BL41" i="5"/>
  <c r="BI38" i="5"/>
  <c r="GE40" i="5"/>
  <c r="F40" i="5"/>
  <c r="DS38" i="5"/>
  <c r="C39" i="5"/>
  <c r="FT39" i="5"/>
  <c r="BR41" i="5"/>
  <c r="DA39" i="5"/>
  <c r="GM39" i="5"/>
  <c r="AV39" i="5"/>
  <c r="CN39" i="5"/>
  <c r="CM38" i="5"/>
  <c r="EY38" i="5"/>
  <c r="EN39" i="5"/>
  <c r="EN38" i="5"/>
  <c r="DI41" i="5"/>
  <c r="C40" i="5"/>
  <c r="FE41" i="5"/>
  <c r="FM40" i="5"/>
  <c r="AX39" i="5"/>
  <c r="J41" i="5"/>
  <c r="FO40" i="5"/>
  <c r="U40" i="5"/>
  <c r="FT38" i="5"/>
  <c r="EH40" i="5"/>
  <c r="EY41" i="5"/>
  <c r="L41" i="5"/>
  <c r="DQ41" i="5"/>
  <c r="FZ39" i="5"/>
  <c r="BA38" i="5"/>
  <c r="S41" i="5"/>
  <c r="EC38" i="5"/>
  <c r="FZ41" i="5"/>
  <c r="AT39" i="5"/>
  <c r="CJ41" i="5"/>
  <c r="CX38" i="5"/>
  <c r="X38" i="5"/>
  <c r="CY41" i="5"/>
  <c r="G39" i="5"/>
  <c r="AT40" i="5"/>
  <c r="FC40" i="5"/>
  <c r="DF41" i="5"/>
  <c r="BP38" i="5"/>
  <c r="EY40" i="5"/>
  <c r="DV40" i="5"/>
  <c r="AO41" i="5"/>
  <c r="FD41" i="5"/>
  <c r="EX39" i="5"/>
  <c r="FB41" i="5"/>
  <c r="DX40" i="5"/>
  <c r="BM41" i="5"/>
  <c r="EU38" i="5"/>
  <c r="FH38" i="5"/>
  <c r="GA39" i="5"/>
  <c r="CM40" i="5"/>
  <c r="BT38" i="5"/>
  <c r="FA41" i="5"/>
  <c r="CH38" i="5"/>
  <c r="AG39" i="5"/>
  <c r="FK40" i="5"/>
  <c r="AO40" i="5"/>
  <c r="BV41" i="5"/>
  <c r="CK41" i="5"/>
  <c r="ER39" i="5"/>
  <c r="FF39" i="5"/>
  <c r="DR40" i="5"/>
  <c r="EX38" i="5"/>
  <c r="EE41" i="5"/>
  <c r="DT40" i="5"/>
  <c r="EC40" i="5"/>
  <c r="FJ39" i="5"/>
  <c r="EY39" i="5"/>
  <c r="DX41" i="5"/>
  <c r="GB40" i="5"/>
  <c r="GA41" i="5"/>
  <c r="FU39" i="5"/>
  <c r="BG41" i="5"/>
  <c r="BG39" i="5"/>
  <c r="D38" i="5"/>
  <c r="AV38" i="5"/>
  <c r="Q38" i="5"/>
  <c r="EL41" i="5"/>
  <c r="GN39" i="5"/>
  <c r="FC39" i="5"/>
  <c r="FX38" i="5"/>
  <c r="ED39" i="5"/>
  <c r="DK41" i="5"/>
  <c r="AL38" i="5"/>
  <c r="DK39" i="5"/>
  <c r="AA41" i="5"/>
  <c r="AB38" i="5"/>
  <c r="FY39" i="5"/>
  <c r="FQ38" i="5"/>
  <c r="AY40" i="5"/>
  <c r="FE38" i="5"/>
  <c r="Q39" i="5"/>
  <c r="BD41" i="5"/>
  <c r="CE40" i="5"/>
  <c r="DY40" i="5"/>
  <c r="BZ41" i="5"/>
  <c r="F41" i="5"/>
  <c r="EF40" i="5"/>
  <c r="GB39" i="5"/>
  <c r="BP41" i="5"/>
  <c r="CA39" i="5"/>
  <c r="FA39" i="5"/>
  <c r="CO38" i="5"/>
  <c r="DJ38" i="5"/>
  <c r="FY40" i="5"/>
  <c r="DP39" i="5"/>
  <c r="DA40" i="5"/>
  <c r="AL41" i="5"/>
  <c r="ED40" i="5"/>
  <c r="CS38" i="5"/>
  <c r="DU41" i="5"/>
  <c r="BM40" i="5"/>
  <c r="DB38" i="5"/>
  <c r="ES38" i="5"/>
  <c r="BS40" i="5"/>
  <c r="BN40" i="5"/>
  <c r="CB40" i="5"/>
  <c r="FQ40" i="5"/>
  <c r="AW39" i="5"/>
  <c r="EK41" i="5"/>
  <c r="EG38" i="5"/>
  <c r="DJ40" i="5"/>
  <c r="EI39" i="5"/>
  <c r="EA40" i="5"/>
  <c r="CE39" i="5"/>
  <c r="DB39" i="5"/>
  <c r="DL41" i="5"/>
  <c r="DU40" i="5"/>
  <c r="G38" i="5"/>
  <c r="BX38" i="5"/>
  <c r="CB41" i="5"/>
  <c r="AJ38" i="5"/>
  <c r="G41" i="5"/>
  <c r="H40" i="5"/>
  <c r="DT41" i="5"/>
  <c r="DQ38" i="5"/>
  <c r="DF39" i="5"/>
  <c r="AQ38" i="5"/>
  <c r="L40" i="5"/>
  <c r="AJ40" i="5"/>
  <c r="EU40" i="5"/>
  <c r="AG40" i="5"/>
  <c r="CA41" i="5"/>
  <c r="BK40" i="5"/>
  <c r="E40" i="5"/>
  <c r="FU38" i="5"/>
  <c r="BK41" i="5"/>
  <c r="H38" i="5"/>
  <c r="AU38" i="5"/>
  <c r="DG38" i="5"/>
  <c r="CN41" i="5"/>
  <c r="BG40" i="5"/>
  <c r="CI40" i="5"/>
  <c r="DM38" i="5"/>
  <c r="K38" i="5"/>
  <c r="DL38" i="5"/>
  <c r="GI41" i="5"/>
  <c r="AN40" i="5"/>
  <c r="DI39" i="5"/>
  <c r="EN41" i="5"/>
  <c r="BH40" i="5"/>
  <c r="E39" i="5"/>
  <c r="DD39" i="5"/>
  <c r="BT41" i="5"/>
  <c r="AR40" i="5"/>
  <c r="EP40" i="5"/>
  <c r="FH41" i="5"/>
  <c r="AN39" i="5"/>
  <c r="EO40" i="5"/>
  <c r="GL39" i="5"/>
  <c r="FC38" i="5"/>
  <c r="CW41" i="5"/>
  <c r="AL39" i="5"/>
  <c r="BJ38" i="5"/>
  <c r="BO41" i="5"/>
  <c r="EU39" i="5"/>
  <c r="V41" i="5"/>
  <c r="DD41" i="5"/>
  <c r="CL41" i="5"/>
  <c r="BO39" i="5"/>
  <c r="DQ40" i="5"/>
  <c r="AY41" i="5"/>
  <c r="DK38" i="5"/>
  <c r="EK39" i="5"/>
  <c r="GC40" i="5"/>
  <c r="AD39" i="5"/>
  <c r="AI39" i="5"/>
  <c r="AQ41" i="5"/>
  <c r="S39" i="5"/>
  <c r="AX38" i="5"/>
  <c r="T41" i="5"/>
  <c r="EI41" i="5"/>
  <c r="AG38" i="5"/>
  <c r="BO38" i="5"/>
  <c r="GI39" i="5"/>
  <c r="EA39" i="5"/>
  <c r="AA39" i="5"/>
  <c r="BY41" i="5"/>
  <c r="CZ40" i="5"/>
  <c r="DW39" i="5"/>
  <c r="EQ41" i="5"/>
  <c r="Q40" i="5"/>
  <c r="BB38" i="5"/>
  <c r="J40" i="5"/>
  <c r="FW41" i="5"/>
  <c r="AC38" i="5"/>
  <c r="CQ39" i="5"/>
  <c r="AQ39" i="5"/>
  <c r="BL40" i="5"/>
  <c r="DY38" i="5"/>
  <c r="CZ38" i="5"/>
  <c r="EN40" i="5"/>
  <c r="H41" i="5"/>
  <c r="BT39" i="5"/>
  <c r="AY39" i="5"/>
  <c r="CS41" i="5"/>
  <c r="DG39" i="5"/>
  <c r="DB41" i="5"/>
  <c r="CT39" i="5"/>
  <c r="FZ38" i="5"/>
  <c r="BB41" i="5"/>
  <c r="CZ39" i="5"/>
  <c r="FR41" i="5"/>
  <c r="EF41" i="5"/>
  <c r="BV39" i="5"/>
  <c r="DM40" i="5"/>
  <c r="DH41" i="5"/>
  <c r="W39" i="5"/>
  <c r="FY41" i="5"/>
  <c r="U39" i="5"/>
  <c r="CE41" i="5"/>
  <c r="FT41" i="5"/>
  <c r="CD39" i="5"/>
  <c r="DG40" i="5"/>
  <c r="CU39" i="5"/>
  <c r="ET38" i="5"/>
  <c r="U38" i="5"/>
  <c r="AA40" i="5"/>
  <c r="CJ39" i="5"/>
  <c r="GE39" i="5"/>
  <c r="DN41" i="5"/>
  <c r="BG38" i="5"/>
  <c r="EQ40" i="5"/>
  <c r="X41" i="5"/>
  <c r="CK40" i="5"/>
  <c r="AB39" i="5"/>
  <c r="DX38" i="5"/>
  <c r="R39" i="5"/>
  <c r="L38" i="5"/>
  <c r="ES39" i="5"/>
  <c r="CS40" i="5"/>
  <c r="K39" i="5"/>
  <c r="CW40" i="5"/>
  <c r="FQ39" i="5"/>
  <c r="DC40" i="5"/>
  <c r="O39" i="5"/>
  <c r="N39" i="5"/>
  <c r="EF39" i="5"/>
  <c r="Q41" i="5"/>
  <c r="EZ41" i="5"/>
  <c r="FQ41" i="5"/>
  <c r="EL39" i="5"/>
  <c r="DD40" i="5"/>
  <c r="FS39" i="5"/>
  <c r="EX40" i="5"/>
  <c r="CU41" i="5"/>
  <c r="BE41" i="5"/>
  <c r="DR39" i="5"/>
  <c r="DO38" i="5"/>
  <c r="T38" i="5"/>
  <c r="FN41" i="5"/>
  <c r="T40" i="5"/>
  <c r="FE40" i="5"/>
  <c r="I41" i="5"/>
  <c r="FM41" i="5"/>
  <c r="AE38" i="5"/>
  <c r="ES41" i="5"/>
  <c r="FX41" i="5"/>
  <c r="DL39" i="5"/>
  <c r="EO39" i="5"/>
  <c r="GD41" i="5"/>
  <c r="CS39" i="5"/>
  <c r="CH39" i="5"/>
  <c r="GK39" i="5"/>
  <c r="CY38" i="5"/>
  <c r="DZ41" i="5"/>
  <c r="GC39" i="5"/>
  <c r="AQ40" i="5"/>
  <c r="EP41" i="5"/>
  <c r="BZ39" i="5"/>
  <c r="CJ40" i="5"/>
  <c r="V40" i="5"/>
  <c r="FW38" i="5"/>
  <c r="FL38" i="5"/>
  <c r="DP40" i="5"/>
  <c r="AD41" i="5"/>
  <c r="CI38" i="5"/>
  <c r="AZ41" i="5"/>
  <c r="GP39" i="5"/>
  <c r="CQ38" i="5"/>
  <c r="M41" i="5"/>
  <c r="DA38" i="5"/>
  <c r="Y41" i="5"/>
  <c r="FN38" i="5"/>
  <c r="FF40" i="5"/>
  <c r="GS39" i="5"/>
  <c r="CP41" i="5"/>
  <c r="EJ40" i="5"/>
  <c r="CQ40" i="5"/>
  <c r="P40" i="5"/>
  <c r="GH41" i="5"/>
  <c r="EV39" i="5"/>
  <c r="BC39" i="5"/>
  <c r="Z39" i="5"/>
  <c r="BN39" i="5"/>
  <c r="X40" i="5"/>
  <c r="AB41" i="5"/>
  <c r="BY38" i="5"/>
  <c r="CA40" i="5"/>
  <c r="BB40" i="5"/>
  <c r="EA41" i="5"/>
  <c r="FW39" i="5"/>
  <c r="EV41" i="5"/>
  <c r="CM41" i="5"/>
  <c r="BD39" i="5"/>
  <c r="EK38" i="5"/>
  <c r="M38" i="5"/>
  <c r="DY41" i="5"/>
  <c r="FB40" i="5"/>
  <c r="BE40" i="5"/>
  <c r="ED38" i="5"/>
  <c r="I38" i="5"/>
  <c r="L39" i="5"/>
  <c r="BF39" i="5"/>
  <c r="DD38" i="5"/>
  <c r="CG40" i="5"/>
  <c r="CX39" i="5"/>
  <c r="FJ41" i="5"/>
  <c r="CW38" i="5"/>
  <c r="FG40" i="5"/>
  <c r="GD40" i="5"/>
  <c r="CW39" i="5"/>
  <c r="CY39" i="5"/>
  <c r="FF41" i="5"/>
  <c r="DZ40" i="5"/>
  <c r="EW38" i="5"/>
  <c r="CG38" i="5"/>
  <c r="AR41" i="5"/>
  <c r="AW41" i="5"/>
  <c r="AO38" i="5"/>
  <c r="BY39" i="5"/>
  <c r="AN38" i="5"/>
  <c r="EG41" i="5"/>
  <c r="DE38" i="5"/>
  <c r="EA38" i="5"/>
  <c r="CV41" i="5"/>
  <c r="CP39" i="5"/>
  <c r="AV41" i="5"/>
  <c r="CH41" i="5"/>
  <c r="FH39" i="5"/>
  <c r="FS38" i="5"/>
  <c r="GC41" i="5"/>
  <c r="FN40" i="5"/>
  <c r="EJ41" i="5"/>
  <c r="BR40" i="5"/>
  <c r="DU39" i="5"/>
  <c r="BK38" i="5"/>
  <c r="EV38" i="5"/>
  <c r="CY40" i="5"/>
  <c r="K40" i="5"/>
  <c r="EE40" i="5"/>
  <c r="FR38" i="5"/>
  <c r="DO41" i="5"/>
  <c r="EF38" i="5"/>
  <c r="N40" i="5"/>
  <c r="BX41" i="5"/>
  <c r="CO39" i="5"/>
  <c r="DV41" i="5"/>
  <c r="CK39" i="5"/>
  <c r="EJ39" i="5"/>
  <c r="BF38" i="5"/>
  <c r="AH41" i="5"/>
  <c r="BQ41" i="5"/>
  <c r="FL40" i="5"/>
  <c r="CH40" i="5"/>
  <c r="CI39" i="5"/>
  <c r="R41" i="5"/>
  <c r="EW41" i="5"/>
  <c r="DR41" i="5"/>
  <c r="BT40" i="5"/>
  <c r="AI41" i="5"/>
  <c r="W38" i="5"/>
  <c r="BA39" i="5"/>
  <c r="BW41" i="5"/>
  <c r="EE39" i="5"/>
  <c r="BY40" i="5"/>
  <c r="CV39" i="5"/>
  <c r="CT38" i="5"/>
  <c r="FI39" i="5"/>
  <c r="DK40" i="5"/>
  <c r="AM38" i="5"/>
  <c r="BZ40" i="5"/>
  <c r="FP38" i="5"/>
  <c r="BX40" i="5"/>
  <c r="FS41" i="5"/>
  <c r="CF41" i="5"/>
  <c r="DA41" i="5"/>
  <c r="CC41" i="5"/>
  <c r="AT41" i="5"/>
  <c r="V38" i="5"/>
  <c r="CD41" i="5"/>
  <c r="BJ41" i="5"/>
  <c r="FG39" i="5"/>
  <c r="ET39" i="5"/>
  <c r="EQ39" i="5"/>
  <c r="AS41" i="5"/>
  <c r="FG38" i="5"/>
  <c r="CU40" i="5"/>
  <c r="BI40" i="5"/>
  <c r="AS40" i="5"/>
  <c r="CL38" i="5"/>
  <c r="DV39" i="5"/>
  <c r="CC38" i="5"/>
  <c r="D40" i="5"/>
  <c r="DU38" i="5"/>
  <c r="AE40" i="5"/>
  <c r="FK39" i="5"/>
  <c r="FX39" i="5"/>
  <c r="M40" i="5"/>
  <c r="CD38" i="5"/>
  <c r="T39" i="5"/>
  <c r="ET40" i="5"/>
  <c r="EB40" i="5"/>
  <c r="C41" i="5"/>
  <c r="CX41" i="5"/>
  <c r="I39" i="5"/>
  <c r="FV38" i="5"/>
  <c r="AG41" i="5"/>
  <c r="BW39" i="5"/>
  <c r="CR38" i="5"/>
  <c r="CF40" i="5"/>
  <c r="BC40" i="5"/>
  <c r="AZ38" i="5"/>
  <c r="G40" i="5"/>
  <c r="GE41" i="5"/>
  <c r="AT38" i="5"/>
  <c r="AK40" i="5"/>
  <c r="EB39" i="5"/>
  <c r="CO40" i="5"/>
  <c r="CF38" i="5"/>
  <c r="CT41" i="5"/>
  <c r="AJ41" i="5"/>
  <c r="GU39" i="5"/>
  <c r="FG41" i="5"/>
  <c r="V39" i="5"/>
  <c r="GB41" i="5"/>
  <c r="CZ41" i="5"/>
  <c r="DW38" i="5"/>
  <c r="AM41" i="5"/>
  <c r="CU38" i="5"/>
  <c r="AH40" i="5"/>
  <c r="D39" i="5"/>
  <c r="GQ39" i="5"/>
  <c r="GA38" i="5"/>
  <c r="K41" i="5"/>
  <c r="EC39" i="5"/>
  <c r="ED41" i="5"/>
  <c r="FX40" i="5"/>
  <c r="DY39" i="5"/>
  <c r="AY38" i="5"/>
  <c r="DC41" i="5"/>
  <c r="BD38" i="5"/>
  <c r="DZ39" i="5"/>
  <c r="AK38" i="5"/>
  <c r="BQ40" i="5"/>
  <c r="ER40" i="5"/>
  <c r="EM40" i="5"/>
  <c r="EP38" i="5"/>
  <c r="X39" i="5"/>
  <c r="AE39" i="5"/>
  <c r="BS41" i="5"/>
  <c r="BC38" i="5"/>
  <c r="FM38" i="5"/>
  <c r="AN41" i="5"/>
  <c r="O38" i="5"/>
  <c r="EH38" i="5"/>
  <c r="CE38" i="5"/>
  <c r="BQ39" i="5"/>
  <c r="FO39" i="5"/>
  <c r="EK40" i="5"/>
  <c r="F38" i="5"/>
  <c r="FU40" i="5"/>
  <c r="N38" i="5"/>
  <c r="AC39" i="5"/>
  <c r="CT40" i="5"/>
  <c r="FB39" i="5"/>
  <c r="AX40" i="5"/>
  <c r="BN41" i="5"/>
  <c r="FA38" i="5"/>
  <c r="AX41" i="5"/>
  <c r="EZ39" i="5"/>
  <c r="EW40" i="5"/>
  <c r="EZ38" i="5"/>
  <c r="CV38" i="5"/>
  <c r="DC38" i="5"/>
  <c r="S38" i="5"/>
  <c r="AI38" i="5"/>
  <c r="AH39" i="5"/>
  <c r="FZ40" i="5"/>
  <c r="DO39" i="5"/>
  <c r="CR39" i="5"/>
  <c r="FM39" i="5"/>
  <c r="BS39" i="5"/>
  <c r="FL41" i="5"/>
  <c r="CF39" i="5"/>
  <c r="CJ38" i="5"/>
  <c r="E41" i="5"/>
  <c r="CQ41" i="5"/>
  <c r="FO41" i="5"/>
  <c r="FP41" i="5"/>
  <c r="FD38" i="5"/>
  <c r="CN40" i="5"/>
  <c r="EL38" i="5"/>
  <c r="DN40" i="5"/>
  <c r="EI40" i="5"/>
  <c r="BL39" i="5"/>
  <c r="FC41" i="5"/>
  <c r="BP39" i="5"/>
  <c r="F39" i="5"/>
  <c r="DM39" i="5"/>
  <c r="DS41" i="5"/>
  <c r="R38" i="5"/>
  <c r="ET41" i="5"/>
  <c r="FW40" i="5"/>
  <c r="BV38" i="5"/>
  <c r="EE38" i="5"/>
  <c r="AU40" i="5"/>
  <c r="AF39" i="5"/>
  <c r="CK38" i="5"/>
  <c r="DT39" i="5"/>
  <c r="CV40" i="5"/>
  <c r="BF40" i="5"/>
  <c r="CC39" i="5"/>
  <c r="R40" i="5"/>
  <c r="AM40" i="5"/>
  <c r="CP38" i="5"/>
  <c r="AZ39" i="5"/>
  <c r="BP40" i="5"/>
  <c r="FJ40" i="5"/>
  <c r="FD40" i="5"/>
  <c r="AK39" i="5"/>
  <c r="AW40" i="5"/>
  <c r="BW38" i="5"/>
  <c r="BU41" i="5"/>
  <c r="EG39" i="5"/>
  <c r="EJ38" i="5"/>
  <c r="ER41" i="5"/>
  <c r="DL40" i="5"/>
  <c r="CX40" i="5"/>
  <c r="U41" i="5"/>
  <c r="CB38" i="5"/>
  <c r="DQ39" i="5"/>
  <c r="DI38" i="5"/>
  <c r="DG41" i="5"/>
  <c r="DJ39" i="5"/>
  <c r="AZ40" i="5"/>
  <c r="DE40" i="5"/>
  <c r="DN39" i="5"/>
  <c r="DW41" i="5"/>
  <c r="FV40" i="5"/>
  <c r="BZ38" i="5"/>
  <c r="AP38" i="5"/>
  <c r="GJ39" i="5"/>
  <c r="BS38" i="5"/>
  <c r="EH39" i="5"/>
  <c r="BW40" i="5"/>
  <c r="EH41" i="5"/>
  <c r="EB41" i="5"/>
  <c r="CL40" i="5"/>
  <c r="CM39" i="5"/>
  <c r="EQ38" i="5"/>
  <c r="FF38" i="5"/>
  <c r="DE39" i="5"/>
  <c r="AR38" i="5"/>
  <c r="CR41" i="5"/>
  <c r="DT38" i="5"/>
  <c r="P41" i="5"/>
  <c r="GR39" i="5"/>
  <c r="EO38" i="5"/>
  <c r="GH39" i="5"/>
  <c r="BU38" i="5"/>
  <c r="AS38" i="5"/>
  <c r="GF41" i="5"/>
  <c r="Y40" i="5"/>
  <c r="BH38" i="5"/>
  <c r="FV39" i="5"/>
  <c r="DS39" i="5"/>
  <c r="BA41" i="5"/>
  <c r="BU40" i="5"/>
  <c r="BI41" i="5"/>
  <c r="FK38" i="5"/>
  <c r="DH39" i="5"/>
  <c r="GO39" i="5"/>
  <c r="AH38" i="5"/>
  <c r="EO41" i="5"/>
  <c r="P39" i="5"/>
  <c r="Y39" i="5"/>
  <c r="FN39" i="5"/>
  <c r="DE41" i="5"/>
  <c r="H39" i="5"/>
  <c r="FI41" i="5"/>
  <c r="AV40" i="5"/>
  <c r="S40" i="5"/>
  <c r="EC41" i="5"/>
  <c r="AC40" i="5"/>
  <c r="CB39" i="5"/>
  <c r="FR39" i="5"/>
  <c r="ES40" i="5"/>
  <c r="EI38" i="5"/>
  <c r="AR39" i="5"/>
  <c r="AP39" i="5"/>
  <c r="C38" i="5"/>
  <c r="DB40" i="5"/>
  <c r="AM39" i="5"/>
  <c r="Z38" i="5"/>
  <c r="BU39" i="5"/>
  <c r="CP40" i="5"/>
  <c r="DH40" i="5"/>
  <c r="BR39" i="5"/>
  <c r="FD39" i="5"/>
  <c r="AL40" i="5"/>
  <c r="W40" i="5"/>
  <c r="EU41" i="5"/>
  <c r="AP41" i="5"/>
  <c r="AS39" i="5"/>
  <c r="BM38" i="5"/>
  <c r="FJ38" i="5"/>
  <c r="CD40" i="5"/>
  <c r="AU41" i="5"/>
  <c r="FI40" i="5"/>
  <c r="AD38" i="5"/>
  <c r="DH38" i="5"/>
  <c r="BQ38" i="5"/>
  <c r="DF40" i="5"/>
  <c r="FI38" i="5"/>
  <c r="BL38" i="5"/>
  <c r="FA40" i="5"/>
  <c r="BR38" i="5"/>
  <c r="FU41" i="5"/>
  <c r="J38" i="5"/>
  <c r="W41" i="5"/>
  <c r="BK39" i="5"/>
  <c r="D41" i="5"/>
  <c r="BE38" i="5"/>
  <c r="EM38" i="5"/>
  <c r="FT40" i="5"/>
  <c r="DI40" i="5"/>
  <c r="EL40" i="5"/>
  <c r="DC39" i="5"/>
  <c r="DZ38" i="5"/>
  <c r="DW40" i="5"/>
  <c r="BF41" i="5"/>
  <c r="FP40" i="5"/>
  <c r="AF38" i="5"/>
  <c r="FP39" i="5"/>
  <c r="AB40" i="5"/>
  <c r="Z41" i="5"/>
  <c r="AE41" i="5"/>
  <c r="DR38" i="5"/>
  <c r="N41" i="5"/>
  <c r="EX41" i="5"/>
  <c r="DP41" i="5"/>
  <c r="AA38" i="5"/>
  <c r="GA40" i="5"/>
  <c r="CC40" i="5"/>
  <c r="AK41" i="5"/>
  <c r="CO41" i="5"/>
  <c r="AC41" i="5"/>
  <c r="AW38" i="5"/>
  <c r="FO38" i="5"/>
  <c r="Y38" i="5"/>
  <c r="GB45" i="5" l="1"/>
  <c r="GB46" i="5" s="1"/>
  <c r="GB47" i="5" s="1"/>
  <c r="GC51" i="5" s="1"/>
  <c r="GC52" i="5" s="1"/>
  <c r="GC58" i="5" s="1"/>
  <c r="GC59" i="5" s="1"/>
  <c r="DH45" i="5"/>
  <c r="DH46" i="5" s="1"/>
  <c r="DH47" i="5" s="1"/>
  <c r="DY45" i="5"/>
  <c r="DY46" i="5" s="1"/>
  <c r="DY47" i="5" s="1"/>
  <c r="EQ45" i="5"/>
  <c r="EQ46" i="5" s="1"/>
  <c r="EQ47" i="5" s="1"/>
  <c r="AE45" i="5"/>
  <c r="AE46" i="5" s="1"/>
  <c r="AE47" i="5" s="1"/>
  <c r="AG45" i="5"/>
  <c r="AG46" i="5" s="1"/>
  <c r="AG47" i="5" s="1"/>
  <c r="FM45" i="5"/>
  <c r="FM46" i="5" s="1"/>
  <c r="FM47" i="5" s="1"/>
  <c r="AB45" i="5"/>
  <c r="AB46" i="5" s="1"/>
  <c r="AB47" i="5" s="1"/>
  <c r="DC45" i="5"/>
  <c r="DC46" i="5" s="1"/>
  <c r="DC47" i="5" s="1"/>
  <c r="BQ45" i="5"/>
  <c r="BQ46" i="5" s="1"/>
  <c r="BQ47" i="5" s="1"/>
  <c r="CB45" i="5"/>
  <c r="CB46" i="5" s="1"/>
  <c r="CB47" i="5" s="1"/>
  <c r="FG45" i="5"/>
  <c r="FG46" i="5" s="1"/>
  <c r="FG47" i="5" s="1"/>
  <c r="DW45" i="5"/>
  <c r="DW46" i="5" s="1"/>
  <c r="DW47" i="5" s="1"/>
  <c r="DR45" i="5"/>
  <c r="DR46" i="5" s="1"/>
  <c r="DR47" i="5" s="1"/>
  <c r="AC45" i="5"/>
  <c r="AC46" i="5" s="1"/>
  <c r="AC47" i="5" s="1"/>
  <c r="DG45" i="5"/>
  <c r="DG46" i="5" s="1"/>
  <c r="DG47" i="5" s="1"/>
  <c r="BL45" i="5"/>
  <c r="BL46" i="5" s="1"/>
  <c r="BL47" i="5" s="1"/>
  <c r="CR45" i="5"/>
  <c r="CR46" i="5" s="1"/>
  <c r="CR47" i="5" s="1"/>
  <c r="CJ45" i="5"/>
  <c r="CJ46" i="5" s="1"/>
  <c r="CJ47" i="5" s="1"/>
  <c r="EK45" i="5"/>
  <c r="EK46" i="5" s="1"/>
  <c r="EK47" i="5" s="1"/>
  <c r="FD45" i="5"/>
  <c r="FD46" i="5" s="1"/>
  <c r="FD47" i="5" s="1"/>
  <c r="DM45" i="5"/>
  <c r="DM46" i="5" s="1"/>
  <c r="DM47" i="5" s="1"/>
  <c r="DX45" i="5"/>
  <c r="DX46" i="5" s="1"/>
  <c r="DX47" i="5" s="1"/>
  <c r="BW45" i="5"/>
  <c r="BW46" i="5" s="1"/>
  <c r="BW47" i="5" s="1"/>
  <c r="FF45" i="5"/>
  <c r="FF46" i="5" s="1"/>
  <c r="FF47" i="5" s="1"/>
  <c r="BB45" i="5"/>
  <c r="BB46" i="5" s="1"/>
  <c r="BB47" i="5" s="1"/>
  <c r="BO45" i="5"/>
  <c r="BO46" i="5" s="1"/>
  <c r="BO47" i="5" s="1"/>
  <c r="CI45" i="5"/>
  <c r="CI46" i="5" s="1"/>
  <c r="CI47" i="5" s="1"/>
  <c r="CL45" i="5"/>
  <c r="CL46" i="5" s="1"/>
  <c r="CL47" i="5" s="1"/>
  <c r="BP45" i="5"/>
  <c r="BP46" i="5" s="1"/>
  <c r="BP47" i="5" s="1"/>
  <c r="M45" i="5"/>
  <c r="M46" i="5" s="1"/>
  <c r="M47" i="5" s="1"/>
  <c r="EY45" i="5"/>
  <c r="EY46" i="5" s="1"/>
  <c r="EY47" i="5" s="1"/>
  <c r="BE45" i="5"/>
  <c r="BE46" i="5" s="1"/>
  <c r="BE47" i="5" s="1"/>
  <c r="AL45" i="5"/>
  <c r="AL46" i="5" s="1"/>
  <c r="AL47" i="5" s="1"/>
  <c r="W45" i="5"/>
  <c r="W46" i="5" s="1"/>
  <c r="W47" i="5" s="1"/>
  <c r="CY45" i="5"/>
  <c r="CY46" i="5" s="1"/>
  <c r="CY47" i="5" s="1"/>
  <c r="DI45" i="5"/>
  <c r="DI46" i="5" s="1"/>
  <c r="DI47" i="5" s="1"/>
  <c r="DZ45" i="5"/>
  <c r="DZ46" i="5" s="1"/>
  <c r="DZ47" i="5" s="1"/>
  <c r="DL45" i="5"/>
  <c r="DL46" i="5" s="1"/>
  <c r="DL47" i="5" s="1"/>
  <c r="E45" i="5"/>
  <c r="E46" i="5" s="1"/>
  <c r="E47" i="5" s="1"/>
  <c r="DE45" i="5"/>
  <c r="DE46" i="5" s="1"/>
  <c r="DE47" i="5" s="1"/>
  <c r="CP45" i="5"/>
  <c r="CP46" i="5" s="1"/>
  <c r="CP47" i="5" s="1"/>
  <c r="AS45" i="5"/>
  <c r="AS46" i="5" s="1"/>
  <c r="AS47" i="5" s="1"/>
  <c r="CA45" i="5"/>
  <c r="CA46" i="5" s="1"/>
  <c r="CA47" i="5" s="1"/>
  <c r="BA45" i="5"/>
  <c r="BA46" i="5" s="1"/>
  <c r="BA47" i="5" s="1"/>
  <c r="CM45" i="5"/>
  <c r="CM46" i="5" s="1"/>
  <c r="CM47" i="5" s="1"/>
  <c r="EH45" i="5"/>
  <c r="EH46" i="5" s="1"/>
  <c r="EH47" i="5" s="1"/>
  <c r="P45" i="5"/>
  <c r="P46" i="5" s="1"/>
  <c r="P47" i="5" s="1"/>
  <c r="DK45" i="5"/>
  <c r="DK46" i="5" s="1"/>
  <c r="DK47" i="5" s="1"/>
  <c r="EB45" i="5"/>
  <c r="EB46" i="5" s="1"/>
  <c r="EB47" i="5" s="1"/>
  <c r="BN45" i="5"/>
  <c r="BN46" i="5" s="1"/>
  <c r="BN47" i="5" s="1"/>
  <c r="AP45" i="5"/>
  <c r="AP46" i="5" s="1"/>
  <c r="AP47" i="5" s="1"/>
  <c r="CF45" i="5"/>
  <c r="CF46" i="5" s="1"/>
  <c r="CF47" i="5" s="1"/>
  <c r="EV45" i="5"/>
  <c r="EV46" i="5" s="1"/>
  <c r="EV47" i="5" s="1"/>
  <c r="BH45" i="5"/>
  <c r="BH46" i="5" s="1"/>
  <c r="BH47" i="5" s="1"/>
  <c r="BV45" i="5"/>
  <c r="BV46" i="5" s="1"/>
  <c r="BV47" i="5" s="1"/>
  <c r="DJ45" i="5"/>
  <c r="DJ46" i="5" s="1"/>
  <c r="DJ47" i="5" s="1"/>
  <c r="AW45" i="5"/>
  <c r="AW46" i="5" s="1"/>
  <c r="AW47" i="5" s="1"/>
  <c r="DS45" i="5"/>
  <c r="DS46" i="5" s="1"/>
  <c r="DS47" i="5" s="1"/>
  <c r="Q45" i="5"/>
  <c r="Q46" i="5" s="1"/>
  <c r="Q47" i="5" s="1"/>
  <c r="AZ45" i="5"/>
  <c r="AZ46" i="5" s="1"/>
  <c r="AZ47" i="5" s="1"/>
  <c r="CN45" i="5"/>
  <c r="CN46" i="5" s="1"/>
  <c r="CN47" i="5" s="1"/>
  <c r="CN51" i="5" s="1"/>
  <c r="CN52" i="5" s="1"/>
  <c r="CN58" i="5" s="1"/>
  <c r="CN59" i="5" s="1"/>
  <c r="DO45" i="5"/>
  <c r="DO46" i="5" s="1"/>
  <c r="DO47" i="5" s="1"/>
  <c r="AH45" i="5"/>
  <c r="AH46" i="5" s="1"/>
  <c r="AH47" i="5" s="1"/>
  <c r="DP45" i="5"/>
  <c r="DP46" i="5" s="1"/>
  <c r="DP47" i="5" s="1"/>
  <c r="DF45" i="5"/>
  <c r="DF46" i="5" s="1"/>
  <c r="DF47" i="5" s="1"/>
  <c r="U45" i="5"/>
  <c r="U46" i="5" s="1"/>
  <c r="U47" i="5" s="1"/>
  <c r="T45" i="5"/>
  <c r="T46" i="5" s="1"/>
  <c r="T47" i="5" s="1"/>
  <c r="GA45" i="5"/>
  <c r="GA46" i="5" s="1"/>
  <c r="GA47" i="5" s="1"/>
  <c r="CO45" i="5"/>
  <c r="CO46" i="5" s="1"/>
  <c r="CO47" i="5" s="1"/>
  <c r="AF45" i="5"/>
  <c r="AF46" i="5" s="1"/>
  <c r="AF47" i="5" s="1"/>
  <c r="DT45" i="5"/>
  <c r="DT46" i="5" s="1"/>
  <c r="DT47" i="5" s="1"/>
  <c r="F45" i="5"/>
  <c r="F46" i="5" s="1"/>
  <c r="F47" i="5" s="1"/>
  <c r="DQ45" i="5"/>
  <c r="DQ46" i="5" s="1"/>
  <c r="DQ47" i="5" s="1"/>
  <c r="CS45" i="5"/>
  <c r="CS46" i="5" s="1"/>
  <c r="CS47" i="5" s="1"/>
  <c r="O45" i="5"/>
  <c r="O46" i="5" s="1"/>
  <c r="O47" i="5" s="1"/>
  <c r="FO45" i="5"/>
  <c r="FO46" i="5" s="1"/>
  <c r="FO47" i="5" s="1"/>
  <c r="DA45" i="5"/>
  <c r="DA46" i="5" s="1"/>
  <c r="DA47" i="5" s="1"/>
  <c r="AR45" i="5"/>
  <c r="AR46" i="5" s="1"/>
  <c r="AR47" i="5" s="1"/>
  <c r="G45" i="5"/>
  <c r="G46" i="5" s="1"/>
  <c r="G47" i="5" s="1"/>
  <c r="BJ45" i="5"/>
  <c r="BJ46" i="5" s="1"/>
  <c r="BJ47" i="5" s="1"/>
  <c r="EA45" i="5"/>
  <c r="EA46" i="5" s="1"/>
  <c r="EA47" i="5" s="1"/>
  <c r="FE45" i="5"/>
  <c r="FE46" i="5" s="1"/>
  <c r="FE47" i="5" s="1"/>
  <c r="H45" i="5"/>
  <c r="H46" i="5" s="1"/>
  <c r="H47" i="5" s="1"/>
  <c r="AU45" i="5"/>
  <c r="AU46" i="5" s="1"/>
  <c r="AU47" i="5" s="1"/>
  <c r="EC45" i="5"/>
  <c r="EC46" i="5" s="1"/>
  <c r="EC47" i="5" s="1"/>
  <c r="EF45" i="5"/>
  <c r="EF46" i="5" s="1"/>
  <c r="EF47" i="5" s="1"/>
  <c r="FS45" i="5"/>
  <c r="FS46" i="5" s="1"/>
  <c r="FS47" i="5" s="1"/>
  <c r="AT45" i="5"/>
  <c r="AT46" i="5" s="1"/>
  <c r="AT47" i="5" s="1"/>
  <c r="FC45" i="5"/>
  <c r="FC46" i="5" s="1"/>
  <c r="FC47" i="5" s="1"/>
  <c r="DB45" i="5"/>
  <c r="DB46" i="5" s="1"/>
  <c r="DB47" i="5" s="1"/>
  <c r="EG45" i="5"/>
  <c r="EG46" i="5" s="1"/>
  <c r="EG47" i="5" s="1"/>
  <c r="FP45" i="5"/>
  <c r="FP46" i="5" s="1"/>
  <c r="FP47" i="5" s="1"/>
  <c r="AI45" i="5"/>
  <c r="AI46" i="5" s="1"/>
  <c r="AI47" i="5" s="1"/>
  <c r="DV45" i="5"/>
  <c r="DV46" i="5" s="1"/>
  <c r="DV47" i="5" s="1"/>
  <c r="CX45" i="5"/>
  <c r="CX46" i="5" s="1"/>
  <c r="CX47" i="5" s="1"/>
  <c r="BR45" i="5"/>
  <c r="BR46" i="5" s="1"/>
  <c r="BR47" i="5" s="1"/>
  <c r="BR51" i="5" s="1"/>
  <c r="BR52" i="5" s="1"/>
  <c r="BR58" i="5" s="1"/>
  <c r="BR59" i="5" s="1"/>
  <c r="DN45" i="5"/>
  <c r="DN46" i="5" s="1"/>
  <c r="DN47" i="5" s="1"/>
  <c r="CZ45" i="5"/>
  <c r="CZ46" i="5" s="1"/>
  <c r="CZ47" i="5" s="1"/>
  <c r="EP45" i="5"/>
  <c r="EP46" i="5" s="1"/>
  <c r="EP47" i="5" s="1"/>
  <c r="AN45" i="5"/>
  <c r="AN46" i="5" s="1"/>
  <c r="AN47" i="5" s="1"/>
  <c r="BS45" i="5"/>
  <c r="BS46" i="5" s="1"/>
  <c r="BS47" i="5" s="1"/>
  <c r="EI45" i="5"/>
  <c r="EI46" i="5" s="1"/>
  <c r="EI47" i="5" s="1"/>
  <c r="EI51" i="5" s="1"/>
  <c r="EI52" i="5" s="1"/>
  <c r="EI58" i="5" s="1"/>
  <c r="EI59" i="5" s="1"/>
  <c r="FH45" i="5"/>
  <c r="FH46" i="5" s="1"/>
  <c r="FH47" i="5" s="1"/>
  <c r="D45" i="5"/>
  <c r="D46" i="5" s="1"/>
  <c r="D47" i="5" s="1"/>
  <c r="V45" i="5"/>
  <c r="V46" i="5" s="1"/>
  <c r="V47" i="5" s="1"/>
  <c r="AJ45" i="5"/>
  <c r="AJ46" i="5" s="1"/>
  <c r="AJ47" i="5" s="1"/>
  <c r="BK45" i="5"/>
  <c r="BK46" i="5" s="1"/>
  <c r="BK47" i="5" s="1"/>
  <c r="ES45" i="5"/>
  <c r="ES46" i="5" s="1"/>
  <c r="ES47" i="5" s="1"/>
  <c r="L45" i="5"/>
  <c r="L46" i="5" s="1"/>
  <c r="L47" i="5" s="1"/>
  <c r="FX45" i="5"/>
  <c r="FX46" i="5" s="1"/>
  <c r="FX47" i="5" s="1"/>
  <c r="EE45" i="5"/>
  <c r="EE46" i="5" s="1"/>
  <c r="EE47" i="5" s="1"/>
  <c r="FR45" i="5"/>
  <c r="FR46" i="5" s="1"/>
  <c r="FR47" i="5" s="1"/>
  <c r="CE45" i="5"/>
  <c r="CE46" i="5" s="1"/>
  <c r="CE47" i="5" s="1"/>
  <c r="EO45" i="5"/>
  <c r="EO46" i="5" s="1"/>
  <c r="EO47" i="5" s="1"/>
  <c r="X45" i="5"/>
  <c r="X46" i="5" s="1"/>
  <c r="X47" i="5" s="1"/>
  <c r="FU45" i="5"/>
  <c r="FU46" i="5" s="1"/>
  <c r="FU47" i="5" s="1"/>
  <c r="AD45" i="5"/>
  <c r="AD46" i="5" s="1"/>
  <c r="AD47" i="5" s="1"/>
  <c r="BI45" i="5"/>
  <c r="BI46" i="5" s="1"/>
  <c r="BI47" i="5" s="1"/>
  <c r="BI51" i="5" s="1"/>
  <c r="BI52" i="5" s="1"/>
  <c r="BI58" i="5" s="1"/>
  <c r="BI59" i="5" s="1"/>
  <c r="CH45" i="5"/>
  <c r="CH46" i="5" s="1"/>
  <c r="CH47" i="5" s="1"/>
  <c r="FJ45" i="5"/>
  <c r="FJ46" i="5" s="1"/>
  <c r="FJ47" i="5" s="1"/>
  <c r="N45" i="5"/>
  <c r="N46" i="5" s="1"/>
  <c r="N47" i="5" s="1"/>
  <c r="K45" i="5"/>
  <c r="K46" i="5" s="1"/>
  <c r="K47" i="5" s="1"/>
  <c r="R45" i="5"/>
  <c r="R46" i="5" s="1"/>
  <c r="R47" i="5" s="1"/>
  <c r="R51" i="5" s="1"/>
  <c r="R52" i="5" s="1"/>
  <c r="R58" i="5" s="1"/>
  <c r="R59" i="5" s="1"/>
  <c r="BT45" i="5"/>
  <c r="BT46" i="5" s="1"/>
  <c r="BT47" i="5" s="1"/>
  <c r="FL45" i="5"/>
  <c r="FL46" i="5" s="1"/>
  <c r="FL47" i="5" s="1"/>
  <c r="FZ45" i="5"/>
  <c r="FZ46" i="5" s="1"/>
  <c r="FZ47" i="5" s="1"/>
  <c r="AO45" i="5"/>
  <c r="AO46" i="5" s="1"/>
  <c r="AO47" i="5" s="1"/>
  <c r="J45" i="5"/>
  <c r="J46" i="5" s="1"/>
  <c r="J47" i="5" s="1"/>
  <c r="EZ45" i="5"/>
  <c r="EZ46" i="5" s="1"/>
  <c r="EZ47" i="5" s="1"/>
  <c r="CT45" i="5"/>
  <c r="CT46" i="5" s="1"/>
  <c r="CT47" i="5" s="1"/>
  <c r="CT51" i="5" s="1"/>
  <c r="CT52" i="5" s="1"/>
  <c r="CT58" i="5" s="1"/>
  <c r="CT59" i="5" s="1"/>
  <c r="DD45" i="5"/>
  <c r="DD46" i="5" s="1"/>
  <c r="DD47" i="5" s="1"/>
  <c r="FY45" i="5"/>
  <c r="FY46" i="5" s="1"/>
  <c r="FY47" i="5" s="1"/>
  <c r="EM45" i="5"/>
  <c r="EM46" i="5" s="1"/>
  <c r="EM47" i="5" s="1"/>
  <c r="CC45" i="5"/>
  <c r="CC46" i="5" s="1"/>
  <c r="CC47" i="5" s="1"/>
  <c r="FT45" i="5"/>
  <c r="FT46" i="5" s="1"/>
  <c r="FT47" i="5" s="1"/>
  <c r="FT51" i="5" s="1"/>
  <c r="FT52" i="5" s="1"/>
  <c r="FT58" i="5" s="1"/>
  <c r="FT59" i="5" s="1"/>
  <c r="AM45" i="5"/>
  <c r="AM46" i="5" s="1"/>
  <c r="AM47" i="5" s="1"/>
  <c r="AM51" i="5" s="1"/>
  <c r="AM52" i="5" s="1"/>
  <c r="AM58" i="5" s="1"/>
  <c r="AM59" i="5" s="1"/>
  <c r="BC45" i="5"/>
  <c r="BC46" i="5" s="1"/>
  <c r="BC47" i="5" s="1"/>
  <c r="BC51" i="5" s="1"/>
  <c r="BC52" i="5" s="1"/>
  <c r="BC58" i="5" s="1"/>
  <c r="BC59" i="5" s="1"/>
  <c r="CG45" i="5"/>
  <c r="CG46" i="5" s="1"/>
  <c r="CG47" i="5" s="1"/>
  <c r="FV45" i="5"/>
  <c r="FV46" i="5" s="1"/>
  <c r="FV47" i="5" s="1"/>
  <c r="FN45" i="5"/>
  <c r="FN46" i="5" s="1"/>
  <c r="FN47" i="5" s="1"/>
  <c r="CU45" i="5"/>
  <c r="CU46" i="5" s="1"/>
  <c r="CU47" i="5" s="1"/>
  <c r="AA45" i="5"/>
  <c r="AA46" i="5" s="1"/>
  <c r="AA47" i="5" s="1"/>
  <c r="CW45" i="5"/>
  <c r="CW46" i="5" s="1"/>
  <c r="CW47" i="5" s="1"/>
  <c r="EW45" i="5"/>
  <c r="EW46" i="5" s="1"/>
  <c r="EW47" i="5" s="1"/>
  <c r="ED45" i="5"/>
  <c r="ED46" i="5" s="1"/>
  <c r="ED47" i="5" s="1"/>
  <c r="I45" i="5"/>
  <c r="I46" i="5" s="1"/>
  <c r="I47" i="5" s="1"/>
  <c r="BG45" i="5"/>
  <c r="BG46" i="5" s="1"/>
  <c r="BG47" i="5" s="1"/>
  <c r="CK45" i="5"/>
  <c r="CK46" i="5" s="1"/>
  <c r="CK47" i="5" s="1"/>
  <c r="ER45" i="5"/>
  <c r="ER46" i="5" s="1"/>
  <c r="ER47" i="5" s="1"/>
  <c r="FI45" i="5"/>
  <c r="FI46" i="5" s="1"/>
  <c r="FI47" i="5" s="1"/>
  <c r="FB45" i="5"/>
  <c r="FB46" i="5" s="1"/>
  <c r="FB47" i="5" s="1"/>
  <c r="Z45" i="5"/>
  <c r="Z46" i="5" s="1"/>
  <c r="Z47" i="5" s="1"/>
  <c r="BF45" i="5"/>
  <c r="BF46" i="5" s="1"/>
  <c r="BF47" i="5" s="1"/>
  <c r="FA45" i="5"/>
  <c r="FA46" i="5" s="1"/>
  <c r="FA47" i="5" s="1"/>
  <c r="EL45" i="5"/>
  <c r="EL46" i="5" s="1"/>
  <c r="EL47" i="5" s="1"/>
  <c r="EL51" i="5" s="1"/>
  <c r="EL52" i="5" s="1"/>
  <c r="EL58" i="5" s="1"/>
  <c r="EL59" i="5" s="1"/>
  <c r="AY45" i="5"/>
  <c r="AY46" i="5" s="1"/>
  <c r="AY47" i="5" s="1"/>
  <c r="FK45" i="5"/>
  <c r="FK46" i="5" s="1"/>
  <c r="FK47" i="5" s="1"/>
  <c r="BX45" i="5"/>
  <c r="BX46" i="5" s="1"/>
  <c r="BX47" i="5" s="1"/>
  <c r="AK45" i="5"/>
  <c r="AK46" i="5" s="1"/>
  <c r="AK47" i="5" s="1"/>
  <c r="EU45" i="5"/>
  <c r="EU46" i="5" s="1"/>
  <c r="EU47" i="5" s="1"/>
  <c r="AX45" i="5"/>
  <c r="AX46" i="5" s="1"/>
  <c r="AX47" i="5" s="1"/>
  <c r="AX51" i="5" s="1"/>
  <c r="AX52" i="5" s="1"/>
  <c r="AX58" i="5" s="1"/>
  <c r="AX59" i="5" s="1"/>
  <c r="BY45" i="5"/>
  <c r="BY46" i="5" s="1"/>
  <c r="BY47" i="5" s="1"/>
  <c r="S45" i="5"/>
  <c r="S46" i="5" s="1"/>
  <c r="S47" i="5" s="1"/>
  <c r="S51" i="5" s="1"/>
  <c r="S52" i="5" s="1"/>
  <c r="S58" i="5" s="1"/>
  <c r="S59" i="5" s="1"/>
  <c r="EX45" i="5"/>
  <c r="EX46" i="5" s="1"/>
  <c r="EX47" i="5" s="1"/>
  <c r="AV45" i="5"/>
  <c r="AV46" i="5" s="1"/>
  <c r="AV47" i="5" s="1"/>
  <c r="BD45" i="5"/>
  <c r="BD46" i="5" s="1"/>
  <c r="BD47" i="5" s="1"/>
  <c r="FQ45" i="5"/>
  <c r="FQ46" i="5" s="1"/>
  <c r="FQ47" i="5" s="1"/>
  <c r="EN45" i="5"/>
  <c r="EN46" i="5" s="1"/>
  <c r="EN47" i="5" s="1"/>
  <c r="EJ45" i="5"/>
  <c r="EJ46" i="5" s="1"/>
  <c r="EJ47" i="5" s="1"/>
  <c r="FW45" i="5"/>
  <c r="FW46" i="5" s="1"/>
  <c r="FW47" i="5" s="1"/>
  <c r="BU45" i="5"/>
  <c r="BU46" i="5" s="1"/>
  <c r="BU47" i="5" s="1"/>
  <c r="BZ45" i="5"/>
  <c r="BZ46" i="5" s="1"/>
  <c r="BZ47" i="5" s="1"/>
  <c r="BM45" i="5"/>
  <c r="BM46" i="5" s="1"/>
  <c r="BM47" i="5" s="1"/>
  <c r="Y45" i="5"/>
  <c r="Y46" i="5" s="1"/>
  <c r="Y47" i="5" s="1"/>
  <c r="CD45" i="5"/>
  <c r="CD46" i="5" s="1"/>
  <c r="CD47" i="5" s="1"/>
  <c r="C45" i="5"/>
  <c r="C46" i="5" s="1"/>
  <c r="C47" i="5" s="1"/>
  <c r="C51" i="5" s="1"/>
  <c r="C52" i="5" s="1"/>
  <c r="C58" i="5" s="1"/>
  <c r="C59" i="5" s="1"/>
  <c r="CV45" i="5"/>
  <c r="CV46" i="5" s="1"/>
  <c r="CV47" i="5" s="1"/>
  <c r="DU45" i="5"/>
  <c r="DU46" i="5" s="1"/>
  <c r="DU47" i="5" s="1"/>
  <c r="ET45" i="5"/>
  <c r="ET46" i="5" s="1"/>
  <c r="ET47" i="5" s="1"/>
  <c r="AQ45" i="5"/>
  <c r="AQ46" i="5" s="1"/>
  <c r="AQ47" i="5" s="1"/>
  <c r="CQ45" i="5"/>
  <c r="CQ46" i="5" s="1"/>
  <c r="CQ47" i="5" s="1"/>
  <c r="CQ51" i="5" s="1"/>
  <c r="CQ52" i="5" s="1"/>
  <c r="CQ58" i="5" s="1"/>
  <c r="CQ59" i="5" s="1"/>
  <c r="ER51" i="5" l="1"/>
  <c r="ER52" i="5" s="1"/>
  <c r="ER58" i="5" s="1"/>
  <c r="ER59" i="5" s="1"/>
  <c r="EC51" i="5"/>
  <c r="EC52" i="5" s="1"/>
  <c r="EC58" i="5" s="1"/>
  <c r="EC59" i="5" s="1"/>
  <c r="AV51" i="5"/>
  <c r="AV52" i="5" s="1"/>
  <c r="AV58" i="5" s="1"/>
  <c r="AV59" i="5" s="1"/>
  <c r="AV70" i="5" s="1"/>
  <c r="CM51" i="5"/>
  <c r="CM52" i="5" s="1"/>
  <c r="CM58" i="5" s="1"/>
  <c r="CM59" i="5" s="1"/>
  <c r="CM70" i="5" s="1"/>
  <c r="DR51" i="5"/>
  <c r="DR52" i="5" s="1"/>
  <c r="DR58" i="5" s="1"/>
  <c r="DR59" i="5" s="1"/>
  <c r="DR70" i="5" s="1"/>
  <c r="CU51" i="5"/>
  <c r="CU52" i="5" s="1"/>
  <c r="CU58" i="5" s="1"/>
  <c r="CU59" i="5" s="1"/>
  <c r="CU70" i="5" s="1"/>
  <c r="DA51" i="5"/>
  <c r="DA52" i="5" s="1"/>
  <c r="DA58" i="5" s="1"/>
  <c r="DA59" i="5" s="1"/>
  <c r="DA70" i="5" s="1"/>
  <c r="DZ51" i="5"/>
  <c r="DZ52" i="5" s="1"/>
  <c r="DZ58" i="5" s="1"/>
  <c r="DZ59" i="5" s="1"/>
  <c r="E9" i="20" s="1"/>
  <c r="BP51" i="5"/>
  <c r="BP52" i="5" s="1"/>
  <c r="BP58" i="5" s="1"/>
  <c r="BP59" i="5" s="1"/>
  <c r="BP70" i="5" s="1"/>
  <c r="L51" i="5"/>
  <c r="L52" i="5" s="1"/>
  <c r="L58" i="5" s="1"/>
  <c r="L59" i="5" s="1"/>
  <c r="O67" i="5" s="1"/>
  <c r="O69" i="5" s="1"/>
  <c r="EM51" i="5"/>
  <c r="EM52" i="5" s="1"/>
  <c r="EM58" i="5" s="1"/>
  <c r="EM59" i="5" s="1"/>
  <c r="EM70" i="5" s="1"/>
  <c r="CK51" i="5"/>
  <c r="CK52" i="5" s="1"/>
  <c r="CK58" i="5" s="1"/>
  <c r="CK59" i="5" s="1"/>
  <c r="CK70" i="5" s="1"/>
  <c r="DI51" i="5"/>
  <c r="DI52" i="5" s="1"/>
  <c r="DI58" i="5" s="1"/>
  <c r="DI59" i="5" s="1"/>
  <c r="DI70" i="5" s="1"/>
  <c r="CC51" i="5"/>
  <c r="CC52" i="5" s="1"/>
  <c r="CC58" i="5" s="1"/>
  <c r="CC59" i="5" s="1"/>
  <c r="CC70" i="5" s="1"/>
  <c r="X51" i="5"/>
  <c r="X52" i="5" s="1"/>
  <c r="X58" i="5" s="1"/>
  <c r="X59" i="5" s="1"/>
  <c r="X70" i="5" s="1"/>
  <c r="BD51" i="5"/>
  <c r="BD52" i="5" s="1"/>
  <c r="BD58" i="5" s="1"/>
  <c r="BD59" i="5" s="1"/>
  <c r="BD70" i="5" s="1"/>
  <c r="GF67" i="5"/>
  <c r="GF69" i="5" s="1"/>
  <c r="GC70" i="5"/>
  <c r="FA51" i="5"/>
  <c r="FA52" i="5" s="1"/>
  <c r="FA58" i="5" s="1"/>
  <c r="FA59" i="5" s="1"/>
  <c r="FA70" i="5" s="1"/>
  <c r="CS51" i="5"/>
  <c r="CS52" i="5" s="1"/>
  <c r="CS58" i="5" s="1"/>
  <c r="CS59" i="5" s="1"/>
  <c r="CS70" i="5" s="1"/>
  <c r="CO51" i="5"/>
  <c r="CO52" i="5" s="1"/>
  <c r="CO58" i="5" s="1"/>
  <c r="CO59" i="5" s="1"/>
  <c r="CO70" i="5" s="1"/>
  <c r="FH51" i="5"/>
  <c r="FH52" i="5" s="1"/>
  <c r="FH58" i="5" s="1"/>
  <c r="FH59" i="5" s="1"/>
  <c r="E43" i="20" s="1"/>
  <c r="AQ51" i="5"/>
  <c r="AQ52" i="5" s="1"/>
  <c r="AQ58" i="5" s="1"/>
  <c r="AQ59" i="5" s="1"/>
  <c r="AQ70" i="5" s="1"/>
  <c r="Y51" i="5"/>
  <c r="Y52" i="5" s="1"/>
  <c r="Y58" i="5" s="1"/>
  <c r="Y59" i="5" s="1"/>
  <c r="Y70" i="5" s="1"/>
  <c r="FZ51" i="5"/>
  <c r="FZ52" i="5" s="1"/>
  <c r="FZ58" i="5" s="1"/>
  <c r="FZ59" i="5" s="1"/>
  <c r="E61" i="20" s="1"/>
  <c r="FX51" i="5"/>
  <c r="FX52" i="5" s="1"/>
  <c r="FX58" i="5" s="1"/>
  <c r="FX59" i="5" s="1"/>
  <c r="FX70" i="5" s="1"/>
  <c r="DV51" i="5"/>
  <c r="DV52" i="5" s="1"/>
  <c r="DV58" i="5" s="1"/>
  <c r="DV59" i="5" s="1"/>
  <c r="DV70" i="5" s="1"/>
  <c r="AF51" i="5"/>
  <c r="AF52" i="5" s="1"/>
  <c r="AF58" i="5" s="1"/>
  <c r="AF59" i="5" s="1"/>
  <c r="AF70" i="5" s="1"/>
  <c r="DO51" i="5"/>
  <c r="DO52" i="5" s="1"/>
  <c r="DO58" i="5" s="1"/>
  <c r="DO59" i="5" s="1"/>
  <c r="DO70" i="5" s="1"/>
  <c r="EH51" i="5"/>
  <c r="EH52" i="5" s="1"/>
  <c r="EH58" i="5" s="1"/>
  <c r="EH59" i="5" s="1"/>
  <c r="EH70" i="5" s="1"/>
  <c r="DX51" i="5"/>
  <c r="DX52" i="5" s="1"/>
  <c r="DX58" i="5" s="1"/>
  <c r="DX59" i="5" s="1"/>
  <c r="DX70" i="5" s="1"/>
  <c r="AR51" i="5"/>
  <c r="AR52" i="5" s="1"/>
  <c r="AR58" i="5" s="1"/>
  <c r="AR59" i="5" s="1"/>
  <c r="AR70" i="5" s="1"/>
  <c r="BH51" i="5"/>
  <c r="BH52" i="5" s="1"/>
  <c r="BH58" i="5" s="1"/>
  <c r="BH59" i="5" s="1"/>
  <c r="BH70" i="5" s="1"/>
  <c r="M51" i="5"/>
  <c r="M52" i="5" s="1"/>
  <c r="M58" i="5" s="1"/>
  <c r="M59" i="5" s="1"/>
  <c r="P67" i="5" s="1"/>
  <c r="P69" i="5" s="1"/>
  <c r="FM51" i="5"/>
  <c r="FM52" i="5" s="1"/>
  <c r="FM58" i="5" s="1"/>
  <c r="FM59" i="5" s="1"/>
  <c r="FM70" i="5" s="1"/>
  <c r="I51" i="5"/>
  <c r="I52" i="5" s="1"/>
  <c r="I58" i="5" s="1"/>
  <c r="I59" i="5" s="1"/>
  <c r="L67" i="5" s="1"/>
  <c r="L69" i="5" s="1"/>
  <c r="BG51" i="5"/>
  <c r="BG52" i="5" s="1"/>
  <c r="BG58" i="5" s="1"/>
  <c r="BG59" i="5" s="1"/>
  <c r="BG70" i="5" s="1"/>
  <c r="BZ51" i="5"/>
  <c r="BZ52" i="5" s="1"/>
  <c r="BZ58" i="5" s="1"/>
  <c r="BZ59" i="5" s="1"/>
  <c r="BZ70" i="5" s="1"/>
  <c r="AY51" i="5"/>
  <c r="AY52" i="5" s="1"/>
  <c r="AY58" i="5" s="1"/>
  <c r="AY59" i="5" s="1"/>
  <c r="AY70" i="5" s="1"/>
  <c r="CF51" i="5"/>
  <c r="CF52" i="5" s="1"/>
  <c r="CF58" i="5" s="1"/>
  <c r="CF59" i="5" s="1"/>
  <c r="CF70" i="5" s="1"/>
  <c r="FD51" i="5"/>
  <c r="FD52" i="5" s="1"/>
  <c r="FD58" i="5" s="1"/>
  <c r="FD59" i="5" s="1"/>
  <c r="E39" i="20" s="1"/>
  <c r="FP51" i="5"/>
  <c r="FP52" i="5" s="1"/>
  <c r="FP58" i="5" s="1"/>
  <c r="FP59" i="5" s="1"/>
  <c r="E51" i="20" s="1"/>
  <c r="EN51" i="5"/>
  <c r="EN52" i="5" s="1"/>
  <c r="EN58" i="5" s="1"/>
  <c r="EN59" i="5" s="1"/>
  <c r="EN70" i="5" s="1"/>
  <c r="EU51" i="5"/>
  <c r="EU52" i="5" s="1"/>
  <c r="EU58" i="5" s="1"/>
  <c r="EU59" i="5" s="1"/>
  <c r="E30" i="20" s="1"/>
  <c r="EW51" i="5"/>
  <c r="EW52" i="5" s="1"/>
  <c r="EW58" i="5" s="1"/>
  <c r="EW59" i="5" s="1"/>
  <c r="EW70" i="5" s="1"/>
  <c r="J51" i="5"/>
  <c r="J52" i="5" s="1"/>
  <c r="J58" i="5" s="1"/>
  <c r="J59" i="5" s="1"/>
  <c r="J70" i="5" s="1"/>
  <c r="FR51" i="5"/>
  <c r="FR52" i="5" s="1"/>
  <c r="FR58" i="5" s="1"/>
  <c r="FR59" i="5" s="1"/>
  <c r="E53" i="20" s="1"/>
  <c r="AT51" i="5"/>
  <c r="AT52" i="5" s="1"/>
  <c r="AT58" i="5" s="1"/>
  <c r="AT59" i="5" s="1"/>
  <c r="AT70" i="5" s="1"/>
  <c r="DE51" i="5"/>
  <c r="DE52" i="5" s="1"/>
  <c r="DE58" i="5" s="1"/>
  <c r="DE59" i="5" s="1"/>
  <c r="DE70" i="5" s="1"/>
  <c r="FF51" i="5"/>
  <c r="FF52" i="5" s="1"/>
  <c r="FF58" i="5" s="1"/>
  <c r="FF59" i="5" s="1"/>
  <c r="FF70" i="5" s="1"/>
  <c r="BL51" i="5"/>
  <c r="BL52" i="5" s="1"/>
  <c r="BL58" i="5" s="1"/>
  <c r="BL59" i="5" s="1"/>
  <c r="BL70" i="5" s="1"/>
  <c r="DC51" i="5"/>
  <c r="DC52" i="5" s="1"/>
  <c r="DC58" i="5" s="1"/>
  <c r="DC59" i="5" s="1"/>
  <c r="DC70" i="5" s="1"/>
  <c r="BX51" i="5"/>
  <c r="BX52" i="5" s="1"/>
  <c r="BX58" i="5" s="1"/>
  <c r="BX59" i="5" s="1"/>
  <c r="BX70" i="5" s="1"/>
  <c r="AC51" i="5"/>
  <c r="AC52" i="5" s="1"/>
  <c r="AC58" i="5" s="1"/>
  <c r="AC59" i="5" s="1"/>
  <c r="AC70" i="5" s="1"/>
  <c r="EZ51" i="5"/>
  <c r="EZ52" i="5" s="1"/>
  <c r="EZ58" i="5" s="1"/>
  <c r="EZ59" i="5" s="1"/>
  <c r="DJ51" i="5"/>
  <c r="DJ52" i="5" s="1"/>
  <c r="DJ58" i="5" s="1"/>
  <c r="DJ59" i="5" s="1"/>
  <c r="DJ70" i="5" s="1"/>
  <c r="AK51" i="5"/>
  <c r="AK52" i="5" s="1"/>
  <c r="AK58" i="5" s="1"/>
  <c r="AK59" i="5" s="1"/>
  <c r="AK70" i="5" s="1"/>
  <c r="DT51" i="5"/>
  <c r="DT52" i="5" s="1"/>
  <c r="DT58" i="5" s="1"/>
  <c r="DT59" i="5" s="1"/>
  <c r="E3" i="20" s="1"/>
  <c r="V51" i="5"/>
  <c r="V52" i="5" s="1"/>
  <c r="V58" i="5" s="1"/>
  <c r="V59" i="5" s="1"/>
  <c r="FI51" i="5"/>
  <c r="FI52" i="5" s="1"/>
  <c r="FI58" i="5" s="1"/>
  <c r="FI59" i="5" s="1"/>
  <c r="E44" i="20" s="1"/>
  <c r="FK51" i="5"/>
  <c r="FK52" i="5" s="1"/>
  <c r="FK58" i="5" s="1"/>
  <c r="FK59" i="5" s="1"/>
  <c r="FK70" i="5" s="1"/>
  <c r="AI51" i="5"/>
  <c r="AI52" i="5" s="1"/>
  <c r="AI58" i="5" s="1"/>
  <c r="AI59" i="5" s="1"/>
  <c r="AI70" i="5" s="1"/>
  <c r="AA51" i="5"/>
  <c r="AA52" i="5" s="1"/>
  <c r="AA58" i="5" s="1"/>
  <c r="AA59" i="5" s="1"/>
  <c r="AA70" i="5" s="1"/>
  <c r="DL51" i="5"/>
  <c r="DL52" i="5" s="1"/>
  <c r="DL58" i="5" s="1"/>
  <c r="DL59" i="5" s="1"/>
  <c r="BM51" i="5"/>
  <c r="BM52" i="5" s="1"/>
  <c r="BM58" i="5" s="1"/>
  <c r="BM59" i="5" s="1"/>
  <c r="BM70" i="5" s="1"/>
  <c r="BS51" i="5"/>
  <c r="BS52" i="5" s="1"/>
  <c r="BS58" i="5" s="1"/>
  <c r="BS59" i="5" s="1"/>
  <c r="BS70" i="5" s="1"/>
  <c r="DU51" i="5"/>
  <c r="DU52" i="5" s="1"/>
  <c r="DU58" i="5" s="1"/>
  <c r="DU59" i="5" s="1"/>
  <c r="DU70" i="5" s="1"/>
  <c r="CZ51" i="5"/>
  <c r="CZ52" i="5" s="1"/>
  <c r="CZ58" i="5" s="1"/>
  <c r="CZ59" i="5" s="1"/>
  <c r="CZ70" i="5" s="1"/>
  <c r="F51" i="5"/>
  <c r="F52" i="5" s="1"/>
  <c r="F58" i="5" s="1"/>
  <c r="F59" i="5" s="1"/>
  <c r="F70" i="5" s="1"/>
  <c r="EF51" i="5"/>
  <c r="EF52" i="5" s="1"/>
  <c r="EF58" i="5" s="1"/>
  <c r="EF59" i="5" s="1"/>
  <c r="E15" i="20" s="1"/>
  <c r="FU51" i="5"/>
  <c r="FU52" i="5" s="1"/>
  <c r="FU58" i="5" s="1"/>
  <c r="FU59" i="5" s="1"/>
  <c r="FU70" i="5" s="1"/>
  <c r="FW51" i="5"/>
  <c r="FW52" i="5" s="1"/>
  <c r="FW58" i="5" s="1"/>
  <c r="FW59" i="5" s="1"/>
  <c r="FW70" i="5" s="1"/>
  <c r="F67" i="5"/>
  <c r="F69" i="5" s="1"/>
  <c r="C70" i="5"/>
  <c r="Z51" i="5"/>
  <c r="Z52" i="5" s="1"/>
  <c r="Z58" i="5" s="1"/>
  <c r="Z59" i="5" s="1"/>
  <c r="AM70" i="5"/>
  <c r="FJ51" i="5"/>
  <c r="FJ52" i="5" s="1"/>
  <c r="FJ58" i="5" s="1"/>
  <c r="FJ59" i="5" s="1"/>
  <c r="D51" i="5"/>
  <c r="D52" i="5" s="1"/>
  <c r="D58" i="5" s="1"/>
  <c r="D59" i="5" s="1"/>
  <c r="BR70" i="5"/>
  <c r="BJ51" i="5"/>
  <c r="BJ52" i="5" s="1"/>
  <c r="BJ58" i="5" s="1"/>
  <c r="BJ59" i="5" s="1"/>
  <c r="DP51" i="5"/>
  <c r="DP52" i="5" s="1"/>
  <c r="DP58" i="5" s="1"/>
  <c r="DP59" i="5" s="1"/>
  <c r="DK51" i="5"/>
  <c r="DK52" i="5" s="1"/>
  <c r="DK58" i="5" s="1"/>
  <c r="DK59" i="5" s="1"/>
  <c r="BE51" i="5"/>
  <c r="BE52" i="5" s="1"/>
  <c r="BE58" i="5" s="1"/>
  <c r="BE59" i="5" s="1"/>
  <c r="CD51" i="5"/>
  <c r="CD52" i="5" s="1"/>
  <c r="CD58" i="5" s="1"/>
  <c r="CD59" i="5" s="1"/>
  <c r="FQ51" i="5"/>
  <c r="FQ52" i="5" s="1"/>
  <c r="FQ58" i="5" s="1"/>
  <c r="FQ59" i="5" s="1"/>
  <c r="FB51" i="5"/>
  <c r="FB52" i="5" s="1"/>
  <c r="FB58" i="5" s="1"/>
  <c r="FB59" i="5" s="1"/>
  <c r="CW51" i="5"/>
  <c r="CW52" i="5" s="1"/>
  <c r="CW58" i="5" s="1"/>
  <c r="CW59" i="5" s="1"/>
  <c r="FT70" i="5"/>
  <c r="E55" i="20"/>
  <c r="AO51" i="5"/>
  <c r="AO52" i="5" s="1"/>
  <c r="AO58" i="5" s="1"/>
  <c r="AO59" i="5" s="1"/>
  <c r="CH51" i="5"/>
  <c r="CH52" i="5" s="1"/>
  <c r="CH58" i="5" s="1"/>
  <c r="CH59" i="5" s="1"/>
  <c r="EE51" i="5"/>
  <c r="EE52" i="5" s="1"/>
  <c r="EE58" i="5" s="1"/>
  <c r="EE59" i="5" s="1"/>
  <c r="CX51" i="5"/>
  <c r="CX52" i="5" s="1"/>
  <c r="CX58" i="5" s="1"/>
  <c r="CX59" i="5" s="1"/>
  <c r="FS51" i="5"/>
  <c r="FS52" i="5" s="1"/>
  <c r="FS58" i="5" s="1"/>
  <c r="FS59" i="5" s="1"/>
  <c r="G51" i="5"/>
  <c r="G52" i="5" s="1"/>
  <c r="G58" i="5" s="1"/>
  <c r="G59" i="5" s="1"/>
  <c r="AH51" i="5"/>
  <c r="AH52" i="5" s="1"/>
  <c r="AH58" i="5" s="1"/>
  <c r="AH59" i="5" s="1"/>
  <c r="BV51" i="5"/>
  <c r="BV52" i="5" s="1"/>
  <c r="BV58" i="5" s="1"/>
  <c r="BV59" i="5" s="1"/>
  <c r="P51" i="5"/>
  <c r="P52" i="5" s="1"/>
  <c r="P58" i="5" s="1"/>
  <c r="P59" i="5" s="1"/>
  <c r="E51" i="5"/>
  <c r="E52" i="5" s="1"/>
  <c r="E58" i="5" s="1"/>
  <c r="E59" i="5" s="1"/>
  <c r="EY51" i="5"/>
  <c r="EY52" i="5" s="1"/>
  <c r="EY58" i="5" s="1"/>
  <c r="EY59" i="5" s="1"/>
  <c r="BW51" i="5"/>
  <c r="BW52" i="5" s="1"/>
  <c r="BW58" i="5" s="1"/>
  <c r="BW59" i="5" s="1"/>
  <c r="DG51" i="5"/>
  <c r="DG52" i="5" s="1"/>
  <c r="DG58" i="5" s="1"/>
  <c r="DG59" i="5" s="1"/>
  <c r="AB51" i="5"/>
  <c r="AB52" i="5" s="1"/>
  <c r="AB58" i="5" s="1"/>
  <c r="AB59" i="5" s="1"/>
  <c r="ER70" i="5"/>
  <c r="E27" i="20"/>
  <c r="E22" i="20"/>
  <c r="AD51" i="5"/>
  <c r="AD52" i="5" s="1"/>
  <c r="AD58" i="5" s="1"/>
  <c r="AD59" i="5" s="1"/>
  <c r="AD70" i="5" s="1"/>
  <c r="DM51" i="5"/>
  <c r="DM52" i="5" s="1"/>
  <c r="DM58" i="5" s="1"/>
  <c r="DM59" i="5" s="1"/>
  <c r="DM70" i="5" s="1"/>
  <c r="AN51" i="5"/>
  <c r="AN52" i="5" s="1"/>
  <c r="AN58" i="5" s="1"/>
  <c r="AN59" i="5" s="1"/>
  <c r="AU51" i="5"/>
  <c r="AU52" i="5" s="1"/>
  <c r="AU58" i="5" s="1"/>
  <c r="AU59" i="5" s="1"/>
  <c r="AZ51" i="5"/>
  <c r="AZ52" i="5" s="1"/>
  <c r="AZ58" i="5" s="1"/>
  <c r="AZ59" i="5" s="1"/>
  <c r="CL51" i="5"/>
  <c r="CL52" i="5" s="1"/>
  <c r="CL58" i="5" s="1"/>
  <c r="CL59" i="5" s="1"/>
  <c r="AE51" i="5"/>
  <c r="AE52" i="5" s="1"/>
  <c r="AE58" i="5" s="1"/>
  <c r="AE59" i="5" s="1"/>
  <c r="ET51" i="5"/>
  <c r="ET52" i="5" s="1"/>
  <c r="ET58" i="5" s="1"/>
  <c r="ET59" i="5" s="1"/>
  <c r="BU51" i="5"/>
  <c r="BU52" i="5" s="1"/>
  <c r="BU58" i="5" s="1"/>
  <c r="BU59" i="5" s="1"/>
  <c r="S70" i="5"/>
  <c r="E21" i="20"/>
  <c r="EL70" i="5"/>
  <c r="FV51" i="5"/>
  <c r="FV52" i="5" s="1"/>
  <c r="FV58" i="5" s="1"/>
  <c r="FV59" i="5" s="1"/>
  <c r="DD51" i="5"/>
  <c r="DD52" i="5" s="1"/>
  <c r="DD58" i="5" s="1"/>
  <c r="DD59" i="5" s="1"/>
  <c r="R70" i="5"/>
  <c r="BK51" i="5"/>
  <c r="BK52" i="5" s="1"/>
  <c r="BK58" i="5" s="1"/>
  <c r="BK59" i="5" s="1"/>
  <c r="EP51" i="5"/>
  <c r="EP52" i="5" s="1"/>
  <c r="EP58" i="5" s="1"/>
  <c r="EP59" i="5" s="1"/>
  <c r="EG51" i="5"/>
  <c r="EG52" i="5" s="1"/>
  <c r="EG58" i="5" s="1"/>
  <c r="EG59" i="5" s="1"/>
  <c r="H51" i="5"/>
  <c r="H52" i="5" s="1"/>
  <c r="H58" i="5" s="1"/>
  <c r="H59" i="5" s="1"/>
  <c r="O51" i="5"/>
  <c r="O52" i="5" s="1"/>
  <c r="O58" i="5" s="1"/>
  <c r="O59" i="5" s="1"/>
  <c r="T51" i="5"/>
  <c r="T52" i="5" s="1"/>
  <c r="T58" i="5" s="1"/>
  <c r="T59" i="5" s="1"/>
  <c r="Q51" i="5"/>
  <c r="Q52" i="5" s="1"/>
  <c r="Q58" i="5" s="1"/>
  <c r="Q59" i="5" s="1"/>
  <c r="Q70" i="5" s="1"/>
  <c r="AP51" i="5"/>
  <c r="AP52" i="5" s="1"/>
  <c r="AP58" i="5" s="1"/>
  <c r="AP59" i="5" s="1"/>
  <c r="CA51" i="5"/>
  <c r="CA52" i="5" s="1"/>
  <c r="CA58" i="5" s="1"/>
  <c r="CA59" i="5" s="1"/>
  <c r="CY51" i="5"/>
  <c r="CY52" i="5" s="1"/>
  <c r="CY58" i="5" s="1"/>
  <c r="CY59" i="5" s="1"/>
  <c r="CI51" i="5"/>
  <c r="CI52" i="5" s="1"/>
  <c r="CI58" i="5" s="1"/>
  <c r="CI59" i="5" s="1"/>
  <c r="EK51" i="5"/>
  <c r="EK52" i="5" s="1"/>
  <c r="EK58" i="5" s="1"/>
  <c r="EK59" i="5" s="1"/>
  <c r="FG51" i="5"/>
  <c r="FG52" i="5" s="1"/>
  <c r="FG58" i="5" s="1"/>
  <c r="FG59" i="5" s="1"/>
  <c r="EQ51" i="5"/>
  <c r="EQ52" i="5" s="1"/>
  <c r="EQ58" i="5" s="1"/>
  <c r="EQ59" i="5" s="1"/>
  <c r="EI70" i="5"/>
  <c r="E18" i="20"/>
  <c r="CQ70" i="5"/>
  <c r="FL51" i="5"/>
  <c r="FL52" i="5" s="1"/>
  <c r="FL58" i="5" s="1"/>
  <c r="FL59" i="5" s="1"/>
  <c r="AG51" i="5"/>
  <c r="AG52" i="5" s="1"/>
  <c r="AG58" i="5" s="1"/>
  <c r="AG59" i="5" s="1"/>
  <c r="FY51" i="5"/>
  <c r="FY52" i="5" s="1"/>
  <c r="FY58" i="5" s="1"/>
  <c r="FY59" i="5" s="1"/>
  <c r="BY51" i="5"/>
  <c r="BY52" i="5" s="1"/>
  <c r="BY58" i="5" s="1"/>
  <c r="BY59" i="5" s="1"/>
  <c r="CG51" i="5"/>
  <c r="CG52" i="5" s="1"/>
  <c r="CG58" i="5" s="1"/>
  <c r="CG59" i="5" s="1"/>
  <c r="CT70" i="5"/>
  <c r="K51" i="5"/>
  <c r="K52" i="5" s="1"/>
  <c r="K58" i="5" s="1"/>
  <c r="K59" i="5" s="1"/>
  <c r="EO51" i="5"/>
  <c r="EO52" i="5" s="1"/>
  <c r="EO58" i="5" s="1"/>
  <c r="EO59" i="5" s="1"/>
  <c r="AJ51" i="5"/>
  <c r="AJ52" i="5" s="1"/>
  <c r="AJ58" i="5" s="1"/>
  <c r="AJ59" i="5" s="1"/>
  <c r="DB51" i="5"/>
  <c r="DB52" i="5" s="1"/>
  <c r="DB58" i="5" s="1"/>
  <c r="DB59" i="5" s="1"/>
  <c r="FE51" i="5"/>
  <c r="FE52" i="5" s="1"/>
  <c r="FE58" i="5" s="1"/>
  <c r="FE59" i="5" s="1"/>
  <c r="U51" i="5"/>
  <c r="U52" i="5" s="1"/>
  <c r="U58" i="5" s="1"/>
  <c r="U59" i="5" s="1"/>
  <c r="DS51" i="5"/>
  <c r="DS52" i="5" s="1"/>
  <c r="DS58" i="5" s="1"/>
  <c r="DS59" i="5" s="1"/>
  <c r="BN51" i="5"/>
  <c r="BN52" i="5" s="1"/>
  <c r="BN58" i="5" s="1"/>
  <c r="BN59" i="5" s="1"/>
  <c r="AS51" i="5"/>
  <c r="AS52" i="5" s="1"/>
  <c r="AS58" i="5" s="1"/>
  <c r="AS59" i="5" s="1"/>
  <c r="W51" i="5"/>
  <c r="W52" i="5" s="1"/>
  <c r="W58" i="5" s="1"/>
  <c r="W59" i="5" s="1"/>
  <c r="W70" i="5" s="1"/>
  <c r="BO51" i="5"/>
  <c r="BO52" i="5" s="1"/>
  <c r="BO58" i="5" s="1"/>
  <c r="BO59" i="5" s="1"/>
  <c r="CJ51" i="5"/>
  <c r="CJ52" i="5" s="1"/>
  <c r="CJ58" i="5" s="1"/>
  <c r="CJ59" i="5" s="1"/>
  <c r="CB51" i="5"/>
  <c r="CB52" i="5" s="1"/>
  <c r="CB58" i="5" s="1"/>
  <c r="CB59" i="5" s="1"/>
  <c r="DY51" i="5"/>
  <c r="DY52" i="5" s="1"/>
  <c r="DY58" i="5" s="1"/>
  <c r="DY59" i="5" s="1"/>
  <c r="BI70" i="5"/>
  <c r="EC70" i="5"/>
  <c r="E12" i="20"/>
  <c r="CN70" i="5"/>
  <c r="EV51" i="5"/>
  <c r="EV52" i="5" s="1"/>
  <c r="EV58" i="5" s="1"/>
  <c r="EV59" i="5" s="1"/>
  <c r="EX51" i="5"/>
  <c r="EX52" i="5" s="1"/>
  <c r="EX58" i="5" s="1"/>
  <c r="EX59" i="5" s="1"/>
  <c r="FN51" i="5"/>
  <c r="FN52" i="5" s="1"/>
  <c r="FN58" i="5" s="1"/>
  <c r="FN59" i="5" s="1"/>
  <c r="BT51" i="5"/>
  <c r="BT52" i="5" s="1"/>
  <c r="BT58" i="5" s="1"/>
  <c r="BT59" i="5" s="1"/>
  <c r="BT70" i="5" s="1"/>
  <c r="ES51" i="5"/>
  <c r="ES52" i="5" s="1"/>
  <c r="ES58" i="5" s="1"/>
  <c r="ES59" i="5" s="1"/>
  <c r="FO51" i="5"/>
  <c r="FO52" i="5" s="1"/>
  <c r="FO58" i="5" s="1"/>
  <c r="FO59" i="5" s="1"/>
  <c r="GA51" i="5"/>
  <c r="GA52" i="5" s="1"/>
  <c r="GA58" i="5" s="1"/>
  <c r="GA59" i="5" s="1"/>
  <c r="GB51" i="5"/>
  <c r="GB52" i="5" s="1"/>
  <c r="GB58" i="5" s="1"/>
  <c r="GB59" i="5" s="1"/>
  <c r="BA51" i="5"/>
  <c r="BA52" i="5" s="1"/>
  <c r="BA58" i="5" s="1"/>
  <c r="BA59" i="5" s="1"/>
  <c r="DW51" i="5"/>
  <c r="DW52" i="5" s="1"/>
  <c r="DW58" i="5" s="1"/>
  <c r="DW59" i="5" s="1"/>
  <c r="CV51" i="5"/>
  <c r="CV52" i="5" s="1"/>
  <c r="CV58" i="5" s="1"/>
  <c r="CV59" i="5" s="1"/>
  <c r="EJ51" i="5"/>
  <c r="EJ52" i="5" s="1"/>
  <c r="EJ58" i="5" s="1"/>
  <c r="EJ59" i="5" s="1"/>
  <c r="AX70" i="5"/>
  <c r="BF51" i="5"/>
  <c r="BF52" i="5" s="1"/>
  <c r="BF58" i="5" s="1"/>
  <c r="BF59" i="5" s="1"/>
  <c r="ED51" i="5"/>
  <c r="ED52" i="5" s="1"/>
  <c r="ED58" i="5" s="1"/>
  <c r="ED59" i="5" s="1"/>
  <c r="BC70" i="5"/>
  <c r="N51" i="5"/>
  <c r="N52" i="5" s="1"/>
  <c r="N58" i="5" s="1"/>
  <c r="N59" i="5" s="1"/>
  <c r="CE51" i="5"/>
  <c r="CE52" i="5" s="1"/>
  <c r="CE58" i="5" s="1"/>
  <c r="CE59" i="5" s="1"/>
  <c r="DN51" i="5"/>
  <c r="DN52" i="5" s="1"/>
  <c r="DN58" i="5" s="1"/>
  <c r="DN59" i="5" s="1"/>
  <c r="FC51" i="5"/>
  <c r="FC52" i="5" s="1"/>
  <c r="FC58" i="5" s="1"/>
  <c r="FC59" i="5" s="1"/>
  <c r="EA51" i="5"/>
  <c r="EA52" i="5" s="1"/>
  <c r="EA58" i="5" s="1"/>
  <c r="EA59" i="5" s="1"/>
  <c r="DQ51" i="5"/>
  <c r="DQ52" i="5" s="1"/>
  <c r="DQ58" i="5" s="1"/>
  <c r="DQ59" i="5" s="1"/>
  <c r="DF51" i="5"/>
  <c r="DF52" i="5" s="1"/>
  <c r="DF58" i="5" s="1"/>
  <c r="DF59" i="5" s="1"/>
  <c r="AW51" i="5"/>
  <c r="AW52" i="5" s="1"/>
  <c r="AW58" i="5" s="1"/>
  <c r="AW59" i="5" s="1"/>
  <c r="EB51" i="5"/>
  <c r="EB52" i="5" s="1"/>
  <c r="EB58" i="5" s="1"/>
  <c r="EB59" i="5" s="1"/>
  <c r="CP51" i="5"/>
  <c r="CP52" i="5" s="1"/>
  <c r="CP58" i="5" s="1"/>
  <c r="CP59" i="5" s="1"/>
  <c r="AL51" i="5"/>
  <c r="AL52" i="5" s="1"/>
  <c r="AL58" i="5" s="1"/>
  <c r="AL59" i="5" s="1"/>
  <c r="BB51" i="5"/>
  <c r="BB52" i="5" s="1"/>
  <c r="BB58" i="5" s="1"/>
  <c r="BB59" i="5" s="1"/>
  <c r="BB70" i="5" s="1"/>
  <c r="CR51" i="5"/>
  <c r="CR52" i="5" s="1"/>
  <c r="CR58" i="5" s="1"/>
  <c r="CR59" i="5" s="1"/>
  <c r="BQ51" i="5"/>
  <c r="BQ52" i="5" s="1"/>
  <c r="BQ58" i="5" s="1"/>
  <c r="BQ59" i="5" s="1"/>
  <c r="DH51" i="5"/>
  <c r="DH52" i="5" s="1"/>
  <c r="DH58" i="5" s="1"/>
  <c r="DH59" i="5" s="1"/>
  <c r="L70" i="5" l="1"/>
  <c r="DZ70" i="5"/>
  <c r="E36" i="20"/>
  <c r="FH70" i="5"/>
  <c r="CP67" i="5"/>
  <c r="CP69" i="5" s="1"/>
  <c r="E17" i="20"/>
  <c r="EU70" i="5"/>
  <c r="AT67" i="5"/>
  <c r="AT69" i="5" s="1"/>
  <c r="E59" i="20"/>
  <c r="FZ70" i="5"/>
  <c r="M70" i="5"/>
  <c r="E7" i="20"/>
  <c r="E5" i="20"/>
  <c r="I70" i="5"/>
  <c r="E48" i="20"/>
  <c r="AY67" i="5"/>
  <c r="AY69" i="5" s="1"/>
  <c r="FR70" i="5"/>
  <c r="EU67" i="5"/>
  <c r="C30" i="20" s="1"/>
  <c r="FP70" i="5"/>
  <c r="E41" i="20"/>
  <c r="FD70" i="5"/>
  <c r="E23" i="20"/>
  <c r="FD67" i="5"/>
  <c r="FD69" i="5" s="1"/>
  <c r="E4" i="20"/>
  <c r="EZ67" i="5"/>
  <c r="EZ69" i="5" s="1"/>
  <c r="EO67" i="5"/>
  <c r="C24" i="20" s="1"/>
  <c r="DT70" i="5"/>
  <c r="FC67" i="5"/>
  <c r="C38" i="20" s="1"/>
  <c r="BS67" i="5"/>
  <c r="BS69" i="5" s="1"/>
  <c r="EZ70" i="5"/>
  <c r="CA67" i="5"/>
  <c r="CA69" i="5" s="1"/>
  <c r="E32" i="20"/>
  <c r="EI67" i="5"/>
  <c r="EI69" i="5" s="1"/>
  <c r="M67" i="5"/>
  <c r="M69" i="5" s="1"/>
  <c r="FG67" i="5"/>
  <c r="C42" i="20" s="1"/>
  <c r="Y67" i="5"/>
  <c r="Y69" i="5" s="1"/>
  <c r="E35" i="20"/>
  <c r="BP67" i="5"/>
  <c r="BP69" i="5" s="1"/>
  <c r="AW67" i="5"/>
  <c r="AW69" i="5" s="1"/>
  <c r="FS67" i="5"/>
  <c r="C54" i="20" s="1"/>
  <c r="V70" i="5"/>
  <c r="E46" i="20"/>
  <c r="BB67" i="5"/>
  <c r="BB69" i="5" s="1"/>
  <c r="DC67" i="5"/>
  <c r="DC69" i="5" s="1"/>
  <c r="FK67" i="5"/>
  <c r="C46" i="20" s="1"/>
  <c r="AD67" i="5"/>
  <c r="AD69" i="5" s="1"/>
  <c r="BO67" i="5"/>
  <c r="BO69" i="5" s="1"/>
  <c r="AL67" i="5"/>
  <c r="AL69" i="5" s="1"/>
  <c r="AU67" i="5"/>
  <c r="AU69" i="5" s="1"/>
  <c r="DD67" i="5"/>
  <c r="DD69" i="5" s="1"/>
  <c r="FN67" i="5"/>
  <c r="FN69" i="5" s="1"/>
  <c r="FI70" i="5"/>
  <c r="DH67" i="5"/>
  <c r="DH69" i="5" s="1"/>
  <c r="E56" i="20"/>
  <c r="I67" i="5"/>
  <c r="I69" i="5" s="1"/>
  <c r="EL67" i="5"/>
  <c r="EL69" i="5" s="1"/>
  <c r="AA67" i="5"/>
  <c r="AA69" i="5" s="1"/>
  <c r="DO67" i="5"/>
  <c r="DO69" i="5" s="1"/>
  <c r="BA67" i="5"/>
  <c r="BA69" i="5" s="1"/>
  <c r="DU67" i="5"/>
  <c r="C4" i="20" s="1"/>
  <c r="FL67" i="5"/>
  <c r="FL69" i="5" s="1"/>
  <c r="CQ67" i="5"/>
  <c r="CQ69" i="5" s="1"/>
  <c r="DL70" i="5"/>
  <c r="E58" i="20"/>
  <c r="EF70" i="5"/>
  <c r="DF67" i="5"/>
  <c r="DF69" i="5" s="1"/>
  <c r="DM67" i="5"/>
  <c r="DM69" i="5" s="1"/>
  <c r="FW67" i="5"/>
  <c r="C58" i="20" s="1"/>
  <c r="DL67" i="5"/>
  <c r="DL69" i="5" s="1"/>
  <c r="CR67" i="5"/>
  <c r="CR69" i="5" s="1"/>
  <c r="AN67" i="5"/>
  <c r="AN69" i="5" s="1"/>
  <c r="EA67" i="5"/>
  <c r="EA69" i="5" s="1"/>
  <c r="CC67" i="5"/>
  <c r="CC69" i="5" s="1"/>
  <c r="BL67" i="5"/>
  <c r="BL69" i="5" s="1"/>
  <c r="FO70" i="5"/>
  <c r="E50" i="20"/>
  <c r="FR67" i="5"/>
  <c r="E70" i="5"/>
  <c r="H67" i="5"/>
  <c r="H69" i="5" s="1"/>
  <c r="CV70" i="5"/>
  <c r="CY67" i="5"/>
  <c r="CY69" i="5" s="1"/>
  <c r="E31" i="20"/>
  <c r="EY67" i="5"/>
  <c r="EV70" i="5"/>
  <c r="CE67" i="5"/>
  <c r="CE69" i="5" s="1"/>
  <c r="CB70" i="5"/>
  <c r="CV67" i="5"/>
  <c r="CV69" i="5" s="1"/>
  <c r="E60" i="20"/>
  <c r="FY70" i="5"/>
  <c r="GB67" i="5"/>
  <c r="P70" i="5"/>
  <c r="S67" i="5"/>
  <c r="S69" i="5" s="1"/>
  <c r="CX70" i="5"/>
  <c r="DA67" i="5"/>
  <c r="DA69" i="5" s="1"/>
  <c r="Z70" i="5"/>
  <c r="AC67" i="5"/>
  <c r="AC69" i="5" s="1"/>
  <c r="ES67" i="5"/>
  <c r="ET67" i="5"/>
  <c r="EQ70" i="5"/>
  <c r="E26" i="20"/>
  <c r="T70" i="5"/>
  <c r="W67" i="5"/>
  <c r="W69" i="5" s="1"/>
  <c r="Z67" i="5"/>
  <c r="Z69" i="5" s="1"/>
  <c r="V67" i="5"/>
  <c r="V69" i="5" s="1"/>
  <c r="AZ70" i="5"/>
  <c r="BC67" i="5"/>
  <c r="BC69" i="5" s="1"/>
  <c r="AK67" i="5"/>
  <c r="AK69" i="5" s="1"/>
  <c r="AH70" i="5"/>
  <c r="EX67" i="5"/>
  <c r="DB70" i="5"/>
  <c r="DE67" i="5"/>
  <c r="DE69" i="5" s="1"/>
  <c r="CG70" i="5"/>
  <c r="CJ67" i="5"/>
  <c r="CJ69" i="5" s="1"/>
  <c r="CI67" i="5"/>
  <c r="CI69" i="5" s="1"/>
  <c r="AG67" i="5"/>
  <c r="AG69" i="5" s="1"/>
  <c r="AJ67" i="5"/>
  <c r="AJ69" i="5" s="1"/>
  <c r="AG70" i="5"/>
  <c r="BV67" i="5"/>
  <c r="BV69" i="5" s="1"/>
  <c r="CT67" i="5"/>
  <c r="CT69" i="5" s="1"/>
  <c r="FJ67" i="5"/>
  <c r="E42" i="20"/>
  <c r="FG70" i="5"/>
  <c r="O70" i="5"/>
  <c r="R67" i="5"/>
  <c r="R69" i="5" s="1"/>
  <c r="AX67" i="5"/>
  <c r="AX69" i="5" s="1"/>
  <c r="AU70" i="5"/>
  <c r="AB70" i="5"/>
  <c r="AE67" i="5"/>
  <c r="AE69" i="5" s="1"/>
  <c r="FB70" i="5"/>
  <c r="E37" i="20"/>
  <c r="FE67" i="5"/>
  <c r="BU67" i="5"/>
  <c r="BU69" i="5" s="1"/>
  <c r="DT67" i="5"/>
  <c r="DQ70" i="5"/>
  <c r="E57" i="20"/>
  <c r="FV70" i="5"/>
  <c r="FY67" i="5"/>
  <c r="CD70" i="5"/>
  <c r="CG67" i="5"/>
  <c r="CG69" i="5" s="1"/>
  <c r="BM67" i="5"/>
  <c r="BM69" i="5" s="1"/>
  <c r="BJ70" i="5"/>
  <c r="BV70" i="5"/>
  <c r="BY67" i="5"/>
  <c r="BY69" i="5" s="1"/>
  <c r="DN70" i="5"/>
  <c r="DQ67" i="5"/>
  <c r="DQ69" i="5" s="1"/>
  <c r="FO67" i="5"/>
  <c r="E49" i="20"/>
  <c r="FQ67" i="5"/>
  <c r="FN70" i="5"/>
  <c r="BJ67" i="5"/>
  <c r="BJ69" i="5" s="1"/>
  <c r="CF67" i="5"/>
  <c r="CF69" i="5" s="1"/>
  <c r="BO70" i="5"/>
  <c r="BR67" i="5"/>
  <c r="BR69" i="5" s="1"/>
  <c r="E40" i="20"/>
  <c r="FE70" i="5"/>
  <c r="FH67" i="5"/>
  <c r="CW67" i="5"/>
  <c r="CW69" i="5" s="1"/>
  <c r="FF67" i="5"/>
  <c r="CZ67" i="5"/>
  <c r="CZ69" i="5" s="1"/>
  <c r="CW70" i="5"/>
  <c r="DK70" i="5"/>
  <c r="DN67" i="5"/>
  <c r="DN69" i="5" s="1"/>
  <c r="CP70" i="5"/>
  <c r="CS67" i="5"/>
  <c r="CS69" i="5" s="1"/>
  <c r="EG67" i="5"/>
  <c r="ED70" i="5"/>
  <c r="E13" i="20"/>
  <c r="DW70" i="5"/>
  <c r="E6" i="20"/>
  <c r="E33" i="20"/>
  <c r="EX70" i="5"/>
  <c r="FA67" i="5"/>
  <c r="AI67" i="5"/>
  <c r="AI69" i="5" s="1"/>
  <c r="EB70" i="5"/>
  <c r="E11" i="20"/>
  <c r="EE67" i="5"/>
  <c r="BF70" i="5"/>
  <c r="BI67" i="5"/>
  <c r="BI69" i="5" s="1"/>
  <c r="BD67" i="5"/>
  <c r="BD69" i="5" s="1"/>
  <c r="BA70" i="5"/>
  <c r="EF67" i="5"/>
  <c r="AS70" i="5"/>
  <c r="AV67" i="5"/>
  <c r="AV69" i="5" s="1"/>
  <c r="DX67" i="5"/>
  <c r="E47" i="20"/>
  <c r="FL70" i="5"/>
  <c r="EK67" i="5"/>
  <c r="E20" i="20"/>
  <c r="EN67" i="5"/>
  <c r="EK70" i="5"/>
  <c r="K67" i="5"/>
  <c r="K69" i="5" s="1"/>
  <c r="H70" i="5"/>
  <c r="U67" i="5"/>
  <c r="U69" i="5" s="1"/>
  <c r="BW67" i="5"/>
  <c r="BW69" i="5" s="1"/>
  <c r="BX67" i="5"/>
  <c r="BX69" i="5" s="1"/>
  <c r="BU70" i="5"/>
  <c r="AN70" i="5"/>
  <c r="AQ67" i="5"/>
  <c r="AQ69" i="5" s="1"/>
  <c r="DJ67" i="5"/>
  <c r="DJ69" i="5" s="1"/>
  <c r="DG70" i="5"/>
  <c r="DW67" i="5"/>
  <c r="EE70" i="5"/>
  <c r="EH67" i="5"/>
  <c r="E14" i="20"/>
  <c r="BQ70" i="5"/>
  <c r="BT67" i="5"/>
  <c r="BT69" i="5" s="1"/>
  <c r="E19" i="20"/>
  <c r="EM67" i="5"/>
  <c r="EJ70" i="5"/>
  <c r="DY70" i="5"/>
  <c r="E8" i="20"/>
  <c r="EB67" i="5"/>
  <c r="E24" i="20"/>
  <c r="EO70" i="5"/>
  <c r="ER67" i="5"/>
  <c r="CD67" i="5"/>
  <c r="CD69" i="5" s="1"/>
  <c r="CA70" i="5"/>
  <c r="CO67" i="5"/>
  <c r="CO69" i="5" s="1"/>
  <c r="CL70" i="5"/>
  <c r="FX67" i="5"/>
  <c r="BE70" i="5"/>
  <c r="BH67" i="5"/>
  <c r="BH69" i="5" s="1"/>
  <c r="EA70" i="5"/>
  <c r="E10" i="20"/>
  <c r="ED67" i="5"/>
  <c r="E28" i="20"/>
  <c r="ES70" i="5"/>
  <c r="EV67" i="5"/>
  <c r="CB67" i="5"/>
  <c r="CB69" i="5" s="1"/>
  <c r="BY70" i="5"/>
  <c r="CM67" i="5"/>
  <c r="CM69" i="5" s="1"/>
  <c r="CJ70" i="5"/>
  <c r="FZ67" i="5"/>
  <c r="FJ70" i="5"/>
  <c r="E45" i="20"/>
  <c r="FM67" i="5"/>
  <c r="AL70" i="5"/>
  <c r="AO67" i="5"/>
  <c r="AO69" i="5" s="1"/>
  <c r="AW70" i="5"/>
  <c r="AZ67" i="5"/>
  <c r="AZ69" i="5" s="1"/>
  <c r="CE70" i="5"/>
  <c r="CH67" i="5"/>
  <c r="CH69" i="5" s="1"/>
  <c r="E63" i="20"/>
  <c r="GE67" i="5"/>
  <c r="GE69" i="5" s="1"/>
  <c r="GB70" i="5"/>
  <c r="DZ67" i="5"/>
  <c r="BG67" i="5"/>
  <c r="BG69" i="5" s="1"/>
  <c r="BN70" i="5"/>
  <c r="BQ67" i="5"/>
  <c r="BQ69" i="5" s="1"/>
  <c r="CX67" i="5"/>
  <c r="CX69" i="5" s="1"/>
  <c r="CI70" i="5"/>
  <c r="CL67" i="5"/>
  <c r="CL69" i="5" s="1"/>
  <c r="EJ67" i="5"/>
  <c r="EG70" i="5"/>
  <c r="E16" i="20"/>
  <c r="T67" i="5"/>
  <c r="T69" i="5" s="1"/>
  <c r="ET70" i="5"/>
  <c r="EW67" i="5"/>
  <c r="E29" i="20"/>
  <c r="BW70" i="5"/>
  <c r="BZ67" i="5"/>
  <c r="BZ69" i="5" s="1"/>
  <c r="CH70" i="5"/>
  <c r="CK67" i="5"/>
  <c r="CK69" i="5" s="1"/>
  <c r="FI67" i="5"/>
  <c r="DP67" i="5"/>
  <c r="DP69" i="5" s="1"/>
  <c r="DP70" i="5"/>
  <c r="DS67" i="5"/>
  <c r="D70" i="5"/>
  <c r="G67" i="5"/>
  <c r="G69" i="5" s="1"/>
  <c r="AP67" i="5"/>
  <c r="AP69" i="5" s="1"/>
  <c r="EQ67" i="5"/>
  <c r="AB67" i="5"/>
  <c r="AB69" i="5" s="1"/>
  <c r="DY67" i="5"/>
  <c r="U70" i="5"/>
  <c r="X67" i="5"/>
  <c r="X69" i="5" s="1"/>
  <c r="DR67" i="5"/>
  <c r="DR69" i="5" s="1"/>
  <c r="BK70" i="5"/>
  <c r="BN67" i="5"/>
  <c r="BN69" i="5" s="1"/>
  <c r="E54" i="20"/>
  <c r="FS70" i="5"/>
  <c r="FV67" i="5"/>
  <c r="CU67" i="5"/>
  <c r="CU69" i="5" s="1"/>
  <c r="CR70" i="5"/>
  <c r="N67" i="5"/>
  <c r="N69" i="5" s="1"/>
  <c r="K70" i="5"/>
  <c r="AS67" i="5"/>
  <c r="AS69" i="5" s="1"/>
  <c r="AP70" i="5"/>
  <c r="FC70" i="5"/>
  <c r="E38" i="20"/>
  <c r="BF67" i="5"/>
  <c r="BF69" i="5" s="1"/>
  <c r="BK67" i="5"/>
  <c r="BK69" i="5" s="1"/>
  <c r="CN67" i="5"/>
  <c r="CN69" i="5" s="1"/>
  <c r="DK67" i="5"/>
  <c r="DK69" i="5" s="1"/>
  <c r="DH70" i="5"/>
  <c r="DF70" i="5"/>
  <c r="DI67" i="5"/>
  <c r="DI69" i="5" s="1"/>
  <c r="Q67" i="5"/>
  <c r="Q69" i="5" s="1"/>
  <c r="N70" i="5"/>
  <c r="GC67" i="5"/>
  <c r="GC69" i="5" s="1"/>
  <c r="GD67" i="5"/>
  <c r="GD69" i="5" s="1"/>
  <c r="GA70" i="5"/>
  <c r="E62" i="20"/>
  <c r="BE67" i="5"/>
  <c r="BE69" i="5" s="1"/>
  <c r="E2" i="20"/>
  <c r="DS70" i="5"/>
  <c r="DV67" i="5"/>
  <c r="AJ70" i="5"/>
  <c r="AM67" i="5"/>
  <c r="AM69" i="5" s="1"/>
  <c r="DB67" i="5"/>
  <c r="DB69" i="5" s="1"/>
  <c r="CY70" i="5"/>
  <c r="EP70" i="5"/>
  <c r="E25" i="20"/>
  <c r="DD70" i="5"/>
  <c r="DG67" i="5"/>
  <c r="DG69" i="5" s="1"/>
  <c r="AF67" i="5"/>
  <c r="AF69" i="5" s="1"/>
  <c r="AE70" i="5"/>
  <c r="AH67" i="5"/>
  <c r="AH69" i="5" s="1"/>
  <c r="EC67" i="5"/>
  <c r="EP67" i="5"/>
  <c r="FP67" i="5"/>
  <c r="GA67" i="5"/>
  <c r="EY70" i="5"/>
  <c r="E34" i="20"/>
  <c r="FB67" i="5"/>
  <c r="J67" i="5"/>
  <c r="J69" i="5" s="1"/>
  <c r="G70" i="5"/>
  <c r="AO70" i="5"/>
  <c r="AR67" i="5"/>
  <c r="AR69" i="5" s="1"/>
  <c r="FQ70" i="5"/>
  <c r="E52" i="20"/>
  <c r="FT67" i="5"/>
  <c r="FU67" i="5"/>
  <c r="EU69" i="5" l="1"/>
  <c r="FC69" i="5"/>
  <c r="C39" i="20"/>
  <c r="FS69" i="5"/>
  <c r="EO69" i="5"/>
  <c r="FK69" i="5"/>
  <c r="C35" i="20"/>
  <c r="FG69" i="5"/>
  <c r="C18" i="20"/>
  <c r="DU69" i="5"/>
  <c r="C49" i="20"/>
  <c r="FW69" i="5"/>
  <c r="C21" i="20"/>
  <c r="C10" i="20"/>
  <c r="C47" i="20"/>
  <c r="C5" i="20"/>
  <c r="DV69" i="5"/>
  <c r="FU69" i="5"/>
  <c r="C56" i="20"/>
  <c r="FB69" i="5"/>
  <c r="C37" i="20"/>
  <c r="C44" i="20"/>
  <c r="FI69" i="5"/>
  <c r="C59" i="20"/>
  <c r="FX69" i="5"/>
  <c r="C22" i="20"/>
  <c r="EM69" i="5"/>
  <c r="C7" i="20"/>
  <c r="DX69" i="5"/>
  <c r="EE69" i="5"/>
  <c r="C14" i="20"/>
  <c r="FJ69" i="5"/>
  <c r="C45" i="20"/>
  <c r="GB69" i="5"/>
  <c r="C63" i="20"/>
  <c r="C55" i="20"/>
  <c r="FT69" i="5"/>
  <c r="EQ69" i="5"/>
  <c r="C26" i="20"/>
  <c r="FZ69" i="5"/>
  <c r="C61" i="20"/>
  <c r="ED69" i="5"/>
  <c r="C13" i="20"/>
  <c r="ER69" i="5"/>
  <c r="C27" i="20"/>
  <c r="EJ69" i="5"/>
  <c r="C19" i="20"/>
  <c r="FP69" i="5"/>
  <c r="C51" i="20"/>
  <c r="FA69" i="5"/>
  <c r="C36" i="20"/>
  <c r="FH69" i="5"/>
  <c r="C43" i="20"/>
  <c r="C57" i="20"/>
  <c r="FV69" i="5"/>
  <c r="C2" i="20"/>
  <c r="DS69" i="5"/>
  <c r="C17" i="20"/>
  <c r="EH69" i="5"/>
  <c r="EK69" i="5"/>
  <c r="C20" i="20"/>
  <c r="C40" i="20"/>
  <c r="FE69" i="5"/>
  <c r="FR69" i="5"/>
  <c r="C53" i="20"/>
  <c r="DZ69" i="5"/>
  <c r="C9" i="20"/>
  <c r="FF69" i="5"/>
  <c r="C41" i="20"/>
  <c r="GA69" i="5"/>
  <c r="C62" i="20"/>
  <c r="C23" i="20"/>
  <c r="EN69" i="5"/>
  <c r="C16" i="20"/>
  <c r="EG69" i="5"/>
  <c r="EB69" i="5"/>
  <c r="C11" i="20"/>
  <c r="C25" i="20"/>
  <c r="EP69" i="5"/>
  <c r="C12" i="20"/>
  <c r="EC69" i="5"/>
  <c r="EW69" i="5"/>
  <c r="C32" i="20"/>
  <c r="EV69" i="5"/>
  <c r="C31" i="20"/>
  <c r="C50" i="20"/>
  <c r="FO69" i="5"/>
  <c r="C29" i="20"/>
  <c r="ET69" i="5"/>
  <c r="EF69" i="5"/>
  <c r="C15" i="20"/>
  <c r="C3" i="20"/>
  <c r="DT69" i="5"/>
  <c r="EX69" i="5"/>
  <c r="C33" i="20"/>
  <c r="FM69" i="5"/>
  <c r="C48" i="20"/>
  <c r="FQ69" i="5"/>
  <c r="C52" i="20"/>
  <c r="C8" i="20"/>
  <c r="DY69" i="5"/>
  <c r="DW69" i="5"/>
  <c r="C6" i="20"/>
  <c r="FY69" i="5"/>
  <c r="C60" i="20"/>
  <c r="ES69" i="5"/>
  <c r="C28" i="20"/>
  <c r="EY69" i="5"/>
  <c r="C34" i="20"/>
</calcChain>
</file>

<file path=xl/sharedStrings.xml><?xml version="1.0" encoding="utf-8"?>
<sst xmlns="http://schemas.openxmlformats.org/spreadsheetml/2006/main" count="944" uniqueCount="399">
  <si>
    <t>Data Series</t>
  </si>
  <si>
    <t>Contributions to Percentage Change in Real GDP from Government Consumption Expenditures and Gross Investment</t>
  </si>
  <si>
    <t>BEA Series</t>
  </si>
  <si>
    <t>Table 1.1.2, Line 22</t>
  </si>
  <si>
    <t>Haver Code</t>
  </si>
  <si>
    <t>Line # From Louise's Spreadsheet</t>
  </si>
  <si>
    <t>Row 23</t>
  </si>
  <si>
    <t>PTGH@USECON</t>
  </si>
  <si>
    <t>Real GDP</t>
  </si>
  <si>
    <t>Real PCE</t>
  </si>
  <si>
    <t>Nominal PCE</t>
  </si>
  <si>
    <t>PCE deflator</t>
  </si>
  <si>
    <t>Nominal GDP</t>
  </si>
  <si>
    <t>Medicare Outlays</t>
  </si>
  <si>
    <t>Medicaid Outlays</t>
  </si>
  <si>
    <t>Table 2.1, line 17</t>
  </si>
  <si>
    <t>Table 2.1, lines 19</t>
  </si>
  <si>
    <t>Table 2.1, lines 20</t>
  </si>
  <si>
    <t>Total Gov't Benefits to Persons</t>
  </si>
  <si>
    <t>GTFP@USNA</t>
  </si>
  <si>
    <t>YPTMD@USNA</t>
  </si>
  <si>
    <t>YPTMR@USNA</t>
  </si>
  <si>
    <t>Row 5</t>
  </si>
  <si>
    <t>Row 4</t>
  </si>
  <si>
    <t>Row 3</t>
  </si>
  <si>
    <t>Category</t>
  </si>
  <si>
    <t>Social Benefits</t>
  </si>
  <si>
    <t>Health Outlays</t>
  </si>
  <si>
    <t>Non-Corporate Taxes</t>
  </si>
  <si>
    <t>"G"</t>
  </si>
  <si>
    <t>References</t>
  </si>
  <si>
    <t>Table 3.1, line 4</t>
  </si>
  <si>
    <t>Table 3.1, line 3</t>
  </si>
  <si>
    <t>Table 3.1, line 7</t>
  </si>
  <si>
    <t>Table 3.1, line 5</t>
  </si>
  <si>
    <t>Contributions for Government Social Insurance</t>
  </si>
  <si>
    <t>Personal Current Taxes</t>
  </si>
  <si>
    <t>Taxes on Production and Imports</t>
  </si>
  <si>
    <t>Row 36</t>
  </si>
  <si>
    <t>Row 37</t>
  </si>
  <si>
    <t>Row 38</t>
  </si>
  <si>
    <t>Row 39</t>
  </si>
  <si>
    <t>Taxes on corporate income</t>
  </si>
  <si>
    <t>GRCSI@USNA</t>
  </si>
  <si>
    <t>YPTX@USNA</t>
  </si>
  <si>
    <t>YTPI@USNA</t>
  </si>
  <si>
    <t>YCTLG@USNA</t>
  </si>
  <si>
    <t>GDPH@USECON</t>
  </si>
  <si>
    <t>Row 44</t>
  </si>
  <si>
    <t>GDP@USECON</t>
  </si>
  <si>
    <t>Row 45</t>
  </si>
  <si>
    <t>Row 46</t>
  </si>
  <si>
    <t>Row 47</t>
  </si>
  <si>
    <t>C@USECON</t>
  </si>
  <si>
    <t>CH@USECON</t>
  </si>
  <si>
    <t>DC@USNA/100</t>
  </si>
  <si>
    <t>Row 32</t>
  </si>
  <si>
    <t>.DESC</t>
  </si>
  <si>
    <t>.SOURCE</t>
  </si>
  <si>
    <t>.T1</t>
  </si>
  <si>
    <t>.DTLM</t>
  </si>
  <si>
    <t>.excel_last</t>
  </si>
  <si>
    <t>Q1-1990</t>
  </si>
  <si>
    <t>Q2-1990</t>
  </si>
  <si>
    <t>Q3-1990</t>
  </si>
  <si>
    <t>Q4-1990</t>
  </si>
  <si>
    <t>Q1-1991</t>
  </si>
  <si>
    <t>Q2-1991</t>
  </si>
  <si>
    <t>Q3-1991</t>
  </si>
  <si>
    <t>Q4-1991</t>
  </si>
  <si>
    <t>Q1-1992</t>
  </si>
  <si>
    <t>Q2-1992</t>
  </si>
  <si>
    <t>Q3-1992</t>
  </si>
  <si>
    <t>Q4-1992</t>
  </si>
  <si>
    <t>Q1-1993</t>
  </si>
  <si>
    <t>Q2-1993</t>
  </si>
  <si>
    <t>Q3-1993</t>
  </si>
  <si>
    <t>Q4-1993</t>
  </si>
  <si>
    <t>Q1-1994</t>
  </si>
  <si>
    <t>Q2-1994</t>
  </si>
  <si>
    <t>Q3-1994</t>
  </si>
  <si>
    <t>Q4-1994</t>
  </si>
  <si>
    <t>Q1-1995</t>
  </si>
  <si>
    <t>Q2-1995</t>
  </si>
  <si>
    <t>Q3-1995</t>
  </si>
  <si>
    <t>Q4-1995</t>
  </si>
  <si>
    <t>Q1-1996</t>
  </si>
  <si>
    <t>Q2-1996</t>
  </si>
  <si>
    <t>Q3-1996</t>
  </si>
  <si>
    <t>Q4-1996</t>
  </si>
  <si>
    <t>Q1-1997</t>
  </si>
  <si>
    <t>Q2-1997</t>
  </si>
  <si>
    <t>Q3-1997</t>
  </si>
  <si>
    <t>Q4-1997</t>
  </si>
  <si>
    <t>Q1-1998</t>
  </si>
  <si>
    <t>Q2-1998</t>
  </si>
  <si>
    <t>Q3-1998</t>
  </si>
  <si>
    <t>Q4-1998</t>
  </si>
  <si>
    <t>Q1-1999</t>
  </si>
  <si>
    <t>Q2-1999</t>
  </si>
  <si>
    <t>Q3-1999</t>
  </si>
  <si>
    <t>Q4-1999</t>
  </si>
  <si>
    <t>Q1-2000</t>
  </si>
  <si>
    <t>Q2-2000</t>
  </si>
  <si>
    <t>Q3-2000</t>
  </si>
  <si>
    <t>Q4-2000</t>
  </si>
  <si>
    <t>Q1-2001</t>
  </si>
  <si>
    <t>Q2-2001</t>
  </si>
  <si>
    <t>Q3-2001</t>
  </si>
  <si>
    <t>Q4-2001</t>
  </si>
  <si>
    <t>Q1-2002</t>
  </si>
  <si>
    <t>Q2-2002</t>
  </si>
  <si>
    <t>Q3-2002</t>
  </si>
  <si>
    <t>Q4-2002</t>
  </si>
  <si>
    <t>Q1-2003</t>
  </si>
  <si>
    <t>Q2-2003</t>
  </si>
  <si>
    <t>Q3-2003</t>
  </si>
  <si>
    <t>Q4-2003</t>
  </si>
  <si>
    <t>Q1-2004</t>
  </si>
  <si>
    <t>Q2-2004</t>
  </si>
  <si>
    <t>Q3-2004</t>
  </si>
  <si>
    <t>Q4-2004</t>
  </si>
  <si>
    <t>Q1-2005</t>
  </si>
  <si>
    <t>Q2-2005</t>
  </si>
  <si>
    <t>Q3-2005</t>
  </si>
  <si>
    <t>Q4-2005</t>
  </si>
  <si>
    <t>Q1-2006</t>
  </si>
  <si>
    <t>Q2-2006</t>
  </si>
  <si>
    <t>Q3-2006</t>
  </si>
  <si>
    <t>Q4-2006</t>
  </si>
  <si>
    <t>Q1-2007</t>
  </si>
  <si>
    <t>Q2-2007</t>
  </si>
  <si>
    <t>Q3-2007</t>
  </si>
  <si>
    <t>Q4-2007</t>
  </si>
  <si>
    <t>Q1-2008</t>
  </si>
  <si>
    <t>Q2-2008</t>
  </si>
  <si>
    <t>Q3-2008</t>
  </si>
  <si>
    <t>Q4-2008</t>
  </si>
  <si>
    <t>Q1-2009</t>
  </si>
  <si>
    <t>Q2-2009</t>
  </si>
  <si>
    <t>Q3-2009</t>
  </si>
  <si>
    <t>Q4-2009</t>
  </si>
  <si>
    <t>Q1-2010</t>
  </si>
  <si>
    <t>Q2-2010</t>
  </si>
  <si>
    <t>Q3-2010</t>
  </si>
  <si>
    <t>Q4-2010</t>
  </si>
  <si>
    <t>Q1-2011</t>
  </si>
  <si>
    <t>Q2-2011</t>
  </si>
  <si>
    <t>Q3-2011</t>
  </si>
  <si>
    <t>Q4-2011</t>
  </si>
  <si>
    <t>Q1-2012</t>
  </si>
  <si>
    <t>Q2-2012</t>
  </si>
  <si>
    <t>Q3-2012</t>
  </si>
  <si>
    <t>Q4-2012</t>
  </si>
  <si>
    <t>Q1-2013</t>
  </si>
  <si>
    <t>Q2-2013</t>
  </si>
  <si>
    <t>Q3-2013</t>
  </si>
  <si>
    <t>Q4-2013</t>
  </si>
  <si>
    <t>Q1-2014</t>
  </si>
  <si>
    <t>Q2-2014</t>
  </si>
  <si>
    <t xml:space="preserve">Q3-1966 </t>
  </si>
  <si>
    <t xml:space="preserve">BEA </t>
  </si>
  <si>
    <t xml:space="preserve">Government Social Benefit Payments to Persons: Medicare (SAAR, Bil.$)  </t>
  </si>
  <si>
    <t xml:space="preserve">Q1-1966 </t>
  </si>
  <si>
    <t xml:space="preserve">Government Social Benefit Payments to Persons: Medicaid (SAAR, Bil.$)  </t>
  </si>
  <si>
    <t xml:space="preserve">Q1-1947 </t>
  </si>
  <si>
    <t xml:space="preserve">Government Social Benefit Payments to Persons (SAAR, Bil.$)  </t>
  </si>
  <si>
    <t xml:space="preserve">Personal Current Taxes (SAAR, Bil.$)  </t>
  </si>
  <si>
    <t xml:space="preserve">Government Tax Receipts on Production &amp; Imports (SAAR, Bil.$)  </t>
  </si>
  <si>
    <t xml:space="preserve">Government Tax Receipts on Corporate Income (SAAR, Bil.$)  </t>
  </si>
  <si>
    <t xml:space="preserve">Real Gross Domestic Product (SAAR, Bil.Chn.2009$)  </t>
  </si>
  <si>
    <t xml:space="preserve">Real Personal Consumption Expenditures (SAAR, Bil.Chn.2009$)  </t>
  </si>
  <si>
    <t xml:space="preserve">Personal Consumption Expenditures (SAAR, Bil.$)  </t>
  </si>
  <si>
    <t xml:space="preserve">Personal Consumption Expenditures: Implicit Price Deflator (SA, 2009=100)  </t>
  </si>
  <si>
    <t xml:space="preserve">Gross Domestic Product (SAAR, Bil.$)  </t>
  </si>
  <si>
    <t>Calculations</t>
  </si>
  <si>
    <t>Category Totals:</t>
  </si>
  <si>
    <t>mpc3</t>
  </si>
  <si>
    <t>mpc2</t>
  </si>
  <si>
    <t>mpc1</t>
  </si>
  <si>
    <t>mpc0</t>
  </si>
  <si>
    <t xml:space="preserve">Q2-1947 </t>
  </si>
  <si>
    <t>Contribution to %Ch in Real GDP from "G"</t>
  </si>
  <si>
    <t>Category Totals * MPCs:</t>
  </si>
  <si>
    <t>Health Outlays * MPCs</t>
  </si>
  <si>
    <t>Social Benefits * MPCs</t>
  </si>
  <si>
    <t>Non-Corporate Taxes * MPCs</t>
  </si>
  <si>
    <t xml:space="preserve">Contributions for Government Social Insurance (SAAR, Bil.$)  </t>
  </si>
  <si>
    <t>[14]</t>
  </si>
  <si>
    <t>[13]</t>
  </si>
  <si>
    <t>[10] = [1a]+[1b]</t>
  </si>
  <si>
    <t>[11]= [1c]-[1a+1b]</t>
  </si>
  <si>
    <t>[12] = [3a]+[3b]+[3c]</t>
  </si>
  <si>
    <t>[17] = [16] / [7]</t>
  </si>
  <si>
    <t>[1a]</t>
  </si>
  <si>
    <t>[1b]</t>
  </si>
  <si>
    <t>[2]</t>
  </si>
  <si>
    <t>[3a]</t>
  </si>
  <si>
    <t>[3b]</t>
  </si>
  <si>
    <t>[3c]</t>
  </si>
  <si>
    <t>[4]</t>
  </si>
  <si>
    <t>[5]</t>
  </si>
  <si>
    <t>[6]</t>
  </si>
  <si>
    <t>[7]</t>
  </si>
  <si>
    <t>[8]</t>
  </si>
  <si>
    <t>[9]</t>
  </si>
  <si>
    <t>Consumption No Taxes</t>
  </si>
  <si>
    <t>[18] = [5]-[17]</t>
  </si>
  <si>
    <t>Calculating Growth Rates</t>
  </si>
  <si>
    <t>[19]</t>
  </si>
  <si>
    <t>Growth Rate of Real PCE</t>
  </si>
  <si>
    <t>Difference in Consumption Growth</t>
  </si>
  <si>
    <t>[21] = [19] - [20]</t>
  </si>
  <si>
    <t>Calculating the Contribution to Real GDP Growth</t>
  </si>
  <si>
    <t>CBO Potential GDP</t>
  </si>
  <si>
    <t>GDPPOTHQ@USECON</t>
  </si>
  <si>
    <t xml:space="preserve">Q1-1949 </t>
  </si>
  <si>
    <t xml:space="preserve">CBO </t>
  </si>
  <si>
    <t>[4a]</t>
  </si>
  <si>
    <t>Gov Purchaes, Nominal</t>
  </si>
  <si>
    <t>Row 50</t>
  </si>
  <si>
    <t>Row 49</t>
  </si>
  <si>
    <t>[9a]</t>
  </si>
  <si>
    <t>G@USNA</t>
  </si>
  <si>
    <t>Table 1.1.5, Line 22</t>
  </si>
  <si>
    <t xml:space="preserve">Government Consumption Expenditures &amp; Gross Investment (SAAR, Bil.$)  </t>
  </si>
  <si>
    <t>"G": Government Consumption and Investment</t>
  </si>
  <si>
    <t>Growth Rate of Potential GDP (CBO)</t>
  </si>
  <si>
    <t>Calculating Neutral FI</t>
  </si>
  <si>
    <t>G as a Share of GDP</t>
  </si>
  <si>
    <t>Growth Rate of Real GDP</t>
  </si>
  <si>
    <t>[25] = [9a]/[8]</t>
  </si>
  <si>
    <t>[26] = [22] * [25]</t>
  </si>
  <si>
    <t>Neutral FI as a Share of Real GDP</t>
  </si>
  <si>
    <t>4-Quarter Distributed Lag</t>
  </si>
  <si>
    <t>8-Quarter Distributed Lag</t>
  </si>
  <si>
    <t>Fiscal Impetus (Louise)</t>
  </si>
  <si>
    <t>Louise's Numbers</t>
  </si>
  <si>
    <t>Neutral FI rel to potential</t>
  </si>
  <si>
    <t>Neutral FI rel to actual</t>
  </si>
  <si>
    <t>Fed's Numbers</t>
  </si>
  <si>
    <t>Contribution of Consumption Growth to Real GDP</t>
  </si>
  <si>
    <t>12-Quarter Distributed Lag</t>
  </si>
  <si>
    <t>Corporate Taxes</t>
  </si>
  <si>
    <t>Federal Reserve Taxes</t>
  </si>
  <si>
    <t>Taxes from Federal Reserve Banks</t>
  </si>
  <si>
    <t>Table 3.2, line 8</t>
  </si>
  <si>
    <t>GFRCF@USNA</t>
  </si>
  <si>
    <t>Row 40</t>
  </si>
  <si>
    <t xml:space="preserve">Federal Govt Tax Rcpts on Corporate Income: Federal Reserve Banks (SAAR, Bil.$)  </t>
  </si>
  <si>
    <t>[3d]</t>
  </si>
  <si>
    <t>[3e]</t>
  </si>
  <si>
    <t>Corporate Taxes from Fed Banks</t>
  </si>
  <si>
    <t>Corporate Taxes ex Fed</t>
  </si>
  <si>
    <t>[15a]</t>
  </si>
  <si>
    <t>[15b]</t>
  </si>
  <si>
    <t>[16] = [13]+[14]+[15a] + [15b]</t>
  </si>
  <si>
    <t>Corporate Taxes ex Fed * MPCs</t>
  </si>
  <si>
    <t>Government C&amp;I</t>
  </si>
  <si>
    <t>MPC=1 always ("G" component of GDP)</t>
  </si>
  <si>
    <t>MacroAdvisor's Numbers</t>
  </si>
  <si>
    <t>[24b] = [21]*[24a]</t>
  </si>
  <si>
    <t>Share of Nominal Consumption of Nominal GDP</t>
  </si>
  <si>
    <t>Growth Rate of Consumption No Taxes (annualized)</t>
  </si>
  <si>
    <t>Outlays Net Taxes</t>
  </si>
  <si>
    <t>Real Outlays Net Taxes</t>
  </si>
  <si>
    <t>Raw Data (from HaverPull)</t>
  </si>
  <si>
    <t>Final Smoothed Numbers</t>
  </si>
  <si>
    <t>[24C] FI smoothed over 4 quarters</t>
  </si>
  <si>
    <t>Neutral, Four-Quarter Moving Average</t>
  </si>
  <si>
    <t>[26] Neutral Smoothed over 4 Quarters</t>
  </si>
  <si>
    <t>Fiscal Impetus Smoothed (Louise)</t>
  </si>
  <si>
    <t>Deflating by PCE Deflator</t>
  </si>
  <si>
    <t>[20] = Growth Rate of [18]</t>
  </si>
  <si>
    <t>Q1-1975</t>
  </si>
  <si>
    <t>Q2-1975</t>
  </si>
  <si>
    <t>Q3-1975</t>
  </si>
  <si>
    <t>Q4-1975</t>
  </si>
  <si>
    <t>Q1-1976</t>
  </si>
  <si>
    <t>Q2-1976</t>
  </si>
  <si>
    <t>Q3-1976</t>
  </si>
  <si>
    <t>Q4-1976</t>
  </si>
  <si>
    <t>Q1-1977</t>
  </si>
  <si>
    <t>Q2-1977</t>
  </si>
  <si>
    <t>Q3-1977</t>
  </si>
  <si>
    <t>Q4-1977</t>
  </si>
  <si>
    <t>Q1-1978</t>
  </si>
  <si>
    <t>Q2-1978</t>
  </si>
  <si>
    <t>Q3-1978</t>
  </si>
  <si>
    <t>Q4-1978</t>
  </si>
  <si>
    <t>Q1-1979</t>
  </si>
  <si>
    <t>Q2-1979</t>
  </si>
  <si>
    <t>Q3-1979</t>
  </si>
  <si>
    <t>Q4-1979</t>
  </si>
  <si>
    <t>Q1-1980</t>
  </si>
  <si>
    <t>Q2-1980</t>
  </si>
  <si>
    <t>Q3-1980</t>
  </si>
  <si>
    <t>Q4-1980</t>
  </si>
  <si>
    <t>Q1-1981</t>
  </si>
  <si>
    <t>Q2-1981</t>
  </si>
  <si>
    <t>Q3-1981</t>
  </si>
  <si>
    <t>Q4-1981</t>
  </si>
  <si>
    <t>Q1-1982</t>
  </si>
  <si>
    <t>Q2-1982</t>
  </si>
  <si>
    <t>Q3-1982</t>
  </si>
  <si>
    <t>Q4-1982</t>
  </si>
  <si>
    <t>Q1-1983</t>
  </si>
  <si>
    <t>Q2-1983</t>
  </si>
  <si>
    <t>Q3-1983</t>
  </si>
  <si>
    <t>Q4-1983</t>
  </si>
  <si>
    <t>Q1-1984</t>
  </si>
  <si>
    <t>Q2-1984</t>
  </si>
  <si>
    <t>Q3-1984</t>
  </si>
  <si>
    <t>Q4-1984</t>
  </si>
  <si>
    <t>Q1-1985</t>
  </si>
  <si>
    <t>Q2-1985</t>
  </si>
  <si>
    <t>Q3-1985</t>
  </si>
  <si>
    <t>Q4-1985</t>
  </si>
  <si>
    <t>Q1-1986</t>
  </si>
  <si>
    <t>Q2-1986</t>
  </si>
  <si>
    <t>Q3-1986</t>
  </si>
  <si>
    <t>Q4-1986</t>
  </si>
  <si>
    <t>Q1-1987</t>
  </si>
  <si>
    <t>Q2-1987</t>
  </si>
  <si>
    <t>Q3-1987</t>
  </si>
  <si>
    <t>Q4-1987</t>
  </si>
  <si>
    <t>Q1-1988</t>
  </si>
  <si>
    <t>Q2-1988</t>
  </si>
  <si>
    <t>Q3-1988</t>
  </si>
  <si>
    <t>Q4-1988</t>
  </si>
  <si>
    <t>Q1-1989</t>
  </si>
  <si>
    <t>Q2-1989</t>
  </si>
  <si>
    <t>Q3-1989</t>
  </si>
  <si>
    <t>Q4-1989</t>
  </si>
  <si>
    <t>n/a</t>
  </si>
  <si>
    <t>Q1-1970 *Q</t>
  </si>
  <si>
    <t>Q1-1970</t>
  </si>
  <si>
    <t>Q2-1970</t>
  </si>
  <si>
    <t>Q3-1970</t>
  </si>
  <si>
    <t>Q4-1970</t>
  </si>
  <si>
    <t>Q1-1971</t>
  </si>
  <si>
    <t>Q2-1971</t>
  </si>
  <si>
    <t>Q3-1971</t>
  </si>
  <si>
    <t>Q4-1971</t>
  </si>
  <si>
    <t>Q1-1972</t>
  </si>
  <si>
    <t>Q2-1972</t>
  </si>
  <si>
    <t>Q3-1972</t>
  </si>
  <si>
    <t>Q4-1972</t>
  </si>
  <si>
    <t>Q1-1973</t>
  </si>
  <si>
    <t>Q2-1973</t>
  </si>
  <si>
    <t>Q3-1973</t>
  </si>
  <si>
    <t>Q4-1973</t>
  </si>
  <si>
    <t>Q1-1974</t>
  </si>
  <si>
    <t>Q2-1974</t>
  </si>
  <si>
    <t>Q3-1974</t>
  </si>
  <si>
    <t>Q4-1974</t>
  </si>
  <si>
    <t>[12a] = [3d]-[3e]</t>
  </si>
  <si>
    <t xml:space="preserve">Q1-1920 </t>
  </si>
  <si>
    <t xml:space="preserve">NBER </t>
  </si>
  <si>
    <t>[29] Fi - Neutral</t>
  </si>
  <si>
    <t>[28] FI - Neutral, Smoothed</t>
  </si>
  <si>
    <t>FI ex neutral, Four-Quarter Moving Average</t>
  </si>
  <si>
    <t xml:space="preserve">FI ex neutral, </t>
  </si>
  <si>
    <t>Neutral FI as a Share of Potential Real GDP</t>
  </si>
  <si>
    <t>RecessionDummy</t>
  </si>
  <si>
    <t>Fiscal_impact</t>
  </si>
  <si>
    <t>Key for the CSV File</t>
  </si>
  <si>
    <t xml:space="preserve">The fiscal impact measure shows how much federal, state, and local government taxes and spending added to or subtracted from the overall pace of economic growth.  Between 2008 and 2011, fiscal impact was positive, indicating that government policy was stimulative; in recent years, it has been negative, indicating restraint. (For more detail on how this measure was constructed and how to interpret it, see our methodology.)  </t>
  </si>
  <si>
    <t>FISCAL BAROMETER</t>
  </si>
  <si>
    <t>date</t>
  </si>
  <si>
    <t>Fiscal_Impact</t>
  </si>
  <si>
    <t>date2</t>
  </si>
  <si>
    <t>FISCAL IMPACT</t>
  </si>
  <si>
    <t>JOBS+PUBLIC CONTRUCTION</t>
  </si>
  <si>
    <t>TAXES+SPENDING</t>
  </si>
  <si>
    <t>THE LONGER RUN</t>
  </si>
  <si>
    <t>Error</t>
  </si>
  <si>
    <t>RecessionDummy3</t>
  </si>
  <si>
    <t>Fiscal_Impact_bars</t>
  </si>
  <si>
    <t>[24c] = [24b] + [9], Total Fiscal Contribution to Real GDP</t>
  </si>
  <si>
    <t>Fiscal_impact_bars</t>
  </si>
  <si>
    <t>RecessionDummy2</t>
  </si>
  <si>
    <t>Q3-2014</t>
  </si>
  <si>
    <t>Click here to download the data</t>
  </si>
  <si>
    <t>RecessQ2@USECON</t>
  </si>
  <si>
    <t xml:space="preserve">Quarterly NBER Recession/Expansion (+1 or 0)  </t>
  </si>
  <si>
    <t xml:space="preserve">Govt Consumption Expenditures &amp; Gross Invest: Contrib to Real GDP %Chg(SAAR,%Pt)  </t>
  </si>
  <si>
    <t>Q4-2014</t>
  </si>
  <si>
    <t>Q1-2015</t>
  </si>
  <si>
    <t>[22] = Growth Rate of [4a]</t>
  </si>
  <si>
    <t>[23] = Growth Rate of [4]</t>
  </si>
  <si>
    <t>[24a] = [6]/[8]</t>
  </si>
  <si>
    <t xml:space="preserve">Real Potential Gross Domestic Product [CBO] (SAAR, Bil.Chn.2009$)  </t>
  </si>
  <si>
    <t>Q2-2015</t>
  </si>
  <si>
    <t xml:space="preserve">Jul-01-2015 08:36 </t>
  </si>
  <si>
    <t xml:space="preserve">Aug-27-2015 08:42 </t>
  </si>
  <si>
    <t xml:space="preserve">Aug-27-2015 08:34 </t>
  </si>
  <si>
    <t xml:space="preserve">Aug-27-2015 08:31 </t>
  </si>
  <si>
    <t xml:space="preserve">Aug-25-2015 11:21 </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</si>
</sst>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mmm&quot;-&quot;yyyy"/>
    <numFmt numFmtId="165" formatCode="0.0"/>
    <numFmt numFmtId="166" formatCode="0.00000"/>
    <numFmt numFmtId="167" formatCode="mm/dd/yy"/>
  </numFmts>
  <fonts count="12" x14ac:knownFonts="1">
    <font>
      <sz val="11"/>
      <color theme="1"/>
      <name val="Calibri"/>
      <family val="2"/>
      <scheme val="minor"/>
    </font>
    <font>
      <u/>
      <sz val="11"/>
      <color theme="10"/>
      <name val="Calibri"/>
      <family val="2"/>
      <scheme val="minor"/>
    </font>
    <font>
      <b/>
      <sz val="11"/>
      <color theme="1"/>
      <name val="Calibri"/>
      <family val="2"/>
      <scheme val="minor"/>
    </font>
    <font>
      <sz val="10"/>
      <name val="Arial"/>
      <family val="2"/>
    </font>
    <font>
      <sz val="11"/>
      <name val="Arial"/>
      <family val="2"/>
    </font>
    <font>
      <sz val="11"/>
      <color theme="1"/>
      <name val="Calibri"/>
      <family val="2"/>
      <scheme val="minor"/>
    </font>
    <font>
      <i/>
      <sz val="11"/>
      <color theme="1"/>
      <name val="Calibri"/>
      <family val="2"/>
      <scheme val="minor"/>
    </font>
    <font>
      <i/>
      <sz val="10"/>
      <name val="Arial"/>
      <family val="2"/>
    </font>
    <font>
      <b/>
      <sz val="11"/>
      <color rgb="FFFF0000"/>
      <name val="Calibri"/>
      <family val="2"/>
      <scheme val="minor"/>
    </font>
    <font>
      <sz val="22.5"/>
      <color rgb="FF524A48"/>
      <name val="Times New Roman"/>
      <family val="1"/>
    </font>
    <font>
      <sz val="8"/>
      <color theme="1"/>
      <name val="Times New Roman"/>
      <family val="1"/>
    </font>
    <font>
      <sz val="8"/>
      <color rgb="FFB9CDE5"/>
      <name val="Times New Roman"/>
      <family val="1"/>
    </font>
  </fonts>
  <fills count="6">
    <fill>
      <patternFill patternType="none"/>
    </fill>
    <fill>
      <patternFill patternType="gray125"/>
    </fill>
    <fill>
      <patternFill patternType="solid">
        <fgColor theme="0" tint="-0.14999847407452621"/>
        <bgColor indexed="64"/>
      </patternFill>
    </fill>
    <fill>
      <patternFill patternType="solid">
        <fgColor rgb="FFFFC000"/>
        <bgColor indexed="64"/>
      </patternFill>
    </fill>
    <fill>
      <patternFill patternType="solid">
        <fgColor rgb="FFFFFF00"/>
        <bgColor indexed="64"/>
      </patternFill>
    </fill>
    <fill>
      <patternFill patternType="solid">
        <fgColor theme="0"/>
        <bgColor indexed="64"/>
      </patternFill>
    </fill>
  </fills>
  <borders count="17">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5">
    <xf numFmtId="0" fontId="0" fillId="0" borderId="0"/>
    <xf numFmtId="0" fontId="1" fillId="0" borderId="0" applyNumberFormat="0" applyFill="0" applyBorder="0" applyAlignment="0" applyProtection="0"/>
    <xf numFmtId="0" fontId="3" fillId="0" borderId="0"/>
    <xf numFmtId="0" fontId="5" fillId="0" borderId="0"/>
    <xf numFmtId="0" fontId="5" fillId="0" borderId="0"/>
  </cellStyleXfs>
  <cellXfs count="70">
    <xf numFmtId="0" fontId="0" fillId="0" borderId="0" xfId="0"/>
    <xf numFmtId="0" fontId="0" fillId="0" borderId="0" xfId="0" applyAlignment="1">
      <alignment wrapText="1"/>
    </xf>
    <xf numFmtId="0" fontId="1" fillId="0" borderId="0" xfId="1"/>
    <xf numFmtId="0" fontId="0" fillId="2" borderId="0" xfId="0" applyFill="1"/>
    <xf numFmtId="164" fontId="0" fillId="0" borderId="0" xfId="0" applyNumberFormat="1"/>
    <xf numFmtId="165" fontId="0" fillId="0" borderId="0" xfId="0" applyNumberFormat="1"/>
    <xf numFmtId="0" fontId="0" fillId="3" borderId="0" xfId="0" applyFill="1"/>
    <xf numFmtId="166" fontId="0" fillId="0" borderId="0" xfId="0" applyNumberFormat="1"/>
    <xf numFmtId="0" fontId="0" fillId="0" borderId="0" xfId="0" applyAlignment="1">
      <alignment horizontal="left"/>
    </xf>
    <xf numFmtId="0" fontId="0" fillId="0" borderId="0" xfId="0" applyFill="1"/>
    <xf numFmtId="164" fontId="0" fillId="2" borderId="0" xfId="0" applyNumberFormat="1" applyFill="1"/>
    <xf numFmtId="2" fontId="0" fillId="0" borderId="0" xfId="0" applyNumberFormat="1"/>
    <xf numFmtId="0" fontId="0" fillId="2" borderId="0" xfId="0" applyFill="1" applyAlignment="1">
      <alignment horizontal="left"/>
    </xf>
    <xf numFmtId="0" fontId="2" fillId="0" borderId="0" xfId="0" applyFont="1" applyFill="1" applyAlignment="1">
      <alignment horizontal="left"/>
    </xf>
    <xf numFmtId="0" fontId="2" fillId="0" borderId="0" xfId="0" applyFont="1" applyAlignment="1">
      <alignment horizontal="left"/>
    </xf>
    <xf numFmtId="0" fontId="0" fillId="0" borderId="0" xfId="0" quotePrefix="1"/>
    <xf numFmtId="0" fontId="3" fillId="0" borderId="0" xfId="0" applyFont="1"/>
    <xf numFmtId="0" fontId="0" fillId="4" borderId="1" xfId="0" applyFill="1" applyBorder="1"/>
    <xf numFmtId="0" fontId="0" fillId="4" borderId="0" xfId="0" applyFill="1" applyBorder="1"/>
    <xf numFmtId="0" fontId="0" fillId="4" borderId="5" xfId="0" applyFill="1" applyBorder="1"/>
    <xf numFmtId="0" fontId="0" fillId="4" borderId="7" xfId="0" applyFill="1" applyBorder="1"/>
    <xf numFmtId="0" fontId="0" fillId="4" borderId="8" xfId="0" applyFill="1" applyBorder="1"/>
    <xf numFmtId="0" fontId="2" fillId="4" borderId="2" xfId="0" applyFont="1" applyFill="1" applyBorder="1"/>
    <xf numFmtId="0" fontId="2" fillId="4" borderId="3" xfId="0" applyFont="1" applyFill="1" applyBorder="1"/>
    <xf numFmtId="0" fontId="2" fillId="4" borderId="4" xfId="0" applyFont="1" applyFill="1" applyBorder="1"/>
    <xf numFmtId="0" fontId="2" fillId="4" borderId="6" xfId="0" applyFont="1" applyFill="1" applyBorder="1"/>
    <xf numFmtId="0" fontId="4" fillId="0" borderId="0" xfId="0" applyFont="1" applyFill="1" applyAlignment="1">
      <alignment horizontal="left"/>
    </xf>
    <xf numFmtId="3" fontId="4" fillId="0" borderId="0" xfId="2" applyNumberFormat="1" applyFont="1" applyFill="1" applyAlignment="1">
      <alignment horizontal="center"/>
    </xf>
    <xf numFmtId="0" fontId="4" fillId="0" borderId="0" xfId="0" applyFont="1" applyFill="1" applyBorder="1" applyAlignment="1">
      <alignment horizontal="left"/>
    </xf>
    <xf numFmtId="3" fontId="4" fillId="0" borderId="0" xfId="2" applyNumberFormat="1" applyFont="1" applyFill="1" applyBorder="1" applyAlignment="1">
      <alignment horizontal="center"/>
    </xf>
    <xf numFmtId="0" fontId="4" fillId="0" borderId="9" xfId="0" applyFont="1" applyBorder="1"/>
    <xf numFmtId="3" fontId="4" fillId="0" borderId="9" xfId="0" applyNumberFormat="1" applyFont="1" applyBorder="1" applyAlignment="1">
      <alignment horizontal="center"/>
    </xf>
    <xf numFmtId="0" fontId="0" fillId="4" borderId="2" xfId="0" applyFill="1" applyBorder="1"/>
    <xf numFmtId="0" fontId="6" fillId="0" borderId="0" xfId="0" applyFont="1"/>
    <xf numFmtId="2" fontId="6" fillId="0" borderId="0" xfId="0" applyNumberFormat="1" applyFont="1"/>
    <xf numFmtId="0" fontId="7" fillId="0" borderId="0" xfId="0" applyFont="1"/>
    <xf numFmtId="0" fontId="5" fillId="0" borderId="0" xfId="3"/>
    <xf numFmtId="0" fontId="8" fillId="0" borderId="0" xfId="0" applyFont="1" applyAlignment="1">
      <alignment horizontal="left"/>
    </xf>
    <xf numFmtId="0" fontId="8" fillId="0" borderId="0" xfId="0" applyFont="1"/>
    <xf numFmtId="0" fontId="8" fillId="0" borderId="0" xfId="0" quotePrefix="1" applyFont="1"/>
    <xf numFmtId="0" fontId="0" fillId="4" borderId="4" xfId="0" applyFill="1" applyBorder="1"/>
    <xf numFmtId="0" fontId="2" fillId="4" borderId="0" xfId="0" applyFont="1" applyFill="1" applyBorder="1"/>
    <xf numFmtId="0" fontId="2" fillId="4" borderId="5" xfId="0" applyFont="1" applyFill="1" applyBorder="1"/>
    <xf numFmtId="0" fontId="0" fillId="0" borderId="0" xfId="0" applyFont="1" applyAlignment="1">
      <alignment horizontal="left"/>
    </xf>
    <xf numFmtId="0" fontId="0" fillId="3" borderId="0" xfId="0" applyFont="1" applyFill="1" applyAlignment="1">
      <alignment horizontal="left"/>
    </xf>
    <xf numFmtId="0" fontId="0" fillId="3" borderId="0" xfId="0" applyFill="1" applyAlignment="1">
      <alignment horizontal="left"/>
    </xf>
    <xf numFmtId="0" fontId="0" fillId="0" borderId="0" xfId="0" applyFill="1" applyAlignment="1">
      <alignment horizontal="left"/>
    </xf>
    <xf numFmtId="0" fontId="6" fillId="0" borderId="0" xfId="0" applyFont="1" applyAlignment="1">
      <alignment horizontal="left"/>
    </xf>
    <xf numFmtId="0" fontId="2" fillId="0" borderId="0" xfId="0" applyFont="1"/>
    <xf numFmtId="0" fontId="2" fillId="0" borderId="0" xfId="0" applyNumberFormat="1" applyFont="1"/>
    <xf numFmtId="0" fontId="3" fillId="0" borderId="0" xfId="0" applyFont="1" applyFill="1"/>
    <xf numFmtId="1" fontId="0" fillId="0" borderId="0" xfId="0" applyNumberFormat="1"/>
    <xf numFmtId="0" fontId="0" fillId="5" borderId="0" xfId="0" applyFill="1"/>
    <xf numFmtId="0" fontId="0" fillId="5" borderId="0" xfId="0" applyFill="1" applyAlignment="1">
      <alignment wrapText="1"/>
    </xf>
    <xf numFmtId="14" fontId="0" fillId="0" borderId="0" xfId="0" applyNumberFormat="1"/>
    <xf numFmtId="0" fontId="9" fillId="5" borderId="0" xfId="0" applyFont="1" applyFill="1" applyAlignment="1">
      <alignment vertical="center"/>
    </xf>
    <xf numFmtId="0" fontId="10" fillId="5" borderId="0" xfId="0" applyFont="1" applyFill="1"/>
    <xf numFmtId="0" fontId="11" fillId="5" borderId="0" xfId="0" applyFont="1" applyFill="1"/>
    <xf numFmtId="167" fontId="0" fillId="0" borderId="0" xfId="0" applyNumberFormat="1"/>
    <xf numFmtId="0" fontId="1" fillId="0" borderId="0" xfId="1" applyAlignment="1">
      <alignment horizontal="left" vertical="center" readingOrder="1"/>
    </xf>
    <xf numFmtId="0" fontId="0" fillId="5" borderId="10" xfId="0" applyFill="1" applyBorder="1" applyAlignment="1">
      <alignment horizontal="center" vertical="center" wrapText="1"/>
    </xf>
    <xf numFmtId="0" fontId="0" fillId="5" borderId="11" xfId="0" applyFill="1" applyBorder="1" applyAlignment="1">
      <alignment horizontal="center" vertical="center" wrapText="1"/>
    </xf>
    <xf numFmtId="0" fontId="0" fillId="5" borderId="12" xfId="0" applyFill="1" applyBorder="1" applyAlignment="1">
      <alignment horizontal="center" vertical="center" wrapText="1"/>
    </xf>
    <xf numFmtId="0" fontId="0" fillId="5" borderId="13" xfId="0" applyFill="1" applyBorder="1" applyAlignment="1">
      <alignment horizontal="center" vertical="center" wrapText="1"/>
    </xf>
    <xf numFmtId="0" fontId="0" fillId="5" borderId="0" xfId="0" applyFill="1" applyBorder="1" applyAlignment="1">
      <alignment horizontal="center" vertical="center" wrapText="1"/>
    </xf>
    <xf numFmtId="0" fontId="0" fillId="5" borderId="14" xfId="0" applyFill="1" applyBorder="1" applyAlignment="1">
      <alignment horizontal="center" vertical="center" wrapText="1"/>
    </xf>
    <xf numFmtId="0" fontId="0" fillId="5" borderId="15" xfId="0" applyFill="1" applyBorder="1" applyAlignment="1">
      <alignment horizontal="center" vertical="center" wrapText="1"/>
    </xf>
    <xf numFmtId="0" fontId="0" fillId="5" borderId="9" xfId="0" applyFill="1" applyBorder="1" applyAlignment="1">
      <alignment horizontal="center" vertical="center" wrapText="1"/>
    </xf>
    <xf numFmtId="0" fontId="0" fillId="5" borderId="16" xfId="0" applyFill="1" applyBorder="1" applyAlignment="1">
      <alignment horizontal="center" vertical="center" wrapText="1"/>
    </xf>
    <xf numFmtId="0" fontId="9" fillId="5" borderId="0" xfId="0" applyFont="1" applyFill="1" applyAlignment="1">
      <alignment horizontal="center" vertical="center"/>
    </xf>
  </cellXfs>
  <cellStyles count="5">
    <cellStyle name="Hyperlink" xfId="1" builtinId="8"/>
    <cellStyle name="Normal" xfId="0" builtinId="0"/>
    <cellStyle name="Normal 2" xfId="3"/>
    <cellStyle name="Normal 3" xfId="2"/>
    <cellStyle name="Normal 4" xfId="4"/>
  </cellStyles>
  <dxfs count="0"/>
  <tableStyles count="0" defaultTableStyle="TableStyleMedium2" defaultPivotStyle="PivotStyleLight16"/>
  <colors>
    <mruColors>
      <color rgb="FFB9CDE5"/>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lineChart>
        <c:grouping val="standard"/>
        <c:varyColors val="0"/>
        <c:ser>
          <c:idx val="0"/>
          <c:order val="0"/>
          <c:tx>
            <c:strRef>
              <c:f>Calculations!$B$69</c:f>
              <c:strCache>
                <c:ptCount val="1"/>
                <c:pt idx="0">
                  <c:v>FI ex neutral, Four-Quarter Moving Average</c:v>
                </c:pt>
              </c:strCache>
            </c:strRef>
          </c:tx>
          <c:marker>
            <c:symbol val="none"/>
          </c:marker>
          <c:cat>
            <c:numRef>
              <c:f>Calculations!$AL$9:$DP$9</c:f>
              <c:numCache>
                <c:formatCode>mmm"-"yyyy</c:formatCode>
                <c:ptCount val="83"/>
                <c:pt idx="0">
                  <c:v>28855</c:v>
                </c:pt>
                <c:pt idx="1">
                  <c:v>28945</c:v>
                </c:pt>
                <c:pt idx="2">
                  <c:v>29036</c:v>
                </c:pt>
                <c:pt idx="3">
                  <c:v>29128</c:v>
                </c:pt>
                <c:pt idx="4">
                  <c:v>29220</c:v>
                </c:pt>
                <c:pt idx="5">
                  <c:v>29311</c:v>
                </c:pt>
                <c:pt idx="6">
                  <c:v>29402</c:v>
                </c:pt>
                <c:pt idx="7">
                  <c:v>29494</c:v>
                </c:pt>
                <c:pt idx="8">
                  <c:v>29586</c:v>
                </c:pt>
                <c:pt idx="9">
                  <c:v>29676</c:v>
                </c:pt>
                <c:pt idx="10">
                  <c:v>29767</c:v>
                </c:pt>
                <c:pt idx="11">
                  <c:v>29859</c:v>
                </c:pt>
                <c:pt idx="12">
                  <c:v>29951</c:v>
                </c:pt>
                <c:pt idx="13">
                  <c:v>30041</c:v>
                </c:pt>
                <c:pt idx="14">
                  <c:v>30132</c:v>
                </c:pt>
                <c:pt idx="15">
                  <c:v>30224</c:v>
                </c:pt>
                <c:pt idx="16">
                  <c:v>30316</c:v>
                </c:pt>
                <c:pt idx="17">
                  <c:v>30406</c:v>
                </c:pt>
                <c:pt idx="18">
                  <c:v>30497</c:v>
                </c:pt>
                <c:pt idx="19">
                  <c:v>30589</c:v>
                </c:pt>
                <c:pt idx="20">
                  <c:v>30681</c:v>
                </c:pt>
                <c:pt idx="21">
                  <c:v>30772</c:v>
                </c:pt>
                <c:pt idx="22">
                  <c:v>30863</c:v>
                </c:pt>
                <c:pt idx="23">
                  <c:v>30955</c:v>
                </c:pt>
                <c:pt idx="24">
                  <c:v>31047</c:v>
                </c:pt>
                <c:pt idx="25">
                  <c:v>31137</c:v>
                </c:pt>
                <c:pt idx="26">
                  <c:v>31228</c:v>
                </c:pt>
                <c:pt idx="27">
                  <c:v>31320</c:v>
                </c:pt>
                <c:pt idx="28">
                  <c:v>31412</c:v>
                </c:pt>
                <c:pt idx="29">
                  <c:v>31502</c:v>
                </c:pt>
                <c:pt idx="30">
                  <c:v>31593</c:v>
                </c:pt>
                <c:pt idx="31">
                  <c:v>31685</c:v>
                </c:pt>
                <c:pt idx="32">
                  <c:v>31777</c:v>
                </c:pt>
                <c:pt idx="33">
                  <c:v>31867</c:v>
                </c:pt>
                <c:pt idx="34">
                  <c:v>31958</c:v>
                </c:pt>
                <c:pt idx="35">
                  <c:v>32050</c:v>
                </c:pt>
                <c:pt idx="36">
                  <c:v>32142</c:v>
                </c:pt>
                <c:pt idx="37">
                  <c:v>32233</c:v>
                </c:pt>
                <c:pt idx="38">
                  <c:v>32324</c:v>
                </c:pt>
                <c:pt idx="39">
                  <c:v>32416</c:v>
                </c:pt>
                <c:pt idx="40">
                  <c:v>32508</c:v>
                </c:pt>
                <c:pt idx="41">
                  <c:v>32598</c:v>
                </c:pt>
                <c:pt idx="42">
                  <c:v>32689</c:v>
                </c:pt>
                <c:pt idx="43">
                  <c:v>32781</c:v>
                </c:pt>
                <c:pt idx="44">
                  <c:v>32873</c:v>
                </c:pt>
                <c:pt idx="45">
                  <c:v>32963</c:v>
                </c:pt>
                <c:pt idx="46">
                  <c:v>33054</c:v>
                </c:pt>
                <c:pt idx="47">
                  <c:v>33146</c:v>
                </c:pt>
                <c:pt idx="48">
                  <c:v>33238</c:v>
                </c:pt>
                <c:pt idx="49">
                  <c:v>33328</c:v>
                </c:pt>
                <c:pt idx="50">
                  <c:v>33419</c:v>
                </c:pt>
                <c:pt idx="51">
                  <c:v>33511</c:v>
                </c:pt>
                <c:pt idx="52">
                  <c:v>33603</c:v>
                </c:pt>
                <c:pt idx="53">
                  <c:v>33694</c:v>
                </c:pt>
                <c:pt idx="54">
                  <c:v>33785</c:v>
                </c:pt>
                <c:pt idx="55">
                  <c:v>33877</c:v>
                </c:pt>
                <c:pt idx="56">
                  <c:v>33969</c:v>
                </c:pt>
                <c:pt idx="57">
                  <c:v>34059</c:v>
                </c:pt>
                <c:pt idx="58">
                  <c:v>34150</c:v>
                </c:pt>
                <c:pt idx="59">
                  <c:v>34242</c:v>
                </c:pt>
                <c:pt idx="60">
                  <c:v>34334</c:v>
                </c:pt>
                <c:pt idx="61">
                  <c:v>34424</c:v>
                </c:pt>
                <c:pt idx="62">
                  <c:v>34515</c:v>
                </c:pt>
                <c:pt idx="63">
                  <c:v>34607</c:v>
                </c:pt>
                <c:pt idx="64">
                  <c:v>34699</c:v>
                </c:pt>
                <c:pt idx="65">
                  <c:v>34789</c:v>
                </c:pt>
                <c:pt idx="66">
                  <c:v>34880</c:v>
                </c:pt>
                <c:pt idx="67">
                  <c:v>34972</c:v>
                </c:pt>
                <c:pt idx="68">
                  <c:v>35064</c:v>
                </c:pt>
                <c:pt idx="69">
                  <c:v>35155</c:v>
                </c:pt>
                <c:pt idx="70">
                  <c:v>35246</c:v>
                </c:pt>
                <c:pt idx="71">
                  <c:v>35338</c:v>
                </c:pt>
                <c:pt idx="72">
                  <c:v>35430</c:v>
                </c:pt>
                <c:pt idx="73">
                  <c:v>35520</c:v>
                </c:pt>
                <c:pt idx="74">
                  <c:v>35611</c:v>
                </c:pt>
                <c:pt idx="75">
                  <c:v>35703</c:v>
                </c:pt>
                <c:pt idx="76">
                  <c:v>35795</c:v>
                </c:pt>
                <c:pt idx="77">
                  <c:v>35885</c:v>
                </c:pt>
                <c:pt idx="78">
                  <c:v>35976</c:v>
                </c:pt>
                <c:pt idx="79">
                  <c:v>36068</c:v>
                </c:pt>
                <c:pt idx="80">
                  <c:v>36160</c:v>
                </c:pt>
                <c:pt idx="81">
                  <c:v>36250</c:v>
                </c:pt>
                <c:pt idx="82">
                  <c:v>36341</c:v>
                </c:pt>
              </c:numCache>
            </c:numRef>
          </c:cat>
          <c:val>
            <c:numRef>
              <c:f>Calculations!$AL$69:$DP$69</c:f>
              <c:numCache>
                <c:formatCode>General</c:formatCode>
                <c:ptCount val="83"/>
                <c:pt idx="0">
                  <c:v>-0.29086126794268813</c:v>
                </c:pt>
                <c:pt idx="1">
                  <c:v>-0.44613066714417121</c:v>
                </c:pt>
                <c:pt idx="2">
                  <c:v>-0.76107451227591028</c:v>
                </c:pt>
                <c:pt idx="3">
                  <c:v>-0.69256415578359731</c:v>
                </c:pt>
                <c:pt idx="4">
                  <c:v>-0.59362484448464314</c:v>
                </c:pt>
                <c:pt idx="5">
                  <c:v>0.14230371526886976</c:v>
                </c:pt>
                <c:pt idx="6">
                  <c:v>0.11933234574640073</c:v>
                </c:pt>
                <c:pt idx="7">
                  <c:v>4.8972365747534941E-2</c:v>
                </c:pt>
                <c:pt idx="8">
                  <c:v>0.1492564837517773</c:v>
                </c:pt>
                <c:pt idx="9">
                  <c:v>4.0262905996241827E-2</c:v>
                </c:pt>
                <c:pt idx="10">
                  <c:v>-2.8392193244820618E-2</c:v>
                </c:pt>
                <c:pt idx="11">
                  <c:v>-0.14055189414907243</c:v>
                </c:pt>
                <c:pt idx="12">
                  <c:v>-0.19357345256955422</c:v>
                </c:pt>
                <c:pt idx="13">
                  <c:v>-0.476418268359387</c:v>
                </c:pt>
                <c:pt idx="14">
                  <c:v>-0.34662116926617847</c:v>
                </c:pt>
                <c:pt idx="15">
                  <c:v>3.878137156970074E-2</c:v>
                </c:pt>
                <c:pt idx="16">
                  <c:v>0.46159702015513637</c:v>
                </c:pt>
                <c:pt idx="17">
                  <c:v>0.8873501860917733</c:v>
                </c:pt>
                <c:pt idx="18">
                  <c:v>1.1701032123331911</c:v>
                </c:pt>
                <c:pt idx="19">
                  <c:v>1.4171664731802172</c:v>
                </c:pt>
                <c:pt idx="20">
                  <c:v>0.46817490668418105</c:v>
                </c:pt>
                <c:pt idx="21">
                  <c:v>0.17053828373323465</c:v>
                </c:pt>
                <c:pt idx="22">
                  <c:v>7.2704318707410898E-2</c:v>
                </c:pt>
                <c:pt idx="23">
                  <c:v>-0.39194114197803431</c:v>
                </c:pt>
                <c:pt idx="24">
                  <c:v>0.22889873268021232</c:v>
                </c:pt>
                <c:pt idx="25">
                  <c:v>0.18284649810810594</c:v>
                </c:pt>
                <c:pt idx="26">
                  <c:v>0.27365048949558102</c:v>
                </c:pt>
                <c:pt idx="27">
                  <c:v>0.69667842484780351</c:v>
                </c:pt>
                <c:pt idx="28">
                  <c:v>0.28323427669279477</c:v>
                </c:pt>
                <c:pt idx="29">
                  <c:v>0.26763996318257921</c:v>
                </c:pt>
                <c:pt idx="30">
                  <c:v>0.18968873261506791</c:v>
                </c:pt>
                <c:pt idx="31">
                  <c:v>0.22838535159616313</c:v>
                </c:pt>
                <c:pt idx="32">
                  <c:v>0.15951724151755364</c:v>
                </c:pt>
                <c:pt idx="33">
                  <c:v>0.18666582416361077</c:v>
                </c:pt>
                <c:pt idx="34">
                  <c:v>-0.12534839192371383</c:v>
                </c:pt>
                <c:pt idx="35">
                  <c:v>-0.68030221096839372</c:v>
                </c:pt>
                <c:pt idx="36">
                  <c:v>-0.32708218346899154</c:v>
                </c:pt>
                <c:pt idx="37">
                  <c:v>-0.60531207880325022</c:v>
                </c:pt>
                <c:pt idx="38">
                  <c:v>-0.62965468604257069</c:v>
                </c:pt>
                <c:pt idx="39">
                  <c:v>-0.57927448002012261</c:v>
                </c:pt>
                <c:pt idx="40">
                  <c:v>-0.3569521812303087</c:v>
                </c:pt>
                <c:pt idx="41">
                  <c:v>-0.38368181293598891</c:v>
                </c:pt>
                <c:pt idx="42">
                  <c:v>-8.4221271491594751E-2</c:v>
                </c:pt>
                <c:pt idx="43">
                  <c:v>9.8616096080708648E-2</c:v>
                </c:pt>
                <c:pt idx="44">
                  <c:v>-0.12817578846822208</c:v>
                </c:pt>
                <c:pt idx="45">
                  <c:v>0.45438733200985748</c:v>
                </c:pt>
                <c:pt idx="46">
                  <c:v>0.19205102826156395</c:v>
                </c:pt>
                <c:pt idx="47">
                  <c:v>5.405913925464001E-2</c:v>
                </c:pt>
                <c:pt idx="48">
                  <c:v>0.13122270867811858</c:v>
                </c:pt>
                <c:pt idx="49">
                  <c:v>-6.4468270498804436E-2</c:v>
                </c:pt>
                <c:pt idx="50">
                  <c:v>0.1540934693713587</c:v>
                </c:pt>
                <c:pt idx="51">
                  <c:v>0.20971816546691746</c:v>
                </c:pt>
                <c:pt idx="52">
                  <c:v>7.3242686767817422E-2</c:v>
                </c:pt>
                <c:pt idx="53">
                  <c:v>0.35475194616743866</c:v>
                </c:pt>
                <c:pt idx="54">
                  <c:v>0.25939041898370374</c:v>
                </c:pt>
                <c:pt idx="55">
                  <c:v>0.49469327201369717</c:v>
                </c:pt>
                <c:pt idx="56">
                  <c:v>0.48765155812215011</c:v>
                </c:pt>
                <c:pt idx="57">
                  <c:v>-0.12818338388534256</c:v>
                </c:pt>
                <c:pt idx="58">
                  <c:v>-0.25201870212032834</c:v>
                </c:pt>
                <c:pt idx="59">
                  <c:v>-0.53749619547806626</c:v>
                </c:pt>
                <c:pt idx="60">
                  <c:v>-0.59659050433773475</c:v>
                </c:pt>
                <c:pt idx="61">
                  <c:v>-0.74059237103045861</c:v>
                </c:pt>
                <c:pt idx="62">
                  <c:v>-0.75780064642918976</c:v>
                </c:pt>
                <c:pt idx="63">
                  <c:v>-0.56790988831043765</c:v>
                </c:pt>
                <c:pt idx="64">
                  <c:v>-0.77935630235481446</c:v>
                </c:pt>
                <c:pt idx="65">
                  <c:v>-0.52365874584516992</c:v>
                </c:pt>
                <c:pt idx="66">
                  <c:v>-0.47952922209273752</c:v>
                </c:pt>
                <c:pt idx="67">
                  <c:v>-0.7699036634882902</c:v>
                </c:pt>
                <c:pt idx="68">
                  <c:v>-0.81873192228813019</c:v>
                </c:pt>
                <c:pt idx="69">
                  <c:v>-0.82351846513595428</c:v>
                </c:pt>
                <c:pt idx="70">
                  <c:v>-0.65539692975895525</c:v>
                </c:pt>
                <c:pt idx="71">
                  <c:v>-0.6742743983323024</c:v>
                </c:pt>
                <c:pt idx="72">
                  <c:v>-0.34181667809249172</c:v>
                </c:pt>
                <c:pt idx="73">
                  <c:v>-0.42874054986707638</c:v>
                </c:pt>
                <c:pt idx="74">
                  <c:v>-0.68498994018335835</c:v>
                </c:pt>
                <c:pt idx="75">
                  <c:v>-0.69250035358602446</c:v>
                </c:pt>
                <c:pt idx="76">
                  <c:v>-0.88809691469347252</c:v>
                </c:pt>
                <c:pt idx="77">
                  <c:v>-1.0457007377810503</c:v>
                </c:pt>
                <c:pt idx="78">
                  <c:v>-0.78808319472232546</c:v>
                </c:pt>
                <c:pt idx="79">
                  <c:v>-0.68074512159032241</c:v>
                </c:pt>
                <c:pt idx="80">
                  <c:v>-0.53045039475656575</c:v>
                </c:pt>
                <c:pt idx="81">
                  <c:v>-0.29693483682742788</c:v>
                </c:pt>
                <c:pt idx="82">
                  <c:v>-0.50234712950479965</c:v>
                </c:pt>
              </c:numCache>
            </c:numRef>
          </c:val>
          <c:smooth val="0"/>
        </c:ser>
        <c:dLbls>
          <c:showLegendKey val="0"/>
          <c:showVal val="0"/>
          <c:showCatName val="0"/>
          <c:showSerName val="0"/>
          <c:showPercent val="0"/>
          <c:showBubbleSize val="0"/>
        </c:dLbls>
        <c:marker val="1"/>
        <c:smooth val="0"/>
        <c:axId val="227803520"/>
        <c:axId val="227805056"/>
      </c:lineChart>
      <c:dateAx>
        <c:axId val="227803520"/>
        <c:scaling>
          <c:orientation val="minMax"/>
        </c:scaling>
        <c:delete val="0"/>
        <c:axPos val="b"/>
        <c:numFmt formatCode="mmm&quot;-&quot;yyyy" sourceLinked="1"/>
        <c:majorTickMark val="out"/>
        <c:minorTickMark val="none"/>
        <c:tickLblPos val="low"/>
        <c:crossAx val="227805056"/>
        <c:crosses val="autoZero"/>
        <c:auto val="1"/>
        <c:lblOffset val="100"/>
        <c:baseTimeUnit val="months"/>
      </c:dateAx>
      <c:valAx>
        <c:axId val="227805056"/>
        <c:scaling>
          <c:orientation val="minMax"/>
        </c:scaling>
        <c:delete val="0"/>
        <c:axPos val="l"/>
        <c:majorGridlines/>
        <c:numFmt formatCode="General" sourceLinked="1"/>
        <c:majorTickMark val="out"/>
        <c:minorTickMark val="none"/>
        <c:tickLblPos val="nextTo"/>
        <c:crossAx val="227803520"/>
        <c:crosses val="autoZero"/>
        <c:crossBetween val="between"/>
      </c:valAx>
    </c:plotArea>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Calculations!$B$67</c:f>
              <c:strCache>
                <c:ptCount val="1"/>
                <c:pt idx="0">
                  <c:v>Fiscal_impact</c:v>
                </c:pt>
              </c:strCache>
            </c:strRef>
          </c:tx>
          <c:marker>
            <c:symbol val="none"/>
          </c:marker>
          <c:cat>
            <c:numRef>
              <c:f>Calculations!$W$9:$FX$9</c:f>
              <c:numCache>
                <c:formatCode>mmm"-"yyyy</c:formatCode>
                <c:ptCount val="158"/>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numCache>
            </c:numRef>
          </c:cat>
          <c:val>
            <c:numRef>
              <c:f>Calculations!$W$67:$FX$67</c:f>
              <c:numCache>
                <c:formatCode>General</c:formatCode>
                <c:ptCount val="158"/>
                <c:pt idx="0">
                  <c:v>1.2235799422972382</c:v>
                </c:pt>
                <c:pt idx="1">
                  <c:v>1.5398237720870205</c:v>
                </c:pt>
                <c:pt idx="2">
                  <c:v>2.1575726582307979</c:v>
                </c:pt>
                <c:pt idx="3">
                  <c:v>2.3527320017635711</c:v>
                </c:pt>
                <c:pt idx="4">
                  <c:v>1.9684894803258588</c:v>
                </c:pt>
                <c:pt idx="5">
                  <c:v>1.1002046658439013</c:v>
                </c:pt>
                <c:pt idx="6">
                  <c:v>0.21119506800998092</c:v>
                </c:pt>
                <c:pt idx="7">
                  <c:v>-0.16247650196594954</c:v>
                </c:pt>
                <c:pt idx="8">
                  <c:v>-0.27675250395572004</c:v>
                </c:pt>
                <c:pt idx="9">
                  <c:v>4.6357879446556102E-2</c:v>
                </c:pt>
                <c:pt idx="10">
                  <c:v>0.10626645382517039</c:v>
                </c:pt>
                <c:pt idx="11">
                  <c:v>-5.0165756456288374E-2</c:v>
                </c:pt>
                <c:pt idx="12">
                  <c:v>-0.30410948247520864</c:v>
                </c:pt>
                <c:pt idx="13">
                  <c:v>0.16759082495239686</c:v>
                </c:pt>
                <c:pt idx="14">
                  <c:v>0.24485683012937301</c:v>
                </c:pt>
                <c:pt idx="15">
                  <c:v>0.47191776805429869</c:v>
                </c:pt>
                <c:pt idx="16">
                  <c:v>0.31191790797809787</c:v>
                </c:pt>
                <c:pt idx="17">
                  <c:v>-2.8346732212385262E-2</c:v>
                </c:pt>
                <c:pt idx="18">
                  <c:v>9.2944718088562722E-3</c:v>
                </c:pt>
                <c:pt idx="19">
                  <c:v>6.9463288521010344E-2</c:v>
                </c:pt>
                <c:pt idx="20">
                  <c:v>0.75618766019341477</c:v>
                </c:pt>
                <c:pt idx="21">
                  <c:v>0.67556824898545487</c:v>
                </c:pt>
                <c:pt idx="22">
                  <c:v>0.55229224559569834</c:v>
                </c:pt>
                <c:pt idx="23">
                  <c:v>0.60760380096033606</c:v>
                </c:pt>
                <c:pt idx="24">
                  <c:v>0.47318857851313945</c:v>
                </c:pt>
                <c:pt idx="25">
                  <c:v>0.410191856387916</c:v>
                </c:pt>
                <c:pt idx="26">
                  <c:v>0.31531206808045686</c:v>
                </c:pt>
                <c:pt idx="27">
                  <c:v>0.2880555124035537</c:v>
                </c:pt>
                <c:pt idx="28">
                  <c:v>4.9610751912707307E-2</c:v>
                </c:pt>
                <c:pt idx="29">
                  <c:v>0.21800334841675992</c:v>
                </c:pt>
                <c:pt idx="30">
                  <c:v>0.63834800408307002</c:v>
                </c:pt>
                <c:pt idx="31">
                  <c:v>1.0940785501434023</c:v>
                </c:pt>
                <c:pt idx="32">
                  <c:v>1.5268933151556878</c:v>
                </c:pt>
                <c:pt idx="33">
                  <c:v>1.8096970582153573</c:v>
                </c:pt>
                <c:pt idx="34">
                  <c:v>2.0522373507266365</c:v>
                </c:pt>
                <c:pt idx="35">
                  <c:v>1.0979583585598478</c:v>
                </c:pt>
                <c:pt idx="36">
                  <c:v>0.7992044083640123</c:v>
                </c:pt>
                <c:pt idx="37">
                  <c:v>0.70778532993308929</c:v>
                </c:pt>
                <c:pt idx="38">
                  <c:v>0.25495086569666914</c:v>
                </c:pt>
                <c:pt idx="39">
                  <c:v>0.88806999587639956</c:v>
                </c:pt>
                <c:pt idx="40">
                  <c:v>0.86045054263964849</c:v>
                </c:pt>
                <c:pt idx="41">
                  <c:v>0.96572896643532313</c:v>
                </c:pt>
                <c:pt idx="42">
                  <c:v>1.4011156538972183</c:v>
                </c:pt>
                <c:pt idx="43">
                  <c:v>0.998343085307689</c:v>
                </c:pt>
                <c:pt idx="44">
                  <c:v>0.98414737256642204</c:v>
                </c:pt>
                <c:pt idx="45">
                  <c:v>0.90272541422853469</c:v>
                </c:pt>
                <c:pt idx="46">
                  <c:v>0.93641132751876666</c:v>
                </c:pt>
                <c:pt idx="47">
                  <c:v>0.86314747632007038</c:v>
                </c:pt>
                <c:pt idx="48">
                  <c:v>0.88628450003656978</c:v>
                </c:pt>
                <c:pt idx="49">
                  <c:v>0.57167811182712724</c:v>
                </c:pt>
                <c:pt idx="50">
                  <c:v>1.1830505234439063E-2</c:v>
                </c:pt>
                <c:pt idx="51">
                  <c:v>0.3571446972712774</c:v>
                </c:pt>
                <c:pt idx="52">
                  <c:v>7.2226220101265948E-2</c:v>
                </c:pt>
                <c:pt idx="53">
                  <c:v>4.0483199993805043E-2</c:v>
                </c:pt>
                <c:pt idx="54">
                  <c:v>8.2639075254458461E-2</c:v>
                </c:pt>
                <c:pt idx="55">
                  <c:v>0.29606220063675559</c:v>
                </c:pt>
                <c:pt idx="56">
                  <c:v>0.2626898756357906</c:v>
                </c:pt>
                <c:pt idx="57">
                  <c:v>0.55569750695478815</c:v>
                </c:pt>
                <c:pt idx="58">
                  <c:v>0.73491479085554767</c:v>
                </c:pt>
                <c:pt idx="59">
                  <c:v>0.50688863079073021</c:v>
                </c:pt>
                <c:pt idx="60">
                  <c:v>1.0879387247178371</c:v>
                </c:pt>
                <c:pt idx="61">
                  <c:v>0.82740567969187462</c:v>
                </c:pt>
                <c:pt idx="62">
                  <c:v>0.68964086668473568</c:v>
                </c:pt>
                <c:pt idx="63">
                  <c:v>0.76593773277798549</c:v>
                </c:pt>
                <c:pt idx="64">
                  <c:v>0.57244008323116491</c:v>
                </c:pt>
                <c:pt idx="65">
                  <c:v>0.79083293659944487</c:v>
                </c:pt>
                <c:pt idx="66">
                  <c:v>0.84458445534079118</c:v>
                </c:pt>
                <c:pt idx="67">
                  <c:v>0.70480981179981139</c:v>
                </c:pt>
                <c:pt idx="68">
                  <c:v>0.97697936501051452</c:v>
                </c:pt>
                <c:pt idx="69">
                  <c:v>0.8706609697034795</c:v>
                </c:pt>
                <c:pt idx="70">
                  <c:v>1.096170481398949</c:v>
                </c:pt>
                <c:pt idx="71">
                  <c:v>1.0814591326034602</c:v>
                </c:pt>
                <c:pt idx="72">
                  <c:v>0.46068925726663124</c:v>
                </c:pt>
                <c:pt idx="73">
                  <c:v>0.33328337686611581</c:v>
                </c:pt>
                <c:pt idx="74">
                  <c:v>4.6806479456313381E-2</c:v>
                </c:pt>
                <c:pt idx="75">
                  <c:v>-1.0919779891416116E-2</c:v>
                </c:pt>
                <c:pt idx="76">
                  <c:v>-0.15059781959028476</c:v>
                </c:pt>
                <c:pt idx="77">
                  <c:v>-0.16044290888152585</c:v>
                </c:pt>
                <c:pt idx="78">
                  <c:v>3.7589331229649081E-2</c:v>
                </c:pt>
                <c:pt idx="79">
                  <c:v>-0.16356386986910451</c:v>
                </c:pt>
                <c:pt idx="80">
                  <c:v>9.9321564291855097E-2</c:v>
                </c:pt>
                <c:pt idx="81">
                  <c:v>0.15047341507250342</c:v>
                </c:pt>
                <c:pt idx="82">
                  <c:v>-0.13359481756200586</c:v>
                </c:pt>
                <c:pt idx="83">
                  <c:v>-0.18176360568541539</c:v>
                </c:pt>
                <c:pt idx="84">
                  <c:v>-0.18916613711532118</c:v>
                </c:pt>
                <c:pt idx="85">
                  <c:v>-2.5546733726383775E-2</c:v>
                </c:pt>
                <c:pt idx="86">
                  <c:v>-5.1393029963506795E-2</c:v>
                </c:pt>
                <c:pt idx="87">
                  <c:v>0.27514632008701312</c:v>
                </c:pt>
                <c:pt idx="88">
                  <c:v>0.18660687043294893</c:v>
                </c:pt>
                <c:pt idx="89">
                  <c:v>-7.0768378080783068E-2</c:v>
                </c:pt>
                <c:pt idx="90">
                  <c:v>-7.8144089797371655E-2</c:v>
                </c:pt>
                <c:pt idx="91">
                  <c:v>-0.27377520449333287</c:v>
                </c:pt>
                <c:pt idx="92">
                  <c:v>-0.43110897433277384</c:v>
                </c:pt>
                <c:pt idx="93">
                  <c:v>-0.17419131544101435</c:v>
                </c:pt>
                <c:pt idx="94">
                  <c:v>-6.5131815285814493E-2</c:v>
                </c:pt>
                <c:pt idx="95">
                  <c:v>8.75528647553446E-2</c:v>
                </c:pt>
                <c:pt idx="96">
                  <c:v>0.32161068916032903</c:v>
                </c:pt>
                <c:pt idx="97">
                  <c:v>0.11506747411253815</c:v>
                </c:pt>
                <c:pt idx="98">
                  <c:v>0.2426106782536015</c:v>
                </c:pt>
                <c:pt idx="99">
                  <c:v>0.40855642205158316</c:v>
                </c:pt>
                <c:pt idx="100">
                  <c:v>0.20857714517999645</c:v>
                </c:pt>
                <c:pt idx="101">
                  <c:v>0.31188385901110699</c:v>
                </c:pt>
                <c:pt idx="102">
                  <c:v>0.10059776893960075</c:v>
                </c:pt>
                <c:pt idx="103">
                  <c:v>-6.5715868074283923E-2</c:v>
                </c:pt>
                <c:pt idx="104">
                  <c:v>0.44678496957222402</c:v>
                </c:pt>
                <c:pt idx="105">
                  <c:v>0.66691444939497502</c:v>
                </c:pt>
                <c:pt idx="106">
                  <c:v>0.96230301496999315</c:v>
                </c:pt>
                <c:pt idx="107">
                  <c:v>1.481600424851605</c:v>
                </c:pt>
                <c:pt idx="108">
                  <c:v>1.7761412580347715</c:v>
                </c:pt>
                <c:pt idx="109">
                  <c:v>1.9861841933983702</c:v>
                </c:pt>
                <c:pt idx="110">
                  <c:v>2.2221236302194836</c:v>
                </c:pt>
                <c:pt idx="111">
                  <c:v>2.0526952299733021</c:v>
                </c:pt>
                <c:pt idx="112">
                  <c:v>1.718304776395863</c:v>
                </c:pt>
                <c:pt idx="113">
                  <c:v>1.7084047167032321</c:v>
                </c:pt>
                <c:pt idx="114">
                  <c:v>1.4828270665562828</c:v>
                </c:pt>
                <c:pt idx="115">
                  <c:v>1.3448213769741721</c:v>
                </c:pt>
                <c:pt idx="116">
                  <c:v>1.2574315674823606</c:v>
                </c:pt>
                <c:pt idx="117">
                  <c:v>0.86961740958671574</c:v>
                </c:pt>
                <c:pt idx="118">
                  <c:v>0.68843225129400476</c:v>
                </c:pt>
                <c:pt idx="119">
                  <c:v>0.33712429368125152</c:v>
                </c:pt>
                <c:pt idx="120">
                  <c:v>0.11899890966049499</c:v>
                </c:pt>
                <c:pt idx="121">
                  <c:v>-0.14286962152562835</c:v>
                </c:pt>
                <c:pt idx="122">
                  <c:v>-0.17186514143648385</c:v>
                </c:pt>
                <c:pt idx="123">
                  <c:v>-0.2788978543909264</c:v>
                </c:pt>
                <c:pt idx="124">
                  <c:v>-0.1926483113139113</c:v>
                </c:pt>
                <c:pt idx="125">
                  <c:v>-0.20236469663777237</c:v>
                </c:pt>
                <c:pt idx="126">
                  <c:v>-0.27972316089594917</c:v>
                </c:pt>
                <c:pt idx="127">
                  <c:v>-6.0091867897963405E-2</c:v>
                </c:pt>
                <c:pt idx="128">
                  <c:v>-0.19241227468730299</c:v>
                </c:pt>
                <c:pt idx="129">
                  <c:v>-3.5871447839165141E-2</c:v>
                </c:pt>
                <c:pt idx="130">
                  <c:v>9.6429143533644596E-2</c:v>
                </c:pt>
                <c:pt idx="131">
                  <c:v>0.1569259566203357</c:v>
                </c:pt>
                <c:pt idx="132">
                  <c:v>0.36606180894782625</c:v>
                </c:pt>
                <c:pt idx="133">
                  <c:v>0.98744133331774009</c:v>
                </c:pt>
                <c:pt idx="134">
                  <c:v>1.3886903526417678</c:v>
                </c:pt>
                <c:pt idx="135">
                  <c:v>1.6171019645826699</c:v>
                </c:pt>
                <c:pt idx="136">
                  <c:v>2.1625954478134792</c:v>
                </c:pt>
                <c:pt idx="137">
                  <c:v>2.2241732102894671</c:v>
                </c:pt>
                <c:pt idx="138">
                  <c:v>2.4520086666560612</c:v>
                </c:pt>
                <c:pt idx="139">
                  <c:v>2.6702504346044376</c:v>
                </c:pt>
                <c:pt idx="140">
                  <c:v>2.4236258997122313</c:v>
                </c:pt>
                <c:pt idx="141">
                  <c:v>2.1428255801294496</c:v>
                </c:pt>
                <c:pt idx="142">
                  <c:v>1.7051909459763424</c:v>
                </c:pt>
                <c:pt idx="143">
                  <c:v>1.2064363972032999</c:v>
                </c:pt>
                <c:pt idx="144">
                  <c:v>0.34875358184314526</c:v>
                </c:pt>
                <c:pt idx="145">
                  <c:v>-0.26418103886456701</c:v>
                </c:pt>
                <c:pt idx="146">
                  <c:v>-0.84489866953424053</c:v>
                </c:pt>
                <c:pt idx="147">
                  <c:v>-1.1318374806301932</c:v>
                </c:pt>
                <c:pt idx="148">
                  <c:v>-0.96341050816847096</c:v>
                </c:pt>
                <c:pt idx="149">
                  <c:v>-1.0790108282856412</c:v>
                </c:pt>
                <c:pt idx="150">
                  <c:v>-0.95528241383656276</c:v>
                </c:pt>
                <c:pt idx="151">
                  <c:v>-1.0242574642914284</c:v>
                </c:pt>
                <c:pt idx="152">
                  <c:v>-1.1577435420778019</c:v>
                </c:pt>
                <c:pt idx="153">
                  <c:v>-1.2227444044133153</c:v>
                </c:pt>
                <c:pt idx="154">
                  <c:v>-1.2691254023402492</c:v>
                </c:pt>
                <c:pt idx="155">
                  <c:v>-1.1986967466781064</c:v>
                </c:pt>
                <c:pt idx="156">
                  <c:v>-0.90806052685010519</c:v>
                </c:pt>
                <c:pt idx="157">
                  <c:v>-0.64147128823949939</c:v>
                </c:pt>
              </c:numCache>
            </c:numRef>
          </c:val>
          <c:smooth val="0"/>
        </c:ser>
        <c:ser>
          <c:idx val="2"/>
          <c:order val="1"/>
          <c:tx>
            <c:strRef>
              <c:f>Calculations!$B$80</c:f>
              <c:strCache>
                <c:ptCount val="1"/>
                <c:pt idx="0">
                  <c:v>MacroAdvisor's Numbers</c:v>
                </c:pt>
              </c:strCache>
            </c:strRef>
          </c:tx>
          <c:marker>
            <c:symbol val="none"/>
          </c:marker>
          <c:val>
            <c:numRef>
              <c:f>Calculations!$W$80:$FX$80</c:f>
              <c:numCache>
                <c:formatCode>0.00</c:formatCode>
                <c:ptCount val="158"/>
                <c:pt idx="0">
                  <c:v>0.63118173164866997</c:v>
                </c:pt>
                <c:pt idx="1">
                  <c:v>0.9215228104014398</c:v>
                </c:pt>
                <c:pt idx="2">
                  <c:v>1.6105236920128281</c:v>
                </c:pt>
                <c:pt idx="3">
                  <c:v>1.92505745713429</c:v>
                </c:pt>
                <c:pt idx="4">
                  <c:v>1.9822243500918699</c:v>
                </c:pt>
                <c:pt idx="5">
                  <c:v>1.3892469210444365</c:v>
                </c:pt>
                <c:pt idx="6">
                  <c:v>0.62372357693981073</c:v>
                </c:pt>
                <c:pt idx="7">
                  <c:v>0.22157673115496629</c:v>
                </c:pt>
                <c:pt idx="8">
                  <c:v>-0.15706946303713501</c:v>
                </c:pt>
                <c:pt idx="9">
                  <c:v>0.19243475141177377</c:v>
                </c:pt>
                <c:pt idx="10">
                  <c:v>0.32162096756898328</c:v>
                </c:pt>
                <c:pt idx="11">
                  <c:v>0.27539448469138911</c:v>
                </c:pt>
                <c:pt idx="12">
                  <c:v>0.21030677957139285</c:v>
                </c:pt>
                <c:pt idx="13">
                  <c:v>0.57801488117631006</c:v>
                </c:pt>
                <c:pt idx="14">
                  <c:v>0.64038217216507431</c:v>
                </c:pt>
                <c:pt idx="15">
                  <c:v>0.77723181952128317</c:v>
                </c:pt>
                <c:pt idx="16">
                  <c:v>0.47893416739725492</c:v>
                </c:pt>
                <c:pt idx="17">
                  <c:v>4.6471980063004223E-2</c:v>
                </c:pt>
                <c:pt idx="18">
                  <c:v>-0.12653054598871952</c:v>
                </c:pt>
                <c:pt idx="19">
                  <c:v>-0.14729586596154301</c:v>
                </c:pt>
                <c:pt idx="20">
                  <c:v>0.46432243628792524</c:v>
                </c:pt>
                <c:pt idx="21">
                  <c:v>0.47238945960160206</c:v>
                </c:pt>
                <c:pt idx="22">
                  <c:v>0.37924402989214934</c:v>
                </c:pt>
                <c:pt idx="23">
                  <c:v>0.370029363566097</c:v>
                </c:pt>
                <c:pt idx="24">
                  <c:v>0.16738621960250799</c:v>
                </c:pt>
                <c:pt idx="25">
                  <c:v>0.18006510997258202</c:v>
                </c:pt>
                <c:pt idx="26">
                  <c:v>0.21411093613684473</c:v>
                </c:pt>
                <c:pt idx="27">
                  <c:v>0.35772440527796623</c:v>
                </c:pt>
                <c:pt idx="28">
                  <c:v>0.28889440175170245</c:v>
                </c:pt>
                <c:pt idx="29">
                  <c:v>0.45850690787566495</c:v>
                </c:pt>
                <c:pt idx="30">
                  <c:v>0.92846960672042578</c:v>
                </c:pt>
                <c:pt idx="31">
                  <c:v>1.3021872449582799</c:v>
                </c:pt>
                <c:pt idx="32">
                  <c:v>1.7182841782221052</c:v>
                </c:pt>
                <c:pt idx="33">
                  <c:v>1.9020992532438674</c:v>
                </c:pt>
                <c:pt idx="34">
                  <c:v>2.1362717562150975</c:v>
                </c:pt>
                <c:pt idx="35">
                  <c:v>1.3824262891321508</c:v>
                </c:pt>
                <c:pt idx="36">
                  <c:v>1.2314799465731081</c:v>
                </c:pt>
                <c:pt idx="37">
                  <c:v>1.2957117942334482</c:v>
                </c:pt>
                <c:pt idx="38">
                  <c:v>0.9717799508211632</c:v>
                </c:pt>
                <c:pt idx="39">
                  <c:v>1.5734318242295675</c:v>
                </c:pt>
                <c:pt idx="40">
                  <c:v>1.3725594459859094</c:v>
                </c:pt>
                <c:pt idx="41">
                  <c:v>1.5021464014289818</c:v>
                </c:pt>
                <c:pt idx="42">
                  <c:v>1.9112677581603368</c:v>
                </c:pt>
                <c:pt idx="43">
                  <c:v>1.4793409182309563</c:v>
                </c:pt>
                <c:pt idx="44">
                  <c:v>1.6764604348441718</c:v>
                </c:pt>
                <c:pt idx="45">
                  <c:v>1.6411444341848291</c:v>
                </c:pt>
                <c:pt idx="46">
                  <c:v>1.6623420667628117</c:v>
                </c:pt>
                <c:pt idx="47">
                  <c:v>1.5812186356625977</c:v>
                </c:pt>
                <c:pt idx="48">
                  <c:v>1.5151799091779303</c:v>
                </c:pt>
                <c:pt idx="49">
                  <c:v>0.99294775292904369</c:v>
                </c:pt>
                <c:pt idx="50">
                  <c:v>0.33254503091410015</c:v>
                </c:pt>
                <c:pt idx="51">
                  <c:v>0.7417281601303799</c:v>
                </c:pt>
                <c:pt idx="52">
                  <c:v>0.33961699709405113</c:v>
                </c:pt>
                <c:pt idx="53">
                  <c:v>0.49275556192686065</c:v>
                </c:pt>
                <c:pt idx="54">
                  <c:v>0.61413954322145581</c:v>
                </c:pt>
                <c:pt idx="55">
                  <c:v>0.81615262532779576</c:v>
                </c:pt>
                <c:pt idx="56">
                  <c:v>0.91275346493175702</c:v>
                </c:pt>
                <c:pt idx="57">
                  <c:v>1.0121896012768814</c:v>
                </c:pt>
                <c:pt idx="58">
                  <c:v>1.1665687617649074</c:v>
                </c:pt>
                <c:pt idx="59">
                  <c:v>0.86373029048961758</c:v>
                </c:pt>
                <c:pt idx="60">
                  <c:v>1.2949209220726701</c:v>
                </c:pt>
                <c:pt idx="61">
                  <c:v>1.15537132555559</c:v>
                </c:pt>
                <c:pt idx="62">
                  <c:v>1.0207754797882229</c:v>
                </c:pt>
                <c:pt idx="63">
                  <c:v>1.1252314908325602</c:v>
                </c:pt>
                <c:pt idx="64">
                  <c:v>1.0999809592750154</c:v>
                </c:pt>
                <c:pt idx="65">
                  <c:v>1.3060430435024752</c:v>
                </c:pt>
                <c:pt idx="66">
                  <c:v>1.3333608295187691</c:v>
                </c:pt>
                <c:pt idx="67">
                  <c:v>1.2362932001656042</c:v>
                </c:pt>
                <c:pt idx="68">
                  <c:v>1.4418595439509017</c:v>
                </c:pt>
                <c:pt idx="69">
                  <c:v>1.3291482021698817</c:v>
                </c:pt>
                <c:pt idx="70">
                  <c:v>1.5307344918273125</c:v>
                </c:pt>
                <c:pt idx="71">
                  <c:v>1.3549420927270988</c:v>
                </c:pt>
                <c:pt idx="72">
                  <c:v>0.73306504061338895</c:v>
                </c:pt>
                <c:pt idx="73">
                  <c:v>0.5851306309565445</c:v>
                </c:pt>
                <c:pt idx="74">
                  <c:v>0.27694177849141177</c:v>
                </c:pt>
                <c:pt idx="75">
                  <c:v>0.29533931748280051</c:v>
                </c:pt>
                <c:pt idx="76">
                  <c:v>0.11504136192008624</c:v>
                </c:pt>
                <c:pt idx="77">
                  <c:v>0.16852316686706373</c:v>
                </c:pt>
                <c:pt idx="78">
                  <c:v>0.43351966011649151</c:v>
                </c:pt>
                <c:pt idx="79">
                  <c:v>0.32461745018676336</c:v>
                </c:pt>
                <c:pt idx="80">
                  <c:v>0.71384071811996341</c:v>
                </c:pt>
                <c:pt idx="81">
                  <c:v>0.65545923186991317</c:v>
                </c:pt>
                <c:pt idx="82">
                  <c:v>0.37509944823659841</c:v>
                </c:pt>
                <c:pt idx="83">
                  <c:v>0.22012196943625753</c:v>
                </c:pt>
                <c:pt idx="84">
                  <c:v>7.460035601362075E-2</c:v>
                </c:pt>
                <c:pt idx="85">
                  <c:v>0.25605302623364545</c:v>
                </c:pt>
                <c:pt idx="86">
                  <c:v>0.14699253692516173</c:v>
                </c:pt>
                <c:pt idx="87">
                  <c:v>0.44590082920633922</c:v>
                </c:pt>
                <c:pt idx="88">
                  <c:v>0.40301737828578221</c:v>
                </c:pt>
                <c:pt idx="89">
                  <c:v>0.22962482277662352</c:v>
                </c:pt>
                <c:pt idx="90">
                  <c:v>0.31072277681610827</c:v>
                </c:pt>
                <c:pt idx="91">
                  <c:v>0.23392556410555054</c:v>
                </c:pt>
                <c:pt idx="92">
                  <c:v>0.156539936408509</c:v>
                </c:pt>
                <c:pt idx="93">
                  <c:v>0.41096147885829026</c:v>
                </c:pt>
                <c:pt idx="94">
                  <c:v>0.56594345538797031</c:v>
                </c:pt>
                <c:pt idx="95">
                  <c:v>0.70248336207523254</c:v>
                </c:pt>
                <c:pt idx="96">
                  <c:v>0.95844389157974352</c:v>
                </c:pt>
                <c:pt idx="97">
                  <c:v>0.69016762507468132</c:v>
                </c:pt>
                <c:pt idx="98">
                  <c:v>0.7685123553545925</c:v>
                </c:pt>
                <c:pt idx="99">
                  <c:v>0.90665807348117944</c:v>
                </c:pt>
                <c:pt idx="100">
                  <c:v>0.56841606474835327</c:v>
                </c:pt>
                <c:pt idx="101">
                  <c:v>0.72321394597771549</c:v>
                </c:pt>
                <c:pt idx="102">
                  <c:v>0.52684628726029903</c:v>
                </c:pt>
                <c:pt idx="103">
                  <c:v>0.31071015578324201</c:v>
                </c:pt>
                <c:pt idx="104">
                  <c:v>0.87956125831742649</c:v>
                </c:pt>
                <c:pt idx="105">
                  <c:v>1.1254147270765065</c:v>
                </c:pt>
                <c:pt idx="106">
                  <c:v>1.357953040343973</c:v>
                </c:pt>
                <c:pt idx="107">
                  <c:v>1.9943078011991724</c:v>
                </c:pt>
                <c:pt idx="108">
                  <c:v>2.4849455677227099</c:v>
                </c:pt>
                <c:pt idx="109">
                  <c:v>2.7338397188532326</c:v>
                </c:pt>
                <c:pt idx="110">
                  <c:v>3.0766964091553772</c:v>
                </c:pt>
                <c:pt idx="111">
                  <c:v>2.8776572965884446</c:v>
                </c:pt>
                <c:pt idx="112">
                  <c:v>2.2966376524284975</c:v>
                </c:pt>
                <c:pt idx="113">
                  <c:v>2.1856532710138676</c:v>
                </c:pt>
                <c:pt idx="114">
                  <c:v>1.85231155340678</c:v>
                </c:pt>
                <c:pt idx="115">
                  <c:v>1.604744153585355</c:v>
                </c:pt>
                <c:pt idx="116">
                  <c:v>1.5506067859832551</c:v>
                </c:pt>
                <c:pt idx="117">
                  <c:v>1.2123136502013803</c:v>
                </c:pt>
                <c:pt idx="118">
                  <c:v>1.1478783694155346</c:v>
                </c:pt>
                <c:pt idx="119">
                  <c:v>0.89561366679675969</c:v>
                </c:pt>
                <c:pt idx="120">
                  <c:v>0.70270455490695827</c:v>
                </c:pt>
                <c:pt idx="121">
                  <c:v>0.39501680493674018</c:v>
                </c:pt>
                <c:pt idx="122">
                  <c:v>0.31778691527121095</c:v>
                </c:pt>
                <c:pt idx="123">
                  <c:v>0.17027787538657024</c:v>
                </c:pt>
                <c:pt idx="124">
                  <c:v>0.3232416657851882</c:v>
                </c:pt>
                <c:pt idx="125">
                  <c:v>0.37671983382247626</c:v>
                </c:pt>
                <c:pt idx="126">
                  <c:v>0.306725981599272</c:v>
                </c:pt>
                <c:pt idx="127">
                  <c:v>0.65794655089550502</c:v>
                </c:pt>
                <c:pt idx="128">
                  <c:v>0.50406079758087707</c:v>
                </c:pt>
                <c:pt idx="129">
                  <c:v>0.59788983794691952</c:v>
                </c:pt>
                <c:pt idx="130">
                  <c:v>0.68159972199005558</c:v>
                </c:pt>
                <c:pt idx="131">
                  <c:v>0.62102586724639752</c:v>
                </c:pt>
                <c:pt idx="132">
                  <c:v>0.65858604349496996</c:v>
                </c:pt>
                <c:pt idx="133">
                  <c:v>1.0441696915988326</c:v>
                </c:pt>
                <c:pt idx="134">
                  <c:v>1.1561817590678205</c:v>
                </c:pt>
                <c:pt idx="135">
                  <c:v>1.3518385227291485</c:v>
                </c:pt>
                <c:pt idx="136">
                  <c:v>2.2746958401703301</c:v>
                </c:pt>
                <c:pt idx="137">
                  <c:v>2.8736112737676027</c:v>
                </c:pt>
                <c:pt idx="138">
                  <c:v>3.2592803733958675</c:v>
                </c:pt>
                <c:pt idx="139">
                  <c:v>3.2532782951267727</c:v>
                </c:pt>
                <c:pt idx="140">
                  <c:v>2.7071902386408002</c:v>
                </c:pt>
                <c:pt idx="141">
                  <c:v>1.8982935753609</c:v>
                </c:pt>
                <c:pt idx="142">
                  <c:v>1.2902046139206225</c:v>
                </c:pt>
                <c:pt idx="143">
                  <c:v>0.76421862857261424</c:v>
                </c:pt>
                <c:pt idx="144">
                  <c:v>-0.20177394077731575</c:v>
                </c:pt>
                <c:pt idx="145">
                  <c:v>-0.69612948226783389</c:v>
                </c:pt>
                <c:pt idx="146">
                  <c:v>-1.063940366200804</c:v>
                </c:pt>
                <c:pt idx="147">
                  <c:v>-1.1348006711832312</c:v>
                </c:pt>
                <c:pt idx="148">
                  <c:v>-0.92128745323761119</c:v>
                </c:pt>
                <c:pt idx="149">
                  <c:v>-0.82529494934432424</c:v>
                </c:pt>
                <c:pt idx="150">
                  <c:v>-0.40107635934239222</c:v>
                </c:pt>
                <c:pt idx="151">
                  <c:v>-0.49826515301160174</c:v>
                </c:pt>
                <c:pt idx="152">
                  <c:v>-0.6114963500167867</c:v>
                </c:pt>
                <c:pt idx="153">
                  <c:v>-0.7741626434917942</c:v>
                </c:pt>
                <c:pt idx="154">
                  <c:v>-0.88899383688846356</c:v>
                </c:pt>
                <c:pt idx="155">
                  <c:v>-0.8838917510835036</c:v>
                </c:pt>
                <c:pt idx="156">
                  <c:v>-0.54664438581226349</c:v>
                </c:pt>
                <c:pt idx="157">
                  <c:v>-0.18055813466532772</c:v>
                </c:pt>
              </c:numCache>
            </c:numRef>
          </c:val>
          <c:smooth val="0"/>
        </c:ser>
        <c:dLbls>
          <c:showLegendKey val="0"/>
          <c:showVal val="0"/>
          <c:showCatName val="0"/>
          <c:showSerName val="0"/>
          <c:showPercent val="0"/>
          <c:showBubbleSize val="0"/>
        </c:dLbls>
        <c:marker val="1"/>
        <c:smooth val="0"/>
        <c:axId val="239212800"/>
        <c:axId val="249073664"/>
      </c:lineChart>
      <c:dateAx>
        <c:axId val="239212800"/>
        <c:scaling>
          <c:orientation val="minMax"/>
          <c:min val="27454"/>
        </c:scaling>
        <c:delete val="0"/>
        <c:axPos val="b"/>
        <c:numFmt formatCode="mmm&quot;-&quot;yyyy" sourceLinked="1"/>
        <c:majorTickMark val="out"/>
        <c:minorTickMark val="none"/>
        <c:tickLblPos val="nextTo"/>
        <c:crossAx val="249073664"/>
        <c:crosses val="autoZero"/>
        <c:auto val="1"/>
        <c:lblOffset val="100"/>
        <c:baseTimeUnit val="months"/>
      </c:dateAx>
      <c:valAx>
        <c:axId val="249073664"/>
        <c:scaling>
          <c:orientation val="minMax"/>
        </c:scaling>
        <c:delete val="0"/>
        <c:axPos val="l"/>
        <c:majorGridlines/>
        <c:numFmt formatCode="General" sourceLinked="1"/>
        <c:majorTickMark val="out"/>
        <c:minorTickMark val="none"/>
        <c:tickLblPos val="nextTo"/>
        <c:crossAx val="239212800"/>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barChart>
        <c:barDir val="col"/>
        <c:grouping val="clustered"/>
        <c:varyColors val="0"/>
        <c:ser>
          <c:idx val="0"/>
          <c:order val="0"/>
          <c:tx>
            <c:strRef>
              <c:f>Calculations!$B$69</c:f>
              <c:strCache>
                <c:ptCount val="1"/>
                <c:pt idx="0">
                  <c:v>FI ex neutral, Four-Quarter Moving Average</c:v>
                </c:pt>
              </c:strCache>
            </c:strRef>
          </c:tx>
          <c:invertIfNegative val="0"/>
          <c:cat>
            <c:numRef>
              <c:f>Calculations!$AL$9:$DP$9</c:f>
              <c:numCache>
                <c:formatCode>mmm"-"yyyy</c:formatCode>
                <c:ptCount val="83"/>
                <c:pt idx="0">
                  <c:v>28855</c:v>
                </c:pt>
                <c:pt idx="1">
                  <c:v>28945</c:v>
                </c:pt>
                <c:pt idx="2">
                  <c:v>29036</c:v>
                </c:pt>
                <c:pt idx="3">
                  <c:v>29128</c:v>
                </c:pt>
                <c:pt idx="4">
                  <c:v>29220</c:v>
                </c:pt>
                <c:pt idx="5">
                  <c:v>29311</c:v>
                </c:pt>
                <c:pt idx="6">
                  <c:v>29402</c:v>
                </c:pt>
                <c:pt idx="7">
                  <c:v>29494</c:v>
                </c:pt>
                <c:pt idx="8">
                  <c:v>29586</c:v>
                </c:pt>
                <c:pt idx="9">
                  <c:v>29676</c:v>
                </c:pt>
                <c:pt idx="10">
                  <c:v>29767</c:v>
                </c:pt>
                <c:pt idx="11">
                  <c:v>29859</c:v>
                </c:pt>
                <c:pt idx="12">
                  <c:v>29951</c:v>
                </c:pt>
                <c:pt idx="13">
                  <c:v>30041</c:v>
                </c:pt>
                <c:pt idx="14">
                  <c:v>30132</c:v>
                </c:pt>
                <c:pt idx="15">
                  <c:v>30224</c:v>
                </c:pt>
                <c:pt idx="16">
                  <c:v>30316</c:v>
                </c:pt>
                <c:pt idx="17">
                  <c:v>30406</c:v>
                </c:pt>
                <c:pt idx="18">
                  <c:v>30497</c:v>
                </c:pt>
                <c:pt idx="19">
                  <c:v>30589</c:v>
                </c:pt>
                <c:pt idx="20">
                  <c:v>30681</c:v>
                </c:pt>
                <c:pt idx="21">
                  <c:v>30772</c:v>
                </c:pt>
                <c:pt idx="22">
                  <c:v>30863</c:v>
                </c:pt>
                <c:pt idx="23">
                  <c:v>30955</c:v>
                </c:pt>
                <c:pt idx="24">
                  <c:v>31047</c:v>
                </c:pt>
                <c:pt idx="25">
                  <c:v>31137</c:v>
                </c:pt>
                <c:pt idx="26">
                  <c:v>31228</c:v>
                </c:pt>
                <c:pt idx="27">
                  <c:v>31320</c:v>
                </c:pt>
                <c:pt idx="28">
                  <c:v>31412</c:v>
                </c:pt>
                <c:pt idx="29">
                  <c:v>31502</c:v>
                </c:pt>
                <c:pt idx="30">
                  <c:v>31593</c:v>
                </c:pt>
                <c:pt idx="31">
                  <c:v>31685</c:v>
                </c:pt>
                <c:pt idx="32">
                  <c:v>31777</c:v>
                </c:pt>
                <c:pt idx="33">
                  <c:v>31867</c:v>
                </c:pt>
                <c:pt idx="34">
                  <c:v>31958</c:v>
                </c:pt>
                <c:pt idx="35">
                  <c:v>32050</c:v>
                </c:pt>
                <c:pt idx="36">
                  <c:v>32142</c:v>
                </c:pt>
                <c:pt idx="37">
                  <c:v>32233</c:v>
                </c:pt>
                <c:pt idx="38">
                  <c:v>32324</c:v>
                </c:pt>
                <c:pt idx="39">
                  <c:v>32416</c:v>
                </c:pt>
                <c:pt idx="40">
                  <c:v>32508</c:v>
                </c:pt>
                <c:pt idx="41">
                  <c:v>32598</c:v>
                </c:pt>
                <c:pt idx="42">
                  <c:v>32689</c:v>
                </c:pt>
                <c:pt idx="43">
                  <c:v>32781</c:v>
                </c:pt>
                <c:pt idx="44">
                  <c:v>32873</c:v>
                </c:pt>
                <c:pt idx="45">
                  <c:v>32963</c:v>
                </c:pt>
                <c:pt idx="46">
                  <c:v>33054</c:v>
                </c:pt>
                <c:pt idx="47">
                  <c:v>33146</c:v>
                </c:pt>
                <c:pt idx="48">
                  <c:v>33238</c:v>
                </c:pt>
                <c:pt idx="49">
                  <c:v>33328</c:v>
                </c:pt>
                <c:pt idx="50">
                  <c:v>33419</c:v>
                </c:pt>
                <c:pt idx="51">
                  <c:v>33511</c:v>
                </c:pt>
                <c:pt idx="52">
                  <c:v>33603</c:v>
                </c:pt>
                <c:pt idx="53">
                  <c:v>33694</c:v>
                </c:pt>
                <c:pt idx="54">
                  <c:v>33785</c:v>
                </c:pt>
                <c:pt idx="55">
                  <c:v>33877</c:v>
                </c:pt>
                <c:pt idx="56">
                  <c:v>33969</c:v>
                </c:pt>
                <c:pt idx="57">
                  <c:v>34059</c:v>
                </c:pt>
                <c:pt idx="58">
                  <c:v>34150</c:v>
                </c:pt>
                <c:pt idx="59">
                  <c:v>34242</c:v>
                </c:pt>
                <c:pt idx="60">
                  <c:v>34334</c:v>
                </c:pt>
                <c:pt idx="61">
                  <c:v>34424</c:v>
                </c:pt>
                <c:pt idx="62">
                  <c:v>34515</c:v>
                </c:pt>
                <c:pt idx="63">
                  <c:v>34607</c:v>
                </c:pt>
                <c:pt idx="64">
                  <c:v>34699</c:v>
                </c:pt>
                <c:pt idx="65">
                  <c:v>34789</c:v>
                </c:pt>
                <c:pt idx="66">
                  <c:v>34880</c:v>
                </c:pt>
                <c:pt idx="67">
                  <c:v>34972</c:v>
                </c:pt>
                <c:pt idx="68">
                  <c:v>35064</c:v>
                </c:pt>
                <c:pt idx="69">
                  <c:v>35155</c:v>
                </c:pt>
                <c:pt idx="70">
                  <c:v>35246</c:v>
                </c:pt>
                <c:pt idx="71">
                  <c:v>35338</c:v>
                </c:pt>
                <c:pt idx="72">
                  <c:v>35430</c:v>
                </c:pt>
                <c:pt idx="73">
                  <c:v>35520</c:v>
                </c:pt>
                <c:pt idx="74">
                  <c:v>35611</c:v>
                </c:pt>
                <c:pt idx="75">
                  <c:v>35703</c:v>
                </c:pt>
                <c:pt idx="76">
                  <c:v>35795</c:v>
                </c:pt>
                <c:pt idx="77">
                  <c:v>35885</c:v>
                </c:pt>
                <c:pt idx="78">
                  <c:v>35976</c:v>
                </c:pt>
                <c:pt idx="79">
                  <c:v>36068</c:v>
                </c:pt>
                <c:pt idx="80">
                  <c:v>36160</c:v>
                </c:pt>
                <c:pt idx="81">
                  <c:v>36250</c:v>
                </c:pt>
                <c:pt idx="82">
                  <c:v>36341</c:v>
                </c:pt>
              </c:numCache>
            </c:numRef>
          </c:cat>
          <c:val>
            <c:numRef>
              <c:f>Calculations!$AL$69:$DP$69</c:f>
              <c:numCache>
                <c:formatCode>General</c:formatCode>
                <c:ptCount val="83"/>
                <c:pt idx="0">
                  <c:v>-0.29086126794268813</c:v>
                </c:pt>
                <c:pt idx="1">
                  <c:v>-0.44613066714417121</c:v>
                </c:pt>
                <c:pt idx="2">
                  <c:v>-0.76107451227591028</c:v>
                </c:pt>
                <c:pt idx="3">
                  <c:v>-0.69256415578359731</c:v>
                </c:pt>
                <c:pt idx="4">
                  <c:v>-0.59362484448464314</c:v>
                </c:pt>
                <c:pt idx="5">
                  <c:v>0.14230371526886976</c:v>
                </c:pt>
                <c:pt idx="6">
                  <c:v>0.11933234574640073</c:v>
                </c:pt>
                <c:pt idx="7">
                  <c:v>4.8972365747534941E-2</c:v>
                </c:pt>
                <c:pt idx="8">
                  <c:v>0.1492564837517773</c:v>
                </c:pt>
                <c:pt idx="9">
                  <c:v>4.0262905996241827E-2</c:v>
                </c:pt>
                <c:pt idx="10">
                  <c:v>-2.8392193244820618E-2</c:v>
                </c:pt>
                <c:pt idx="11">
                  <c:v>-0.14055189414907243</c:v>
                </c:pt>
                <c:pt idx="12">
                  <c:v>-0.19357345256955422</c:v>
                </c:pt>
                <c:pt idx="13">
                  <c:v>-0.476418268359387</c:v>
                </c:pt>
                <c:pt idx="14">
                  <c:v>-0.34662116926617847</c:v>
                </c:pt>
                <c:pt idx="15">
                  <c:v>3.878137156970074E-2</c:v>
                </c:pt>
                <c:pt idx="16">
                  <c:v>0.46159702015513637</c:v>
                </c:pt>
                <c:pt idx="17">
                  <c:v>0.8873501860917733</c:v>
                </c:pt>
                <c:pt idx="18">
                  <c:v>1.1701032123331911</c:v>
                </c:pt>
                <c:pt idx="19">
                  <c:v>1.4171664731802172</c:v>
                </c:pt>
                <c:pt idx="20">
                  <c:v>0.46817490668418105</c:v>
                </c:pt>
                <c:pt idx="21">
                  <c:v>0.17053828373323465</c:v>
                </c:pt>
                <c:pt idx="22">
                  <c:v>7.2704318707410898E-2</c:v>
                </c:pt>
                <c:pt idx="23">
                  <c:v>-0.39194114197803431</c:v>
                </c:pt>
                <c:pt idx="24">
                  <c:v>0.22889873268021232</c:v>
                </c:pt>
                <c:pt idx="25">
                  <c:v>0.18284649810810594</c:v>
                </c:pt>
                <c:pt idx="26">
                  <c:v>0.27365048949558102</c:v>
                </c:pt>
                <c:pt idx="27">
                  <c:v>0.69667842484780351</c:v>
                </c:pt>
                <c:pt idx="28">
                  <c:v>0.28323427669279477</c:v>
                </c:pt>
                <c:pt idx="29">
                  <c:v>0.26763996318257921</c:v>
                </c:pt>
                <c:pt idx="30">
                  <c:v>0.18968873261506791</c:v>
                </c:pt>
                <c:pt idx="31">
                  <c:v>0.22838535159616313</c:v>
                </c:pt>
                <c:pt idx="32">
                  <c:v>0.15951724151755364</c:v>
                </c:pt>
                <c:pt idx="33">
                  <c:v>0.18666582416361077</c:v>
                </c:pt>
                <c:pt idx="34">
                  <c:v>-0.12534839192371383</c:v>
                </c:pt>
                <c:pt idx="35">
                  <c:v>-0.68030221096839372</c:v>
                </c:pt>
                <c:pt idx="36">
                  <c:v>-0.32708218346899154</c:v>
                </c:pt>
                <c:pt idx="37">
                  <c:v>-0.60531207880325022</c:v>
                </c:pt>
                <c:pt idx="38">
                  <c:v>-0.62965468604257069</c:v>
                </c:pt>
                <c:pt idx="39">
                  <c:v>-0.57927448002012261</c:v>
                </c:pt>
                <c:pt idx="40">
                  <c:v>-0.3569521812303087</c:v>
                </c:pt>
                <c:pt idx="41">
                  <c:v>-0.38368181293598891</c:v>
                </c:pt>
                <c:pt idx="42">
                  <c:v>-8.4221271491594751E-2</c:v>
                </c:pt>
                <c:pt idx="43">
                  <c:v>9.8616096080708648E-2</c:v>
                </c:pt>
                <c:pt idx="44">
                  <c:v>-0.12817578846822208</c:v>
                </c:pt>
                <c:pt idx="45">
                  <c:v>0.45438733200985748</c:v>
                </c:pt>
                <c:pt idx="46">
                  <c:v>0.19205102826156395</c:v>
                </c:pt>
                <c:pt idx="47">
                  <c:v>5.405913925464001E-2</c:v>
                </c:pt>
                <c:pt idx="48">
                  <c:v>0.13122270867811858</c:v>
                </c:pt>
                <c:pt idx="49">
                  <c:v>-6.4468270498804436E-2</c:v>
                </c:pt>
                <c:pt idx="50">
                  <c:v>0.1540934693713587</c:v>
                </c:pt>
                <c:pt idx="51">
                  <c:v>0.20971816546691746</c:v>
                </c:pt>
                <c:pt idx="52">
                  <c:v>7.3242686767817422E-2</c:v>
                </c:pt>
                <c:pt idx="53">
                  <c:v>0.35475194616743866</c:v>
                </c:pt>
                <c:pt idx="54">
                  <c:v>0.25939041898370374</c:v>
                </c:pt>
                <c:pt idx="55">
                  <c:v>0.49469327201369717</c:v>
                </c:pt>
                <c:pt idx="56">
                  <c:v>0.48765155812215011</c:v>
                </c:pt>
                <c:pt idx="57">
                  <c:v>-0.12818338388534256</c:v>
                </c:pt>
                <c:pt idx="58">
                  <c:v>-0.25201870212032834</c:v>
                </c:pt>
                <c:pt idx="59">
                  <c:v>-0.53749619547806626</c:v>
                </c:pt>
                <c:pt idx="60">
                  <c:v>-0.59659050433773475</c:v>
                </c:pt>
                <c:pt idx="61">
                  <c:v>-0.74059237103045861</c:v>
                </c:pt>
                <c:pt idx="62">
                  <c:v>-0.75780064642918976</c:v>
                </c:pt>
                <c:pt idx="63">
                  <c:v>-0.56790988831043765</c:v>
                </c:pt>
                <c:pt idx="64">
                  <c:v>-0.77935630235481446</c:v>
                </c:pt>
                <c:pt idx="65">
                  <c:v>-0.52365874584516992</c:v>
                </c:pt>
                <c:pt idx="66">
                  <c:v>-0.47952922209273752</c:v>
                </c:pt>
                <c:pt idx="67">
                  <c:v>-0.7699036634882902</c:v>
                </c:pt>
                <c:pt idx="68">
                  <c:v>-0.81873192228813019</c:v>
                </c:pt>
                <c:pt idx="69">
                  <c:v>-0.82351846513595428</c:v>
                </c:pt>
                <c:pt idx="70">
                  <c:v>-0.65539692975895525</c:v>
                </c:pt>
                <c:pt idx="71">
                  <c:v>-0.6742743983323024</c:v>
                </c:pt>
                <c:pt idx="72">
                  <c:v>-0.34181667809249172</c:v>
                </c:pt>
                <c:pt idx="73">
                  <c:v>-0.42874054986707638</c:v>
                </c:pt>
                <c:pt idx="74">
                  <c:v>-0.68498994018335835</c:v>
                </c:pt>
                <c:pt idx="75">
                  <c:v>-0.69250035358602446</c:v>
                </c:pt>
                <c:pt idx="76">
                  <c:v>-0.88809691469347252</c:v>
                </c:pt>
                <c:pt idx="77">
                  <c:v>-1.0457007377810503</c:v>
                </c:pt>
                <c:pt idx="78">
                  <c:v>-0.78808319472232546</c:v>
                </c:pt>
                <c:pt idx="79">
                  <c:v>-0.68074512159032241</c:v>
                </c:pt>
                <c:pt idx="80">
                  <c:v>-0.53045039475656575</c:v>
                </c:pt>
                <c:pt idx="81">
                  <c:v>-0.29693483682742788</c:v>
                </c:pt>
                <c:pt idx="82">
                  <c:v>-0.50234712950479965</c:v>
                </c:pt>
              </c:numCache>
            </c:numRef>
          </c:val>
        </c:ser>
        <c:dLbls>
          <c:showLegendKey val="0"/>
          <c:showVal val="0"/>
          <c:showCatName val="0"/>
          <c:showSerName val="0"/>
          <c:showPercent val="0"/>
          <c:showBubbleSize val="0"/>
        </c:dLbls>
        <c:gapWidth val="150"/>
        <c:axId val="249090432"/>
        <c:axId val="249091968"/>
      </c:barChart>
      <c:dateAx>
        <c:axId val="249090432"/>
        <c:scaling>
          <c:orientation val="minMax"/>
        </c:scaling>
        <c:delete val="0"/>
        <c:axPos val="b"/>
        <c:numFmt formatCode="mmm&quot;-&quot;yyyy" sourceLinked="1"/>
        <c:majorTickMark val="out"/>
        <c:minorTickMark val="none"/>
        <c:tickLblPos val="low"/>
        <c:crossAx val="249091968"/>
        <c:crosses val="autoZero"/>
        <c:auto val="1"/>
        <c:lblOffset val="100"/>
        <c:baseTimeUnit val="months"/>
      </c:dateAx>
      <c:valAx>
        <c:axId val="249091968"/>
        <c:scaling>
          <c:orientation val="minMax"/>
        </c:scaling>
        <c:delete val="0"/>
        <c:axPos val="l"/>
        <c:majorGridlines/>
        <c:numFmt formatCode="General" sourceLinked="1"/>
        <c:majorTickMark val="out"/>
        <c:minorTickMark val="none"/>
        <c:tickLblPos val="nextTo"/>
        <c:crossAx val="249090432"/>
        <c:crosses val="autoZero"/>
        <c:crossBetween val="between"/>
      </c:valAx>
    </c:plotArea>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1"/>
          <c:order val="1"/>
          <c:tx>
            <c:v>Cont of G</c:v>
          </c:tx>
          <c:marker>
            <c:symbol val="none"/>
          </c:marker>
          <c:val>
            <c:numRef>
              <c:f>Calculations!$CP$25:$FX$25</c:f>
              <c:numCache>
                <c:formatCode>General</c:formatCode>
                <c:ptCount val="87"/>
                <c:pt idx="0">
                  <c:v>-0.16</c:v>
                </c:pt>
                <c:pt idx="1">
                  <c:v>-0.92</c:v>
                </c:pt>
                <c:pt idx="2">
                  <c:v>0.09</c:v>
                </c:pt>
                <c:pt idx="3">
                  <c:v>0.17</c:v>
                </c:pt>
                <c:pt idx="4">
                  <c:v>0.18</c:v>
                </c:pt>
                <c:pt idx="5">
                  <c:v>-0.97</c:v>
                </c:pt>
                <c:pt idx="6">
                  <c:v>0.46</c:v>
                </c:pt>
                <c:pt idx="7">
                  <c:v>1.29</c:v>
                </c:pt>
                <c:pt idx="8">
                  <c:v>-0.68</c:v>
                </c:pt>
                <c:pt idx="9">
                  <c:v>0.16</c:v>
                </c:pt>
                <c:pt idx="10">
                  <c:v>0.41</c:v>
                </c:pt>
                <c:pt idx="11">
                  <c:v>-0.19</c:v>
                </c:pt>
                <c:pt idx="12">
                  <c:v>-0.66</c:v>
                </c:pt>
                <c:pt idx="13">
                  <c:v>0.17</c:v>
                </c:pt>
                <c:pt idx="14">
                  <c:v>1.22</c:v>
                </c:pt>
                <c:pt idx="15">
                  <c:v>0.08</c:v>
                </c:pt>
                <c:pt idx="16">
                  <c:v>0.53</c:v>
                </c:pt>
                <c:pt idx="17">
                  <c:v>-0.04</c:v>
                </c:pt>
                <c:pt idx="18">
                  <c:v>0.76</c:v>
                </c:pt>
                <c:pt idx="19">
                  <c:v>0.12</c:v>
                </c:pt>
                <c:pt idx="20">
                  <c:v>0.11</c:v>
                </c:pt>
                <c:pt idx="21">
                  <c:v>-0.4</c:v>
                </c:pt>
                <c:pt idx="22">
                  <c:v>1.45</c:v>
                </c:pt>
                <c:pt idx="23">
                  <c:v>0.67</c:v>
                </c:pt>
                <c:pt idx="24">
                  <c:v>0.68</c:v>
                </c:pt>
                <c:pt idx="25">
                  <c:v>0.27</c:v>
                </c:pt>
                <c:pt idx="26">
                  <c:v>0.41</c:v>
                </c:pt>
                <c:pt idx="27">
                  <c:v>0.86</c:v>
                </c:pt>
                <c:pt idx="28">
                  <c:v>1.0900000000000001</c:v>
                </c:pt>
                <c:pt idx="29">
                  <c:v>-0.59</c:v>
                </c:pt>
                <c:pt idx="30">
                  <c:v>0.9</c:v>
                </c:pt>
                <c:pt idx="31">
                  <c:v>-0.15</c:v>
                </c:pt>
                <c:pt idx="32">
                  <c:v>0.23</c:v>
                </c:pt>
                <c:pt idx="33">
                  <c:v>1.07</c:v>
                </c:pt>
                <c:pt idx="34">
                  <c:v>1.43</c:v>
                </c:pt>
                <c:pt idx="35">
                  <c:v>-0.05</c:v>
                </c:pt>
                <c:pt idx="36">
                  <c:v>1.07</c:v>
                </c:pt>
                <c:pt idx="37">
                  <c:v>1.1100000000000001</c:v>
                </c:pt>
                <c:pt idx="38">
                  <c:v>0.73</c:v>
                </c:pt>
                <c:pt idx="39">
                  <c:v>0.59</c:v>
                </c:pt>
                <c:pt idx="40">
                  <c:v>0.55000000000000004</c:v>
                </c:pt>
                <c:pt idx="41">
                  <c:v>-0.24</c:v>
                </c:pt>
                <c:pt idx="42">
                  <c:v>1.23</c:v>
                </c:pt>
                <c:pt idx="43">
                  <c:v>0.02</c:v>
                </c:pt>
                <c:pt idx="44">
                  <c:v>0.43</c:v>
                </c:pt>
                <c:pt idx="45">
                  <c:v>0.21</c:v>
                </c:pt>
                <c:pt idx="46">
                  <c:v>0.44</c:v>
                </c:pt>
                <c:pt idx="47">
                  <c:v>0.3</c:v>
                </c:pt>
                <c:pt idx="48">
                  <c:v>-0.33</c:v>
                </c:pt>
                <c:pt idx="49">
                  <c:v>0.18</c:v>
                </c:pt>
                <c:pt idx="50">
                  <c:v>0.14000000000000001</c:v>
                </c:pt>
                <c:pt idx="51">
                  <c:v>0.6</c:v>
                </c:pt>
                <c:pt idx="52">
                  <c:v>-0.28999999999999998</c:v>
                </c:pt>
                <c:pt idx="53">
                  <c:v>0.61</c:v>
                </c:pt>
                <c:pt idx="54">
                  <c:v>0.27</c:v>
                </c:pt>
                <c:pt idx="55">
                  <c:v>0.16</c:v>
                </c:pt>
                <c:pt idx="56">
                  <c:v>0.51</c:v>
                </c:pt>
                <c:pt idx="57">
                  <c:v>-0.16</c:v>
                </c:pt>
                <c:pt idx="58">
                  <c:v>0.66</c:v>
                </c:pt>
                <c:pt idx="59">
                  <c:v>0.56000000000000005</c:v>
                </c:pt>
                <c:pt idx="60">
                  <c:v>0.31</c:v>
                </c:pt>
                <c:pt idx="61">
                  <c:v>0.32</c:v>
                </c:pt>
                <c:pt idx="62">
                  <c:v>0.62</c:v>
                </c:pt>
                <c:pt idx="63">
                  <c:v>1.1299999999999999</c:v>
                </c:pt>
                <c:pt idx="64">
                  <c:v>0.56000000000000005</c:v>
                </c:pt>
                <c:pt idx="65">
                  <c:v>0.15</c:v>
                </c:pt>
                <c:pt idx="66">
                  <c:v>1.56</c:v>
                </c:pt>
                <c:pt idx="67">
                  <c:v>0.48</c:v>
                </c:pt>
                <c:pt idx="68">
                  <c:v>-0.17</c:v>
                </c:pt>
                <c:pt idx="69">
                  <c:v>-0.63</c:v>
                </c:pt>
                <c:pt idx="70">
                  <c:v>0.61</c:v>
                </c:pt>
                <c:pt idx="71">
                  <c:v>-7.0000000000000007E-2</c:v>
                </c:pt>
                <c:pt idx="72">
                  <c:v>-0.87</c:v>
                </c:pt>
                <c:pt idx="73">
                  <c:v>-1.6</c:v>
                </c:pt>
                <c:pt idx="74">
                  <c:v>-0.08</c:v>
                </c:pt>
                <c:pt idx="75">
                  <c:v>-0.52</c:v>
                </c:pt>
                <c:pt idx="76">
                  <c:v>-0.31</c:v>
                </c:pt>
                <c:pt idx="77">
                  <c:v>-0.4</c:v>
                </c:pt>
                <c:pt idx="78">
                  <c:v>-0.39</c:v>
                </c:pt>
                <c:pt idx="79">
                  <c:v>-0.22</c:v>
                </c:pt>
                <c:pt idx="80">
                  <c:v>-0.75</c:v>
                </c:pt>
                <c:pt idx="81">
                  <c:v>-0.88</c:v>
                </c:pt>
                <c:pt idx="82">
                  <c:v>-0.38</c:v>
                </c:pt>
                <c:pt idx="83">
                  <c:v>-0.42</c:v>
                </c:pt>
                <c:pt idx="84">
                  <c:v>-0.51</c:v>
                </c:pt>
                <c:pt idx="85">
                  <c:v>0</c:v>
                </c:pt>
                <c:pt idx="86">
                  <c:v>0.21</c:v>
                </c:pt>
              </c:numCache>
            </c:numRef>
          </c:val>
          <c:smooth val="0"/>
        </c:ser>
        <c:dLbls>
          <c:showLegendKey val="0"/>
          <c:showVal val="0"/>
          <c:showCatName val="0"/>
          <c:showSerName val="0"/>
          <c:showPercent val="0"/>
          <c:showBubbleSize val="0"/>
        </c:dLbls>
        <c:marker val="1"/>
        <c:smooth val="0"/>
        <c:axId val="249110912"/>
        <c:axId val="249112448"/>
      </c:lineChart>
      <c:lineChart>
        <c:grouping val="standard"/>
        <c:varyColors val="0"/>
        <c:ser>
          <c:idx val="0"/>
          <c:order val="0"/>
          <c:tx>
            <c:v>Error</c:v>
          </c:tx>
          <c:marker>
            <c:symbol val="none"/>
          </c:marker>
          <c:val>
            <c:numRef>
              <c:f>Calculations!$CP$81:$FX$81</c:f>
              <c:numCache>
                <c:formatCode>General</c:formatCode>
                <c:ptCount val="87"/>
                <c:pt idx="0">
                  <c:v>0.30141285260394279</c:v>
                </c:pt>
                <c:pt idx="1">
                  <c:v>0.27630415820387066</c:v>
                </c:pt>
                <c:pt idx="2">
                  <c:v>0.24849437204649022</c:v>
                </c:pt>
                <c:pt idx="3">
                  <c:v>0.23302210185873368</c:v>
                </c:pt>
                <c:pt idx="4">
                  <c:v>0.28212028183065924</c:v>
                </c:pt>
                <c:pt idx="5">
                  <c:v>0.24321680659786604</c:v>
                </c:pt>
                <c:pt idx="6">
                  <c:v>0.3011175826677982</c:v>
                </c:pt>
                <c:pt idx="7">
                  <c:v>0.34130497891887857</c:v>
                </c:pt>
                <c:pt idx="8">
                  <c:v>0.43980305772656481</c:v>
                </c:pt>
                <c:pt idx="9">
                  <c:v>0.55253230219392235</c:v>
                </c:pt>
                <c:pt idx="10">
                  <c:v>0.44216640053986145</c:v>
                </c:pt>
                <c:pt idx="11">
                  <c:v>0.44640796984865194</c:v>
                </c:pt>
                <c:pt idx="12">
                  <c:v>0.34833857097114285</c:v>
                </c:pt>
                <c:pt idx="13">
                  <c:v>0.21613131255835444</c:v>
                </c:pt>
                <c:pt idx="14">
                  <c:v>0.23639664670976196</c:v>
                </c:pt>
                <c:pt idx="15">
                  <c:v>0.15164882211791547</c:v>
                </c:pt>
                <c:pt idx="16">
                  <c:v>0.13193361508223983</c:v>
                </c:pt>
                <c:pt idx="17">
                  <c:v>0.18038864350397105</c:v>
                </c:pt>
                <c:pt idx="18">
                  <c:v>0.26040335440722517</c:v>
                </c:pt>
                <c:pt idx="19">
                  <c:v>0.36446058758215216</c:v>
                </c:pt>
                <c:pt idx="20">
                  <c:v>0.48818548186121552</c:v>
                </c:pt>
                <c:pt idx="21">
                  <c:v>0.57909880082743515</c:v>
                </c:pt>
                <c:pt idx="22">
                  <c:v>0.59846741503784884</c:v>
                </c:pt>
                <c:pt idx="23">
                  <c:v>0.65249419386333629</c:v>
                </c:pt>
                <c:pt idx="24">
                  <c:v>0.64107244217189541</c:v>
                </c:pt>
                <c:pt idx="25">
                  <c:v>0.66130510443742785</c:v>
                </c:pt>
                <c:pt idx="26">
                  <c:v>0.60152367170258159</c:v>
                </c:pt>
                <c:pt idx="27">
                  <c:v>0.55138558498008861</c:v>
                </c:pt>
                <c:pt idx="28">
                  <c:v>0.52518603136952013</c:v>
                </c:pt>
                <c:pt idx="29">
                  <c:v>0.39879179107729479</c:v>
                </c:pt>
                <c:pt idx="30">
                  <c:v>0.44459913359909942</c:v>
                </c:pt>
                <c:pt idx="31">
                  <c:v>0.46876137042936888</c:v>
                </c:pt>
                <c:pt idx="32">
                  <c:v>0.41980101592443747</c:v>
                </c:pt>
                <c:pt idx="33">
                  <c:v>0.48148836682458618</c:v>
                </c:pt>
                <c:pt idx="34">
                  <c:v>0.51643909817228884</c:v>
                </c:pt>
                <c:pt idx="35">
                  <c:v>0.45509034210642907</c:v>
                </c:pt>
                <c:pt idx="36">
                  <c:v>0.5916140459245236</c:v>
                </c:pt>
                <c:pt idx="37">
                  <c:v>0.79260205219107061</c:v>
                </c:pt>
                <c:pt idx="38">
                  <c:v>0.84109005078136034</c:v>
                </c:pt>
                <c:pt idx="39">
                  <c:v>0.95385306147963256</c:v>
                </c:pt>
                <c:pt idx="40">
                  <c:v>0.91305511681244367</c:v>
                </c:pt>
                <c:pt idx="41">
                  <c:v>0.66099175702019286</c:v>
                </c:pt>
                <c:pt idx="42">
                  <c:v>0.55336250797200814</c:v>
                </c:pt>
                <c:pt idx="43">
                  <c:v>0.434820216143887</c:v>
                </c:pt>
                <c:pt idx="44">
                  <c:v>0.30832800376338665</c:v>
                </c:pt>
                <c:pt idx="45">
                  <c:v>0.31694361127374182</c:v>
                </c:pt>
                <c:pt idx="46">
                  <c:v>0.33263724520384963</c:v>
                </c:pt>
                <c:pt idx="47">
                  <c:v>0.41189626081294506</c:v>
                </c:pt>
                <c:pt idx="48">
                  <c:v>0.48076689784457832</c:v>
                </c:pt>
                <c:pt idx="49">
                  <c:v>0.46464174988157075</c:v>
                </c:pt>
                <c:pt idx="50">
                  <c:v>0.39428008076651039</c:v>
                </c:pt>
                <c:pt idx="51">
                  <c:v>0.33458019360524771</c:v>
                </c:pt>
                <c:pt idx="52">
                  <c:v>0.27799350881285811</c:v>
                </c:pt>
                <c:pt idx="53">
                  <c:v>0.35442809384406515</c:v>
                </c:pt>
                <c:pt idx="54">
                  <c:v>0.4158078533958241</c:v>
                </c:pt>
                <c:pt idx="55">
                  <c:v>0.4185211615037393</c:v>
                </c:pt>
                <c:pt idx="56">
                  <c:v>0.56350736276767921</c:v>
                </c:pt>
                <c:pt idx="57">
                  <c:v>0.55878127114629506</c:v>
                </c:pt>
                <c:pt idx="58">
                  <c:v>0.51965668450266744</c:v>
                </c:pt>
                <c:pt idx="59">
                  <c:v>0.50521432148732659</c:v>
                </c:pt>
                <c:pt idx="60">
                  <c:v>0.41397780562205155</c:v>
                </c:pt>
                <c:pt idx="61">
                  <c:v>0.28879950478383398</c:v>
                </c:pt>
                <c:pt idx="62">
                  <c:v>0.22720853403146335</c:v>
                </c:pt>
                <c:pt idx="63">
                  <c:v>3.8146049696148321E-3</c:v>
                </c:pt>
                <c:pt idx="64">
                  <c:v>8.1243383826488103E-2</c:v>
                </c:pt>
                <c:pt idx="65">
                  <c:v>0.49822119959594158</c:v>
                </c:pt>
                <c:pt idx="66">
                  <c:v>0.63890907918171003</c:v>
                </c:pt>
                <c:pt idx="67">
                  <c:v>0.70949353218926614</c:v>
                </c:pt>
                <c:pt idx="68">
                  <c:v>0.40403578619649627</c:v>
                </c:pt>
                <c:pt idx="69">
                  <c:v>0.10702962809553318</c:v>
                </c:pt>
                <c:pt idx="70">
                  <c:v>-3.0227222776283202E-2</c:v>
                </c:pt>
                <c:pt idx="71">
                  <c:v>-8.0188649422464398E-2</c:v>
                </c:pt>
                <c:pt idx="72">
                  <c:v>-6.5142146635329246E-2</c:v>
                </c:pt>
                <c:pt idx="73">
                  <c:v>-0.24338135616325152</c:v>
                </c:pt>
                <c:pt idx="74">
                  <c:v>-0.27979818357591701</c:v>
                </c:pt>
                <c:pt idx="75">
                  <c:v>-0.1609195316207126</c:v>
                </c:pt>
                <c:pt idx="76">
                  <c:v>-4.7884270691470165E-2</c:v>
                </c:pt>
                <c:pt idx="77">
                  <c:v>5.0085442979908024E-4</c:v>
                </c:pt>
                <c:pt idx="78">
                  <c:v>9.2057143151885623E-2</c:v>
                </c:pt>
                <c:pt idx="79">
                  <c:v>0.14861712966977153</c:v>
                </c:pt>
                <c:pt idx="80">
                  <c:v>0.21903014746015464</c:v>
                </c:pt>
                <c:pt idx="81">
                  <c:v>0.20126443292264007</c:v>
                </c:pt>
                <c:pt idx="82">
                  <c:v>9.7674330010300237E-2</c:v>
                </c:pt>
                <c:pt idx="83">
                  <c:v>0.15082172551744932</c:v>
                </c:pt>
                <c:pt idx="84">
                  <c:v>7.7543022439314546E-2</c:v>
                </c:pt>
                <c:pt idx="85">
                  <c:v>0.17322301883449642</c:v>
                </c:pt>
                <c:pt idx="86">
                  <c:v>0.35799003381860411</c:v>
                </c:pt>
              </c:numCache>
            </c:numRef>
          </c:val>
          <c:smooth val="0"/>
        </c:ser>
        <c:dLbls>
          <c:showLegendKey val="0"/>
          <c:showVal val="0"/>
          <c:showCatName val="0"/>
          <c:showSerName val="0"/>
          <c:showPercent val="0"/>
          <c:showBubbleSize val="0"/>
        </c:dLbls>
        <c:marker val="1"/>
        <c:smooth val="0"/>
        <c:axId val="249115776"/>
        <c:axId val="249113984"/>
      </c:lineChart>
      <c:catAx>
        <c:axId val="249110912"/>
        <c:scaling>
          <c:orientation val="minMax"/>
        </c:scaling>
        <c:delete val="0"/>
        <c:axPos val="b"/>
        <c:majorTickMark val="out"/>
        <c:minorTickMark val="none"/>
        <c:tickLblPos val="nextTo"/>
        <c:crossAx val="249112448"/>
        <c:crosses val="autoZero"/>
        <c:auto val="1"/>
        <c:lblAlgn val="ctr"/>
        <c:lblOffset val="100"/>
        <c:noMultiLvlLbl val="0"/>
      </c:catAx>
      <c:valAx>
        <c:axId val="249112448"/>
        <c:scaling>
          <c:orientation val="minMax"/>
        </c:scaling>
        <c:delete val="0"/>
        <c:axPos val="l"/>
        <c:majorGridlines/>
        <c:numFmt formatCode="General" sourceLinked="1"/>
        <c:majorTickMark val="out"/>
        <c:minorTickMark val="none"/>
        <c:tickLblPos val="nextTo"/>
        <c:crossAx val="249110912"/>
        <c:crosses val="autoZero"/>
        <c:crossBetween val="between"/>
      </c:valAx>
      <c:valAx>
        <c:axId val="249113984"/>
        <c:scaling>
          <c:orientation val="minMax"/>
        </c:scaling>
        <c:delete val="0"/>
        <c:axPos val="r"/>
        <c:numFmt formatCode="General" sourceLinked="1"/>
        <c:majorTickMark val="out"/>
        <c:minorTickMark val="none"/>
        <c:tickLblPos val="nextTo"/>
        <c:crossAx val="249115776"/>
        <c:crosses val="max"/>
        <c:crossBetween val="between"/>
      </c:valAx>
      <c:catAx>
        <c:axId val="249115776"/>
        <c:scaling>
          <c:orientation val="minMax"/>
        </c:scaling>
        <c:delete val="1"/>
        <c:axPos val="b"/>
        <c:majorTickMark val="out"/>
        <c:minorTickMark val="none"/>
        <c:tickLblPos val="nextTo"/>
        <c:crossAx val="249113984"/>
        <c:crosses val="autoZero"/>
        <c:auto val="1"/>
        <c:lblAlgn val="ctr"/>
        <c:lblOffset val="100"/>
        <c:noMultiLvlLbl val="0"/>
      </c:catAx>
    </c:plotArea>
    <c:legend>
      <c:legendPos val="b"/>
      <c:overlay val="0"/>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0"/>
            </a:pPr>
            <a:r>
              <a:rPr lang="en-US" sz="1200" b="0">
                <a:latin typeface="Georgia" panose="02040502050405020303" pitchFamily="18" charset="0"/>
              </a:rPr>
              <a:t>Fiscal</a:t>
            </a:r>
            <a:r>
              <a:rPr lang="en-US" sz="1200" b="0" baseline="0">
                <a:latin typeface="Georgia" panose="02040502050405020303" pitchFamily="18" charset="0"/>
              </a:rPr>
              <a:t> Impact Measure</a:t>
            </a:r>
            <a:endParaRPr lang="en-US" sz="1200" b="0">
              <a:latin typeface="Georgia" panose="02040502050405020303" pitchFamily="18" charset="0"/>
            </a:endParaRPr>
          </a:p>
        </c:rich>
      </c:tx>
      <c:layout>
        <c:manualLayout>
          <c:xMode val="edge"/>
          <c:yMode val="edge"/>
          <c:x val="1.1075879288486175E-3"/>
          <c:y val="0"/>
        </c:manualLayout>
      </c:layout>
      <c:overlay val="1"/>
    </c:title>
    <c:autoTitleDeleted val="0"/>
    <c:plotArea>
      <c:layout>
        <c:manualLayout>
          <c:layoutTarget val="inner"/>
          <c:xMode val="edge"/>
          <c:yMode val="edge"/>
          <c:x val="8.1251890323569859E-2"/>
          <c:y val="0.13576787462539805"/>
          <c:w val="0.88926632694692331"/>
          <c:h val="0.67809793936757401"/>
        </c:manualLayout>
      </c:layout>
      <c:barChart>
        <c:barDir val="col"/>
        <c:grouping val="clustered"/>
        <c:varyColors val="0"/>
        <c:ser>
          <c:idx val="0"/>
          <c:order val="2"/>
          <c:tx>
            <c:v>NBER Recession</c:v>
          </c:tx>
          <c:spPr>
            <a:solidFill>
              <a:schemeClr val="bg1">
                <a:lumMod val="85000"/>
              </a:schemeClr>
            </a:solidFill>
            <a:ln w="114300">
              <a:solidFill>
                <a:schemeClr val="bg1">
                  <a:lumMod val="85000"/>
                </a:schemeClr>
              </a:solidFill>
            </a:ln>
          </c:spPr>
          <c:invertIfNegative val="0"/>
          <c:cat>
            <c:numRef>
              <c:f>Calculations!$W$9:$XDW$9</c:f>
              <c:numCache>
                <c:formatCode>mmm"-"yyyy</c:formatCode>
                <c:ptCount val="16329"/>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pt idx="158">
                  <c:v>41912</c:v>
                </c:pt>
                <c:pt idx="159">
                  <c:v>42004</c:v>
                </c:pt>
                <c:pt idx="160">
                  <c:v>42094</c:v>
                </c:pt>
                <c:pt idx="161">
                  <c:v>42185</c:v>
                </c:pt>
                <c:pt idx="162">
                  <c:v>42277</c:v>
                </c:pt>
                <c:pt idx="163">
                  <c:v>42369</c:v>
                </c:pt>
                <c:pt idx="164">
                  <c:v>42460</c:v>
                </c:pt>
                <c:pt idx="165">
                  <c:v>42551</c:v>
                </c:pt>
                <c:pt idx="166">
                  <c:v>42643</c:v>
                </c:pt>
                <c:pt idx="167">
                  <c:v>42735</c:v>
                </c:pt>
                <c:pt idx="168">
                  <c:v>42825</c:v>
                </c:pt>
                <c:pt idx="169">
                  <c:v>42916</c:v>
                </c:pt>
                <c:pt idx="170">
                  <c:v>43008</c:v>
                </c:pt>
                <c:pt idx="171">
                  <c:v>43100</c:v>
                </c:pt>
                <c:pt idx="172">
                  <c:v>43190</c:v>
                </c:pt>
                <c:pt idx="173">
                  <c:v>43281</c:v>
                </c:pt>
                <c:pt idx="174">
                  <c:v>43373</c:v>
                </c:pt>
                <c:pt idx="175">
                  <c:v>43465</c:v>
                </c:pt>
                <c:pt idx="176">
                  <c:v>43555</c:v>
                </c:pt>
                <c:pt idx="177">
                  <c:v>43646</c:v>
                </c:pt>
                <c:pt idx="178">
                  <c:v>43738</c:v>
                </c:pt>
                <c:pt idx="179">
                  <c:v>43830</c:v>
                </c:pt>
                <c:pt idx="180">
                  <c:v>43921</c:v>
                </c:pt>
                <c:pt idx="181">
                  <c:v>44012</c:v>
                </c:pt>
              </c:numCache>
            </c:numRef>
          </c:cat>
          <c:val>
            <c:numRef>
              <c:f>Calculations!$W$28:$FX$28</c:f>
              <c:numCache>
                <c:formatCode>General</c:formatCode>
                <c:ptCount val="158"/>
                <c:pt idx="0">
                  <c:v>5</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5</c:v>
                </c:pt>
                <c:pt idx="22">
                  <c:v>5</c:v>
                </c:pt>
                <c:pt idx="23">
                  <c:v>0</c:v>
                </c:pt>
                <c:pt idx="24">
                  <c:v>0</c:v>
                </c:pt>
                <c:pt idx="25">
                  <c:v>0</c:v>
                </c:pt>
                <c:pt idx="26">
                  <c:v>0</c:v>
                </c:pt>
                <c:pt idx="27">
                  <c:v>5</c:v>
                </c:pt>
                <c:pt idx="28">
                  <c:v>5</c:v>
                </c:pt>
                <c:pt idx="29">
                  <c:v>5</c:v>
                </c:pt>
                <c:pt idx="30">
                  <c:v>5</c:v>
                </c:pt>
                <c:pt idx="31">
                  <c:v>5</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5</c:v>
                </c:pt>
                <c:pt idx="64">
                  <c:v>5</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5</c:v>
                </c:pt>
                <c:pt idx="106">
                  <c:v>5</c:v>
                </c:pt>
                <c:pt idx="107">
                  <c:v>5</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5</c:v>
                </c:pt>
                <c:pt idx="133">
                  <c:v>5</c:v>
                </c:pt>
                <c:pt idx="134">
                  <c:v>5</c:v>
                </c:pt>
                <c:pt idx="135">
                  <c:v>5</c:v>
                </c:pt>
                <c:pt idx="136">
                  <c:v>5</c:v>
                </c:pt>
                <c:pt idx="137">
                  <c:v>5</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numCache>
            </c:numRef>
          </c:val>
        </c:ser>
        <c:ser>
          <c:idx val="3"/>
          <c:order val="3"/>
          <c:tx>
            <c:v>NBER2</c:v>
          </c:tx>
          <c:spPr>
            <a:ln w="114300">
              <a:solidFill>
                <a:schemeClr val="bg1">
                  <a:lumMod val="85000"/>
                </a:schemeClr>
              </a:solidFill>
            </a:ln>
          </c:spPr>
          <c:invertIfNegative val="0"/>
          <c:cat>
            <c:numRef>
              <c:f>Calculations!$W$9:$XDW$9</c:f>
              <c:numCache>
                <c:formatCode>mmm"-"yyyy</c:formatCode>
                <c:ptCount val="16329"/>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pt idx="158">
                  <c:v>41912</c:v>
                </c:pt>
                <c:pt idx="159">
                  <c:v>42004</c:v>
                </c:pt>
                <c:pt idx="160">
                  <c:v>42094</c:v>
                </c:pt>
                <c:pt idx="161">
                  <c:v>42185</c:v>
                </c:pt>
                <c:pt idx="162">
                  <c:v>42277</c:v>
                </c:pt>
                <c:pt idx="163">
                  <c:v>42369</c:v>
                </c:pt>
                <c:pt idx="164">
                  <c:v>42460</c:v>
                </c:pt>
                <c:pt idx="165">
                  <c:v>42551</c:v>
                </c:pt>
                <c:pt idx="166">
                  <c:v>42643</c:v>
                </c:pt>
                <c:pt idx="167">
                  <c:v>42735</c:v>
                </c:pt>
                <c:pt idx="168">
                  <c:v>42825</c:v>
                </c:pt>
                <c:pt idx="169">
                  <c:v>42916</c:v>
                </c:pt>
                <c:pt idx="170">
                  <c:v>43008</c:v>
                </c:pt>
                <c:pt idx="171">
                  <c:v>43100</c:v>
                </c:pt>
                <c:pt idx="172">
                  <c:v>43190</c:v>
                </c:pt>
                <c:pt idx="173">
                  <c:v>43281</c:v>
                </c:pt>
                <c:pt idx="174">
                  <c:v>43373</c:v>
                </c:pt>
                <c:pt idx="175">
                  <c:v>43465</c:v>
                </c:pt>
                <c:pt idx="176">
                  <c:v>43555</c:v>
                </c:pt>
                <c:pt idx="177">
                  <c:v>43646</c:v>
                </c:pt>
                <c:pt idx="178">
                  <c:v>43738</c:v>
                </c:pt>
                <c:pt idx="179">
                  <c:v>43830</c:v>
                </c:pt>
                <c:pt idx="180">
                  <c:v>43921</c:v>
                </c:pt>
                <c:pt idx="181">
                  <c:v>44012</c:v>
                </c:pt>
              </c:numCache>
            </c:numRef>
          </c:cat>
          <c:val>
            <c:numRef>
              <c:f>Calculations!$W$29:$FX$29</c:f>
              <c:numCache>
                <c:formatCode>General</c:formatCode>
                <c:ptCount val="158"/>
                <c:pt idx="0">
                  <c:v>-3</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-3</c:v>
                </c:pt>
                <c:pt idx="22">
                  <c:v>-3</c:v>
                </c:pt>
                <c:pt idx="23">
                  <c:v>0</c:v>
                </c:pt>
                <c:pt idx="24">
                  <c:v>0</c:v>
                </c:pt>
                <c:pt idx="25">
                  <c:v>0</c:v>
                </c:pt>
                <c:pt idx="26">
                  <c:v>0</c:v>
                </c:pt>
                <c:pt idx="27">
                  <c:v>-3</c:v>
                </c:pt>
                <c:pt idx="28">
                  <c:v>-3</c:v>
                </c:pt>
                <c:pt idx="29">
                  <c:v>-3</c:v>
                </c:pt>
                <c:pt idx="30">
                  <c:v>-3</c:v>
                </c:pt>
                <c:pt idx="31">
                  <c:v>-3</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-3</c:v>
                </c:pt>
                <c:pt idx="64">
                  <c:v>-3</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-3</c:v>
                </c:pt>
                <c:pt idx="106">
                  <c:v>-3</c:v>
                </c:pt>
                <c:pt idx="107">
                  <c:v>-3</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-3</c:v>
                </c:pt>
                <c:pt idx="133">
                  <c:v>-3</c:v>
                </c:pt>
                <c:pt idx="134">
                  <c:v>-3</c:v>
                </c:pt>
                <c:pt idx="135">
                  <c:v>-3</c:v>
                </c:pt>
                <c:pt idx="136">
                  <c:v>-3</c:v>
                </c:pt>
                <c:pt idx="137">
                  <c:v>-3</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numCache>
            </c:numRef>
          </c:val>
        </c:ser>
        <c:dLbls>
          <c:showLegendKey val="0"/>
          <c:showVal val="0"/>
          <c:showCatName val="0"/>
          <c:showSerName val="0"/>
          <c:showPercent val="0"/>
          <c:showBubbleSize val="0"/>
        </c:dLbls>
        <c:gapWidth val="150"/>
        <c:axId val="356836864"/>
        <c:axId val="356838400"/>
      </c:barChart>
      <c:barChart>
        <c:barDir val="col"/>
        <c:grouping val="clustered"/>
        <c:varyColors val="0"/>
        <c:ser>
          <c:idx val="2"/>
          <c:order val="0"/>
          <c:tx>
            <c:v>Fiscal Impact</c:v>
          </c:tx>
          <c:spPr>
            <a:solidFill>
              <a:srgbClr val="B9CDE5"/>
            </a:solidFill>
            <a:ln w="31750">
              <a:solidFill>
                <a:srgbClr val="B9CDE5"/>
              </a:solidFill>
            </a:ln>
          </c:spPr>
          <c:invertIfNegative val="0"/>
          <c:cat>
            <c:numRef>
              <c:f>Calculations!$W$9:$XDW$9</c:f>
              <c:numCache>
                <c:formatCode>mmm"-"yyyy</c:formatCode>
                <c:ptCount val="16329"/>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pt idx="158">
                  <c:v>41912</c:v>
                </c:pt>
                <c:pt idx="159">
                  <c:v>42004</c:v>
                </c:pt>
                <c:pt idx="160">
                  <c:v>42094</c:v>
                </c:pt>
                <c:pt idx="161">
                  <c:v>42185</c:v>
                </c:pt>
                <c:pt idx="162">
                  <c:v>42277</c:v>
                </c:pt>
                <c:pt idx="163">
                  <c:v>42369</c:v>
                </c:pt>
                <c:pt idx="164">
                  <c:v>42460</c:v>
                </c:pt>
                <c:pt idx="165">
                  <c:v>42551</c:v>
                </c:pt>
                <c:pt idx="166">
                  <c:v>42643</c:v>
                </c:pt>
                <c:pt idx="167">
                  <c:v>42735</c:v>
                </c:pt>
                <c:pt idx="168">
                  <c:v>42825</c:v>
                </c:pt>
                <c:pt idx="169">
                  <c:v>42916</c:v>
                </c:pt>
                <c:pt idx="170">
                  <c:v>43008</c:v>
                </c:pt>
                <c:pt idx="171">
                  <c:v>43100</c:v>
                </c:pt>
                <c:pt idx="172">
                  <c:v>43190</c:v>
                </c:pt>
                <c:pt idx="173">
                  <c:v>43281</c:v>
                </c:pt>
                <c:pt idx="174">
                  <c:v>43373</c:v>
                </c:pt>
                <c:pt idx="175">
                  <c:v>43465</c:v>
                </c:pt>
                <c:pt idx="176">
                  <c:v>43555</c:v>
                </c:pt>
                <c:pt idx="177">
                  <c:v>43646</c:v>
                </c:pt>
                <c:pt idx="178">
                  <c:v>43738</c:v>
                </c:pt>
                <c:pt idx="179">
                  <c:v>43830</c:v>
                </c:pt>
                <c:pt idx="180">
                  <c:v>43921</c:v>
                </c:pt>
                <c:pt idx="181">
                  <c:v>44012</c:v>
                </c:pt>
              </c:numCache>
            </c:numRef>
          </c:cat>
          <c:val>
            <c:numRef>
              <c:f>Calculations!$W$59:$XDW$59</c:f>
              <c:numCache>
                <c:formatCode>General</c:formatCode>
                <c:ptCount val="16329"/>
                <c:pt idx="0">
                  <c:v>2.4920760996892879</c:v>
                </c:pt>
                <c:pt idx="1">
                  <c:v>2.2439564811818586</c:v>
                </c:pt>
                <c:pt idx="2">
                  <c:v>3.1336401381202745</c:v>
                </c:pt>
                <c:pt idx="3">
                  <c:v>1.5412552880628629</c:v>
                </c:pt>
                <c:pt idx="4">
                  <c:v>0.95510601393843875</c:v>
                </c:pt>
                <c:pt idx="5">
                  <c:v>-1.2291827767459711</c:v>
                </c:pt>
                <c:pt idx="6">
                  <c:v>-0.4223982532154068</c:v>
                </c:pt>
                <c:pt idx="7">
                  <c:v>4.6569008159141015E-2</c:v>
                </c:pt>
                <c:pt idx="8">
                  <c:v>0.49800200597935679</c:v>
                </c:pt>
                <c:pt idx="9">
                  <c:v>6.3258756863133425E-2</c:v>
                </c:pt>
                <c:pt idx="10">
                  <c:v>-0.18276395570094972</c:v>
                </c:pt>
                <c:pt idx="11">
                  <c:v>-0.57915983296669393</c:v>
                </c:pt>
                <c:pt idx="12">
                  <c:v>-0.51777289809632421</c:v>
                </c:pt>
                <c:pt idx="13">
                  <c:v>1.9500599865735553</c:v>
                </c:pt>
                <c:pt idx="14">
                  <c:v>0.1263000650069549</c:v>
                </c:pt>
                <c:pt idx="15">
                  <c:v>0.32908391873300885</c:v>
                </c:pt>
                <c:pt idx="16">
                  <c:v>-1.1577723384011278</c:v>
                </c:pt>
                <c:pt idx="17">
                  <c:v>0.58900142581162296</c:v>
                </c:pt>
                <c:pt idx="18">
                  <c:v>0.27686488109192114</c:v>
                </c:pt>
                <c:pt idx="19">
                  <c:v>0.56975918558162508</c:v>
                </c:pt>
                <c:pt idx="20">
                  <c:v>1.5891251482884898</c:v>
                </c:pt>
                <c:pt idx="21">
                  <c:v>0.26652378097978341</c:v>
                </c:pt>
                <c:pt idx="22">
                  <c:v>-0.21623913246710513</c:v>
                </c:pt>
                <c:pt idx="23">
                  <c:v>0.79100540704017608</c:v>
                </c:pt>
                <c:pt idx="24">
                  <c:v>1.0514642584997034</c:v>
                </c:pt>
                <c:pt idx="25">
                  <c:v>1.453689247888959E-2</c:v>
                </c:pt>
                <c:pt idx="26">
                  <c:v>-0.59575828569694156</c:v>
                </c:pt>
                <c:pt idx="27">
                  <c:v>0.68197918433256344</c:v>
                </c:pt>
                <c:pt idx="28">
                  <c:v>9.7685216536317801E-2</c:v>
                </c:pt>
                <c:pt idx="29">
                  <c:v>0.68810727849510001</c:v>
                </c:pt>
                <c:pt idx="30">
                  <c:v>1.0856203369682986</c:v>
                </c:pt>
                <c:pt idx="31">
                  <c:v>2.5049013685738926</c:v>
                </c:pt>
                <c:pt idx="32">
                  <c:v>1.8289442765854602</c:v>
                </c:pt>
                <c:pt idx="33">
                  <c:v>1.8193222507337783</c:v>
                </c:pt>
                <c:pt idx="34">
                  <c:v>2.0557815070134144</c:v>
                </c:pt>
                <c:pt idx="35">
                  <c:v>-1.3122146000932613</c:v>
                </c:pt>
                <c:pt idx="36">
                  <c:v>0.63392847580211775</c:v>
                </c:pt>
                <c:pt idx="37">
                  <c:v>1.4536459370100863</c:v>
                </c:pt>
                <c:pt idx="38">
                  <c:v>0.24444365006773383</c:v>
                </c:pt>
                <c:pt idx="39">
                  <c:v>1.2202619206256606</c:v>
                </c:pt>
                <c:pt idx="40">
                  <c:v>0.52345066285511344</c:v>
                </c:pt>
                <c:pt idx="41">
                  <c:v>1.8747596321927846</c:v>
                </c:pt>
                <c:pt idx="42">
                  <c:v>1.9859903999153143</c:v>
                </c:pt>
                <c:pt idx="43">
                  <c:v>-0.39082835373245628</c:v>
                </c:pt>
                <c:pt idx="44">
                  <c:v>0.46666781189004547</c:v>
                </c:pt>
                <c:pt idx="45">
                  <c:v>1.549071798841235</c:v>
                </c:pt>
                <c:pt idx="46">
                  <c:v>2.1207340530762422</c:v>
                </c:pt>
                <c:pt idx="47">
                  <c:v>-0.68388375852724193</c:v>
                </c:pt>
                <c:pt idx="48">
                  <c:v>0.55921590675604382</c:v>
                </c:pt>
                <c:pt idx="49">
                  <c:v>0.29064624600346511</c:v>
                </c:pt>
                <c:pt idx="50">
                  <c:v>-0.11865637329451076</c:v>
                </c:pt>
                <c:pt idx="51">
                  <c:v>0.69737300962011151</c:v>
                </c:pt>
                <c:pt idx="52">
                  <c:v>-0.5804580019240021</c:v>
                </c:pt>
                <c:pt idx="53">
                  <c:v>0.16367416557362149</c:v>
                </c:pt>
                <c:pt idx="54">
                  <c:v>4.9967127748102996E-2</c:v>
                </c:pt>
                <c:pt idx="55">
                  <c:v>1.5510655111492999</c:v>
                </c:pt>
                <c:pt idx="56">
                  <c:v>-0.71394730192786204</c:v>
                </c:pt>
                <c:pt idx="57">
                  <c:v>1.3357046908496117</c:v>
                </c:pt>
                <c:pt idx="58">
                  <c:v>0.76683626335114097</c:v>
                </c:pt>
                <c:pt idx="59">
                  <c:v>0.63896087089003029</c:v>
                </c:pt>
                <c:pt idx="60">
                  <c:v>1.6102530737805663</c:v>
                </c:pt>
                <c:pt idx="61">
                  <c:v>0.29357251074576096</c:v>
                </c:pt>
                <c:pt idx="62">
                  <c:v>0.21577701132258514</c:v>
                </c:pt>
                <c:pt idx="63">
                  <c:v>0.94414833526302977</c:v>
                </c:pt>
                <c:pt idx="64">
                  <c:v>0.83626247559328371</c:v>
                </c:pt>
                <c:pt idx="65">
                  <c:v>1.1671439242188806</c:v>
                </c:pt>
                <c:pt idx="66">
                  <c:v>0.43078308628797074</c:v>
                </c:pt>
                <c:pt idx="67">
                  <c:v>0.38504976109911021</c:v>
                </c:pt>
                <c:pt idx="68">
                  <c:v>1.9249406884360969</c:v>
                </c:pt>
                <c:pt idx="69">
                  <c:v>0.74187034299074028</c:v>
                </c:pt>
                <c:pt idx="70">
                  <c:v>1.3328211330698485</c:v>
                </c:pt>
                <c:pt idx="71">
                  <c:v>0.32620436591715474</c:v>
                </c:pt>
                <c:pt idx="72">
                  <c:v>-0.55813881291121881</c:v>
                </c:pt>
                <c:pt idx="73">
                  <c:v>0.23224682138867875</c:v>
                </c:pt>
                <c:pt idx="74">
                  <c:v>0.18691354343063885</c:v>
                </c:pt>
                <c:pt idx="75">
                  <c:v>9.5299328526236751E-2</c:v>
                </c:pt>
                <c:pt idx="76">
                  <c:v>-1.1168509717066935</c:v>
                </c:pt>
                <c:pt idx="77">
                  <c:v>0.1928664642237144</c:v>
                </c:pt>
                <c:pt idx="78">
                  <c:v>0.97904250387533875</c:v>
                </c:pt>
                <c:pt idx="79">
                  <c:v>-0.70931347586877769</c:v>
                </c:pt>
                <c:pt idx="80">
                  <c:v>-6.5309235062855048E-2</c:v>
                </c:pt>
                <c:pt idx="81">
                  <c:v>0.39747386734630763</c:v>
                </c:pt>
                <c:pt idx="82">
                  <c:v>-0.15723042666269837</c:v>
                </c:pt>
                <c:pt idx="83">
                  <c:v>-0.90198862836241578</c:v>
                </c:pt>
                <c:pt idx="84">
                  <c:v>-9.4919360782478174E-2</c:v>
                </c:pt>
                <c:pt idx="85">
                  <c:v>1.0519514809020571</c:v>
                </c:pt>
                <c:pt idx="86">
                  <c:v>-0.26061561161119035</c:v>
                </c:pt>
                <c:pt idx="87">
                  <c:v>0.40416877183966371</c:v>
                </c:pt>
                <c:pt idx="88">
                  <c:v>-0.44907715939873488</c:v>
                </c:pt>
                <c:pt idx="89">
                  <c:v>2.2450486847129247E-2</c:v>
                </c:pt>
                <c:pt idx="90">
                  <c:v>-0.29011845847754469</c:v>
                </c:pt>
                <c:pt idx="91">
                  <c:v>-0.37835568694418115</c:v>
                </c:pt>
                <c:pt idx="92">
                  <c:v>-1.0784122387564987</c:v>
                </c:pt>
                <c:pt idx="93">
                  <c:v>1.0501211224141671</c:v>
                </c:pt>
                <c:pt idx="94">
                  <c:v>0.14611954214325473</c:v>
                </c:pt>
                <c:pt idx="95">
                  <c:v>0.23238303322045528</c:v>
                </c:pt>
                <c:pt idx="96">
                  <c:v>-0.1421809411365611</c:v>
                </c:pt>
                <c:pt idx="97">
                  <c:v>0.22394826222300365</c:v>
                </c:pt>
                <c:pt idx="98">
                  <c:v>0.65629235870750813</c:v>
                </c:pt>
                <c:pt idx="99">
                  <c:v>0.89616600841238203</c:v>
                </c:pt>
                <c:pt idx="100">
                  <c:v>-0.94209804862290814</c:v>
                </c:pt>
                <c:pt idx="101">
                  <c:v>0.63717511754744593</c:v>
                </c:pt>
                <c:pt idx="102">
                  <c:v>-0.18885200157851684</c:v>
                </c:pt>
                <c:pt idx="103">
                  <c:v>0.23091146035684332</c:v>
                </c:pt>
                <c:pt idx="104">
                  <c:v>1.1079053019631235</c:v>
                </c:pt>
                <c:pt idx="105">
                  <c:v>1.5176930368384498</c:v>
                </c:pt>
                <c:pt idx="106">
                  <c:v>0.99270226072155587</c:v>
                </c:pt>
                <c:pt idx="107">
                  <c:v>2.3081010998832907</c:v>
                </c:pt>
                <c:pt idx="108">
                  <c:v>2.2860686346957895</c:v>
                </c:pt>
                <c:pt idx="109">
                  <c:v>2.3578647782928446</c:v>
                </c:pt>
                <c:pt idx="110">
                  <c:v>1.9364600080060095</c:v>
                </c:pt>
                <c:pt idx="111">
                  <c:v>1.6303874988985649</c:v>
                </c:pt>
                <c:pt idx="112">
                  <c:v>0.94850682038603318</c:v>
                </c:pt>
                <c:pt idx="113">
                  <c:v>2.3182645395223211</c:v>
                </c:pt>
                <c:pt idx="114">
                  <c:v>1.0341494074182123</c:v>
                </c:pt>
                <c:pt idx="115">
                  <c:v>1.078364740570122</c:v>
                </c:pt>
                <c:pt idx="116">
                  <c:v>0.59894758241878654</c:v>
                </c:pt>
                <c:pt idx="117">
                  <c:v>0.76700790793974227</c:v>
                </c:pt>
                <c:pt idx="118">
                  <c:v>0.30940877424736829</c:v>
                </c:pt>
                <c:pt idx="119">
                  <c:v>-0.3268670898808913</c:v>
                </c:pt>
                <c:pt idx="120">
                  <c:v>-0.27355395366423935</c:v>
                </c:pt>
                <c:pt idx="121">
                  <c:v>-0.28046621680475103</c:v>
                </c:pt>
                <c:pt idx="122">
                  <c:v>0.1934266946039464</c:v>
                </c:pt>
                <c:pt idx="123">
                  <c:v>-0.75499794169866163</c:v>
                </c:pt>
                <c:pt idx="124">
                  <c:v>7.1444218643821111E-2</c:v>
                </c:pt>
                <c:pt idx="125">
                  <c:v>-0.31933175810019543</c:v>
                </c:pt>
                <c:pt idx="126">
                  <c:v>-0.11600716242876083</c:v>
                </c:pt>
                <c:pt idx="127">
                  <c:v>0.12352723029328155</c:v>
                </c:pt>
                <c:pt idx="128">
                  <c:v>-0.45783740851353716</c:v>
                </c:pt>
                <c:pt idx="129">
                  <c:v>0.30683154929235584</c:v>
                </c:pt>
                <c:pt idx="130">
                  <c:v>0.41319520306247814</c:v>
                </c:pt>
                <c:pt idx="131">
                  <c:v>0.36551448264004605</c:v>
                </c:pt>
                <c:pt idx="132">
                  <c:v>0.37870600079642486</c:v>
                </c:pt>
                <c:pt idx="133">
                  <c:v>2.7923496467720113</c:v>
                </c:pt>
                <c:pt idx="134">
                  <c:v>2.0181912803585886</c:v>
                </c:pt>
                <c:pt idx="135">
                  <c:v>1.2791609304036549</c:v>
                </c:pt>
                <c:pt idx="136">
                  <c:v>2.5606799337196624</c:v>
                </c:pt>
                <c:pt idx="137">
                  <c:v>3.0386606966759637</c:v>
                </c:pt>
                <c:pt idx="138">
                  <c:v>2.9295331058249632</c:v>
                </c:pt>
                <c:pt idx="139">
                  <c:v>2.1521280021971614</c:v>
                </c:pt>
                <c:pt idx="140">
                  <c:v>1.5741817941508369</c:v>
                </c:pt>
                <c:pt idx="141">
                  <c:v>1.9154594183448355</c:v>
                </c:pt>
                <c:pt idx="142">
                  <c:v>1.178994569212535</c:v>
                </c:pt>
                <c:pt idx="143">
                  <c:v>0.15710980710499201</c:v>
                </c:pt>
                <c:pt idx="144">
                  <c:v>-1.8565494672897815</c:v>
                </c:pt>
                <c:pt idx="145">
                  <c:v>-0.53627906448601348</c:v>
                </c:pt>
                <c:pt idx="146">
                  <c:v>-1.1438759534661593</c:v>
                </c:pt>
                <c:pt idx="147">
                  <c:v>-0.99064543727881849</c:v>
                </c:pt>
                <c:pt idx="148">
                  <c:v>-1.1828415774428922</c:v>
                </c:pt>
                <c:pt idx="149">
                  <c:v>-0.99868034495469393</c:v>
                </c:pt>
                <c:pt idx="150">
                  <c:v>-0.64896229566984642</c:v>
                </c:pt>
                <c:pt idx="151">
                  <c:v>-1.2665456390982812</c:v>
                </c:pt>
                <c:pt idx="152">
                  <c:v>-1.716785888588386</c:v>
                </c:pt>
                <c:pt idx="153">
                  <c:v>-1.2586837942967484</c:v>
                </c:pt>
                <c:pt idx="154">
                  <c:v>-0.83448628737758068</c:v>
                </c:pt>
                <c:pt idx="155">
                  <c:v>-0.98483101644971094</c:v>
                </c:pt>
                <c:pt idx="156">
                  <c:v>-0.55424100927638098</c:v>
                </c:pt>
                <c:pt idx="157">
                  <c:v>-0.19232683985432483</c:v>
                </c:pt>
                <c:pt idx="158">
                  <c:v>-3.438029741620785E-2</c:v>
                </c:pt>
                <c:pt idx="159">
                  <c:v>-0.5641564619724373</c:v>
                </c:pt>
                <c:pt idx="160">
                  <c:v>-6.0741954194179201E-2</c:v>
                </c:pt>
                <c:pt idx="161">
                  <c:v>0.52108608704865711</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numCache>
            </c:numRef>
          </c:val>
        </c:ser>
        <c:dLbls>
          <c:showLegendKey val="0"/>
          <c:showVal val="0"/>
          <c:showCatName val="0"/>
          <c:showSerName val="0"/>
          <c:showPercent val="0"/>
          <c:showBubbleSize val="0"/>
        </c:dLbls>
        <c:gapWidth val="150"/>
        <c:axId val="356850304"/>
        <c:axId val="356848768"/>
      </c:barChart>
      <c:lineChart>
        <c:grouping val="standard"/>
        <c:varyColors val="0"/>
        <c:ser>
          <c:idx val="1"/>
          <c:order val="1"/>
          <c:tx>
            <c:v>Moving Average</c:v>
          </c:tx>
          <c:spPr>
            <a:ln>
              <a:solidFill>
                <a:srgbClr val="002060"/>
              </a:solidFill>
            </a:ln>
          </c:spPr>
          <c:marker>
            <c:symbol val="none"/>
          </c:marker>
          <c:dPt>
            <c:idx val="139"/>
            <c:bubble3D val="0"/>
          </c:dPt>
          <c:cat>
            <c:numRef>
              <c:f>Calculations!$W$9:$XDW$9</c:f>
              <c:numCache>
                <c:formatCode>mmm"-"yyyy</c:formatCode>
                <c:ptCount val="16329"/>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pt idx="158">
                  <c:v>41912</c:v>
                </c:pt>
                <c:pt idx="159">
                  <c:v>42004</c:v>
                </c:pt>
                <c:pt idx="160">
                  <c:v>42094</c:v>
                </c:pt>
                <c:pt idx="161">
                  <c:v>42185</c:v>
                </c:pt>
                <c:pt idx="162">
                  <c:v>42277</c:v>
                </c:pt>
                <c:pt idx="163">
                  <c:v>42369</c:v>
                </c:pt>
                <c:pt idx="164">
                  <c:v>42460</c:v>
                </c:pt>
                <c:pt idx="165">
                  <c:v>42551</c:v>
                </c:pt>
                <c:pt idx="166">
                  <c:v>42643</c:v>
                </c:pt>
                <c:pt idx="167">
                  <c:v>42735</c:v>
                </c:pt>
                <c:pt idx="168">
                  <c:v>42825</c:v>
                </c:pt>
                <c:pt idx="169">
                  <c:v>42916</c:v>
                </c:pt>
                <c:pt idx="170">
                  <c:v>43008</c:v>
                </c:pt>
                <c:pt idx="171">
                  <c:v>43100</c:v>
                </c:pt>
                <c:pt idx="172">
                  <c:v>43190</c:v>
                </c:pt>
                <c:pt idx="173">
                  <c:v>43281</c:v>
                </c:pt>
                <c:pt idx="174">
                  <c:v>43373</c:v>
                </c:pt>
                <c:pt idx="175">
                  <c:v>43465</c:v>
                </c:pt>
                <c:pt idx="176">
                  <c:v>43555</c:v>
                </c:pt>
                <c:pt idx="177">
                  <c:v>43646</c:v>
                </c:pt>
                <c:pt idx="178">
                  <c:v>43738</c:v>
                </c:pt>
                <c:pt idx="179">
                  <c:v>43830</c:v>
                </c:pt>
                <c:pt idx="180">
                  <c:v>43921</c:v>
                </c:pt>
                <c:pt idx="181">
                  <c:v>44012</c:v>
                </c:pt>
              </c:numCache>
            </c:numRef>
          </c:cat>
          <c:val>
            <c:numRef>
              <c:f>Calculations!$W$67:$XDW$67</c:f>
              <c:numCache>
                <c:formatCode>General</c:formatCode>
                <c:ptCount val="16329"/>
                <c:pt idx="0">
                  <c:v>1.2235799422972382</c:v>
                </c:pt>
                <c:pt idx="1">
                  <c:v>1.5398237720870205</c:v>
                </c:pt>
                <c:pt idx="2">
                  <c:v>2.1575726582307979</c:v>
                </c:pt>
                <c:pt idx="3">
                  <c:v>2.3527320017635711</c:v>
                </c:pt>
                <c:pt idx="4">
                  <c:v>1.9684894803258588</c:v>
                </c:pt>
                <c:pt idx="5">
                  <c:v>1.1002046658439013</c:v>
                </c:pt>
                <c:pt idx="6">
                  <c:v>0.21119506800998092</c:v>
                </c:pt>
                <c:pt idx="7">
                  <c:v>-0.16247650196594954</c:v>
                </c:pt>
                <c:pt idx="8">
                  <c:v>-0.27675250395572004</c:v>
                </c:pt>
                <c:pt idx="9">
                  <c:v>4.6357879446556102E-2</c:v>
                </c:pt>
                <c:pt idx="10">
                  <c:v>0.10626645382517039</c:v>
                </c:pt>
                <c:pt idx="11">
                  <c:v>-5.0165756456288374E-2</c:v>
                </c:pt>
                <c:pt idx="12">
                  <c:v>-0.30410948247520864</c:v>
                </c:pt>
                <c:pt idx="13">
                  <c:v>0.16759082495239686</c:v>
                </c:pt>
                <c:pt idx="14">
                  <c:v>0.24485683012937301</c:v>
                </c:pt>
                <c:pt idx="15">
                  <c:v>0.47191776805429869</c:v>
                </c:pt>
                <c:pt idx="16">
                  <c:v>0.31191790797809787</c:v>
                </c:pt>
                <c:pt idx="17">
                  <c:v>-2.8346732212385262E-2</c:v>
                </c:pt>
                <c:pt idx="18">
                  <c:v>9.2944718088562722E-3</c:v>
                </c:pt>
                <c:pt idx="19">
                  <c:v>6.9463288521010344E-2</c:v>
                </c:pt>
                <c:pt idx="20">
                  <c:v>0.75618766019341477</c:v>
                </c:pt>
                <c:pt idx="21">
                  <c:v>0.67556824898545487</c:v>
                </c:pt>
                <c:pt idx="22">
                  <c:v>0.55229224559569834</c:v>
                </c:pt>
                <c:pt idx="23">
                  <c:v>0.60760380096033606</c:v>
                </c:pt>
                <c:pt idx="24">
                  <c:v>0.47318857851313945</c:v>
                </c:pt>
                <c:pt idx="25">
                  <c:v>0.410191856387916</c:v>
                </c:pt>
                <c:pt idx="26">
                  <c:v>0.31531206808045686</c:v>
                </c:pt>
                <c:pt idx="27">
                  <c:v>0.2880555124035537</c:v>
                </c:pt>
                <c:pt idx="28">
                  <c:v>4.9610751912707307E-2</c:v>
                </c:pt>
                <c:pt idx="29">
                  <c:v>0.21800334841675992</c:v>
                </c:pt>
                <c:pt idx="30">
                  <c:v>0.63834800408307002</c:v>
                </c:pt>
                <c:pt idx="31">
                  <c:v>1.0940785501434023</c:v>
                </c:pt>
                <c:pt idx="32">
                  <c:v>1.5268933151556878</c:v>
                </c:pt>
                <c:pt idx="33">
                  <c:v>1.8096970582153573</c:v>
                </c:pt>
                <c:pt idx="34">
                  <c:v>2.0522373507266365</c:v>
                </c:pt>
                <c:pt idx="35">
                  <c:v>1.0979583585598478</c:v>
                </c:pt>
                <c:pt idx="36">
                  <c:v>0.7992044083640123</c:v>
                </c:pt>
                <c:pt idx="37">
                  <c:v>0.70778532993308929</c:v>
                </c:pt>
                <c:pt idx="38">
                  <c:v>0.25495086569666914</c:v>
                </c:pt>
                <c:pt idx="39">
                  <c:v>0.88806999587639956</c:v>
                </c:pt>
                <c:pt idx="40">
                  <c:v>0.86045054263964849</c:v>
                </c:pt>
                <c:pt idx="41">
                  <c:v>0.96572896643532313</c:v>
                </c:pt>
                <c:pt idx="42">
                  <c:v>1.4011156538972183</c:v>
                </c:pt>
                <c:pt idx="43">
                  <c:v>0.998343085307689</c:v>
                </c:pt>
                <c:pt idx="44">
                  <c:v>0.98414737256642204</c:v>
                </c:pt>
                <c:pt idx="45">
                  <c:v>0.90272541422853469</c:v>
                </c:pt>
                <c:pt idx="46">
                  <c:v>0.93641132751876666</c:v>
                </c:pt>
                <c:pt idx="47">
                  <c:v>0.86314747632007038</c:v>
                </c:pt>
                <c:pt idx="48">
                  <c:v>0.88628450003656978</c:v>
                </c:pt>
                <c:pt idx="49">
                  <c:v>0.57167811182712724</c:v>
                </c:pt>
                <c:pt idx="50">
                  <c:v>1.1830505234439063E-2</c:v>
                </c:pt>
                <c:pt idx="51">
                  <c:v>0.3571446972712774</c:v>
                </c:pt>
                <c:pt idx="52">
                  <c:v>7.2226220101265948E-2</c:v>
                </c:pt>
                <c:pt idx="53">
                  <c:v>4.0483199993805043E-2</c:v>
                </c:pt>
                <c:pt idx="54">
                  <c:v>8.2639075254458461E-2</c:v>
                </c:pt>
                <c:pt idx="55">
                  <c:v>0.29606220063675559</c:v>
                </c:pt>
                <c:pt idx="56">
                  <c:v>0.2626898756357906</c:v>
                </c:pt>
                <c:pt idx="57">
                  <c:v>0.55569750695478815</c:v>
                </c:pt>
                <c:pt idx="58">
                  <c:v>0.73491479085554767</c:v>
                </c:pt>
                <c:pt idx="59">
                  <c:v>0.50688863079073021</c:v>
                </c:pt>
                <c:pt idx="60">
                  <c:v>1.0879387247178371</c:v>
                </c:pt>
                <c:pt idx="61">
                  <c:v>0.82740567969187462</c:v>
                </c:pt>
                <c:pt idx="62">
                  <c:v>0.68964086668473568</c:v>
                </c:pt>
                <c:pt idx="63">
                  <c:v>0.76593773277798549</c:v>
                </c:pt>
                <c:pt idx="64">
                  <c:v>0.57244008323116491</c:v>
                </c:pt>
                <c:pt idx="65">
                  <c:v>0.79083293659944487</c:v>
                </c:pt>
                <c:pt idx="66">
                  <c:v>0.84458445534079118</c:v>
                </c:pt>
                <c:pt idx="67">
                  <c:v>0.70480981179981139</c:v>
                </c:pt>
                <c:pt idx="68">
                  <c:v>0.97697936501051452</c:v>
                </c:pt>
                <c:pt idx="69">
                  <c:v>0.8706609697034795</c:v>
                </c:pt>
                <c:pt idx="70">
                  <c:v>1.096170481398949</c:v>
                </c:pt>
                <c:pt idx="71">
                  <c:v>1.0814591326034602</c:v>
                </c:pt>
                <c:pt idx="72">
                  <c:v>0.46068925726663124</c:v>
                </c:pt>
                <c:pt idx="73">
                  <c:v>0.33328337686611581</c:v>
                </c:pt>
                <c:pt idx="74">
                  <c:v>4.6806479456313381E-2</c:v>
                </c:pt>
                <c:pt idx="75">
                  <c:v>-1.0919779891416116E-2</c:v>
                </c:pt>
                <c:pt idx="76">
                  <c:v>-0.15059781959028476</c:v>
                </c:pt>
                <c:pt idx="77">
                  <c:v>-0.16044290888152585</c:v>
                </c:pt>
                <c:pt idx="78">
                  <c:v>3.7589331229649081E-2</c:v>
                </c:pt>
                <c:pt idx="79">
                  <c:v>-0.16356386986910451</c:v>
                </c:pt>
                <c:pt idx="80">
                  <c:v>9.9321564291855097E-2</c:v>
                </c:pt>
                <c:pt idx="81">
                  <c:v>0.15047341507250342</c:v>
                </c:pt>
                <c:pt idx="82">
                  <c:v>-0.13359481756200586</c:v>
                </c:pt>
                <c:pt idx="83">
                  <c:v>-0.18176360568541539</c:v>
                </c:pt>
                <c:pt idx="84">
                  <c:v>-0.18916613711532118</c:v>
                </c:pt>
                <c:pt idx="85">
                  <c:v>-2.5546733726383775E-2</c:v>
                </c:pt>
                <c:pt idx="86">
                  <c:v>-5.1393029963506795E-2</c:v>
                </c:pt>
                <c:pt idx="87">
                  <c:v>0.27514632008701312</c:v>
                </c:pt>
                <c:pt idx="88">
                  <c:v>0.18660687043294893</c:v>
                </c:pt>
                <c:pt idx="89">
                  <c:v>-7.0768378080783068E-2</c:v>
                </c:pt>
                <c:pt idx="90">
                  <c:v>-7.8144089797371655E-2</c:v>
                </c:pt>
                <c:pt idx="91">
                  <c:v>-0.27377520449333287</c:v>
                </c:pt>
                <c:pt idx="92">
                  <c:v>-0.43110897433277384</c:v>
                </c:pt>
                <c:pt idx="93">
                  <c:v>-0.17419131544101435</c:v>
                </c:pt>
                <c:pt idx="94">
                  <c:v>-6.5131815285814493E-2</c:v>
                </c:pt>
                <c:pt idx="95">
                  <c:v>8.75528647553446E-2</c:v>
                </c:pt>
                <c:pt idx="96">
                  <c:v>0.32161068916032903</c:v>
                </c:pt>
                <c:pt idx="97">
                  <c:v>0.11506747411253815</c:v>
                </c:pt>
                <c:pt idx="98">
                  <c:v>0.2426106782536015</c:v>
                </c:pt>
                <c:pt idx="99">
                  <c:v>0.40855642205158316</c:v>
                </c:pt>
                <c:pt idx="100">
                  <c:v>0.20857714517999645</c:v>
                </c:pt>
                <c:pt idx="101">
                  <c:v>0.31188385901110699</c:v>
                </c:pt>
                <c:pt idx="102">
                  <c:v>0.10059776893960075</c:v>
                </c:pt>
                <c:pt idx="103">
                  <c:v>-6.5715868074283923E-2</c:v>
                </c:pt>
                <c:pt idx="104">
                  <c:v>0.44678496957222402</c:v>
                </c:pt>
                <c:pt idx="105">
                  <c:v>0.66691444939497502</c:v>
                </c:pt>
                <c:pt idx="106">
                  <c:v>0.96230301496999315</c:v>
                </c:pt>
                <c:pt idx="107">
                  <c:v>1.481600424851605</c:v>
                </c:pt>
                <c:pt idx="108">
                  <c:v>1.7761412580347715</c:v>
                </c:pt>
                <c:pt idx="109">
                  <c:v>1.9861841933983702</c:v>
                </c:pt>
                <c:pt idx="110">
                  <c:v>2.2221236302194836</c:v>
                </c:pt>
                <c:pt idx="111">
                  <c:v>2.0526952299733021</c:v>
                </c:pt>
                <c:pt idx="112">
                  <c:v>1.718304776395863</c:v>
                </c:pt>
                <c:pt idx="113">
                  <c:v>1.7084047167032321</c:v>
                </c:pt>
                <c:pt idx="114">
                  <c:v>1.4828270665562828</c:v>
                </c:pt>
                <c:pt idx="115">
                  <c:v>1.3448213769741721</c:v>
                </c:pt>
                <c:pt idx="116">
                  <c:v>1.2574315674823606</c:v>
                </c:pt>
                <c:pt idx="117">
                  <c:v>0.86961740958671574</c:v>
                </c:pt>
                <c:pt idx="118">
                  <c:v>0.68843225129400476</c:v>
                </c:pt>
                <c:pt idx="119">
                  <c:v>0.33712429368125152</c:v>
                </c:pt>
                <c:pt idx="120">
                  <c:v>0.11899890966049499</c:v>
                </c:pt>
                <c:pt idx="121">
                  <c:v>-0.14286962152562835</c:v>
                </c:pt>
                <c:pt idx="122">
                  <c:v>-0.17186514143648385</c:v>
                </c:pt>
                <c:pt idx="123">
                  <c:v>-0.2788978543909264</c:v>
                </c:pt>
                <c:pt idx="124">
                  <c:v>-0.1926483113139113</c:v>
                </c:pt>
                <c:pt idx="125">
                  <c:v>-0.20236469663777237</c:v>
                </c:pt>
                <c:pt idx="126">
                  <c:v>-0.27972316089594917</c:v>
                </c:pt>
                <c:pt idx="127">
                  <c:v>-6.0091867897963405E-2</c:v>
                </c:pt>
                <c:pt idx="128">
                  <c:v>-0.19241227468730299</c:v>
                </c:pt>
                <c:pt idx="129">
                  <c:v>-3.5871447839165141E-2</c:v>
                </c:pt>
                <c:pt idx="130">
                  <c:v>9.6429143533644596E-2</c:v>
                </c:pt>
                <c:pt idx="131">
                  <c:v>0.1569259566203357</c:v>
                </c:pt>
                <c:pt idx="132">
                  <c:v>0.36606180894782625</c:v>
                </c:pt>
                <c:pt idx="133">
                  <c:v>0.98744133331774009</c:v>
                </c:pt>
                <c:pt idx="134">
                  <c:v>1.3886903526417678</c:v>
                </c:pt>
                <c:pt idx="135">
                  <c:v>1.6171019645826699</c:v>
                </c:pt>
                <c:pt idx="136">
                  <c:v>2.1625954478134792</c:v>
                </c:pt>
                <c:pt idx="137">
                  <c:v>2.2241732102894671</c:v>
                </c:pt>
                <c:pt idx="138">
                  <c:v>2.4520086666560612</c:v>
                </c:pt>
                <c:pt idx="139">
                  <c:v>2.6702504346044376</c:v>
                </c:pt>
                <c:pt idx="140">
                  <c:v>2.4236258997122313</c:v>
                </c:pt>
                <c:pt idx="141">
                  <c:v>2.1428255801294496</c:v>
                </c:pt>
                <c:pt idx="142">
                  <c:v>1.7051909459763424</c:v>
                </c:pt>
                <c:pt idx="143">
                  <c:v>1.2064363972032999</c:v>
                </c:pt>
                <c:pt idx="144">
                  <c:v>0.34875358184314526</c:v>
                </c:pt>
                <c:pt idx="145">
                  <c:v>-0.26418103886456701</c:v>
                </c:pt>
                <c:pt idx="146">
                  <c:v>-0.84489866953424053</c:v>
                </c:pt>
                <c:pt idx="147">
                  <c:v>-1.1318374806301932</c:v>
                </c:pt>
                <c:pt idx="148">
                  <c:v>-0.96341050816847096</c:v>
                </c:pt>
                <c:pt idx="149">
                  <c:v>-1.0790108282856412</c:v>
                </c:pt>
                <c:pt idx="150">
                  <c:v>-0.95528241383656276</c:v>
                </c:pt>
                <c:pt idx="151">
                  <c:v>-1.0242574642914284</c:v>
                </c:pt>
                <c:pt idx="152">
                  <c:v>-1.1577435420778019</c:v>
                </c:pt>
                <c:pt idx="153">
                  <c:v>-1.2227444044133153</c:v>
                </c:pt>
                <c:pt idx="154">
                  <c:v>-1.2691254023402492</c:v>
                </c:pt>
                <c:pt idx="155">
                  <c:v>-1.1986967466781064</c:v>
                </c:pt>
                <c:pt idx="156">
                  <c:v>-0.90806052685010519</c:v>
                </c:pt>
                <c:pt idx="157">
                  <c:v>-0.64147128823949939</c:v>
                </c:pt>
                <c:pt idx="158">
                  <c:v>-0.4414447907491561</c:v>
                </c:pt>
                <c:pt idx="159">
                  <c:v>-0.33627615212983775</c:v>
                </c:pt>
                <c:pt idx="160">
                  <c:v>-0.21290138835928729</c:v>
                </c:pt>
                <c:pt idx="161">
                  <c:v>-3.4548156633541799E-2</c:v>
                </c:pt>
                <c:pt idx="162">
                  <c:v>-3.4604109705986451E-2</c:v>
                </c:pt>
                <c:pt idx="163">
                  <c:v>0.23017206642723895</c:v>
                </c:pt>
                <c:pt idx="164">
                  <c:v>0.52108608704865711</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numCache>
            </c:numRef>
          </c:val>
          <c:smooth val="0"/>
        </c:ser>
        <c:dLbls>
          <c:showLegendKey val="0"/>
          <c:showVal val="0"/>
          <c:showCatName val="0"/>
          <c:showSerName val="0"/>
          <c:showPercent val="0"/>
          <c:showBubbleSize val="0"/>
        </c:dLbls>
        <c:marker val="1"/>
        <c:smooth val="0"/>
        <c:axId val="356836864"/>
        <c:axId val="356838400"/>
      </c:lineChart>
      <c:dateAx>
        <c:axId val="356836864"/>
        <c:scaling>
          <c:orientation val="minMax"/>
          <c:max val="42185"/>
          <c:min val="36586"/>
        </c:scaling>
        <c:delete val="0"/>
        <c:axPos val="b"/>
        <c:majorGridlines>
          <c:spPr>
            <a:ln>
              <a:solidFill>
                <a:schemeClr val="tx1">
                  <a:tint val="75000"/>
                  <a:shade val="95000"/>
                  <a:satMod val="105000"/>
                  <a:alpha val="28000"/>
                </a:schemeClr>
              </a:solidFill>
              <a:prstDash val="lgDash"/>
            </a:ln>
          </c:spPr>
        </c:majorGridlines>
        <c:numFmt formatCode="yyyy" sourceLinked="0"/>
        <c:majorTickMark val="out"/>
        <c:minorTickMark val="in"/>
        <c:tickLblPos val="low"/>
        <c:crossAx val="356838400"/>
        <c:crosses val="autoZero"/>
        <c:auto val="1"/>
        <c:lblOffset val="100"/>
        <c:baseTimeUnit val="months"/>
        <c:majorUnit val="1"/>
        <c:majorTimeUnit val="years"/>
        <c:minorUnit val="1"/>
        <c:minorTimeUnit val="years"/>
      </c:dateAx>
      <c:valAx>
        <c:axId val="356838400"/>
        <c:scaling>
          <c:orientation val="minMax"/>
          <c:max val="5"/>
          <c:min val="-3"/>
        </c:scaling>
        <c:delete val="0"/>
        <c:axPos val="l"/>
        <c:majorGridlines>
          <c:spPr>
            <a:ln>
              <a:solidFill>
                <a:sysClr val="windowText" lastClr="000000">
                  <a:alpha val="6000"/>
                </a:sysClr>
              </a:solidFill>
              <a:prstDash val="dash"/>
            </a:ln>
          </c:spPr>
        </c:majorGridlines>
        <c:title>
          <c:tx>
            <c:rich>
              <a:bodyPr rot="-5400000" vert="horz"/>
              <a:lstStyle/>
              <a:p>
                <a:pPr>
                  <a:defRPr/>
                </a:pPr>
                <a:r>
                  <a:rPr lang="en-US" b="0"/>
                  <a:t>Percentage Point s</a:t>
                </a:r>
              </a:p>
            </c:rich>
          </c:tx>
          <c:layout>
            <c:manualLayout>
              <c:xMode val="edge"/>
              <c:yMode val="edge"/>
              <c:x val="9.0812004620514843E-4"/>
              <c:y val="0.35916850260983407"/>
            </c:manualLayout>
          </c:layout>
          <c:overlay val="0"/>
        </c:title>
        <c:numFmt formatCode="0.0" sourceLinked="0"/>
        <c:majorTickMark val="out"/>
        <c:minorTickMark val="none"/>
        <c:tickLblPos val="nextTo"/>
        <c:spPr>
          <a:ln>
            <a:noFill/>
          </a:ln>
        </c:spPr>
        <c:crossAx val="356836864"/>
        <c:crosses val="autoZero"/>
        <c:crossBetween val="between"/>
      </c:valAx>
      <c:valAx>
        <c:axId val="356848768"/>
        <c:scaling>
          <c:orientation val="minMax"/>
          <c:max val="5"/>
        </c:scaling>
        <c:delete val="0"/>
        <c:axPos val="r"/>
        <c:numFmt formatCode="General" sourceLinked="1"/>
        <c:majorTickMark val="out"/>
        <c:minorTickMark val="none"/>
        <c:tickLblPos val="none"/>
        <c:spPr>
          <a:ln>
            <a:noFill/>
          </a:ln>
        </c:spPr>
        <c:crossAx val="356850304"/>
        <c:crosses val="max"/>
        <c:crossBetween val="between"/>
      </c:valAx>
      <c:dateAx>
        <c:axId val="356850304"/>
        <c:scaling>
          <c:orientation val="minMax"/>
        </c:scaling>
        <c:delete val="1"/>
        <c:axPos val="b"/>
        <c:numFmt formatCode="mmm&quot;-&quot;yyyy" sourceLinked="1"/>
        <c:majorTickMark val="out"/>
        <c:minorTickMark val="none"/>
        <c:tickLblPos val="nextTo"/>
        <c:crossAx val="356848768"/>
        <c:crosses val="autoZero"/>
        <c:auto val="1"/>
        <c:lblOffset val="100"/>
        <c:baseTimeUnit val="months"/>
      </c:dateAx>
      <c:spPr>
        <a:noFill/>
        <a:ln w="25400">
          <a:noFill/>
        </a:ln>
      </c:spPr>
    </c:plotArea>
    <c:legend>
      <c:legendPos val="b"/>
      <c:legendEntry>
        <c:idx val="0"/>
        <c:delete val="1"/>
      </c:legendEntry>
      <c:legendEntry>
        <c:idx val="1"/>
        <c:delete val="1"/>
      </c:legendEntry>
      <c:layout>
        <c:manualLayout>
          <c:xMode val="edge"/>
          <c:yMode val="edge"/>
          <c:x val="5.1705105317071551E-2"/>
          <c:y val="0.87300445700184304"/>
          <c:w val="0.84638690075510925"/>
          <c:h val="4.6087387633566144E-2"/>
        </c:manualLayout>
      </c:layout>
      <c:overlay val="0"/>
    </c:legend>
    <c:plotVisOnly val="1"/>
    <c:dispBlanksAs val="gap"/>
    <c:showDLblsOverMax val="0"/>
  </c:chart>
  <c:spPr>
    <a:ln>
      <a:noFill/>
    </a:ln>
  </c:spPr>
  <c:txPr>
    <a:bodyPr/>
    <a:lstStyle/>
    <a:p>
      <a:pPr>
        <a:defRPr sz="900">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userShapes r:id="rId1"/>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119</xdr:col>
      <xdr:colOff>0</xdr:colOff>
      <xdr:row>112</xdr:row>
      <xdr:rowOff>0</xdr:rowOff>
    </xdr:from>
    <xdr:to>
      <xdr:col>125</xdr:col>
      <xdr:colOff>280148</xdr:colOff>
      <xdr:row>135</xdr:row>
      <xdr:rowOff>54909</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263338</xdr:colOff>
      <xdr:row>82</xdr:row>
      <xdr:rowOff>141192</xdr:rowOff>
    </xdr:from>
    <xdr:to>
      <xdr:col>1</xdr:col>
      <xdr:colOff>2588558</xdr:colOff>
      <xdr:row>104</xdr:row>
      <xdr:rowOff>112057</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107</xdr:row>
      <xdr:rowOff>0</xdr:rowOff>
    </xdr:from>
    <xdr:to>
      <xdr:col>1</xdr:col>
      <xdr:colOff>2208961</xdr:colOff>
      <xdr:row>130</xdr:row>
      <xdr:rowOff>54909</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3216087</xdr:colOff>
      <xdr:row>83</xdr:row>
      <xdr:rowOff>0</xdr:rowOff>
    </xdr:from>
    <xdr:to>
      <xdr:col>9</xdr:col>
      <xdr:colOff>168087</xdr:colOff>
      <xdr:row>109</xdr:row>
      <xdr:rowOff>156882</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7</xdr:col>
      <xdr:colOff>0</xdr:colOff>
      <xdr:row>0</xdr:row>
      <xdr:rowOff>133350</xdr:rowOff>
    </xdr:from>
    <xdr:to>
      <xdr:col>8</xdr:col>
      <xdr:colOff>323850</xdr:colOff>
      <xdr:row>1</xdr:row>
      <xdr:rowOff>66675</xdr:rowOff>
    </xdr:to>
    <xdr:pic>
      <xdr:nvPicPr>
        <xdr:cNvPr id="8" name="Picture 7" descr="http://2012authoring.webprodauth.brookings.edu/~/media/Multimedia/Interactives/2014/FiscalBarometer/images/smallornament.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rot="10800000">
          <a:off x="4267200" y="133350"/>
          <a:ext cx="933450"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277539</xdr:colOff>
      <xdr:row>0</xdr:row>
      <xdr:rowOff>126781</xdr:rowOff>
    </xdr:from>
    <xdr:to>
      <xdr:col>1</xdr:col>
      <xdr:colOff>601389</xdr:colOff>
      <xdr:row>1</xdr:row>
      <xdr:rowOff>60106</xdr:rowOff>
    </xdr:to>
    <xdr:pic>
      <xdr:nvPicPr>
        <xdr:cNvPr id="9" name="Picture 8" descr="http://2012authoring.webprodauth.brookings.edu/~/media/Multimedia/Interactives/2014/FiscalBarometer/images/smallornament.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77539" y="126781"/>
          <a:ext cx="934764"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4</xdr:row>
      <xdr:rowOff>0</xdr:rowOff>
    </xdr:from>
    <xdr:to>
      <xdr:col>8</xdr:col>
      <xdr:colOff>353786</xdr:colOff>
      <xdr:row>27</xdr:row>
      <xdr:rowOff>13607</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c:userShapes xmlns:c="http://schemas.openxmlformats.org/drawingml/2006/chart">
  <cdr:relSizeAnchor xmlns:cdr="http://schemas.openxmlformats.org/drawingml/2006/chartDrawing">
    <cdr:from>
      <cdr:x>0</cdr:x>
      <cdr:y>0.91672</cdr:y>
    </cdr:from>
    <cdr:to>
      <cdr:x>0.59912</cdr:x>
      <cdr:y>1</cdr:y>
    </cdr:to>
    <cdr:sp macro="" textlink="">
      <cdr:nvSpPr>
        <cdr:cNvPr id="3" name="TextBox 1"/>
        <cdr:cNvSpPr txBox="1"/>
      </cdr:nvSpPr>
      <cdr:spPr>
        <a:xfrm xmlns:a="http://schemas.openxmlformats.org/drawingml/2006/main">
          <a:off x="0" y="4029075"/>
          <a:ext cx="3133749" cy="36603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900">
              <a:latin typeface="Arial" panose="020B0604020202020204" pitchFamily="34" charset="0"/>
              <a:cs typeface="Arial" panose="020B0604020202020204" pitchFamily="34" charset="0"/>
            </a:rPr>
            <a:t>Source: Hutchins Center Calculations based</a:t>
          </a:r>
          <a:r>
            <a:rPr lang="en-US" sz="900" baseline="0">
              <a:latin typeface="Arial" panose="020B0604020202020204" pitchFamily="34" charset="0"/>
              <a:cs typeface="Arial" panose="020B0604020202020204" pitchFamily="34" charset="0"/>
            </a:rPr>
            <a:t> on </a:t>
          </a:r>
          <a:r>
            <a:rPr lang="en-US" sz="900">
              <a:latin typeface="Arial" panose="020B0604020202020204" pitchFamily="34" charset="0"/>
              <a:cs typeface="Arial" panose="020B0604020202020204" pitchFamily="34" charset="0"/>
            </a:rPr>
            <a:t> BEA</a:t>
          </a:r>
          <a:r>
            <a:rPr lang="en-US" sz="900" baseline="0">
              <a:latin typeface="Arial" panose="020B0604020202020204" pitchFamily="34" charset="0"/>
              <a:cs typeface="Arial" panose="020B0604020202020204" pitchFamily="34" charset="0"/>
            </a:rPr>
            <a:t> data; shaded areas indicate recessions.</a:t>
          </a:r>
          <a:endParaRPr lang="en-US" sz="9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0.90156</cdr:x>
      <cdr:y>0.92171</cdr:y>
    </cdr:from>
    <cdr:to>
      <cdr:x>0.95156</cdr:x>
      <cdr:y>1</cdr:y>
    </cdr:to>
    <cdr:pic>
      <cdr:nvPicPr>
        <cdr:cNvPr id="6" name="Picture 5"/>
        <cdr:cNvPicPr>
          <a:picLocks xmlns:a="http://schemas.openxmlformats.org/drawingml/2006/main"/>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3297555" y="2949841"/>
          <a:ext cx="182880" cy="250559"/>
        </a:xfrm>
        <a:prstGeom xmlns:a="http://schemas.openxmlformats.org/drawingml/2006/main" prst="rect">
          <a:avLst/>
        </a:prstGeom>
      </cdr:spPr>
    </cdr:pic>
  </cdr:relSizeAnchor>
  <cdr:relSizeAnchor xmlns:cdr="http://schemas.openxmlformats.org/drawingml/2006/chartDrawing">
    <cdr:from>
      <cdr:x>0.58787</cdr:x>
      <cdr:y>0.94215</cdr:y>
    </cdr:from>
    <cdr:to>
      <cdr:x>0.91287</cdr:x>
      <cdr:y>1</cdr:y>
    </cdr:to>
    <cdr:pic>
      <cdr:nvPicPr>
        <cdr:cNvPr id="7" name="Picture 6"/>
        <cdr:cNvPicPr>
          <a:picLocks xmlns:a="http://schemas.openxmlformats.org/drawingml/2006/main"/>
        </cdr:cNvPicPr>
      </cdr:nvPicPr>
      <cdr:blipFill rotWithShape="1">
        <a:blip xmlns:a="http://schemas.openxmlformats.org/drawingml/2006/main" xmlns:r="http://schemas.openxmlformats.org/officeDocument/2006/relationships" r:embed="rId2">
          <a:extLst>
            <a:ext uri="{28A0092B-C50C-407E-A947-70E740481C1C}">
              <a14:useLocalDpi xmlns:a14="http://schemas.microsoft.com/office/drawing/2010/main" val="0"/>
            </a:ext>
          </a:extLst>
        </a:blip>
        <a:srcRect xmlns:a="http://schemas.openxmlformats.org/drawingml/2006/main" t="19866" b="32554"/>
        <a:stretch xmlns:a="http://schemas.openxmlformats.org/drawingml/2006/main"/>
      </cdr:blipFill>
      <cdr:spPr>
        <a:xfrm xmlns:a="http://schemas.openxmlformats.org/drawingml/2006/main">
          <a:off x="2150199" y="3015256"/>
          <a:ext cx="1188720" cy="185144"/>
        </a:xfrm>
        <a:prstGeom xmlns:a="http://schemas.openxmlformats.org/drawingml/2006/main" prst="rect">
          <a:avLst/>
        </a:prstGeom>
      </cdr:spPr>
    </cdr:pic>
  </cdr:relSizeAnchor>
  <cdr:relSizeAnchor xmlns:cdr="http://schemas.openxmlformats.org/drawingml/2006/chartDrawing">
    <cdr:from>
      <cdr:x>0</cdr:x>
      <cdr:y>0.05994</cdr:y>
    </cdr:from>
    <cdr:to>
      <cdr:x>0.70141</cdr:x>
      <cdr:y>0.13239</cdr:y>
    </cdr:to>
    <cdr:sp macro="" textlink="">
      <cdr:nvSpPr>
        <cdr:cNvPr id="2" name="TextBox 1"/>
        <cdr:cNvSpPr txBox="1"/>
      </cdr:nvSpPr>
      <cdr:spPr>
        <a:xfrm xmlns:a="http://schemas.openxmlformats.org/drawingml/2006/main">
          <a:off x="0" y="164425"/>
          <a:ext cx="3223113" cy="19874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900">
              <a:latin typeface="Arial" panose="020B0604020202020204" pitchFamily="34" charset="0"/>
              <a:cs typeface="Arial" panose="020B0604020202020204" pitchFamily="34" charset="0"/>
            </a:rPr>
            <a:t>Contribution</a:t>
          </a:r>
          <a:r>
            <a:rPr lang="en-US" sz="900" baseline="0">
              <a:latin typeface="Arial" panose="020B0604020202020204" pitchFamily="34" charset="0"/>
              <a:cs typeface="Arial" panose="020B0604020202020204" pitchFamily="34" charset="0"/>
            </a:rPr>
            <a:t> of Fiscal Policy to Real GDP Growth</a:t>
          </a:r>
          <a:endParaRPr lang="en-US" sz="900">
            <a:latin typeface="Arial" panose="020B0604020202020204" pitchFamily="34" charset="0"/>
            <a:cs typeface="Arial" panose="020B0604020202020204" pitchFamily="34" charset="0"/>
          </a:endParaRPr>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Pari%20Sastry/test4have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pending by Category (2)"/>
    </sheetNames>
    <sheetDataSet>
      <sheetData sheetId="0">
        <row r="1">
          <cell r="A1" t="str">
            <v>1974 2034</v>
          </cell>
          <cell r="B1" t="str">
            <v>.excel_last</v>
          </cell>
          <cell r="C1" t="str">
            <v>(FJBLMDP@GOVFIN + FJBLMCP@GOVFIN)</v>
          </cell>
          <cell r="D1" t="str">
            <v>FJBLSSP@GOVFIN</v>
          </cell>
          <cell r="E1" t="str">
            <v>FJBLEIP@GOVFIN</v>
          </cell>
          <cell r="F1" t="str">
            <v>FJBLONP@GOVFIN</v>
          </cell>
          <cell r="G1" t="str">
            <v>HJBDEMSP@GOVFIN</v>
          </cell>
          <cell r="H1" t="str">
            <v>HJBDEIP@GOVFIN</v>
          </cell>
        </row>
        <row r="2">
          <cell r="A2" t="str">
            <v>.DESC</v>
          </cell>
          <cell r="C2" t="str">
            <v xml:space="preserve">FJBLMDP: CBO Ext Baseline as % of GDP: Outlays: Medicaid, CHIP &amp; Exch Subsidies(FY, %) FJBLMCP: CBO Extended Baseline as % of GDP: Outlays: Medicare (Fiscal Year, %)  </v>
          </cell>
          <cell r="D2" t="str">
            <v xml:space="preserve">CBO Extended Baseline as % of GDP: Outlays: Social Security(Fiscal Yr, %)  </v>
          </cell>
          <cell r="E2" t="str">
            <v xml:space="preserve">CBO Extended Baseline as % of GDP: Outlays: Net Interest(Fiscal Yr, %)  </v>
          </cell>
          <cell r="F2" t="str">
            <v xml:space="preserve">CBO Extended Baseline as % of GDP: Outlays: Other Noninterest(Fiscal Yr, %)  </v>
          </cell>
          <cell r="G2" t="str">
            <v xml:space="preserve">CBO: Fed Mandatory Outlays as Percent of GDP: Social Security(Fiscal Year, %)  </v>
          </cell>
          <cell r="H2" t="str">
            <v xml:space="preserve">CBO: Federal Outlays as a Percentage of GDP: Net Interest (Fiscal Year, %)  </v>
          </cell>
          <cell r="I2" t="str">
            <v>CBO: Federal Outlays as a Percentage of GDP: Other Noninterest (Fiscal Yr, %) MANUAL CALCULATION
= Total outlays - net interest - socail security - major health</v>
          </cell>
        </row>
        <row r="3">
          <cell r="A3" t="str">
            <v>.T1</v>
          </cell>
          <cell r="C3" t="str">
            <v xml:space="preserve">RESULT: 2014 FJBLMDP: 2014 FJBLMCP: 2014 </v>
          </cell>
          <cell r="D3" t="str">
            <v xml:space="preserve">2014 </v>
          </cell>
          <cell r="E3" t="str">
            <v xml:space="preserve">2014 </v>
          </cell>
          <cell r="F3" t="str">
            <v xml:space="preserve">2014 </v>
          </cell>
          <cell r="G3" t="str">
            <v xml:space="preserve">1973 </v>
          </cell>
          <cell r="H3" t="str">
            <v xml:space="preserve">1973 </v>
          </cell>
        </row>
        <row r="4">
          <cell r="A4" t="str">
            <v>.TN</v>
          </cell>
          <cell r="C4" t="str">
            <v xml:space="preserve">RESULT: 2089 FJBLMDP: 2089 FJBLMCP: 2089 </v>
          </cell>
          <cell r="D4" t="str">
            <v xml:space="preserve">2089 </v>
          </cell>
          <cell r="E4" t="str">
            <v xml:space="preserve">2089 </v>
          </cell>
          <cell r="F4" t="str">
            <v xml:space="preserve">2089 </v>
          </cell>
          <cell r="G4" t="str">
            <v xml:space="preserve">2013 </v>
          </cell>
          <cell r="H4" t="str">
            <v xml:space="preserve">2013 </v>
          </cell>
        </row>
        <row r="5">
          <cell r="A5" t="str">
            <v>.SOURCE</v>
          </cell>
          <cell r="C5" t="str">
            <v xml:space="preserve">FJBLMDP: CBO FJBLMCP: CBO </v>
          </cell>
          <cell r="D5" t="str">
            <v xml:space="preserve">CBO </v>
          </cell>
          <cell r="E5" t="str">
            <v xml:space="preserve">CBO </v>
          </cell>
          <cell r="F5" t="str">
            <v xml:space="preserve">CBO </v>
          </cell>
          <cell r="G5" t="str">
            <v xml:space="preserve">CBO </v>
          </cell>
          <cell r="H5" t="str">
            <v xml:space="preserve">CBO </v>
          </cell>
        </row>
        <row r="6">
          <cell r="A6" t="str">
            <v>.DTLM</v>
          </cell>
          <cell r="C6" t="str">
            <v xml:space="preserve">FJBLMDP: Jul-15-2014 11:35 FJBLMCP: Jul-15-2014 11:35 </v>
          </cell>
          <cell r="D6" t="str">
            <v xml:space="preserve">Jul-15-2014 11:27 </v>
          </cell>
          <cell r="E6" t="str">
            <v xml:space="preserve">Jul-15-2014 11:27 </v>
          </cell>
          <cell r="F6" t="str">
            <v xml:space="preserve">Jul-15-2014 11:27 </v>
          </cell>
          <cell r="G6" t="str">
            <v xml:space="preserve">Aug-27-2014 12:17 </v>
          </cell>
          <cell r="H6" t="str">
            <v xml:space="preserve">Apr-14-2014 12:46 </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mailto:YCTLG@USNA" TargetMode="External"/><Relationship Id="rId13" Type="http://schemas.openxmlformats.org/officeDocument/2006/relationships/hyperlink" Target="mailto:DC@USNA/100" TargetMode="External"/><Relationship Id="rId3" Type="http://schemas.openxmlformats.org/officeDocument/2006/relationships/hyperlink" Target="mailto:YPTMD@USNA" TargetMode="External"/><Relationship Id="rId7" Type="http://schemas.openxmlformats.org/officeDocument/2006/relationships/hyperlink" Target="mailto:YTPI@USNA" TargetMode="External"/><Relationship Id="rId12" Type="http://schemas.openxmlformats.org/officeDocument/2006/relationships/hyperlink" Target="mailto:CH@USECON" TargetMode="External"/><Relationship Id="rId2" Type="http://schemas.openxmlformats.org/officeDocument/2006/relationships/hyperlink" Target="mailto:GTFP@USNA" TargetMode="External"/><Relationship Id="rId16" Type="http://schemas.openxmlformats.org/officeDocument/2006/relationships/hyperlink" Target="mailto:GFRCF@USNA" TargetMode="External"/><Relationship Id="rId1" Type="http://schemas.openxmlformats.org/officeDocument/2006/relationships/hyperlink" Target="mailto:PTGH@USECON" TargetMode="External"/><Relationship Id="rId6" Type="http://schemas.openxmlformats.org/officeDocument/2006/relationships/hyperlink" Target="mailto:YPTX@USNA" TargetMode="External"/><Relationship Id="rId11" Type="http://schemas.openxmlformats.org/officeDocument/2006/relationships/hyperlink" Target="mailto:C@USECON" TargetMode="External"/><Relationship Id="rId5" Type="http://schemas.openxmlformats.org/officeDocument/2006/relationships/hyperlink" Target="mailto:GRCSI@USNA" TargetMode="External"/><Relationship Id="rId15" Type="http://schemas.openxmlformats.org/officeDocument/2006/relationships/hyperlink" Target="mailto:G@USNA" TargetMode="External"/><Relationship Id="rId10" Type="http://schemas.openxmlformats.org/officeDocument/2006/relationships/hyperlink" Target="mailto:GDP@USECON" TargetMode="External"/><Relationship Id="rId4" Type="http://schemas.openxmlformats.org/officeDocument/2006/relationships/hyperlink" Target="mailto:YPTMR@USNA" TargetMode="External"/><Relationship Id="rId9" Type="http://schemas.openxmlformats.org/officeDocument/2006/relationships/hyperlink" Target="mailto:GDPH@USECON" TargetMode="External"/><Relationship Id="rId14" Type="http://schemas.openxmlformats.org/officeDocument/2006/relationships/hyperlink" Target="mailto:GDPPOTHQ@USECON"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mailto:YPTMR@USNA" TargetMode="External"/><Relationship Id="rId13" Type="http://schemas.openxmlformats.org/officeDocument/2006/relationships/hyperlink" Target="mailto:GDPPOTHQ@USECON" TargetMode="External"/><Relationship Id="rId3" Type="http://schemas.openxmlformats.org/officeDocument/2006/relationships/hyperlink" Target="mailto:C@USECON" TargetMode="External"/><Relationship Id="rId7" Type="http://schemas.openxmlformats.org/officeDocument/2006/relationships/hyperlink" Target="mailto:YTPI@USNA" TargetMode="External"/><Relationship Id="rId12" Type="http://schemas.openxmlformats.org/officeDocument/2006/relationships/hyperlink" Target="mailto:GRCSI@USNA" TargetMode="External"/><Relationship Id="rId2" Type="http://schemas.openxmlformats.org/officeDocument/2006/relationships/hyperlink" Target="mailto:CH@USECON" TargetMode="External"/><Relationship Id="rId16" Type="http://schemas.openxmlformats.org/officeDocument/2006/relationships/hyperlink" Target="mailto:RecessQ2@USECON" TargetMode="External"/><Relationship Id="rId1" Type="http://schemas.openxmlformats.org/officeDocument/2006/relationships/hyperlink" Target="mailto:DC@USNA/100" TargetMode="External"/><Relationship Id="rId6" Type="http://schemas.openxmlformats.org/officeDocument/2006/relationships/hyperlink" Target="mailto:YCTLG@USNA" TargetMode="External"/><Relationship Id="rId11" Type="http://schemas.openxmlformats.org/officeDocument/2006/relationships/hyperlink" Target="mailto:PTGH@USECON" TargetMode="External"/><Relationship Id="rId5" Type="http://schemas.openxmlformats.org/officeDocument/2006/relationships/hyperlink" Target="mailto:GDPH@USECON" TargetMode="External"/><Relationship Id="rId15" Type="http://schemas.openxmlformats.org/officeDocument/2006/relationships/hyperlink" Target="mailto:GFRCF@USNA" TargetMode="External"/><Relationship Id="rId10" Type="http://schemas.openxmlformats.org/officeDocument/2006/relationships/hyperlink" Target="mailto:GTFP@USNA" TargetMode="External"/><Relationship Id="rId4" Type="http://schemas.openxmlformats.org/officeDocument/2006/relationships/hyperlink" Target="mailto:GDP@USECON" TargetMode="External"/><Relationship Id="rId9" Type="http://schemas.openxmlformats.org/officeDocument/2006/relationships/hyperlink" Target="mailto:YPTMD@USNA" TargetMode="External"/><Relationship Id="rId14" Type="http://schemas.openxmlformats.org/officeDocument/2006/relationships/hyperlink" Target="mailto:G@USNA"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www.brookings.edu/~/media/Multimedia/Interactives/2014/FiscalBarometer/csv/fiscal_iFinal.csv" TargetMode="External"/><Relationship Id="rId4"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2:E18"/>
  <sheetViews>
    <sheetView zoomScale="85" zoomScaleNormal="85" workbookViewId="0">
      <selection activeCell="B38" sqref="B38"/>
    </sheetView>
  </sheetViews>
  <sheetFormatPr defaultRowHeight="15" x14ac:dyDescent="0.25"/>
  <cols>
    <col min="1" max="1" width="26.140625" bestFit="1" customWidth="1"/>
    <col min="2" max="2" width="43.42578125" bestFit="1" customWidth="1"/>
    <col min="3" max="3" width="17.85546875" bestFit="1" customWidth="1"/>
    <col min="4" max="4" width="15" bestFit="1" customWidth="1"/>
    <col min="5" max="5" width="30.85546875" bestFit="1" customWidth="1"/>
  </cols>
  <sheetData>
    <row r="2" spans="1:5" s="3" customFormat="1" x14ac:dyDescent="0.25">
      <c r="A2" s="3" t="s">
        <v>25</v>
      </c>
      <c r="B2" s="3" t="s">
        <v>0</v>
      </c>
      <c r="C2" s="3" t="s">
        <v>2</v>
      </c>
      <c r="D2" s="3" t="s">
        <v>4</v>
      </c>
      <c r="E2" s="3" t="s">
        <v>5</v>
      </c>
    </row>
    <row r="3" spans="1:5" ht="45" x14ac:dyDescent="0.25">
      <c r="A3" t="s">
        <v>29</v>
      </c>
      <c r="B3" s="1" t="s">
        <v>1</v>
      </c>
      <c r="C3" t="s">
        <v>3</v>
      </c>
      <c r="D3" s="2" t="s">
        <v>7</v>
      </c>
      <c r="E3" t="s">
        <v>6</v>
      </c>
    </row>
    <row r="4" spans="1:5" x14ac:dyDescent="0.25">
      <c r="A4" t="s">
        <v>27</v>
      </c>
      <c r="B4" t="s">
        <v>13</v>
      </c>
      <c r="C4" t="s">
        <v>16</v>
      </c>
      <c r="D4" s="2" t="s">
        <v>21</v>
      </c>
      <c r="E4" t="s">
        <v>23</v>
      </c>
    </row>
    <row r="5" spans="1:5" x14ac:dyDescent="0.25">
      <c r="A5" t="s">
        <v>27</v>
      </c>
      <c r="B5" t="s">
        <v>14</v>
      </c>
      <c r="C5" t="s">
        <v>17</v>
      </c>
      <c r="D5" s="2" t="s">
        <v>20</v>
      </c>
      <c r="E5" t="s">
        <v>22</v>
      </c>
    </row>
    <row r="6" spans="1:5" x14ac:dyDescent="0.25">
      <c r="A6" t="s">
        <v>26</v>
      </c>
      <c r="B6" t="s">
        <v>18</v>
      </c>
      <c r="C6" t="s">
        <v>15</v>
      </c>
      <c r="D6" s="2" t="s">
        <v>19</v>
      </c>
      <c r="E6" t="s">
        <v>24</v>
      </c>
    </row>
    <row r="7" spans="1:5" x14ac:dyDescent="0.25">
      <c r="A7" t="s">
        <v>28</v>
      </c>
      <c r="B7" t="s">
        <v>35</v>
      </c>
      <c r="C7" t="s">
        <v>33</v>
      </c>
      <c r="D7" s="2" t="s">
        <v>43</v>
      </c>
      <c r="E7" t="s">
        <v>38</v>
      </c>
    </row>
    <row r="8" spans="1:5" x14ac:dyDescent="0.25">
      <c r="A8" t="s">
        <v>28</v>
      </c>
      <c r="B8" t="s">
        <v>36</v>
      </c>
      <c r="C8" t="s">
        <v>32</v>
      </c>
      <c r="D8" s="2" t="s">
        <v>44</v>
      </c>
      <c r="E8" t="s">
        <v>39</v>
      </c>
    </row>
    <row r="9" spans="1:5" x14ac:dyDescent="0.25">
      <c r="A9" t="s">
        <v>28</v>
      </c>
      <c r="B9" t="s">
        <v>37</v>
      </c>
      <c r="C9" t="s">
        <v>31</v>
      </c>
      <c r="D9" s="2" t="s">
        <v>45</v>
      </c>
      <c r="E9" t="s">
        <v>40</v>
      </c>
    </row>
    <row r="10" spans="1:5" x14ac:dyDescent="0.25">
      <c r="A10" t="s">
        <v>243</v>
      </c>
      <c r="B10" t="s">
        <v>42</v>
      </c>
      <c r="C10" t="s">
        <v>34</v>
      </c>
      <c r="D10" s="2" t="s">
        <v>46</v>
      </c>
      <c r="E10" t="s">
        <v>41</v>
      </c>
    </row>
    <row r="11" spans="1:5" x14ac:dyDescent="0.25">
      <c r="A11" t="s">
        <v>244</v>
      </c>
      <c r="B11" t="s">
        <v>245</v>
      </c>
      <c r="C11" t="s">
        <v>246</v>
      </c>
      <c r="D11" s="2" t="s">
        <v>247</v>
      </c>
      <c r="E11" t="s">
        <v>248</v>
      </c>
    </row>
    <row r="12" spans="1:5" x14ac:dyDescent="0.25">
      <c r="A12" t="s">
        <v>30</v>
      </c>
      <c r="B12" t="s">
        <v>8</v>
      </c>
      <c r="D12" s="2" t="s">
        <v>47</v>
      </c>
      <c r="E12" t="s">
        <v>48</v>
      </c>
    </row>
    <row r="13" spans="1:5" x14ac:dyDescent="0.25">
      <c r="A13" t="s">
        <v>30</v>
      </c>
      <c r="B13" t="s">
        <v>9</v>
      </c>
      <c r="D13" s="2" t="s">
        <v>54</v>
      </c>
      <c r="E13" t="s">
        <v>51</v>
      </c>
    </row>
    <row r="14" spans="1:5" x14ac:dyDescent="0.25">
      <c r="A14" t="s">
        <v>30</v>
      </c>
      <c r="B14" t="s">
        <v>10</v>
      </c>
      <c r="D14" s="2" t="s">
        <v>53</v>
      </c>
      <c r="E14" t="s">
        <v>52</v>
      </c>
    </row>
    <row r="15" spans="1:5" x14ac:dyDescent="0.25">
      <c r="A15" t="s">
        <v>30</v>
      </c>
      <c r="B15" t="s">
        <v>11</v>
      </c>
      <c r="D15" s="2" t="s">
        <v>55</v>
      </c>
      <c r="E15" t="s">
        <v>56</v>
      </c>
    </row>
    <row r="16" spans="1:5" x14ac:dyDescent="0.25">
      <c r="A16" t="s">
        <v>30</v>
      </c>
      <c r="B16" t="s">
        <v>12</v>
      </c>
      <c r="D16" s="2" t="s">
        <v>49</v>
      </c>
      <c r="E16" t="s">
        <v>50</v>
      </c>
    </row>
    <row r="17" spans="1:5" x14ac:dyDescent="0.25">
      <c r="A17" t="s">
        <v>30</v>
      </c>
      <c r="B17" t="s">
        <v>214</v>
      </c>
      <c r="D17" s="2" t="s">
        <v>215</v>
      </c>
      <c r="E17" t="s">
        <v>221</v>
      </c>
    </row>
    <row r="18" spans="1:5" x14ac:dyDescent="0.25">
      <c r="A18" t="s">
        <v>30</v>
      </c>
      <c r="B18" s="16" t="s">
        <v>219</v>
      </c>
      <c r="C18" t="s">
        <v>224</v>
      </c>
      <c r="D18" s="2" t="s">
        <v>223</v>
      </c>
      <c r="E18" t="s">
        <v>220</v>
      </c>
    </row>
  </sheetData>
  <hyperlinks>
    <hyperlink ref="D3" r:id="rId1"/>
    <hyperlink ref="D6" r:id="rId2"/>
    <hyperlink ref="D5" r:id="rId3"/>
    <hyperlink ref="D4" r:id="rId4"/>
    <hyperlink ref="D7" r:id="rId5"/>
    <hyperlink ref="D8" r:id="rId6"/>
    <hyperlink ref="D9" r:id="rId7"/>
    <hyperlink ref="D10" r:id="rId8"/>
    <hyperlink ref="D12" r:id="rId9"/>
    <hyperlink ref="D16" r:id="rId10"/>
    <hyperlink ref="D14" r:id="rId11"/>
    <hyperlink ref="D13" r:id="rId12"/>
    <hyperlink ref="D15" r:id="rId13"/>
    <hyperlink ref="D17" r:id="rId14"/>
    <hyperlink ref="D18" r:id="rId15"/>
    <hyperlink ref="D11" r:id="rId16"/>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W307"/>
  <sheetViews>
    <sheetView workbookViewId="0">
      <pane xSplit="2" ySplit="6" topLeftCell="C172" activePane="bottomRight" state="frozen"/>
      <selection pane="topRight" activeCell="C1" sqref="C1"/>
      <selection pane="bottomLeft" activeCell="A7" sqref="A7"/>
      <selection pane="bottomRight" activeCell="F6" sqref="F6"/>
    </sheetView>
  </sheetViews>
  <sheetFormatPr defaultRowHeight="15" x14ac:dyDescent="0.25"/>
  <cols>
    <col min="1" max="1" width="11" bestFit="1" customWidth="1"/>
    <col min="2" max="2" width="10.42578125" bestFit="1" customWidth="1"/>
    <col min="3" max="4" width="21.5703125" customWidth="1"/>
    <col min="5" max="5" width="28.5703125" bestFit="1" customWidth="1"/>
    <col min="6" max="8" width="33" customWidth="1"/>
    <col min="9" max="9" width="40.28515625" customWidth="1"/>
    <col min="10" max="15" width="33" customWidth="1"/>
    <col min="16" max="16" width="38.42578125" customWidth="1"/>
    <col min="17" max="17" width="19.42578125" customWidth="1"/>
  </cols>
  <sheetData>
    <row r="1" spans="1:22" x14ac:dyDescent="0.25">
      <c r="A1" s="6"/>
      <c r="B1" s="6"/>
      <c r="C1" s="6" t="s">
        <v>13</v>
      </c>
      <c r="D1" s="6" t="s">
        <v>14</v>
      </c>
      <c r="E1" s="6" t="s">
        <v>18</v>
      </c>
      <c r="F1" s="6" t="s">
        <v>36</v>
      </c>
      <c r="G1" s="6" t="s">
        <v>37</v>
      </c>
      <c r="H1" s="6" t="s">
        <v>243</v>
      </c>
      <c r="I1" s="6" t="s">
        <v>252</v>
      </c>
      <c r="J1" s="6" t="s">
        <v>35</v>
      </c>
      <c r="K1" s="6" t="s">
        <v>8</v>
      </c>
      <c r="L1" s="6" t="s">
        <v>9</v>
      </c>
      <c r="M1" s="6" t="s">
        <v>10</v>
      </c>
      <c r="N1" s="6" t="s">
        <v>11</v>
      </c>
      <c r="O1" s="6" t="s">
        <v>12</v>
      </c>
      <c r="P1" s="6" t="s">
        <v>182</v>
      </c>
      <c r="Q1" s="6" t="s">
        <v>214</v>
      </c>
      <c r="R1" s="6" t="s">
        <v>226</v>
      </c>
      <c r="S1" s="6" t="s">
        <v>364</v>
      </c>
    </row>
    <row r="2" spans="1:22" x14ac:dyDescent="0.25">
      <c r="A2" t="s">
        <v>335</v>
      </c>
      <c r="B2" t="s">
        <v>61</v>
      </c>
      <c r="C2" s="2" t="s">
        <v>21</v>
      </c>
      <c r="D2" s="2" t="s">
        <v>20</v>
      </c>
      <c r="E2" s="2" t="s">
        <v>19</v>
      </c>
      <c r="F2" s="2" t="s">
        <v>44</v>
      </c>
      <c r="G2" s="2" t="s">
        <v>45</v>
      </c>
      <c r="H2" s="2" t="s">
        <v>46</v>
      </c>
      <c r="I2" s="2" t="s">
        <v>247</v>
      </c>
      <c r="J2" s="2" t="s">
        <v>43</v>
      </c>
      <c r="K2" s="2" t="s">
        <v>47</v>
      </c>
      <c r="L2" s="2" t="s">
        <v>54</v>
      </c>
      <c r="M2" s="2" t="s">
        <v>53</v>
      </c>
      <c r="N2" s="2" t="s">
        <v>55</v>
      </c>
      <c r="O2" s="2" t="s">
        <v>49</v>
      </c>
      <c r="P2" s="2" t="s">
        <v>7</v>
      </c>
      <c r="Q2" s="2" t="s">
        <v>215</v>
      </c>
      <c r="R2" s="2" t="s">
        <v>223</v>
      </c>
      <c r="S2" s="2" t="s">
        <v>384</v>
      </c>
    </row>
    <row r="3" spans="1:22" x14ac:dyDescent="0.25">
      <c r="A3" t="s">
        <v>57</v>
      </c>
      <c r="C3" t="s">
        <v>162</v>
      </c>
      <c r="D3" t="s">
        <v>164</v>
      </c>
      <c r="E3" t="s">
        <v>166</v>
      </c>
      <c r="F3" t="s">
        <v>167</v>
      </c>
      <c r="G3" t="s">
        <v>168</v>
      </c>
      <c r="H3" t="s">
        <v>169</v>
      </c>
      <c r="I3" t="s">
        <v>249</v>
      </c>
      <c r="J3" t="s">
        <v>187</v>
      </c>
      <c r="K3" t="s">
        <v>170</v>
      </c>
      <c r="L3" t="s">
        <v>171</v>
      </c>
      <c r="M3" t="s">
        <v>172</v>
      </c>
      <c r="N3" t="s">
        <v>173</v>
      </c>
      <c r="O3" t="s">
        <v>174</v>
      </c>
      <c r="P3" t="s">
        <v>386</v>
      </c>
      <c r="Q3" t="s">
        <v>392</v>
      </c>
      <c r="R3" t="s">
        <v>225</v>
      </c>
      <c r="S3" t="s">
        <v>385</v>
      </c>
    </row>
    <row r="4" spans="1:22" x14ac:dyDescent="0.25">
      <c r="A4" t="s">
        <v>58</v>
      </c>
      <c r="C4" t="s">
        <v>161</v>
      </c>
      <c r="D4" t="s">
        <v>161</v>
      </c>
      <c r="E4" t="s">
        <v>161</v>
      </c>
      <c r="F4" t="s">
        <v>161</v>
      </c>
      <c r="G4" t="s">
        <v>161</v>
      </c>
      <c r="H4" t="s">
        <v>161</v>
      </c>
      <c r="I4" t="s">
        <v>161</v>
      </c>
      <c r="J4" t="s">
        <v>161</v>
      </c>
      <c r="K4" t="s">
        <v>161</v>
      </c>
      <c r="L4" t="s">
        <v>161</v>
      </c>
      <c r="M4" t="s">
        <v>161</v>
      </c>
      <c r="N4" t="s">
        <v>161</v>
      </c>
      <c r="O4" t="s">
        <v>161</v>
      </c>
      <c r="P4" t="s">
        <v>161</v>
      </c>
      <c r="Q4" t="s">
        <v>217</v>
      </c>
      <c r="R4" t="s">
        <v>161</v>
      </c>
      <c r="S4" t="s">
        <v>358</v>
      </c>
      <c r="U4" s="26"/>
      <c r="V4" s="27"/>
    </row>
    <row r="5" spans="1:22" x14ac:dyDescent="0.25">
      <c r="A5" t="s">
        <v>59</v>
      </c>
      <c r="C5" t="s">
        <v>160</v>
      </c>
      <c r="D5" t="s">
        <v>163</v>
      </c>
      <c r="E5" t="s">
        <v>165</v>
      </c>
      <c r="F5" t="s">
        <v>165</v>
      </c>
      <c r="G5" t="s">
        <v>165</v>
      </c>
      <c r="H5" t="s">
        <v>165</v>
      </c>
      <c r="I5" t="s">
        <v>165</v>
      </c>
      <c r="J5" t="s">
        <v>165</v>
      </c>
      <c r="K5" t="s">
        <v>165</v>
      </c>
      <c r="L5" t="s">
        <v>165</v>
      </c>
      <c r="M5" t="s">
        <v>165</v>
      </c>
      <c r="N5" t="s">
        <v>165</v>
      </c>
      <c r="O5" t="s">
        <v>165</v>
      </c>
      <c r="P5" t="s">
        <v>181</v>
      </c>
      <c r="Q5" t="s">
        <v>216</v>
      </c>
      <c r="R5" t="s">
        <v>165</v>
      </c>
      <c r="S5" t="s">
        <v>357</v>
      </c>
      <c r="U5" s="26"/>
      <c r="V5" s="27"/>
    </row>
    <row r="6" spans="1:22" x14ac:dyDescent="0.25">
      <c r="A6" t="s">
        <v>60</v>
      </c>
      <c r="C6" t="s">
        <v>395</v>
      </c>
      <c r="D6" t="s">
        <v>395</v>
      </c>
      <c r="E6" t="s">
        <v>395</v>
      </c>
      <c r="F6" t="s">
        <v>395</v>
      </c>
      <c r="G6" t="s">
        <v>395</v>
      </c>
      <c r="H6" t="s">
        <v>395</v>
      </c>
      <c r="I6" t="s">
        <v>395</v>
      </c>
      <c r="J6" t="s">
        <v>395</v>
      </c>
      <c r="K6" t="s">
        <v>396</v>
      </c>
      <c r="L6" t="s">
        <v>396</v>
      </c>
      <c r="M6" t="s">
        <v>396</v>
      </c>
      <c r="N6" t="s">
        <v>395</v>
      </c>
      <c r="O6" t="s">
        <v>397</v>
      </c>
      <c r="P6" t="s">
        <v>396</v>
      </c>
      <c r="Q6" t="s">
        <v>398</v>
      </c>
      <c r="R6" t="s">
        <v>395</v>
      </c>
      <c r="S6" t="s">
        <v>394</v>
      </c>
      <c r="U6" s="26"/>
      <c r="V6" s="27"/>
    </row>
    <row r="7" spans="1:22" x14ac:dyDescent="0.25">
      <c r="A7" t="s">
        <v>336</v>
      </c>
      <c r="B7" s="4">
        <v>25658</v>
      </c>
      <c r="C7" s="5">
        <v>7</v>
      </c>
      <c r="D7" s="5">
        <v>5</v>
      </c>
      <c r="E7" s="5">
        <v>63</v>
      </c>
      <c r="F7" s="5">
        <v>104.6</v>
      </c>
      <c r="G7" s="5">
        <v>88.5</v>
      </c>
      <c r="H7" s="5">
        <v>34.1</v>
      </c>
      <c r="I7" s="5">
        <v>3.4</v>
      </c>
      <c r="J7" s="5">
        <v>46.2</v>
      </c>
      <c r="K7" s="5">
        <v>4707.1000000000004</v>
      </c>
      <c r="L7" s="5">
        <v>2882.3</v>
      </c>
      <c r="M7" s="5">
        <v>632.6</v>
      </c>
      <c r="N7" s="7">
        <v>0.21947</v>
      </c>
      <c r="O7" s="5">
        <v>1053.5</v>
      </c>
      <c r="P7" s="11">
        <v>-0.47</v>
      </c>
      <c r="Q7" s="5">
        <v>4689.6000000000004</v>
      </c>
      <c r="R7" s="5">
        <v>249.4</v>
      </c>
      <c r="S7" s="51">
        <v>1</v>
      </c>
      <c r="U7" s="26"/>
      <c r="V7" s="27"/>
    </row>
    <row r="8" spans="1:22" x14ac:dyDescent="0.25">
      <c r="A8" t="s">
        <v>337</v>
      </c>
      <c r="B8" s="4">
        <v>25749</v>
      </c>
      <c r="C8" s="5">
        <v>7.2</v>
      </c>
      <c r="D8" s="5">
        <v>5.3</v>
      </c>
      <c r="E8" s="5">
        <v>73.099999999999994</v>
      </c>
      <c r="F8" s="5">
        <v>105.5</v>
      </c>
      <c r="G8" s="5">
        <v>90.5</v>
      </c>
      <c r="H8" s="5">
        <v>34.299999999999997</v>
      </c>
      <c r="I8" s="5">
        <v>3.5</v>
      </c>
      <c r="J8" s="5">
        <v>46.5</v>
      </c>
      <c r="K8" s="5">
        <v>4715.3999999999996</v>
      </c>
      <c r="L8" s="5">
        <v>2895.6</v>
      </c>
      <c r="M8" s="5">
        <v>642.5</v>
      </c>
      <c r="N8" s="7">
        <v>0.22190000000000001</v>
      </c>
      <c r="O8" s="5">
        <v>1070.0999999999999</v>
      </c>
      <c r="P8" s="11">
        <v>-1.1000000000000001</v>
      </c>
      <c r="Q8" s="5">
        <v>4730.3</v>
      </c>
      <c r="R8" s="5">
        <v>250.7</v>
      </c>
      <c r="S8" s="51">
        <v>1</v>
      </c>
      <c r="U8" s="26"/>
      <c r="V8" s="27"/>
    </row>
    <row r="9" spans="1:22" x14ac:dyDescent="0.25">
      <c r="A9" t="s">
        <v>338</v>
      </c>
      <c r="B9" s="4">
        <v>25841</v>
      </c>
      <c r="C9" s="5">
        <v>7.3</v>
      </c>
      <c r="D9" s="5">
        <v>5.6</v>
      </c>
      <c r="E9" s="5">
        <v>73.5</v>
      </c>
      <c r="F9" s="5">
        <v>100.7</v>
      </c>
      <c r="G9" s="5">
        <v>92.5</v>
      </c>
      <c r="H9" s="5">
        <v>35.299999999999997</v>
      </c>
      <c r="I9" s="5">
        <v>3.6</v>
      </c>
      <c r="J9" s="5">
        <v>46.9</v>
      </c>
      <c r="K9" s="5">
        <v>4757.2</v>
      </c>
      <c r="L9" s="5">
        <v>2921.1</v>
      </c>
      <c r="M9" s="5">
        <v>654.5</v>
      </c>
      <c r="N9" s="7">
        <v>0.22405999999999998</v>
      </c>
      <c r="O9" s="5">
        <v>1088.5</v>
      </c>
      <c r="P9" s="11">
        <v>0.42</v>
      </c>
      <c r="Q9" s="5">
        <v>4770.3</v>
      </c>
      <c r="R9" s="5">
        <v>256.2</v>
      </c>
      <c r="S9" s="51">
        <v>1</v>
      </c>
      <c r="U9" s="26"/>
      <c r="V9" s="27"/>
    </row>
    <row r="10" spans="1:22" x14ac:dyDescent="0.25">
      <c r="A10" t="s">
        <v>339</v>
      </c>
      <c r="B10" s="4">
        <v>25933</v>
      </c>
      <c r="C10" s="5">
        <v>7.5</v>
      </c>
      <c r="D10" s="5">
        <v>5.9</v>
      </c>
      <c r="E10" s="5">
        <v>77.400000000000006</v>
      </c>
      <c r="F10" s="5">
        <v>101.5</v>
      </c>
      <c r="G10" s="5">
        <v>94.1</v>
      </c>
      <c r="H10" s="5">
        <v>33.799999999999997</v>
      </c>
      <c r="I10" s="5">
        <v>3.5</v>
      </c>
      <c r="J10" s="5">
        <v>46.7</v>
      </c>
      <c r="K10" s="5">
        <v>4708.3</v>
      </c>
      <c r="L10" s="5">
        <v>2913.1</v>
      </c>
      <c r="M10" s="5">
        <v>661.2</v>
      </c>
      <c r="N10" s="7">
        <v>0.22696000000000002</v>
      </c>
      <c r="O10" s="5">
        <v>1091.5</v>
      </c>
      <c r="P10" s="11">
        <v>0.06</v>
      </c>
      <c r="Q10" s="5">
        <v>4809.6000000000004</v>
      </c>
      <c r="R10" s="5">
        <v>260.39999999999998</v>
      </c>
      <c r="S10" s="51">
        <v>1</v>
      </c>
      <c r="U10" s="26"/>
      <c r="V10" s="27"/>
    </row>
    <row r="11" spans="1:22" x14ac:dyDescent="0.25">
      <c r="A11" t="s">
        <v>340</v>
      </c>
      <c r="B11" s="4">
        <v>26023</v>
      </c>
      <c r="C11" s="5">
        <v>7.8</v>
      </c>
      <c r="D11" s="5">
        <v>6.2</v>
      </c>
      <c r="E11" s="5">
        <v>79.3</v>
      </c>
      <c r="F11" s="5">
        <v>98.3</v>
      </c>
      <c r="G11" s="5">
        <v>97.7</v>
      </c>
      <c r="H11" s="5">
        <v>37.4</v>
      </c>
      <c r="I11" s="5">
        <v>3.4</v>
      </c>
      <c r="J11" s="5">
        <v>50.8</v>
      </c>
      <c r="K11" s="5">
        <v>4834.3</v>
      </c>
      <c r="L11" s="5">
        <v>2968.9</v>
      </c>
      <c r="M11" s="5">
        <v>680.2</v>
      </c>
      <c r="N11" s="7">
        <v>0.22911000000000001</v>
      </c>
      <c r="O11" s="5">
        <v>1137.8</v>
      </c>
      <c r="P11" s="11">
        <v>-1.3</v>
      </c>
      <c r="Q11" s="5">
        <v>4848.3999999999996</v>
      </c>
      <c r="R11" s="5">
        <v>263.7</v>
      </c>
      <c r="S11" s="51">
        <v>0</v>
      </c>
      <c r="U11" s="26"/>
      <c r="V11" s="27"/>
    </row>
    <row r="12" spans="1:22" x14ac:dyDescent="0.25">
      <c r="A12" t="s">
        <v>341</v>
      </c>
      <c r="B12" s="4">
        <v>26114</v>
      </c>
      <c r="C12" s="5">
        <v>8</v>
      </c>
      <c r="D12" s="5">
        <v>6.6</v>
      </c>
      <c r="E12" s="5">
        <v>86.9</v>
      </c>
      <c r="F12" s="5">
        <v>100.7</v>
      </c>
      <c r="G12" s="5">
        <v>98.9</v>
      </c>
      <c r="H12" s="5">
        <v>38.1</v>
      </c>
      <c r="I12" s="5">
        <v>3.3</v>
      </c>
      <c r="J12" s="5">
        <v>51.4</v>
      </c>
      <c r="K12" s="5">
        <v>4861.8999999999996</v>
      </c>
      <c r="L12" s="5">
        <v>2996.1</v>
      </c>
      <c r="M12" s="5">
        <v>694.3</v>
      </c>
      <c r="N12" s="7">
        <v>0.23172000000000001</v>
      </c>
      <c r="O12" s="5">
        <v>1159.4000000000001</v>
      </c>
      <c r="P12" s="11">
        <v>-0.21</v>
      </c>
      <c r="Q12" s="5">
        <v>4886.5</v>
      </c>
      <c r="R12" s="5">
        <v>268</v>
      </c>
      <c r="S12" s="51">
        <v>0</v>
      </c>
      <c r="U12" s="26"/>
      <c r="V12" s="27"/>
    </row>
    <row r="13" spans="1:22" x14ac:dyDescent="0.25">
      <c r="A13" t="s">
        <v>342</v>
      </c>
      <c r="B13" s="4">
        <v>26206</v>
      </c>
      <c r="C13" s="5">
        <v>8.1</v>
      </c>
      <c r="D13" s="5">
        <v>6.9</v>
      </c>
      <c r="E13" s="5">
        <v>86.9</v>
      </c>
      <c r="F13" s="5">
        <v>102.3</v>
      </c>
      <c r="G13" s="5">
        <v>101.7</v>
      </c>
      <c r="H13" s="5">
        <v>37.5</v>
      </c>
      <c r="I13" s="5">
        <v>3.4</v>
      </c>
      <c r="J13" s="5">
        <v>51.6</v>
      </c>
      <c r="K13" s="5">
        <v>4900</v>
      </c>
      <c r="L13" s="5">
        <v>3020</v>
      </c>
      <c r="M13" s="5">
        <v>706.7</v>
      </c>
      <c r="N13" s="7">
        <v>0.23399</v>
      </c>
      <c r="O13" s="5">
        <v>1180.3</v>
      </c>
      <c r="P13" s="11">
        <v>-0.03</v>
      </c>
      <c r="Q13" s="5">
        <v>4924.5</v>
      </c>
      <c r="R13" s="5">
        <v>271.7</v>
      </c>
      <c r="S13" s="51">
        <v>0</v>
      </c>
      <c r="U13" s="26"/>
      <c r="V13" s="27"/>
    </row>
    <row r="14" spans="1:22" x14ac:dyDescent="0.25">
      <c r="A14" t="s">
        <v>343</v>
      </c>
      <c r="B14" s="4">
        <v>26298</v>
      </c>
      <c r="C14" s="5">
        <v>8.3000000000000007</v>
      </c>
      <c r="D14" s="5">
        <v>7.3</v>
      </c>
      <c r="E14" s="5">
        <v>88.5</v>
      </c>
      <c r="F14" s="5">
        <v>105.5</v>
      </c>
      <c r="G14" s="5">
        <v>103.7</v>
      </c>
      <c r="H14" s="5">
        <v>37.9</v>
      </c>
      <c r="I14" s="5">
        <v>3.4</v>
      </c>
      <c r="J14" s="5">
        <v>52.2</v>
      </c>
      <c r="K14" s="5">
        <v>4914.3</v>
      </c>
      <c r="L14" s="5">
        <v>3070.2</v>
      </c>
      <c r="M14" s="5">
        <v>722.9</v>
      </c>
      <c r="N14" s="7">
        <v>0.23544000000000001</v>
      </c>
      <c r="O14" s="5">
        <v>1193.5999999999999</v>
      </c>
      <c r="P14" s="11">
        <v>-0.65</v>
      </c>
      <c r="Q14" s="5">
        <v>4962.8</v>
      </c>
      <c r="R14" s="5">
        <v>274</v>
      </c>
      <c r="S14" s="51">
        <v>0</v>
      </c>
      <c r="U14" s="26"/>
      <c r="V14" s="27"/>
    </row>
    <row r="15" spans="1:22" x14ac:dyDescent="0.25">
      <c r="A15" t="s">
        <v>344</v>
      </c>
      <c r="B15" s="4">
        <v>26389</v>
      </c>
      <c r="C15" s="5">
        <v>8.5</v>
      </c>
      <c r="D15" s="5">
        <v>7.8</v>
      </c>
      <c r="E15" s="5">
        <v>91.4</v>
      </c>
      <c r="F15" s="5">
        <v>119.8</v>
      </c>
      <c r="G15" s="5">
        <v>104.6</v>
      </c>
      <c r="H15" s="5">
        <v>40</v>
      </c>
      <c r="I15" s="5">
        <v>3.2</v>
      </c>
      <c r="J15" s="5">
        <v>58.5</v>
      </c>
      <c r="K15" s="5">
        <v>5002.3999999999996</v>
      </c>
      <c r="L15" s="5">
        <v>3110.8</v>
      </c>
      <c r="M15" s="5">
        <v>740.1</v>
      </c>
      <c r="N15" s="7">
        <v>0.23792000000000002</v>
      </c>
      <c r="O15" s="5">
        <v>1233.8</v>
      </c>
      <c r="P15" s="11">
        <v>0.45</v>
      </c>
      <c r="Q15" s="5">
        <v>5001.8999999999996</v>
      </c>
      <c r="R15" s="5">
        <v>284.3</v>
      </c>
      <c r="S15" s="51">
        <v>0</v>
      </c>
      <c r="U15" s="26"/>
      <c r="V15" s="27"/>
    </row>
    <row r="16" spans="1:22" x14ac:dyDescent="0.25">
      <c r="A16" t="s">
        <v>345</v>
      </c>
      <c r="B16" s="4">
        <v>26480</v>
      </c>
      <c r="C16" s="5">
        <v>8.6999999999999993</v>
      </c>
      <c r="D16" s="5">
        <v>8</v>
      </c>
      <c r="E16" s="5">
        <v>91.9</v>
      </c>
      <c r="F16" s="5">
        <v>123.4</v>
      </c>
      <c r="G16" s="5">
        <v>106.8</v>
      </c>
      <c r="H16" s="5">
        <v>40.299999999999997</v>
      </c>
      <c r="I16" s="5">
        <v>3.2</v>
      </c>
      <c r="J16" s="5">
        <v>59.2</v>
      </c>
      <c r="K16" s="5">
        <v>5118.3</v>
      </c>
      <c r="L16" s="5">
        <v>3170.2</v>
      </c>
      <c r="M16" s="5">
        <v>758.6</v>
      </c>
      <c r="N16" s="7">
        <v>0.23929999999999998</v>
      </c>
      <c r="O16" s="5">
        <v>1270.0999999999999</v>
      </c>
      <c r="P16" s="11">
        <v>0.6</v>
      </c>
      <c r="Q16" s="5">
        <v>5041.3999999999996</v>
      </c>
      <c r="R16" s="5">
        <v>289</v>
      </c>
      <c r="S16" s="51">
        <v>0</v>
      </c>
      <c r="U16" s="26"/>
      <c r="V16" s="27"/>
    </row>
    <row r="17" spans="1:22" x14ac:dyDescent="0.25">
      <c r="A17" t="s">
        <v>346</v>
      </c>
      <c r="B17" s="4">
        <v>26572</v>
      </c>
      <c r="C17" s="5">
        <v>8.9</v>
      </c>
      <c r="D17" s="5">
        <v>8.6</v>
      </c>
      <c r="E17" s="5">
        <v>92.9</v>
      </c>
      <c r="F17" s="5">
        <v>124.3</v>
      </c>
      <c r="G17" s="5">
        <v>108.9</v>
      </c>
      <c r="H17" s="5">
        <v>41.5</v>
      </c>
      <c r="I17" s="5">
        <v>3.2</v>
      </c>
      <c r="J17" s="5">
        <v>59.9</v>
      </c>
      <c r="K17" s="5">
        <v>5165.3999999999996</v>
      </c>
      <c r="L17" s="5">
        <v>3219.1</v>
      </c>
      <c r="M17" s="5">
        <v>777.1</v>
      </c>
      <c r="N17" s="7">
        <v>0.24140999999999999</v>
      </c>
      <c r="O17" s="5">
        <v>1293.8</v>
      </c>
      <c r="P17" s="11">
        <v>-1.82</v>
      </c>
      <c r="Q17" s="5">
        <v>5081.7</v>
      </c>
      <c r="R17" s="5">
        <v>286.3</v>
      </c>
      <c r="S17" s="51">
        <v>0</v>
      </c>
      <c r="U17" s="26"/>
      <c r="V17" s="27"/>
    </row>
    <row r="18" spans="1:22" x14ac:dyDescent="0.25">
      <c r="A18" t="s">
        <v>347</v>
      </c>
      <c r="B18" s="4">
        <v>26664</v>
      </c>
      <c r="C18" s="5">
        <v>9.1999999999999993</v>
      </c>
      <c r="D18" s="5">
        <v>8.5</v>
      </c>
      <c r="E18" s="5">
        <v>103.1</v>
      </c>
      <c r="F18" s="5">
        <v>127.1</v>
      </c>
      <c r="G18" s="5">
        <v>111.5</v>
      </c>
      <c r="H18" s="5">
        <v>45.7</v>
      </c>
      <c r="I18" s="5">
        <v>3.3</v>
      </c>
      <c r="J18" s="5">
        <v>60.8</v>
      </c>
      <c r="K18" s="5">
        <v>5251.2</v>
      </c>
      <c r="L18" s="5">
        <v>3294.6</v>
      </c>
      <c r="M18" s="5">
        <v>801.9</v>
      </c>
      <c r="N18" s="7">
        <v>0.24339</v>
      </c>
      <c r="O18" s="5">
        <v>1332</v>
      </c>
      <c r="P18" s="11">
        <v>0.71</v>
      </c>
      <c r="Q18" s="5">
        <v>5123</v>
      </c>
      <c r="R18" s="5">
        <v>293.5</v>
      </c>
      <c r="S18" s="51">
        <v>0</v>
      </c>
      <c r="U18" s="26"/>
      <c r="V18" s="27"/>
    </row>
    <row r="19" spans="1:22" x14ac:dyDescent="0.25">
      <c r="A19" t="s">
        <v>348</v>
      </c>
      <c r="B19" s="4">
        <v>26754</v>
      </c>
      <c r="C19" s="5">
        <v>9.5</v>
      </c>
      <c r="D19" s="5">
        <v>9</v>
      </c>
      <c r="E19" s="5">
        <v>105.4</v>
      </c>
      <c r="F19" s="5">
        <v>126.4</v>
      </c>
      <c r="G19" s="5">
        <v>114.6</v>
      </c>
      <c r="H19" s="5">
        <v>49</v>
      </c>
      <c r="I19" s="5">
        <v>3.7</v>
      </c>
      <c r="J19" s="5">
        <v>74.099999999999994</v>
      </c>
      <c r="K19" s="5">
        <v>5380.5</v>
      </c>
      <c r="L19" s="5">
        <v>3354.8</v>
      </c>
      <c r="M19" s="5">
        <v>826.5</v>
      </c>
      <c r="N19" s="7">
        <v>0.24635000000000001</v>
      </c>
      <c r="O19" s="5">
        <v>1380.7</v>
      </c>
      <c r="P19" s="11">
        <v>0.79</v>
      </c>
      <c r="Q19" s="5">
        <v>5165.8</v>
      </c>
      <c r="R19" s="5">
        <v>301.3</v>
      </c>
      <c r="S19" s="51">
        <v>0</v>
      </c>
      <c r="U19" s="26"/>
      <c r="V19" s="27"/>
    </row>
    <row r="20" spans="1:22" x14ac:dyDescent="0.25">
      <c r="A20" t="s">
        <v>349</v>
      </c>
      <c r="B20" s="4">
        <v>26845</v>
      </c>
      <c r="C20" s="5">
        <v>10</v>
      </c>
      <c r="D20" s="5">
        <v>9.6</v>
      </c>
      <c r="E20" s="5">
        <v>107.6</v>
      </c>
      <c r="F20" s="5">
        <v>129.19999999999999</v>
      </c>
      <c r="G20" s="5">
        <v>116.2</v>
      </c>
      <c r="H20" s="5">
        <v>49.6</v>
      </c>
      <c r="I20" s="5">
        <v>4.2</v>
      </c>
      <c r="J20" s="5">
        <v>75.3</v>
      </c>
      <c r="K20" s="5">
        <v>5441.5</v>
      </c>
      <c r="L20" s="5">
        <v>3353.4</v>
      </c>
      <c r="M20" s="5">
        <v>842</v>
      </c>
      <c r="N20" s="7">
        <v>0.25109999999999999</v>
      </c>
      <c r="O20" s="5">
        <v>1417.6</v>
      </c>
      <c r="P20" s="11">
        <v>-0.41</v>
      </c>
      <c r="Q20" s="5">
        <v>5210.6000000000004</v>
      </c>
      <c r="R20" s="5">
        <v>304.89999999999998</v>
      </c>
      <c r="S20" s="51">
        <v>0</v>
      </c>
      <c r="U20" s="26"/>
      <c r="V20" s="27"/>
    </row>
    <row r="21" spans="1:22" x14ac:dyDescent="0.25">
      <c r="A21" t="s">
        <v>350</v>
      </c>
      <c r="B21" s="4">
        <v>26937</v>
      </c>
      <c r="C21" s="5">
        <v>10.5</v>
      </c>
      <c r="D21" s="5">
        <v>9.6999999999999993</v>
      </c>
      <c r="E21" s="5">
        <v>109.2</v>
      </c>
      <c r="F21" s="5">
        <v>134.1</v>
      </c>
      <c r="G21" s="5">
        <v>118.4</v>
      </c>
      <c r="H21" s="5">
        <v>48.1</v>
      </c>
      <c r="I21" s="5">
        <v>4.5999999999999996</v>
      </c>
      <c r="J21" s="5">
        <v>76.599999999999994</v>
      </c>
      <c r="K21" s="5">
        <v>5411.9</v>
      </c>
      <c r="L21" s="5">
        <v>3365.3</v>
      </c>
      <c r="M21" s="5">
        <v>860.5</v>
      </c>
      <c r="N21" s="7">
        <v>0.25568999999999997</v>
      </c>
      <c r="O21" s="5">
        <v>1436.8</v>
      </c>
      <c r="P21" s="11">
        <v>-1.0900000000000001</v>
      </c>
      <c r="Q21" s="5">
        <v>5256.5</v>
      </c>
      <c r="R21" s="5">
        <v>305.60000000000002</v>
      </c>
      <c r="S21" s="51">
        <v>0</v>
      </c>
      <c r="U21" s="26"/>
      <c r="V21" s="27"/>
    </row>
    <row r="22" spans="1:22" x14ac:dyDescent="0.25">
      <c r="A22" t="s">
        <v>351</v>
      </c>
      <c r="B22" s="4">
        <v>27029</v>
      </c>
      <c r="C22" s="5">
        <v>11</v>
      </c>
      <c r="D22" s="5">
        <v>10.1</v>
      </c>
      <c r="E22" s="5">
        <v>112.3</v>
      </c>
      <c r="F22" s="5">
        <v>140</v>
      </c>
      <c r="G22" s="5">
        <v>119.7</v>
      </c>
      <c r="H22" s="5">
        <v>50.5</v>
      </c>
      <c r="I22" s="5">
        <v>4.9000000000000004</v>
      </c>
      <c r="J22" s="5">
        <v>78.099999999999994</v>
      </c>
      <c r="K22" s="5">
        <v>5462.4</v>
      </c>
      <c r="L22" s="5">
        <v>3355.5</v>
      </c>
      <c r="M22" s="5">
        <v>875.6</v>
      </c>
      <c r="N22" s="7">
        <v>0.26094000000000001</v>
      </c>
      <c r="O22" s="5">
        <v>1479.1</v>
      </c>
      <c r="P22" s="11">
        <v>0.56999999999999995</v>
      </c>
      <c r="Q22" s="5">
        <v>5303.7</v>
      </c>
      <c r="R22" s="5">
        <v>313.7</v>
      </c>
      <c r="S22" s="51">
        <v>0</v>
      </c>
      <c r="U22" s="26"/>
      <c r="V22" s="27"/>
    </row>
    <row r="23" spans="1:22" x14ac:dyDescent="0.25">
      <c r="A23" t="s">
        <v>352</v>
      </c>
      <c r="B23" s="4">
        <v>27119</v>
      </c>
      <c r="C23" s="5">
        <v>11.7</v>
      </c>
      <c r="D23" s="5">
        <v>10.199999999999999</v>
      </c>
      <c r="E23" s="5">
        <v>117.5</v>
      </c>
      <c r="F23" s="5">
        <v>142.80000000000001</v>
      </c>
      <c r="G23" s="5">
        <v>120.8</v>
      </c>
      <c r="H23" s="5">
        <v>48.8</v>
      </c>
      <c r="I23" s="5">
        <v>5.0999999999999996</v>
      </c>
      <c r="J23" s="5">
        <v>83.7</v>
      </c>
      <c r="K23" s="5">
        <v>5417</v>
      </c>
      <c r="L23" s="5">
        <v>3326.2</v>
      </c>
      <c r="M23" s="5">
        <v>893.8</v>
      </c>
      <c r="N23" s="7">
        <v>0.26869999999999999</v>
      </c>
      <c r="O23" s="5">
        <v>1494.7</v>
      </c>
      <c r="P23" s="11">
        <v>1.59</v>
      </c>
      <c r="Q23" s="5">
        <v>5352.1</v>
      </c>
      <c r="R23" s="5">
        <v>326.10000000000002</v>
      </c>
      <c r="S23" s="51">
        <v>1</v>
      </c>
      <c r="U23" s="26"/>
      <c r="V23" s="27"/>
    </row>
    <row r="24" spans="1:22" x14ac:dyDescent="0.25">
      <c r="A24" t="s">
        <v>353</v>
      </c>
      <c r="B24" s="4">
        <v>27210</v>
      </c>
      <c r="C24" s="5">
        <v>12.4</v>
      </c>
      <c r="D24" s="5">
        <v>11.1</v>
      </c>
      <c r="E24" s="5">
        <v>125.4</v>
      </c>
      <c r="F24" s="5">
        <v>148.9</v>
      </c>
      <c r="G24" s="5">
        <v>124.1</v>
      </c>
      <c r="H24" s="5">
        <v>51.4</v>
      </c>
      <c r="I24" s="5">
        <v>5.5</v>
      </c>
      <c r="J24" s="5">
        <v>85.3</v>
      </c>
      <c r="K24" s="5">
        <v>5431.3</v>
      </c>
      <c r="L24" s="5">
        <v>3337.9</v>
      </c>
      <c r="M24" s="5">
        <v>922.3</v>
      </c>
      <c r="N24" s="7">
        <v>0.27631</v>
      </c>
      <c r="O24" s="5">
        <v>1534.2</v>
      </c>
      <c r="P24" s="11">
        <v>0.56999999999999995</v>
      </c>
      <c r="Q24" s="5">
        <v>5402.1</v>
      </c>
      <c r="R24" s="5">
        <v>337.3</v>
      </c>
      <c r="S24" s="51">
        <v>1</v>
      </c>
      <c r="U24" s="26"/>
      <c r="V24" s="27"/>
    </row>
    <row r="25" spans="1:22" x14ac:dyDescent="0.25">
      <c r="A25" t="s">
        <v>354</v>
      </c>
      <c r="B25" s="4">
        <v>27302</v>
      </c>
      <c r="C25" s="5">
        <v>13.1</v>
      </c>
      <c r="D25" s="5">
        <v>11.4</v>
      </c>
      <c r="E25" s="5">
        <v>132.19999999999999</v>
      </c>
      <c r="F25" s="5">
        <v>154.9</v>
      </c>
      <c r="G25" s="5">
        <v>127.1</v>
      </c>
      <c r="H25" s="5">
        <v>56.6</v>
      </c>
      <c r="I25" s="5">
        <v>5.8</v>
      </c>
      <c r="J25" s="5">
        <v>86.9</v>
      </c>
      <c r="K25" s="5">
        <v>5378.7</v>
      </c>
      <c r="L25" s="5">
        <v>3351.6</v>
      </c>
      <c r="M25" s="5">
        <v>951.1</v>
      </c>
      <c r="N25" s="7">
        <v>0.28376000000000001</v>
      </c>
      <c r="O25" s="5">
        <v>1563.4</v>
      </c>
      <c r="P25" s="11">
        <v>0.15</v>
      </c>
      <c r="Q25" s="5">
        <v>5452.5</v>
      </c>
      <c r="R25" s="5">
        <v>348.3</v>
      </c>
      <c r="S25" s="51">
        <v>1</v>
      </c>
      <c r="U25" s="26"/>
      <c r="V25" s="27"/>
    </row>
    <row r="26" spans="1:22" x14ac:dyDescent="0.25">
      <c r="A26" t="s">
        <v>355</v>
      </c>
      <c r="B26" s="4">
        <v>27394</v>
      </c>
      <c r="C26" s="5">
        <v>13.8</v>
      </c>
      <c r="D26" s="5">
        <v>12</v>
      </c>
      <c r="E26" s="5">
        <v>139.1</v>
      </c>
      <c r="F26" s="5">
        <v>157.6</v>
      </c>
      <c r="G26" s="5">
        <v>127.7</v>
      </c>
      <c r="H26" s="5">
        <v>50.3</v>
      </c>
      <c r="I26" s="5">
        <v>5.8</v>
      </c>
      <c r="J26" s="5">
        <v>87.1</v>
      </c>
      <c r="K26" s="5">
        <v>5357.2</v>
      </c>
      <c r="L26" s="5">
        <v>3302.5</v>
      </c>
      <c r="M26" s="5">
        <v>960.9</v>
      </c>
      <c r="N26" s="7">
        <v>0.29094999999999999</v>
      </c>
      <c r="O26" s="5">
        <v>1603</v>
      </c>
      <c r="P26" s="11">
        <v>0.42</v>
      </c>
      <c r="Q26" s="5">
        <v>5502.9</v>
      </c>
      <c r="R26" s="5">
        <v>360.8</v>
      </c>
      <c r="S26" s="51">
        <v>1</v>
      </c>
      <c r="U26" s="26"/>
      <c r="V26" s="27"/>
    </row>
    <row r="27" spans="1:22" x14ac:dyDescent="0.25">
      <c r="A27" t="s">
        <v>274</v>
      </c>
      <c r="B27" s="4">
        <v>27484</v>
      </c>
      <c r="C27" s="5">
        <v>14.5</v>
      </c>
      <c r="D27" s="5">
        <v>13.3</v>
      </c>
      <c r="E27" s="5">
        <v>149.80000000000001</v>
      </c>
      <c r="F27" s="5">
        <v>158</v>
      </c>
      <c r="G27" s="5">
        <v>128.80000000000001</v>
      </c>
      <c r="H27" s="5">
        <v>43.1</v>
      </c>
      <c r="I27" s="5">
        <v>5.5</v>
      </c>
      <c r="J27" s="5">
        <v>88.2</v>
      </c>
      <c r="K27" s="5">
        <v>5292.4</v>
      </c>
      <c r="L27" s="5">
        <v>3330.1</v>
      </c>
      <c r="M27" s="5">
        <v>987.1</v>
      </c>
      <c r="N27" s="7">
        <v>0.29641000000000001</v>
      </c>
      <c r="O27" s="5">
        <v>1619.6</v>
      </c>
      <c r="P27" s="11">
        <v>1.06</v>
      </c>
      <c r="Q27" s="5">
        <v>5552.4</v>
      </c>
      <c r="R27" s="5">
        <v>371.7</v>
      </c>
      <c r="S27" s="51">
        <v>1</v>
      </c>
      <c r="U27" s="26"/>
      <c r="V27" s="27"/>
    </row>
    <row r="28" spans="1:22" x14ac:dyDescent="0.25">
      <c r="A28" t="s">
        <v>275</v>
      </c>
      <c r="B28" s="4">
        <v>27575</v>
      </c>
      <c r="C28" s="5">
        <v>15.2</v>
      </c>
      <c r="D28" s="5">
        <v>13.8</v>
      </c>
      <c r="E28" s="5">
        <v>164.6</v>
      </c>
      <c r="F28" s="5">
        <v>121.1</v>
      </c>
      <c r="G28" s="5">
        <v>133</v>
      </c>
      <c r="H28" s="5">
        <v>46.2</v>
      </c>
      <c r="I28" s="5">
        <v>5.4</v>
      </c>
      <c r="J28" s="5">
        <v>88.6</v>
      </c>
      <c r="K28" s="5">
        <v>5333.2</v>
      </c>
      <c r="L28" s="5">
        <v>3385.7</v>
      </c>
      <c r="M28" s="5">
        <v>1015.8</v>
      </c>
      <c r="N28" s="7">
        <v>0.30003000000000002</v>
      </c>
      <c r="O28" s="5">
        <v>1656.4</v>
      </c>
      <c r="P28" s="11">
        <v>-0.56999999999999995</v>
      </c>
      <c r="Q28" s="5">
        <v>5600.4</v>
      </c>
      <c r="R28" s="5">
        <v>375.8</v>
      </c>
      <c r="S28" s="51">
        <v>0</v>
      </c>
      <c r="U28" s="26"/>
      <c r="V28" s="27"/>
    </row>
    <row r="29" spans="1:22" x14ac:dyDescent="0.25">
      <c r="A29" t="s">
        <v>276</v>
      </c>
      <c r="B29" s="4">
        <v>27667</v>
      </c>
      <c r="C29" s="5">
        <v>16</v>
      </c>
      <c r="D29" s="5">
        <v>13.8</v>
      </c>
      <c r="E29" s="5">
        <v>167.7</v>
      </c>
      <c r="F29" s="5">
        <v>152.80000000000001</v>
      </c>
      <c r="G29" s="5">
        <v>138.19999999999999</v>
      </c>
      <c r="H29" s="5">
        <v>56.5</v>
      </c>
      <c r="I29" s="5">
        <v>5.2</v>
      </c>
      <c r="J29" s="5">
        <v>90.3</v>
      </c>
      <c r="K29" s="5">
        <v>5421.4</v>
      </c>
      <c r="L29" s="5">
        <v>3434.1</v>
      </c>
      <c r="M29" s="5">
        <v>1049.5999999999999</v>
      </c>
      <c r="N29" s="7">
        <v>0.30564000000000002</v>
      </c>
      <c r="O29" s="5">
        <v>1713.8</v>
      </c>
      <c r="P29" s="11">
        <v>1.5</v>
      </c>
      <c r="Q29" s="5">
        <v>5647.9</v>
      </c>
      <c r="R29" s="5">
        <v>387</v>
      </c>
      <c r="S29" s="51">
        <v>0</v>
      </c>
      <c r="U29" s="26"/>
      <c r="V29" s="27"/>
    </row>
    <row r="30" spans="1:22" x14ac:dyDescent="0.25">
      <c r="A30" t="s">
        <v>277</v>
      </c>
      <c r="B30" s="4">
        <v>27759</v>
      </c>
      <c r="C30" s="5">
        <v>16.8</v>
      </c>
      <c r="D30" s="5">
        <v>14.6</v>
      </c>
      <c r="E30" s="5">
        <v>170.4</v>
      </c>
      <c r="F30" s="5">
        <v>158.5</v>
      </c>
      <c r="G30" s="5">
        <v>141.1</v>
      </c>
      <c r="H30" s="5">
        <v>57.8</v>
      </c>
      <c r="I30" s="5">
        <v>5.5</v>
      </c>
      <c r="J30" s="5">
        <v>92.4</v>
      </c>
      <c r="K30" s="5">
        <v>5494.4</v>
      </c>
      <c r="L30" s="5">
        <v>3470.5</v>
      </c>
      <c r="M30" s="5">
        <v>1078.5</v>
      </c>
      <c r="N30" s="7">
        <v>0.31076999999999999</v>
      </c>
      <c r="O30" s="5">
        <v>1765.9</v>
      </c>
      <c r="P30" s="11">
        <v>0.87</v>
      </c>
      <c r="Q30" s="5">
        <v>5694.9</v>
      </c>
      <c r="R30" s="5">
        <v>397.3</v>
      </c>
      <c r="S30" s="51">
        <v>0</v>
      </c>
      <c r="U30" s="26"/>
      <c r="V30" s="27"/>
    </row>
    <row r="31" spans="1:22" x14ac:dyDescent="0.25">
      <c r="A31" t="s">
        <v>278</v>
      </c>
      <c r="B31" s="4">
        <v>27850</v>
      </c>
      <c r="C31" s="5">
        <v>17.600000000000001</v>
      </c>
      <c r="D31" s="5">
        <v>15.2</v>
      </c>
      <c r="E31" s="5">
        <v>174.7</v>
      </c>
      <c r="F31" s="5">
        <v>162.5</v>
      </c>
      <c r="G31" s="5">
        <v>141.69999999999999</v>
      </c>
      <c r="H31" s="5">
        <v>65.3</v>
      </c>
      <c r="I31" s="5">
        <v>5.8</v>
      </c>
      <c r="J31" s="5">
        <v>99.6</v>
      </c>
      <c r="K31" s="5">
        <v>5618.5</v>
      </c>
      <c r="L31" s="5">
        <v>3539.9</v>
      </c>
      <c r="M31" s="5">
        <v>1112.3</v>
      </c>
      <c r="N31" s="7">
        <v>0.31422</v>
      </c>
      <c r="O31" s="5">
        <v>1824.5</v>
      </c>
      <c r="P31" s="11">
        <v>0.23</v>
      </c>
      <c r="Q31" s="5">
        <v>5741.1</v>
      </c>
      <c r="R31" s="5">
        <v>402.9</v>
      </c>
      <c r="S31" s="51">
        <v>0</v>
      </c>
      <c r="U31" s="26"/>
      <c r="V31" s="27"/>
    </row>
    <row r="32" spans="1:22" x14ac:dyDescent="0.25">
      <c r="A32" t="s">
        <v>279</v>
      </c>
      <c r="B32" s="4">
        <v>27941</v>
      </c>
      <c r="C32" s="5">
        <v>18.399999999999999</v>
      </c>
      <c r="D32" s="5">
        <v>14.9</v>
      </c>
      <c r="E32" s="5">
        <v>173.1</v>
      </c>
      <c r="F32" s="5">
        <v>169.3</v>
      </c>
      <c r="G32" s="5">
        <v>144.9</v>
      </c>
      <c r="H32" s="5">
        <v>64.400000000000006</v>
      </c>
      <c r="I32" s="5">
        <v>5.8</v>
      </c>
      <c r="J32" s="5">
        <v>101.1</v>
      </c>
      <c r="K32" s="5">
        <v>5661</v>
      </c>
      <c r="L32" s="5">
        <v>3572.4</v>
      </c>
      <c r="M32" s="5">
        <v>1132</v>
      </c>
      <c r="N32" s="7">
        <v>0.31685999999999998</v>
      </c>
      <c r="O32" s="5">
        <v>1856.9</v>
      </c>
      <c r="P32" s="11">
        <v>-0.88</v>
      </c>
      <c r="Q32" s="5">
        <v>5787.1</v>
      </c>
      <c r="R32" s="5">
        <v>403.2</v>
      </c>
      <c r="S32" s="51">
        <v>0</v>
      </c>
      <c r="U32" s="26"/>
      <c r="V32" s="27"/>
    </row>
    <row r="33" spans="1:22" x14ac:dyDescent="0.25">
      <c r="A33" t="s">
        <v>280</v>
      </c>
      <c r="B33" s="4">
        <v>28033</v>
      </c>
      <c r="C33" s="5">
        <v>19.2</v>
      </c>
      <c r="D33" s="5">
        <v>15.9</v>
      </c>
      <c r="E33" s="5">
        <v>180.1</v>
      </c>
      <c r="F33" s="5">
        <v>176.1</v>
      </c>
      <c r="G33" s="5">
        <v>147.69999999999999</v>
      </c>
      <c r="H33" s="5">
        <v>64.099999999999994</v>
      </c>
      <c r="I33" s="5">
        <v>5.9</v>
      </c>
      <c r="J33" s="5">
        <v>102.8</v>
      </c>
      <c r="K33" s="5">
        <v>5689.8</v>
      </c>
      <c r="L33" s="5">
        <v>3610.3</v>
      </c>
      <c r="M33" s="5">
        <v>1161.3</v>
      </c>
      <c r="N33" s="7">
        <v>0.32167000000000001</v>
      </c>
      <c r="O33" s="5">
        <v>1890.5</v>
      </c>
      <c r="P33" s="11">
        <v>-0.42</v>
      </c>
      <c r="Q33" s="5">
        <v>5833.6</v>
      </c>
      <c r="R33" s="5">
        <v>404.9</v>
      </c>
      <c r="S33" s="51">
        <v>0</v>
      </c>
      <c r="U33" s="26"/>
      <c r="V33" s="27"/>
    </row>
    <row r="34" spans="1:22" x14ac:dyDescent="0.25">
      <c r="A34" t="s">
        <v>281</v>
      </c>
      <c r="B34" s="4">
        <v>28125</v>
      </c>
      <c r="C34" s="5">
        <v>20</v>
      </c>
      <c r="D34" s="5">
        <v>15.9</v>
      </c>
      <c r="E34" s="5">
        <v>182.7</v>
      </c>
      <c r="F34" s="5">
        <v>182.7</v>
      </c>
      <c r="G34" s="5">
        <v>151.30000000000001</v>
      </c>
      <c r="H34" s="5">
        <v>63.1</v>
      </c>
      <c r="I34" s="5">
        <v>6</v>
      </c>
      <c r="J34" s="5">
        <v>104.4</v>
      </c>
      <c r="K34" s="5">
        <v>5732.5</v>
      </c>
      <c r="L34" s="5">
        <v>3657.5</v>
      </c>
      <c r="M34" s="5">
        <v>1195.0999999999999</v>
      </c>
      <c r="N34" s="7">
        <v>0.32674999999999998</v>
      </c>
      <c r="O34" s="5">
        <v>1938.4</v>
      </c>
      <c r="P34" s="11">
        <v>0.06</v>
      </c>
      <c r="Q34" s="5">
        <v>5880.8</v>
      </c>
      <c r="R34" s="5">
        <v>412.3</v>
      </c>
      <c r="S34" s="51">
        <v>0</v>
      </c>
      <c r="U34" s="26"/>
      <c r="V34" s="27"/>
    </row>
    <row r="35" spans="1:22" x14ac:dyDescent="0.25">
      <c r="A35" t="s">
        <v>282</v>
      </c>
      <c r="B35" s="4">
        <v>28215</v>
      </c>
      <c r="C35" s="5">
        <v>20.9</v>
      </c>
      <c r="D35" s="5">
        <v>16.2</v>
      </c>
      <c r="E35" s="5">
        <v>185.5</v>
      </c>
      <c r="F35" s="5">
        <v>188.8</v>
      </c>
      <c r="G35" s="5">
        <v>154.80000000000001</v>
      </c>
      <c r="H35" s="5">
        <v>67.400000000000006</v>
      </c>
      <c r="I35" s="5">
        <v>5.9</v>
      </c>
      <c r="J35" s="5">
        <v>110</v>
      </c>
      <c r="K35" s="5">
        <v>5799.2</v>
      </c>
      <c r="L35" s="5">
        <v>3699.3</v>
      </c>
      <c r="M35" s="5">
        <v>1230.5999999999999</v>
      </c>
      <c r="N35" s="7">
        <v>0.33265</v>
      </c>
      <c r="O35" s="5">
        <v>1992.5</v>
      </c>
      <c r="P35" s="11">
        <v>0.78</v>
      </c>
      <c r="Q35" s="5">
        <v>5930</v>
      </c>
      <c r="R35" s="5">
        <v>422.7</v>
      </c>
      <c r="S35" s="51">
        <v>0</v>
      </c>
      <c r="U35" s="26"/>
      <c r="V35" s="27"/>
    </row>
    <row r="36" spans="1:22" x14ac:dyDescent="0.25">
      <c r="A36" t="s">
        <v>283</v>
      </c>
      <c r="B36" s="4">
        <v>28306</v>
      </c>
      <c r="C36" s="5">
        <v>21.7</v>
      </c>
      <c r="D36" s="5">
        <v>17.5</v>
      </c>
      <c r="E36" s="5">
        <v>186.4</v>
      </c>
      <c r="F36" s="5">
        <v>195.7</v>
      </c>
      <c r="G36" s="5">
        <v>158</v>
      </c>
      <c r="H36" s="5">
        <v>73.099999999999994</v>
      </c>
      <c r="I36" s="5">
        <v>6</v>
      </c>
      <c r="J36" s="5">
        <v>112.8</v>
      </c>
      <c r="K36" s="5">
        <v>5913</v>
      </c>
      <c r="L36" s="5">
        <v>3719.7</v>
      </c>
      <c r="M36" s="5">
        <v>1258.5</v>
      </c>
      <c r="N36" s="7">
        <v>0.33834000000000003</v>
      </c>
      <c r="O36" s="5">
        <v>2060.1999999999998</v>
      </c>
      <c r="P36" s="11">
        <v>0.87</v>
      </c>
      <c r="Q36" s="5">
        <v>5980.4</v>
      </c>
      <c r="R36" s="5">
        <v>433.1</v>
      </c>
      <c r="S36" s="51">
        <v>0</v>
      </c>
      <c r="U36" s="26"/>
      <c r="V36" s="27"/>
    </row>
    <row r="37" spans="1:22" x14ac:dyDescent="0.25">
      <c r="A37" t="s">
        <v>284</v>
      </c>
      <c r="B37" s="4">
        <v>28398</v>
      </c>
      <c r="C37" s="5">
        <v>22.5</v>
      </c>
      <c r="D37" s="5">
        <v>16.7</v>
      </c>
      <c r="E37" s="5">
        <v>191.7</v>
      </c>
      <c r="F37" s="5">
        <v>198.6</v>
      </c>
      <c r="G37" s="5">
        <v>161.5</v>
      </c>
      <c r="H37" s="5">
        <v>75.599999999999994</v>
      </c>
      <c r="I37" s="5">
        <v>5.9</v>
      </c>
      <c r="J37" s="5">
        <v>115.1</v>
      </c>
      <c r="K37" s="5">
        <v>6017.6</v>
      </c>
      <c r="L37" s="5">
        <v>3755.2</v>
      </c>
      <c r="M37" s="5">
        <v>1289.7</v>
      </c>
      <c r="N37" s="7">
        <v>0.34344999999999998</v>
      </c>
      <c r="O37" s="5">
        <v>2122.4</v>
      </c>
      <c r="P37" s="11">
        <v>0.2</v>
      </c>
      <c r="Q37" s="5">
        <v>6032</v>
      </c>
      <c r="R37" s="5">
        <v>439.1</v>
      </c>
      <c r="S37" s="51">
        <v>0</v>
      </c>
      <c r="U37" s="26"/>
      <c r="V37" s="27"/>
    </row>
    <row r="38" spans="1:22" x14ac:dyDescent="0.25">
      <c r="A38" t="s">
        <v>285</v>
      </c>
      <c r="B38" s="4">
        <v>28490</v>
      </c>
      <c r="C38" s="5">
        <v>23.3</v>
      </c>
      <c r="D38" s="5">
        <v>16.5</v>
      </c>
      <c r="E38" s="5">
        <v>194.3</v>
      </c>
      <c r="F38" s="5">
        <v>208.5</v>
      </c>
      <c r="G38" s="5">
        <v>164.3</v>
      </c>
      <c r="H38" s="5">
        <v>76.099999999999994</v>
      </c>
      <c r="I38" s="5">
        <v>6</v>
      </c>
      <c r="J38" s="5">
        <v>117.5</v>
      </c>
      <c r="K38" s="5">
        <v>6018.2</v>
      </c>
      <c r="L38" s="5">
        <v>3811.8</v>
      </c>
      <c r="M38" s="5">
        <v>1327.9</v>
      </c>
      <c r="N38" s="7">
        <v>0.34836</v>
      </c>
      <c r="O38" s="5">
        <v>2168.6999999999998</v>
      </c>
      <c r="P38" s="11">
        <v>-0.21</v>
      </c>
      <c r="Q38" s="5">
        <v>6084.8</v>
      </c>
      <c r="R38" s="5">
        <v>448.1</v>
      </c>
      <c r="S38" s="51">
        <v>0</v>
      </c>
      <c r="U38" s="26"/>
      <c r="V38" s="27"/>
    </row>
    <row r="39" spans="1:22" x14ac:dyDescent="0.25">
      <c r="A39" t="s">
        <v>286</v>
      </c>
      <c r="B39" s="4">
        <v>28580</v>
      </c>
      <c r="C39" s="5">
        <v>24.2</v>
      </c>
      <c r="D39" s="5">
        <v>17.5</v>
      </c>
      <c r="E39" s="5">
        <v>197.7</v>
      </c>
      <c r="F39" s="5">
        <v>212</v>
      </c>
      <c r="G39" s="5">
        <v>166.9</v>
      </c>
      <c r="H39" s="5">
        <v>71.3</v>
      </c>
      <c r="I39" s="5">
        <v>6.3</v>
      </c>
      <c r="J39" s="5">
        <v>127</v>
      </c>
      <c r="K39" s="5">
        <v>6039.2</v>
      </c>
      <c r="L39" s="5">
        <v>3833.8</v>
      </c>
      <c r="M39" s="5">
        <v>1357.8</v>
      </c>
      <c r="N39" s="7">
        <v>0.35414999999999996</v>
      </c>
      <c r="O39" s="5">
        <v>2208.6999999999998</v>
      </c>
      <c r="P39" s="11">
        <v>0.05</v>
      </c>
      <c r="Q39" s="5">
        <v>6139</v>
      </c>
      <c r="R39" s="5">
        <v>454.8</v>
      </c>
      <c r="S39" s="51">
        <v>0</v>
      </c>
      <c r="U39" s="26"/>
      <c r="V39" s="27"/>
    </row>
    <row r="40" spans="1:22" x14ac:dyDescent="0.25">
      <c r="A40" t="s">
        <v>287</v>
      </c>
      <c r="B40" s="4">
        <v>28671</v>
      </c>
      <c r="C40" s="5">
        <v>25</v>
      </c>
      <c r="D40" s="5">
        <v>18.600000000000001</v>
      </c>
      <c r="E40" s="5">
        <v>199</v>
      </c>
      <c r="F40" s="5">
        <v>223.1</v>
      </c>
      <c r="G40" s="5">
        <v>173.1</v>
      </c>
      <c r="H40" s="5">
        <v>85.2</v>
      </c>
      <c r="I40" s="5">
        <v>6.6</v>
      </c>
      <c r="J40" s="5">
        <v>131</v>
      </c>
      <c r="K40" s="5">
        <v>6274</v>
      </c>
      <c r="L40" s="5">
        <v>3915.6</v>
      </c>
      <c r="M40" s="5">
        <v>1415.3</v>
      </c>
      <c r="N40" s="7">
        <v>0.36145000000000005</v>
      </c>
      <c r="O40" s="5">
        <v>2336.6</v>
      </c>
      <c r="P40" s="11">
        <v>2.2599999999999998</v>
      </c>
      <c r="Q40" s="5">
        <v>6196.5</v>
      </c>
      <c r="R40" s="5">
        <v>473.3</v>
      </c>
      <c r="S40" s="51">
        <v>0</v>
      </c>
      <c r="U40" s="26"/>
      <c r="V40" s="27"/>
    </row>
    <row r="41" spans="1:22" x14ac:dyDescent="0.25">
      <c r="A41" t="s">
        <v>288</v>
      </c>
      <c r="B41" s="4">
        <v>28763</v>
      </c>
      <c r="C41" s="5">
        <v>26</v>
      </c>
      <c r="D41" s="5">
        <v>18.899999999999999</v>
      </c>
      <c r="E41" s="5">
        <v>207.1</v>
      </c>
      <c r="F41" s="5">
        <v>236.3</v>
      </c>
      <c r="G41" s="5">
        <v>169.7</v>
      </c>
      <c r="H41" s="5">
        <v>86.3</v>
      </c>
      <c r="I41" s="5">
        <v>7.2</v>
      </c>
      <c r="J41" s="5">
        <v>133.6</v>
      </c>
      <c r="K41" s="5">
        <v>6335.3</v>
      </c>
      <c r="L41" s="5">
        <v>3932</v>
      </c>
      <c r="M41" s="5">
        <v>1446.2</v>
      </c>
      <c r="N41" s="7">
        <v>0.36780999999999997</v>
      </c>
      <c r="O41" s="5">
        <v>2398.9</v>
      </c>
      <c r="P41" s="11">
        <v>0.63</v>
      </c>
      <c r="Q41" s="5">
        <v>6254.5</v>
      </c>
      <c r="R41" s="5">
        <v>484</v>
      </c>
      <c r="S41" s="51">
        <v>0</v>
      </c>
      <c r="U41" s="26"/>
      <c r="V41" s="27"/>
    </row>
    <row r="42" spans="1:22" x14ac:dyDescent="0.25">
      <c r="A42" t="s">
        <v>289</v>
      </c>
      <c r="B42" s="4">
        <v>28855</v>
      </c>
      <c r="C42" s="5">
        <v>27</v>
      </c>
      <c r="D42" s="5">
        <v>19.5</v>
      </c>
      <c r="E42" s="5">
        <v>209.9</v>
      </c>
      <c r="F42" s="5">
        <v>247.2</v>
      </c>
      <c r="G42" s="5">
        <v>173.9</v>
      </c>
      <c r="H42" s="5">
        <v>91.2</v>
      </c>
      <c r="I42" s="5">
        <v>7.9</v>
      </c>
      <c r="J42" s="5">
        <v>136.9</v>
      </c>
      <c r="K42" s="5">
        <v>6420.3</v>
      </c>
      <c r="L42" s="5">
        <v>3963.5</v>
      </c>
      <c r="M42" s="5">
        <v>1485.4</v>
      </c>
      <c r="N42" s="7">
        <v>0.37476999999999999</v>
      </c>
      <c r="O42" s="5">
        <v>2482.1999999999998</v>
      </c>
      <c r="P42" s="11">
        <v>0.73</v>
      </c>
      <c r="Q42" s="5">
        <v>6312.1</v>
      </c>
      <c r="R42" s="5">
        <v>497.4</v>
      </c>
      <c r="S42" s="51">
        <v>0</v>
      </c>
      <c r="U42" s="26"/>
      <c r="V42" s="27"/>
    </row>
    <row r="43" spans="1:22" x14ac:dyDescent="0.25">
      <c r="A43" t="s">
        <v>290</v>
      </c>
      <c r="B43" s="4">
        <v>28945</v>
      </c>
      <c r="C43" s="5">
        <v>28</v>
      </c>
      <c r="D43" s="5">
        <v>20</v>
      </c>
      <c r="E43" s="5">
        <v>214.9</v>
      </c>
      <c r="F43" s="5">
        <v>253.6</v>
      </c>
      <c r="G43" s="5">
        <v>176.4</v>
      </c>
      <c r="H43" s="5">
        <v>88.5</v>
      </c>
      <c r="I43" s="5">
        <v>8.1999999999999993</v>
      </c>
      <c r="J43" s="5">
        <v>149.69999999999999</v>
      </c>
      <c r="K43" s="5">
        <v>6433</v>
      </c>
      <c r="L43" s="5">
        <v>3983.6</v>
      </c>
      <c r="M43" s="5">
        <v>1521</v>
      </c>
      <c r="N43" s="7">
        <v>0.38180999999999998</v>
      </c>
      <c r="O43" s="5">
        <v>2531.6</v>
      </c>
      <c r="P43" s="11">
        <v>-0.69</v>
      </c>
      <c r="Q43" s="5">
        <v>6368.6</v>
      </c>
      <c r="R43" s="5">
        <v>502.9</v>
      </c>
      <c r="S43" s="51">
        <v>0</v>
      </c>
      <c r="U43" s="26"/>
      <c r="V43" s="27"/>
    </row>
    <row r="44" spans="1:22" x14ac:dyDescent="0.25">
      <c r="A44" t="s">
        <v>291</v>
      </c>
      <c r="B44" s="4">
        <v>29036</v>
      </c>
      <c r="C44" s="5">
        <v>29.2</v>
      </c>
      <c r="D44" s="5">
        <v>20.8</v>
      </c>
      <c r="E44" s="5">
        <v>219.2</v>
      </c>
      <c r="F44" s="5">
        <v>262</v>
      </c>
      <c r="G44" s="5">
        <v>178.5</v>
      </c>
      <c r="H44" s="5">
        <v>89.1</v>
      </c>
      <c r="I44" s="5">
        <v>8.8000000000000007</v>
      </c>
      <c r="J44" s="5">
        <v>151.80000000000001</v>
      </c>
      <c r="K44" s="5">
        <v>6440.8</v>
      </c>
      <c r="L44" s="5">
        <v>3981.3</v>
      </c>
      <c r="M44" s="5">
        <v>1561.5</v>
      </c>
      <c r="N44" s="7">
        <v>0.39222000000000001</v>
      </c>
      <c r="O44" s="5">
        <v>2595.9</v>
      </c>
      <c r="P44" s="11">
        <v>0.81</v>
      </c>
      <c r="Q44" s="5">
        <v>6422.5</v>
      </c>
      <c r="R44" s="5">
        <v>517.29999999999995</v>
      </c>
      <c r="S44" s="51">
        <v>0</v>
      </c>
      <c r="U44" s="26"/>
      <c r="V44" s="27"/>
    </row>
    <row r="45" spans="1:22" x14ac:dyDescent="0.25">
      <c r="A45" t="s">
        <v>292</v>
      </c>
      <c r="B45" s="4">
        <v>29128</v>
      </c>
      <c r="C45" s="5">
        <v>30.5</v>
      </c>
      <c r="D45" s="5">
        <v>21.1</v>
      </c>
      <c r="E45" s="5">
        <v>234.6</v>
      </c>
      <c r="F45" s="5">
        <v>274.8</v>
      </c>
      <c r="G45" s="5">
        <v>180.9</v>
      </c>
      <c r="H45" s="5">
        <v>88.4</v>
      </c>
      <c r="I45" s="5">
        <v>9.5</v>
      </c>
      <c r="J45" s="5">
        <v>155.1</v>
      </c>
      <c r="K45" s="5">
        <v>6487.1</v>
      </c>
      <c r="L45" s="5">
        <v>4020.4</v>
      </c>
      <c r="M45" s="5">
        <v>1616</v>
      </c>
      <c r="N45" s="7">
        <v>0.40194000000000002</v>
      </c>
      <c r="O45" s="5">
        <v>2670.4</v>
      </c>
      <c r="P45" s="11">
        <v>0.11</v>
      </c>
      <c r="Q45" s="5">
        <v>6473.9</v>
      </c>
      <c r="R45" s="5">
        <v>531.79999999999995</v>
      </c>
      <c r="S45" s="51">
        <v>0</v>
      </c>
      <c r="U45" s="26"/>
      <c r="V45" s="27"/>
    </row>
    <row r="46" spans="1:22" x14ac:dyDescent="0.25">
      <c r="A46" t="s">
        <v>293</v>
      </c>
      <c r="B46" s="4">
        <v>29220</v>
      </c>
      <c r="C46" s="5">
        <v>32</v>
      </c>
      <c r="D46" s="5">
        <v>22.4</v>
      </c>
      <c r="E46" s="5">
        <v>240.7</v>
      </c>
      <c r="F46" s="5">
        <v>285.2</v>
      </c>
      <c r="G46" s="5">
        <v>184.6</v>
      </c>
      <c r="H46" s="5">
        <v>85.9</v>
      </c>
      <c r="I46" s="5">
        <v>10.6</v>
      </c>
      <c r="J46" s="5">
        <v>158.1</v>
      </c>
      <c r="K46" s="5">
        <v>6503.9</v>
      </c>
      <c r="L46" s="5">
        <v>4031.2</v>
      </c>
      <c r="M46" s="5">
        <v>1659.5</v>
      </c>
      <c r="N46" s="7">
        <v>0.41165000000000002</v>
      </c>
      <c r="O46" s="5">
        <v>2730.7</v>
      </c>
      <c r="P46" s="11">
        <v>0.51</v>
      </c>
      <c r="Q46" s="5">
        <v>6522</v>
      </c>
      <c r="R46" s="5">
        <v>550.20000000000005</v>
      </c>
      <c r="S46" s="51">
        <v>0</v>
      </c>
      <c r="U46" s="26"/>
      <c r="V46" s="27"/>
    </row>
    <row r="47" spans="1:22" x14ac:dyDescent="0.25">
      <c r="A47" t="s">
        <v>294</v>
      </c>
      <c r="B47" s="4">
        <v>29311</v>
      </c>
      <c r="C47" s="5">
        <v>33.6</v>
      </c>
      <c r="D47" s="5">
        <v>23.4</v>
      </c>
      <c r="E47" s="5">
        <v>251.2</v>
      </c>
      <c r="F47" s="5">
        <v>284.8</v>
      </c>
      <c r="G47" s="5">
        <v>189.5</v>
      </c>
      <c r="H47" s="5">
        <v>94.7</v>
      </c>
      <c r="I47" s="5">
        <v>11.6</v>
      </c>
      <c r="J47" s="5">
        <v>164.1</v>
      </c>
      <c r="K47" s="5">
        <v>6524.9</v>
      </c>
      <c r="L47" s="5">
        <v>4025</v>
      </c>
      <c r="M47" s="5">
        <v>1706.5</v>
      </c>
      <c r="N47" s="7">
        <v>0.42398000000000002</v>
      </c>
      <c r="O47" s="5">
        <v>2796.5</v>
      </c>
      <c r="P47" s="11">
        <v>1.24</v>
      </c>
      <c r="Q47" s="5">
        <v>6564.5</v>
      </c>
      <c r="R47" s="5">
        <v>571.20000000000005</v>
      </c>
      <c r="S47" s="51">
        <v>0</v>
      </c>
      <c r="U47" s="26"/>
      <c r="V47" s="27"/>
    </row>
    <row r="48" spans="1:22" x14ac:dyDescent="0.25">
      <c r="A48" t="s">
        <v>295</v>
      </c>
      <c r="B48" s="4">
        <v>29402</v>
      </c>
      <c r="C48" s="5">
        <v>35.299999999999997</v>
      </c>
      <c r="D48" s="5">
        <v>22.2</v>
      </c>
      <c r="E48" s="5">
        <v>256.2</v>
      </c>
      <c r="F48" s="5">
        <v>292.2</v>
      </c>
      <c r="G48" s="5">
        <v>196.9</v>
      </c>
      <c r="H48" s="5">
        <v>74.900000000000006</v>
      </c>
      <c r="I48" s="5">
        <v>12.3</v>
      </c>
      <c r="J48" s="5">
        <v>164.2</v>
      </c>
      <c r="K48" s="5">
        <v>6392.6</v>
      </c>
      <c r="L48" s="5">
        <v>3934.5</v>
      </c>
      <c r="M48" s="5">
        <v>1708.9</v>
      </c>
      <c r="N48" s="7">
        <v>0.43435000000000001</v>
      </c>
      <c r="O48" s="5">
        <v>2799.9</v>
      </c>
      <c r="P48" s="11">
        <v>0.31</v>
      </c>
      <c r="Q48" s="5">
        <v>6600.4</v>
      </c>
      <c r="R48" s="5">
        <v>586.9</v>
      </c>
      <c r="S48" s="51">
        <v>1</v>
      </c>
      <c r="U48" s="26"/>
      <c r="V48" s="27"/>
    </row>
    <row r="49" spans="1:22" x14ac:dyDescent="0.25">
      <c r="A49" t="s">
        <v>296</v>
      </c>
      <c r="B49" s="4">
        <v>29494</v>
      </c>
      <c r="C49" s="5">
        <v>37</v>
      </c>
      <c r="D49" s="5">
        <v>24.2</v>
      </c>
      <c r="E49" s="5">
        <v>287.89999999999998</v>
      </c>
      <c r="F49" s="5">
        <v>302.2</v>
      </c>
      <c r="G49" s="5">
        <v>204.3</v>
      </c>
      <c r="H49" s="5">
        <v>80.900000000000006</v>
      </c>
      <c r="I49" s="5">
        <v>11</v>
      </c>
      <c r="J49" s="5">
        <v>167.6</v>
      </c>
      <c r="K49" s="5">
        <v>6382.9</v>
      </c>
      <c r="L49" s="5">
        <v>3976.9</v>
      </c>
      <c r="M49" s="5">
        <v>1767.7</v>
      </c>
      <c r="N49" s="7">
        <v>0.44449</v>
      </c>
      <c r="O49" s="5">
        <v>2860</v>
      </c>
      <c r="P49" s="11">
        <v>-1.24</v>
      </c>
      <c r="Q49" s="5">
        <v>6634.3</v>
      </c>
      <c r="R49" s="5">
        <v>591.79999999999995</v>
      </c>
      <c r="S49" s="51">
        <v>1</v>
      </c>
      <c r="U49" s="26"/>
      <c r="V49" s="27"/>
    </row>
    <row r="50" spans="1:22" x14ac:dyDescent="0.25">
      <c r="A50" t="s">
        <v>297</v>
      </c>
      <c r="B50" s="4">
        <v>29586</v>
      </c>
      <c r="C50" s="5">
        <v>38.799999999999997</v>
      </c>
      <c r="D50" s="5">
        <v>25.6</v>
      </c>
      <c r="E50" s="5">
        <v>290.7</v>
      </c>
      <c r="F50" s="5">
        <v>318.89999999999998</v>
      </c>
      <c r="G50" s="5">
        <v>210.6</v>
      </c>
      <c r="H50" s="5">
        <v>88.6</v>
      </c>
      <c r="I50" s="5">
        <v>11.9</v>
      </c>
      <c r="J50" s="5">
        <v>172.9</v>
      </c>
      <c r="K50" s="5">
        <v>6501.2</v>
      </c>
      <c r="L50" s="5">
        <v>4029.6</v>
      </c>
      <c r="M50" s="5">
        <v>1835.4</v>
      </c>
      <c r="N50" s="7">
        <v>0.45546999999999999</v>
      </c>
      <c r="O50" s="5">
        <v>2993.5</v>
      </c>
      <c r="P50" s="11">
        <v>0.02</v>
      </c>
      <c r="Q50" s="5">
        <v>6667.6</v>
      </c>
      <c r="R50" s="5">
        <v>613.4</v>
      </c>
      <c r="S50" s="51">
        <v>0</v>
      </c>
      <c r="U50" s="26"/>
      <c r="V50" s="27"/>
    </row>
    <row r="51" spans="1:22" x14ac:dyDescent="0.25">
      <c r="A51" t="s">
        <v>298</v>
      </c>
      <c r="B51" s="4">
        <v>29676</v>
      </c>
      <c r="C51" s="5">
        <v>40.700000000000003</v>
      </c>
      <c r="D51" s="5">
        <v>26.5</v>
      </c>
      <c r="E51" s="5">
        <v>296.10000000000002</v>
      </c>
      <c r="F51" s="5">
        <v>330.9</v>
      </c>
      <c r="G51" s="5">
        <v>230.8</v>
      </c>
      <c r="H51" s="5">
        <v>88.3</v>
      </c>
      <c r="I51" s="5">
        <v>13</v>
      </c>
      <c r="J51" s="5">
        <v>192.8</v>
      </c>
      <c r="K51" s="5">
        <v>6635.7</v>
      </c>
      <c r="L51" s="5">
        <v>4050.8</v>
      </c>
      <c r="M51" s="5">
        <v>1890.7</v>
      </c>
      <c r="N51" s="7">
        <v>0.46675</v>
      </c>
      <c r="O51" s="5">
        <v>3131.8</v>
      </c>
      <c r="P51" s="11">
        <v>1.0900000000000001</v>
      </c>
      <c r="Q51" s="5">
        <v>6702.2</v>
      </c>
      <c r="R51" s="5">
        <v>636</v>
      </c>
      <c r="S51" s="51">
        <v>0</v>
      </c>
      <c r="U51" s="26"/>
      <c r="V51" s="27"/>
    </row>
    <row r="52" spans="1:22" x14ac:dyDescent="0.25">
      <c r="A52" t="s">
        <v>299</v>
      </c>
      <c r="B52" s="4">
        <v>29767</v>
      </c>
      <c r="C52" s="5">
        <v>42.6</v>
      </c>
      <c r="D52" s="5">
        <v>28.1</v>
      </c>
      <c r="E52" s="5">
        <v>299</v>
      </c>
      <c r="F52" s="5">
        <v>342.7</v>
      </c>
      <c r="G52" s="5">
        <v>235.5</v>
      </c>
      <c r="H52" s="5">
        <v>79.400000000000006</v>
      </c>
      <c r="I52" s="5">
        <v>13.6</v>
      </c>
      <c r="J52" s="5">
        <v>195.3</v>
      </c>
      <c r="K52" s="5">
        <v>6587.3</v>
      </c>
      <c r="L52" s="5">
        <v>4050.1</v>
      </c>
      <c r="M52" s="5">
        <v>1921.9</v>
      </c>
      <c r="N52" s="7">
        <v>0.47454000000000002</v>
      </c>
      <c r="O52" s="5">
        <v>3167.3</v>
      </c>
      <c r="P52" s="11">
        <v>0.26</v>
      </c>
      <c r="Q52" s="5">
        <v>6740.9</v>
      </c>
      <c r="R52" s="5">
        <v>649</v>
      </c>
      <c r="S52" s="51">
        <v>0</v>
      </c>
      <c r="U52" s="26"/>
      <c r="V52" s="27"/>
    </row>
    <row r="53" spans="1:22" x14ac:dyDescent="0.25">
      <c r="A53" t="s">
        <v>300</v>
      </c>
      <c r="B53" s="4">
        <v>29859</v>
      </c>
      <c r="C53" s="5">
        <v>44.4</v>
      </c>
      <c r="D53" s="5">
        <v>28.3</v>
      </c>
      <c r="E53" s="5">
        <v>317</v>
      </c>
      <c r="F53" s="5">
        <v>356.9</v>
      </c>
      <c r="G53" s="5">
        <v>237.5</v>
      </c>
      <c r="H53" s="5">
        <v>82.9</v>
      </c>
      <c r="I53" s="5">
        <v>14.5</v>
      </c>
      <c r="J53" s="5">
        <v>198.8</v>
      </c>
      <c r="K53" s="5">
        <v>6662.9</v>
      </c>
      <c r="L53" s="5">
        <v>4066.4</v>
      </c>
      <c r="M53" s="5">
        <v>1961.2</v>
      </c>
      <c r="N53" s="7">
        <v>0.48231000000000002</v>
      </c>
      <c r="O53" s="5">
        <v>3261.2</v>
      </c>
      <c r="P53" s="11">
        <v>-0.3</v>
      </c>
      <c r="Q53" s="5">
        <v>6781.9</v>
      </c>
      <c r="R53" s="5">
        <v>655.20000000000005</v>
      </c>
      <c r="S53" s="51">
        <v>0</v>
      </c>
      <c r="U53" s="26"/>
      <c r="V53" s="27"/>
    </row>
    <row r="54" spans="1:22" x14ac:dyDescent="0.25">
      <c r="A54" t="s">
        <v>301</v>
      </c>
      <c r="B54" s="4">
        <v>29951</v>
      </c>
      <c r="C54" s="5">
        <v>46.3</v>
      </c>
      <c r="D54" s="5">
        <v>28</v>
      </c>
      <c r="E54" s="5">
        <v>319.2</v>
      </c>
      <c r="F54" s="5">
        <v>352.7</v>
      </c>
      <c r="G54" s="5">
        <v>238.8</v>
      </c>
      <c r="H54" s="5">
        <v>73.900000000000006</v>
      </c>
      <c r="I54" s="5">
        <v>15</v>
      </c>
      <c r="J54" s="5">
        <v>200.6</v>
      </c>
      <c r="K54" s="5">
        <v>6585.1</v>
      </c>
      <c r="L54" s="5">
        <v>4035.9</v>
      </c>
      <c r="M54" s="5">
        <v>1976.1</v>
      </c>
      <c r="N54" s="7">
        <v>0.48963999999999996</v>
      </c>
      <c r="O54" s="5">
        <v>3283.5</v>
      </c>
      <c r="P54" s="11">
        <v>0.93</v>
      </c>
      <c r="Q54" s="5">
        <v>6825.5</v>
      </c>
      <c r="R54" s="5">
        <v>678.8</v>
      </c>
      <c r="S54" s="51">
        <v>1</v>
      </c>
      <c r="U54" s="26"/>
      <c r="V54" s="27"/>
    </row>
    <row r="55" spans="1:22" x14ac:dyDescent="0.25">
      <c r="A55" t="s">
        <v>302</v>
      </c>
      <c r="B55" s="4">
        <v>30041</v>
      </c>
      <c r="C55" s="5">
        <v>48.2</v>
      </c>
      <c r="D55" s="5">
        <v>28.8</v>
      </c>
      <c r="E55" s="5">
        <v>324.3</v>
      </c>
      <c r="F55" s="5">
        <v>352.5</v>
      </c>
      <c r="G55" s="5">
        <v>237.4</v>
      </c>
      <c r="H55" s="5">
        <v>62.7</v>
      </c>
      <c r="I55" s="5">
        <v>15.1</v>
      </c>
      <c r="J55" s="5">
        <v>208.4</v>
      </c>
      <c r="K55" s="5">
        <v>6475</v>
      </c>
      <c r="L55" s="5">
        <v>4062.6</v>
      </c>
      <c r="M55" s="5">
        <v>2014.4</v>
      </c>
      <c r="N55" s="7">
        <v>0.49584000000000006</v>
      </c>
      <c r="O55" s="5">
        <v>3273.8</v>
      </c>
      <c r="P55" s="11">
        <v>-0.05</v>
      </c>
      <c r="Q55" s="5">
        <v>6875</v>
      </c>
      <c r="R55" s="5">
        <v>687.4</v>
      </c>
      <c r="S55" s="51">
        <v>1</v>
      </c>
      <c r="U55" s="26"/>
      <c r="V55" s="27"/>
    </row>
    <row r="56" spans="1:22" x14ac:dyDescent="0.25">
      <c r="A56" t="s">
        <v>303</v>
      </c>
      <c r="B56" s="4">
        <v>30132</v>
      </c>
      <c r="C56" s="5">
        <v>50.1</v>
      </c>
      <c r="D56" s="5">
        <v>30.2</v>
      </c>
      <c r="E56" s="5">
        <v>333.2</v>
      </c>
      <c r="F56" s="5">
        <v>359.7</v>
      </c>
      <c r="G56" s="5">
        <v>238.3</v>
      </c>
      <c r="H56" s="5">
        <v>64.7</v>
      </c>
      <c r="I56" s="5">
        <v>15.7</v>
      </c>
      <c r="J56" s="5">
        <v>209.6</v>
      </c>
      <c r="K56" s="5">
        <v>6510.2</v>
      </c>
      <c r="L56" s="5">
        <v>4077.6</v>
      </c>
      <c r="M56" s="5">
        <v>2041.1</v>
      </c>
      <c r="N56" s="7">
        <v>0.50056</v>
      </c>
      <c r="O56" s="5">
        <v>3331.3</v>
      </c>
      <c r="P56" s="11">
        <v>0.56000000000000005</v>
      </c>
      <c r="Q56" s="5">
        <v>6925.8</v>
      </c>
      <c r="R56" s="5">
        <v>701</v>
      </c>
      <c r="S56" s="51">
        <v>1</v>
      </c>
      <c r="U56" s="26"/>
      <c r="V56" s="27"/>
    </row>
    <row r="57" spans="1:22" x14ac:dyDescent="0.25">
      <c r="A57" t="s">
        <v>304</v>
      </c>
      <c r="B57" s="4">
        <v>30224</v>
      </c>
      <c r="C57" s="5">
        <v>51.8</v>
      </c>
      <c r="D57" s="5">
        <v>30.8</v>
      </c>
      <c r="E57" s="5">
        <v>349.7</v>
      </c>
      <c r="F57" s="5">
        <v>350.1</v>
      </c>
      <c r="G57" s="5">
        <v>241.8</v>
      </c>
      <c r="H57" s="5">
        <v>65.2</v>
      </c>
      <c r="I57" s="5">
        <v>15.4</v>
      </c>
      <c r="J57" s="5">
        <v>211</v>
      </c>
      <c r="K57" s="5">
        <v>6486.8</v>
      </c>
      <c r="L57" s="5">
        <v>4109.1000000000004</v>
      </c>
      <c r="M57" s="5">
        <v>2089.1999999999998</v>
      </c>
      <c r="N57" s="7">
        <v>0.50843000000000005</v>
      </c>
      <c r="O57" s="5">
        <v>3367.1</v>
      </c>
      <c r="P57" s="11">
        <v>0.53</v>
      </c>
      <c r="Q57" s="5">
        <v>6978.1</v>
      </c>
      <c r="R57" s="5">
        <v>714.5</v>
      </c>
      <c r="S57" s="51">
        <v>1</v>
      </c>
      <c r="U57" s="26"/>
      <c r="V57" s="27"/>
    </row>
    <row r="58" spans="1:22" x14ac:dyDescent="0.25">
      <c r="A58" t="s">
        <v>305</v>
      </c>
      <c r="B58" s="4">
        <v>30316</v>
      </c>
      <c r="C58" s="5">
        <v>53.6</v>
      </c>
      <c r="D58" s="5">
        <v>30.8</v>
      </c>
      <c r="E58" s="5">
        <v>365.2</v>
      </c>
      <c r="F58" s="5">
        <v>356.6</v>
      </c>
      <c r="G58" s="5">
        <v>246.3</v>
      </c>
      <c r="H58" s="5">
        <v>59.7</v>
      </c>
      <c r="I58" s="5">
        <v>14.6</v>
      </c>
      <c r="J58" s="5">
        <v>211.4</v>
      </c>
      <c r="K58" s="5">
        <v>6493.1</v>
      </c>
      <c r="L58" s="5">
        <v>4184.1000000000004</v>
      </c>
      <c r="M58" s="5">
        <v>2150.9</v>
      </c>
      <c r="N58" s="7">
        <v>0.51406999999999992</v>
      </c>
      <c r="O58" s="5">
        <v>3407.8</v>
      </c>
      <c r="P58" s="11">
        <v>1.35</v>
      </c>
      <c r="Q58" s="5">
        <v>7031.2</v>
      </c>
      <c r="R58" s="5">
        <v>737.2</v>
      </c>
      <c r="S58" s="51">
        <v>1</v>
      </c>
      <c r="U58" s="26"/>
      <c r="V58" s="27"/>
    </row>
    <row r="59" spans="1:22" x14ac:dyDescent="0.25">
      <c r="A59" t="s">
        <v>306</v>
      </c>
      <c r="B59" s="4">
        <v>30406</v>
      </c>
      <c r="C59" s="5">
        <v>55.2</v>
      </c>
      <c r="D59" s="5">
        <v>33.200000000000003</v>
      </c>
      <c r="E59" s="5">
        <v>368</v>
      </c>
      <c r="F59" s="5">
        <v>350.9</v>
      </c>
      <c r="G59" s="5">
        <v>250.7</v>
      </c>
      <c r="H59" s="5">
        <v>61</v>
      </c>
      <c r="I59" s="5">
        <v>13.9</v>
      </c>
      <c r="J59" s="5">
        <v>221.6</v>
      </c>
      <c r="K59" s="5">
        <v>6578.2</v>
      </c>
      <c r="L59" s="5">
        <v>4224.8</v>
      </c>
      <c r="M59" s="5">
        <v>2190.6</v>
      </c>
      <c r="N59" s="7">
        <v>0.51849999999999996</v>
      </c>
      <c r="O59" s="5">
        <v>3480.3</v>
      </c>
      <c r="P59" s="11">
        <v>0.82</v>
      </c>
      <c r="Q59" s="5">
        <v>7082.2</v>
      </c>
      <c r="R59" s="5">
        <v>748.8</v>
      </c>
      <c r="S59" s="51">
        <v>0</v>
      </c>
      <c r="U59" s="26"/>
      <c r="V59" s="27"/>
    </row>
    <row r="60" spans="1:22" x14ac:dyDescent="0.25">
      <c r="A60" t="s">
        <v>307</v>
      </c>
      <c r="B60" s="4">
        <v>30497</v>
      </c>
      <c r="C60" s="5">
        <v>56.9</v>
      </c>
      <c r="D60" s="5">
        <v>33.4</v>
      </c>
      <c r="E60" s="5">
        <v>373.7</v>
      </c>
      <c r="F60" s="5">
        <v>359.6</v>
      </c>
      <c r="G60" s="5">
        <v>261.2</v>
      </c>
      <c r="H60" s="5">
        <v>75.8</v>
      </c>
      <c r="I60" s="5">
        <v>13.9</v>
      </c>
      <c r="J60" s="5">
        <v>224.9</v>
      </c>
      <c r="K60" s="5">
        <v>6728.3</v>
      </c>
      <c r="L60" s="5">
        <v>4308.3999999999996</v>
      </c>
      <c r="M60" s="5">
        <v>2254.5</v>
      </c>
      <c r="N60" s="7">
        <v>0.52328000000000008</v>
      </c>
      <c r="O60" s="5">
        <v>3583.8</v>
      </c>
      <c r="P60" s="11">
        <v>0.89</v>
      </c>
      <c r="Q60" s="5">
        <v>7133.3</v>
      </c>
      <c r="R60" s="5">
        <v>761</v>
      </c>
      <c r="S60" s="51">
        <v>0</v>
      </c>
      <c r="U60" s="26"/>
      <c r="V60" s="27"/>
    </row>
    <row r="61" spans="1:22" x14ac:dyDescent="0.25">
      <c r="A61" t="s">
        <v>308</v>
      </c>
      <c r="B61" s="4">
        <v>30589</v>
      </c>
      <c r="C61" s="5">
        <v>58.7</v>
      </c>
      <c r="D61" s="5">
        <v>34</v>
      </c>
      <c r="E61" s="5">
        <v>368.5</v>
      </c>
      <c r="F61" s="5">
        <v>345.4</v>
      </c>
      <c r="G61" s="5">
        <v>267.5</v>
      </c>
      <c r="H61" s="5">
        <v>85</v>
      </c>
      <c r="I61" s="5">
        <v>14.3</v>
      </c>
      <c r="J61" s="5">
        <v>228.5</v>
      </c>
      <c r="K61" s="5">
        <v>6860</v>
      </c>
      <c r="L61" s="5">
        <v>4384</v>
      </c>
      <c r="M61" s="5">
        <v>2324.3000000000002</v>
      </c>
      <c r="N61" s="7">
        <v>0.53017999999999998</v>
      </c>
      <c r="O61" s="5">
        <v>3692.3</v>
      </c>
      <c r="P61" s="11">
        <v>1.42</v>
      </c>
      <c r="Q61" s="5">
        <v>7185.2</v>
      </c>
      <c r="R61" s="5">
        <v>780.9</v>
      </c>
      <c r="S61" s="51">
        <v>0</v>
      </c>
      <c r="U61" s="26"/>
      <c r="V61" s="27"/>
    </row>
    <row r="62" spans="1:22" x14ac:dyDescent="0.25">
      <c r="A62" t="s">
        <v>309</v>
      </c>
      <c r="B62" s="4">
        <v>30681</v>
      </c>
      <c r="C62" s="5">
        <v>60.4</v>
      </c>
      <c r="D62" s="5">
        <v>34.9</v>
      </c>
      <c r="E62" s="5">
        <v>371.8</v>
      </c>
      <c r="F62" s="5">
        <v>355.7</v>
      </c>
      <c r="G62" s="5">
        <v>273.7</v>
      </c>
      <c r="H62" s="5">
        <v>87.2</v>
      </c>
      <c r="I62" s="5">
        <v>14.8</v>
      </c>
      <c r="J62" s="5">
        <v>233.9</v>
      </c>
      <c r="K62" s="5">
        <v>7001.5</v>
      </c>
      <c r="L62" s="5">
        <v>4453.1000000000004</v>
      </c>
      <c r="M62" s="5">
        <v>2376.6999999999998</v>
      </c>
      <c r="N62" s="7">
        <v>0.53371000000000002</v>
      </c>
      <c r="O62" s="5">
        <v>3796.1</v>
      </c>
      <c r="P62" s="11">
        <v>-1.36</v>
      </c>
      <c r="Q62" s="5">
        <v>7238.3</v>
      </c>
      <c r="R62" s="5">
        <v>772.3</v>
      </c>
      <c r="S62" s="51">
        <v>0</v>
      </c>
      <c r="U62" s="26"/>
      <c r="V62" s="27"/>
    </row>
    <row r="63" spans="1:22" x14ac:dyDescent="0.25">
      <c r="A63" t="s">
        <v>310</v>
      </c>
      <c r="B63" s="4">
        <v>30772</v>
      </c>
      <c r="C63" s="5">
        <v>62.5</v>
      </c>
      <c r="D63" s="5">
        <v>35.700000000000003</v>
      </c>
      <c r="E63" s="5">
        <v>376.3</v>
      </c>
      <c r="F63" s="5">
        <v>361.2</v>
      </c>
      <c r="G63" s="5">
        <v>281.60000000000002</v>
      </c>
      <c r="H63" s="5">
        <v>100.3</v>
      </c>
      <c r="I63" s="5">
        <v>15.4</v>
      </c>
      <c r="J63" s="5">
        <v>252.3</v>
      </c>
      <c r="K63" s="5">
        <v>7140.6</v>
      </c>
      <c r="L63" s="5">
        <v>4490.8999999999996</v>
      </c>
      <c r="M63" s="5">
        <v>2422.8000000000002</v>
      </c>
      <c r="N63" s="7">
        <v>0.53947999999999996</v>
      </c>
      <c r="O63" s="5">
        <v>3912.8</v>
      </c>
      <c r="P63" s="11">
        <v>1.01</v>
      </c>
      <c r="Q63" s="5">
        <v>7293.7</v>
      </c>
      <c r="R63" s="5">
        <v>794.2</v>
      </c>
      <c r="S63" s="51">
        <v>0</v>
      </c>
      <c r="U63" s="26"/>
      <c r="V63" s="27"/>
    </row>
    <row r="64" spans="1:22" x14ac:dyDescent="0.25">
      <c r="A64" t="s">
        <v>311</v>
      </c>
      <c r="B64" s="4">
        <v>30863</v>
      </c>
      <c r="C64" s="5">
        <v>64.099999999999994</v>
      </c>
      <c r="D64" s="5">
        <v>36.200000000000003</v>
      </c>
      <c r="E64" s="5">
        <v>379</v>
      </c>
      <c r="F64" s="5">
        <v>370.4</v>
      </c>
      <c r="G64" s="5">
        <v>287.7</v>
      </c>
      <c r="H64" s="5">
        <v>99.4</v>
      </c>
      <c r="I64" s="5">
        <v>15.7</v>
      </c>
      <c r="J64" s="5">
        <v>257.2</v>
      </c>
      <c r="K64" s="5">
        <v>7266</v>
      </c>
      <c r="L64" s="5">
        <v>4554.8999999999996</v>
      </c>
      <c r="M64" s="5">
        <v>2481.1999999999998</v>
      </c>
      <c r="N64" s="7">
        <v>0.54474</v>
      </c>
      <c r="O64" s="5">
        <v>4015</v>
      </c>
      <c r="P64" s="11">
        <v>1.87</v>
      </c>
      <c r="Q64" s="5">
        <v>7351.7</v>
      </c>
      <c r="R64" s="5">
        <v>819.2</v>
      </c>
      <c r="S64" s="51">
        <v>0</v>
      </c>
      <c r="U64" s="26"/>
      <c r="V64" s="27"/>
    </row>
    <row r="65" spans="1:22" x14ac:dyDescent="0.25">
      <c r="A65" t="s">
        <v>312</v>
      </c>
      <c r="B65" s="4">
        <v>30955</v>
      </c>
      <c r="C65" s="5">
        <v>65.599999999999994</v>
      </c>
      <c r="D65" s="5">
        <v>36.799999999999997</v>
      </c>
      <c r="E65" s="5">
        <v>380.4</v>
      </c>
      <c r="F65" s="5">
        <v>384.1</v>
      </c>
      <c r="G65" s="5">
        <v>292.2</v>
      </c>
      <c r="H65" s="5">
        <v>87.6</v>
      </c>
      <c r="I65" s="5">
        <v>16.3</v>
      </c>
      <c r="J65" s="5">
        <v>261.3</v>
      </c>
      <c r="K65" s="5">
        <v>7337.5</v>
      </c>
      <c r="L65" s="5">
        <v>4589.8999999999996</v>
      </c>
      <c r="M65" s="5">
        <v>2519.6999999999998</v>
      </c>
      <c r="N65" s="7">
        <v>0.54896999999999996</v>
      </c>
      <c r="O65" s="5">
        <v>4087.4</v>
      </c>
      <c r="P65" s="11">
        <v>0.7</v>
      </c>
      <c r="Q65" s="5">
        <v>7411.5</v>
      </c>
      <c r="R65" s="5">
        <v>832.7</v>
      </c>
      <c r="S65" s="51">
        <v>0</v>
      </c>
      <c r="U65" s="26"/>
      <c r="V65" s="27"/>
    </row>
    <row r="66" spans="1:22" x14ac:dyDescent="0.25">
      <c r="A66" t="s">
        <v>313</v>
      </c>
      <c r="B66" s="4">
        <v>31047</v>
      </c>
      <c r="C66" s="5">
        <v>66.900000000000006</v>
      </c>
      <c r="D66" s="5">
        <v>37.6</v>
      </c>
      <c r="E66" s="5">
        <v>387.9</v>
      </c>
      <c r="F66" s="5">
        <v>395.9</v>
      </c>
      <c r="G66" s="5">
        <v>297.5</v>
      </c>
      <c r="H66" s="5">
        <v>88.8</v>
      </c>
      <c r="I66" s="5">
        <v>16.7</v>
      </c>
      <c r="J66" s="5">
        <v>264.5</v>
      </c>
      <c r="K66" s="5">
        <v>7396</v>
      </c>
      <c r="L66" s="5">
        <v>4650.6000000000004</v>
      </c>
      <c r="M66" s="5">
        <v>2568.9</v>
      </c>
      <c r="N66" s="7">
        <v>0.55238999999999994</v>
      </c>
      <c r="O66" s="5">
        <v>4147.6000000000004</v>
      </c>
      <c r="P66" s="11">
        <v>1.58</v>
      </c>
      <c r="Q66" s="5">
        <v>7472.7</v>
      </c>
      <c r="R66" s="5">
        <v>854.7</v>
      </c>
      <c r="S66" s="51">
        <v>0</v>
      </c>
      <c r="U66" s="26"/>
      <c r="V66" s="27"/>
    </row>
    <row r="67" spans="1:22" x14ac:dyDescent="0.25">
      <c r="A67" t="s">
        <v>314</v>
      </c>
      <c r="B67" s="4">
        <v>31137</v>
      </c>
      <c r="C67" s="5">
        <v>67.900000000000006</v>
      </c>
      <c r="D67" s="5">
        <v>38.4</v>
      </c>
      <c r="E67" s="5">
        <v>398.1</v>
      </c>
      <c r="F67" s="5">
        <v>432.3</v>
      </c>
      <c r="G67" s="5">
        <v>301</v>
      </c>
      <c r="H67" s="5">
        <v>95.9</v>
      </c>
      <c r="I67" s="5">
        <v>18.2</v>
      </c>
      <c r="J67" s="5">
        <v>276.8</v>
      </c>
      <c r="K67" s="5">
        <v>7469.5</v>
      </c>
      <c r="L67" s="5">
        <v>4729.7</v>
      </c>
      <c r="M67" s="5">
        <v>2643.9</v>
      </c>
      <c r="N67" s="7">
        <v>0.55899999999999994</v>
      </c>
      <c r="O67" s="5">
        <v>4237</v>
      </c>
      <c r="P67" s="11">
        <v>1.01</v>
      </c>
      <c r="Q67" s="5">
        <v>7535.7</v>
      </c>
      <c r="R67" s="5">
        <v>874.5</v>
      </c>
      <c r="S67" s="51">
        <v>0</v>
      </c>
      <c r="U67" s="26"/>
      <c r="V67" s="27"/>
    </row>
    <row r="68" spans="1:22" x14ac:dyDescent="0.25">
      <c r="A68" t="s">
        <v>315</v>
      </c>
      <c r="B68" s="4">
        <v>31228</v>
      </c>
      <c r="C68" s="5">
        <v>69.099999999999994</v>
      </c>
      <c r="D68" s="5">
        <v>39.200000000000003</v>
      </c>
      <c r="E68" s="5">
        <v>400.5</v>
      </c>
      <c r="F68" s="5">
        <v>388.5</v>
      </c>
      <c r="G68" s="5">
        <v>305.7</v>
      </c>
      <c r="H68" s="5">
        <v>94.1</v>
      </c>
      <c r="I68" s="5">
        <v>18.2</v>
      </c>
      <c r="J68" s="5">
        <v>280.3</v>
      </c>
      <c r="K68" s="5">
        <v>7537.9</v>
      </c>
      <c r="L68" s="5">
        <v>4774.1000000000004</v>
      </c>
      <c r="M68" s="5">
        <v>2691.2</v>
      </c>
      <c r="N68" s="7">
        <v>0.56371000000000004</v>
      </c>
      <c r="O68" s="5">
        <v>4302.3</v>
      </c>
      <c r="P68" s="11">
        <v>1.93</v>
      </c>
      <c r="Q68" s="5">
        <v>7599.8</v>
      </c>
      <c r="R68" s="5">
        <v>898.5</v>
      </c>
      <c r="S68" s="51">
        <v>0</v>
      </c>
      <c r="U68" s="26"/>
      <c r="V68" s="27"/>
    </row>
    <row r="69" spans="1:22" x14ac:dyDescent="0.25">
      <c r="A69" t="s">
        <v>316</v>
      </c>
      <c r="B69" s="4">
        <v>31320</v>
      </c>
      <c r="C69" s="5">
        <v>70.3</v>
      </c>
      <c r="D69" s="5">
        <v>40.1</v>
      </c>
      <c r="E69" s="5">
        <v>405.6</v>
      </c>
      <c r="F69" s="5">
        <v>421.5</v>
      </c>
      <c r="G69" s="5">
        <v>311.89999999999998</v>
      </c>
      <c r="H69" s="5">
        <v>99.3</v>
      </c>
      <c r="I69" s="5">
        <v>17.5</v>
      </c>
      <c r="J69" s="5">
        <v>284.2</v>
      </c>
      <c r="K69" s="5">
        <v>7655.2</v>
      </c>
      <c r="L69" s="5">
        <v>4865.8</v>
      </c>
      <c r="M69" s="5">
        <v>2764.7</v>
      </c>
      <c r="N69" s="7">
        <v>0.56820000000000004</v>
      </c>
      <c r="O69" s="5">
        <v>4394.6000000000004</v>
      </c>
      <c r="P69" s="11">
        <v>1.98</v>
      </c>
      <c r="Q69" s="5">
        <v>7664.6</v>
      </c>
      <c r="R69" s="5">
        <v>924.6</v>
      </c>
      <c r="S69" s="51">
        <v>0</v>
      </c>
      <c r="U69" s="26"/>
      <c r="V69" s="27"/>
    </row>
    <row r="70" spans="1:22" x14ac:dyDescent="0.25">
      <c r="A70" t="s">
        <v>317</v>
      </c>
      <c r="B70" s="4">
        <v>31412</v>
      </c>
      <c r="C70" s="5">
        <v>71.599999999999994</v>
      </c>
      <c r="D70" s="5">
        <v>41.1</v>
      </c>
      <c r="E70" s="5">
        <v>408.3</v>
      </c>
      <c r="F70" s="5">
        <v>428.9</v>
      </c>
      <c r="G70" s="5">
        <v>313.89999999999998</v>
      </c>
      <c r="H70" s="5">
        <v>96.8</v>
      </c>
      <c r="I70" s="5">
        <v>17.3</v>
      </c>
      <c r="J70" s="5">
        <v>289.8</v>
      </c>
      <c r="K70" s="5">
        <v>7712.6</v>
      </c>
      <c r="L70" s="5">
        <v>4878.3</v>
      </c>
      <c r="M70" s="5">
        <v>2790.9</v>
      </c>
      <c r="N70" s="7">
        <v>0.57211000000000001</v>
      </c>
      <c r="O70" s="5">
        <v>4453.1000000000004</v>
      </c>
      <c r="P70" s="11">
        <v>0.27</v>
      </c>
      <c r="Q70" s="5">
        <v>7729.7</v>
      </c>
      <c r="R70" s="5">
        <v>936.1</v>
      </c>
      <c r="S70" s="51">
        <v>0</v>
      </c>
      <c r="U70" s="26"/>
      <c r="V70" s="27"/>
    </row>
    <row r="71" spans="1:22" x14ac:dyDescent="0.25">
      <c r="A71" t="s">
        <v>318</v>
      </c>
      <c r="B71" s="4">
        <v>31502</v>
      </c>
      <c r="C71" s="5">
        <v>73</v>
      </c>
      <c r="D71" s="5">
        <v>42.1</v>
      </c>
      <c r="E71" s="5">
        <v>419.9</v>
      </c>
      <c r="F71" s="5">
        <v>426.3</v>
      </c>
      <c r="G71" s="5">
        <v>317.5</v>
      </c>
      <c r="H71" s="5">
        <v>103.1</v>
      </c>
      <c r="I71" s="5">
        <v>18.7</v>
      </c>
      <c r="J71" s="5">
        <v>299.39999999999998</v>
      </c>
      <c r="K71" s="5">
        <v>7784.1</v>
      </c>
      <c r="L71" s="5">
        <v>4919.6000000000004</v>
      </c>
      <c r="M71" s="5">
        <v>2834.7</v>
      </c>
      <c r="N71" s="7">
        <v>0.57621</v>
      </c>
      <c r="O71" s="5">
        <v>4516.3</v>
      </c>
      <c r="P71" s="11">
        <v>0.7</v>
      </c>
      <c r="Q71" s="5">
        <v>7794.1</v>
      </c>
      <c r="R71" s="5">
        <v>944.2</v>
      </c>
      <c r="S71" s="51">
        <v>0</v>
      </c>
      <c r="U71" s="26"/>
      <c r="V71" s="27"/>
    </row>
    <row r="72" spans="1:22" x14ac:dyDescent="0.25">
      <c r="A72" t="s">
        <v>319</v>
      </c>
      <c r="B72" s="4">
        <v>31593</v>
      </c>
      <c r="C72" s="5">
        <v>74.5</v>
      </c>
      <c r="D72" s="5">
        <v>43.1</v>
      </c>
      <c r="E72" s="5">
        <v>425.6</v>
      </c>
      <c r="F72" s="5">
        <v>429.4</v>
      </c>
      <c r="G72" s="5">
        <v>319.5</v>
      </c>
      <c r="H72" s="5">
        <v>103.4</v>
      </c>
      <c r="I72" s="5">
        <v>17.899999999999999</v>
      </c>
      <c r="J72" s="5">
        <v>302.2</v>
      </c>
      <c r="K72" s="5">
        <v>7819.8</v>
      </c>
      <c r="L72" s="5">
        <v>4974.6000000000004</v>
      </c>
      <c r="M72" s="5">
        <v>2863</v>
      </c>
      <c r="N72" s="7">
        <v>0.57552999999999999</v>
      </c>
      <c r="O72" s="5">
        <v>4555.2</v>
      </c>
      <c r="P72" s="11">
        <v>1.7</v>
      </c>
      <c r="Q72" s="5">
        <v>7858.3</v>
      </c>
      <c r="R72" s="5">
        <v>965.8</v>
      </c>
      <c r="S72" s="51">
        <v>0</v>
      </c>
      <c r="U72" s="26"/>
      <c r="V72" s="27"/>
    </row>
    <row r="73" spans="1:22" x14ac:dyDescent="0.25">
      <c r="A73" t="s">
        <v>320</v>
      </c>
      <c r="B73" s="4">
        <v>31685</v>
      </c>
      <c r="C73" s="5">
        <v>76</v>
      </c>
      <c r="D73" s="5">
        <v>44.1</v>
      </c>
      <c r="E73" s="5">
        <v>433.1</v>
      </c>
      <c r="F73" s="5">
        <v>439.5</v>
      </c>
      <c r="G73" s="5">
        <v>326.2</v>
      </c>
      <c r="H73" s="5">
        <v>104.2</v>
      </c>
      <c r="I73" s="5">
        <v>17.3</v>
      </c>
      <c r="J73" s="5">
        <v>306.5</v>
      </c>
      <c r="K73" s="5">
        <v>7898.6</v>
      </c>
      <c r="L73" s="5">
        <v>5064.7</v>
      </c>
      <c r="M73" s="5">
        <v>2929.7</v>
      </c>
      <c r="N73" s="7">
        <v>0.57845999999999997</v>
      </c>
      <c r="O73" s="5">
        <v>4619.6000000000004</v>
      </c>
      <c r="P73" s="11">
        <v>1.95</v>
      </c>
      <c r="Q73" s="5">
        <v>7922.5</v>
      </c>
      <c r="R73" s="5">
        <v>993</v>
      </c>
      <c r="S73" s="51">
        <v>0</v>
      </c>
      <c r="U73" s="26"/>
      <c r="V73" s="27"/>
    </row>
    <row r="74" spans="1:22" x14ac:dyDescent="0.25">
      <c r="A74" t="s">
        <v>321</v>
      </c>
      <c r="B74" s="4">
        <v>31777</v>
      </c>
      <c r="C74" s="5">
        <v>77.599999999999994</v>
      </c>
      <c r="D74" s="5">
        <v>45.2</v>
      </c>
      <c r="E74" s="5">
        <v>435.8</v>
      </c>
      <c r="F74" s="5">
        <v>456</v>
      </c>
      <c r="G74" s="5">
        <v>330.4</v>
      </c>
      <c r="H74" s="5">
        <v>115.2</v>
      </c>
      <c r="I74" s="5">
        <v>17.2</v>
      </c>
      <c r="J74" s="5">
        <v>311.5</v>
      </c>
      <c r="K74" s="5">
        <v>7939.5</v>
      </c>
      <c r="L74" s="5">
        <v>5097.1000000000004</v>
      </c>
      <c r="M74" s="5">
        <v>2966.1</v>
      </c>
      <c r="N74" s="7">
        <v>0.58191999999999999</v>
      </c>
      <c r="O74" s="5">
        <v>4669.3999999999996</v>
      </c>
      <c r="P74" s="11">
        <v>-0.48</v>
      </c>
      <c r="Q74" s="5">
        <v>7986.8</v>
      </c>
      <c r="R74" s="5">
        <v>994.8</v>
      </c>
      <c r="S74" s="51">
        <v>0</v>
      </c>
      <c r="U74" s="26"/>
      <c r="V74" s="27"/>
    </row>
    <row r="75" spans="1:22" x14ac:dyDescent="0.25">
      <c r="A75" t="s">
        <v>322</v>
      </c>
      <c r="B75" s="4">
        <v>31867</v>
      </c>
      <c r="C75" s="5">
        <v>79.599999999999994</v>
      </c>
      <c r="D75" s="5">
        <v>46.2</v>
      </c>
      <c r="E75" s="5">
        <v>441.9</v>
      </c>
      <c r="F75" s="5">
        <v>450.7</v>
      </c>
      <c r="G75" s="5">
        <v>336</v>
      </c>
      <c r="H75" s="5">
        <v>115.9</v>
      </c>
      <c r="I75" s="5">
        <v>17.2</v>
      </c>
      <c r="J75" s="5">
        <v>317.89999999999998</v>
      </c>
      <c r="K75" s="5">
        <v>7995</v>
      </c>
      <c r="L75" s="5">
        <v>5097.8999999999996</v>
      </c>
      <c r="M75" s="5">
        <v>2998.3</v>
      </c>
      <c r="N75" s="7">
        <v>0.58814</v>
      </c>
      <c r="O75" s="5">
        <v>4736.2</v>
      </c>
      <c r="P75" s="11">
        <v>0.56999999999999995</v>
      </c>
      <c r="Q75" s="5">
        <v>8051</v>
      </c>
      <c r="R75" s="5">
        <v>1008</v>
      </c>
      <c r="S75" s="51">
        <v>0</v>
      </c>
      <c r="U75" s="26"/>
      <c r="V75" s="27"/>
    </row>
    <row r="76" spans="1:22" x14ac:dyDescent="0.25">
      <c r="A76" t="s">
        <v>323</v>
      </c>
      <c r="B76" s="4">
        <v>31958</v>
      </c>
      <c r="C76" s="5">
        <v>81.099999999999994</v>
      </c>
      <c r="D76" s="5">
        <v>47.3</v>
      </c>
      <c r="E76" s="5">
        <v>447.5</v>
      </c>
      <c r="F76" s="5">
        <v>511.7</v>
      </c>
      <c r="G76" s="5">
        <v>344.4</v>
      </c>
      <c r="H76" s="5">
        <v>129.5</v>
      </c>
      <c r="I76" s="5">
        <v>17.7</v>
      </c>
      <c r="J76" s="5">
        <v>321.7</v>
      </c>
      <c r="K76" s="5">
        <v>8084.7</v>
      </c>
      <c r="L76" s="5">
        <v>5168.6000000000004</v>
      </c>
      <c r="M76" s="5">
        <v>3068.8</v>
      </c>
      <c r="N76" s="7">
        <v>0.59374000000000005</v>
      </c>
      <c r="O76" s="5">
        <v>4821.5</v>
      </c>
      <c r="P76" s="11">
        <v>0.81</v>
      </c>
      <c r="Q76" s="5">
        <v>8115.2</v>
      </c>
      <c r="R76" s="5">
        <v>1025</v>
      </c>
      <c r="S76" s="51">
        <v>0</v>
      </c>
      <c r="U76" s="26"/>
      <c r="V76" s="27"/>
    </row>
    <row r="77" spans="1:22" x14ac:dyDescent="0.25">
      <c r="A77" t="s">
        <v>324</v>
      </c>
      <c r="B77" s="4">
        <v>32050</v>
      </c>
      <c r="C77" s="5">
        <v>82.3</v>
      </c>
      <c r="D77" s="5">
        <v>48.4</v>
      </c>
      <c r="E77" s="5">
        <v>449.4</v>
      </c>
      <c r="F77" s="5">
        <v>489</v>
      </c>
      <c r="G77" s="5">
        <v>352.4</v>
      </c>
      <c r="H77" s="5">
        <v>134.19999999999999</v>
      </c>
      <c r="I77" s="5">
        <v>18</v>
      </c>
      <c r="J77" s="5">
        <v>326.10000000000002</v>
      </c>
      <c r="K77" s="5">
        <v>8158</v>
      </c>
      <c r="L77" s="5">
        <v>5228.5</v>
      </c>
      <c r="M77" s="5">
        <v>3133.5</v>
      </c>
      <c r="N77" s="7">
        <v>0.59931000000000001</v>
      </c>
      <c r="O77" s="5">
        <v>4900.5</v>
      </c>
      <c r="P77" s="11">
        <v>0.23</v>
      </c>
      <c r="Q77" s="5">
        <v>8179.5</v>
      </c>
      <c r="R77" s="5">
        <v>1036</v>
      </c>
      <c r="S77" s="51">
        <v>0</v>
      </c>
      <c r="U77" s="26"/>
      <c r="V77" s="27"/>
    </row>
    <row r="78" spans="1:22" x14ac:dyDescent="0.25">
      <c r="A78" t="s">
        <v>325</v>
      </c>
      <c r="B78" s="4">
        <v>32142</v>
      </c>
      <c r="C78" s="5">
        <v>83.3</v>
      </c>
      <c r="D78" s="5">
        <v>49.4</v>
      </c>
      <c r="E78" s="5">
        <v>452.8</v>
      </c>
      <c r="F78" s="5">
        <v>507</v>
      </c>
      <c r="G78" s="5">
        <v>357.4</v>
      </c>
      <c r="H78" s="5">
        <v>128.80000000000001</v>
      </c>
      <c r="I78" s="5">
        <v>18.100000000000001</v>
      </c>
      <c r="J78" s="5">
        <v>332.8</v>
      </c>
      <c r="K78" s="5">
        <v>8292.7000000000007</v>
      </c>
      <c r="L78" s="5">
        <v>5239.5</v>
      </c>
      <c r="M78" s="5">
        <v>3167.6</v>
      </c>
      <c r="N78" s="7">
        <v>0.60457000000000005</v>
      </c>
      <c r="O78" s="5">
        <v>5022.7</v>
      </c>
      <c r="P78" s="11">
        <v>1.08</v>
      </c>
      <c r="Q78" s="5">
        <v>8244</v>
      </c>
      <c r="R78" s="5">
        <v>1054</v>
      </c>
      <c r="S78" s="51">
        <v>0</v>
      </c>
      <c r="U78" s="26"/>
      <c r="V78" s="27"/>
    </row>
    <row r="79" spans="1:22" x14ac:dyDescent="0.25">
      <c r="A79" t="s">
        <v>326</v>
      </c>
      <c r="B79" s="4">
        <v>32233</v>
      </c>
      <c r="C79" s="5">
        <v>83.4</v>
      </c>
      <c r="D79" s="5">
        <v>50.9</v>
      </c>
      <c r="E79" s="5">
        <v>470.3</v>
      </c>
      <c r="F79" s="5">
        <v>502.1</v>
      </c>
      <c r="G79" s="5">
        <v>365.1</v>
      </c>
      <c r="H79" s="5">
        <v>124.7</v>
      </c>
      <c r="I79" s="5">
        <v>16.7</v>
      </c>
      <c r="J79" s="5">
        <v>353.8</v>
      </c>
      <c r="K79" s="5">
        <v>8339.2999999999993</v>
      </c>
      <c r="L79" s="5">
        <v>5332.7</v>
      </c>
      <c r="M79" s="5">
        <v>3249</v>
      </c>
      <c r="N79" s="7">
        <v>0.60926000000000002</v>
      </c>
      <c r="O79" s="5">
        <v>5090.6000000000004</v>
      </c>
      <c r="P79" s="11">
        <v>-0.54</v>
      </c>
      <c r="Q79" s="5">
        <v>8308.7000000000007</v>
      </c>
      <c r="R79" s="5">
        <v>1057</v>
      </c>
      <c r="S79" s="51">
        <v>0</v>
      </c>
      <c r="U79" s="26"/>
      <c r="V79" s="27"/>
    </row>
    <row r="80" spans="1:22" x14ac:dyDescent="0.25">
      <c r="A80" t="s">
        <v>327</v>
      </c>
      <c r="B80" s="4">
        <v>32324</v>
      </c>
      <c r="C80" s="5">
        <v>85</v>
      </c>
      <c r="D80" s="5">
        <v>52.2</v>
      </c>
      <c r="E80" s="5">
        <v>473.4</v>
      </c>
      <c r="F80" s="5">
        <v>497.8</v>
      </c>
      <c r="G80" s="5">
        <v>372.6</v>
      </c>
      <c r="H80" s="5">
        <v>131.9</v>
      </c>
      <c r="I80" s="5">
        <v>16.600000000000001</v>
      </c>
      <c r="J80" s="5">
        <v>360.8</v>
      </c>
      <c r="K80" s="5">
        <v>8449.5</v>
      </c>
      <c r="L80" s="5">
        <v>5371.8</v>
      </c>
      <c r="M80" s="5">
        <v>3309</v>
      </c>
      <c r="N80" s="7">
        <v>0.61598999999999993</v>
      </c>
      <c r="O80" s="5">
        <v>5207.7</v>
      </c>
      <c r="P80" s="11">
        <v>0.34</v>
      </c>
      <c r="Q80" s="5">
        <v>8373.7000000000007</v>
      </c>
      <c r="R80" s="5">
        <v>1070.8</v>
      </c>
      <c r="S80" s="51">
        <v>0</v>
      </c>
      <c r="U80" s="26"/>
      <c r="V80" s="27"/>
    </row>
    <row r="81" spans="1:22" x14ac:dyDescent="0.25">
      <c r="A81" t="s">
        <v>328</v>
      </c>
      <c r="B81" s="4">
        <v>32416</v>
      </c>
      <c r="C81" s="5">
        <v>87</v>
      </c>
      <c r="D81" s="5">
        <v>53.7</v>
      </c>
      <c r="E81" s="5">
        <v>478.8</v>
      </c>
      <c r="F81" s="5">
        <v>506.7</v>
      </c>
      <c r="G81" s="5">
        <v>377.6</v>
      </c>
      <c r="H81" s="5">
        <v>142.6</v>
      </c>
      <c r="I81" s="5">
        <v>17.5</v>
      </c>
      <c r="J81" s="5">
        <v>366.1</v>
      </c>
      <c r="K81" s="5">
        <v>8498.2999999999993</v>
      </c>
      <c r="L81" s="5">
        <v>5417.7</v>
      </c>
      <c r="M81" s="5">
        <v>3378.3</v>
      </c>
      <c r="N81" s="7">
        <v>0.62358000000000002</v>
      </c>
      <c r="O81" s="5">
        <v>5299.5</v>
      </c>
      <c r="P81" s="11">
        <v>0.08</v>
      </c>
      <c r="Q81" s="5">
        <v>8439</v>
      </c>
      <c r="R81" s="5">
        <v>1078.4000000000001</v>
      </c>
      <c r="S81" s="51">
        <v>0</v>
      </c>
      <c r="U81" s="26"/>
      <c r="V81" s="27"/>
    </row>
    <row r="82" spans="1:22" x14ac:dyDescent="0.25">
      <c r="A82" t="s">
        <v>329</v>
      </c>
      <c r="B82" s="4">
        <v>32508</v>
      </c>
      <c r="C82" s="5">
        <v>89.7</v>
      </c>
      <c r="D82" s="5">
        <v>55.4</v>
      </c>
      <c r="E82" s="5">
        <v>484.9</v>
      </c>
      <c r="F82" s="5">
        <v>517.20000000000005</v>
      </c>
      <c r="G82" s="5">
        <v>382.5</v>
      </c>
      <c r="H82" s="5">
        <v>149.4</v>
      </c>
      <c r="I82" s="5">
        <v>18.600000000000001</v>
      </c>
      <c r="J82" s="5">
        <v>372</v>
      </c>
      <c r="K82" s="5">
        <v>8610.9</v>
      </c>
      <c r="L82" s="5">
        <v>5479.7</v>
      </c>
      <c r="M82" s="5">
        <v>3451.3</v>
      </c>
      <c r="N82" s="7">
        <v>0.62983</v>
      </c>
      <c r="O82" s="5">
        <v>5412.7</v>
      </c>
      <c r="P82" s="11">
        <v>1.56</v>
      </c>
      <c r="Q82" s="5">
        <v>8504.5</v>
      </c>
      <c r="R82" s="5">
        <v>1106.4000000000001</v>
      </c>
      <c r="S82" s="51">
        <v>0</v>
      </c>
      <c r="U82" s="26"/>
      <c r="V82" s="27"/>
    </row>
    <row r="83" spans="1:22" x14ac:dyDescent="0.25">
      <c r="A83" t="s">
        <v>330</v>
      </c>
      <c r="B83" s="4">
        <v>32598</v>
      </c>
      <c r="C83" s="5">
        <v>93.8</v>
      </c>
      <c r="D83" s="5">
        <v>57.4</v>
      </c>
      <c r="E83" s="5">
        <v>508.2</v>
      </c>
      <c r="F83" s="5">
        <v>552.9</v>
      </c>
      <c r="G83" s="5">
        <v>391.1</v>
      </c>
      <c r="H83" s="5">
        <v>153.9</v>
      </c>
      <c r="I83" s="5">
        <v>21.2</v>
      </c>
      <c r="J83" s="5">
        <v>381.5</v>
      </c>
      <c r="K83" s="5">
        <v>8697.7000000000007</v>
      </c>
      <c r="L83" s="5">
        <v>5505</v>
      </c>
      <c r="M83" s="5">
        <v>3506.1</v>
      </c>
      <c r="N83" s="7">
        <v>0.63688999999999996</v>
      </c>
      <c r="O83" s="5">
        <v>5527.4</v>
      </c>
      <c r="P83" s="11">
        <v>-0.35</v>
      </c>
      <c r="Q83" s="5">
        <v>8570.2999999999993</v>
      </c>
      <c r="R83" s="5">
        <v>1116.9000000000001</v>
      </c>
      <c r="S83" s="51">
        <v>0</v>
      </c>
      <c r="U83" s="26"/>
      <c r="V83" s="27"/>
    </row>
    <row r="84" spans="1:22" x14ac:dyDescent="0.25">
      <c r="A84" t="s">
        <v>331</v>
      </c>
      <c r="B84" s="4">
        <v>32689</v>
      </c>
      <c r="C84" s="5">
        <v>96.9</v>
      </c>
      <c r="D84" s="5">
        <v>59.6</v>
      </c>
      <c r="E84" s="5">
        <v>515.70000000000005</v>
      </c>
      <c r="F84" s="5">
        <v>566.70000000000005</v>
      </c>
      <c r="G84" s="5">
        <v>397.4</v>
      </c>
      <c r="H84" s="5">
        <v>140.69999999999999</v>
      </c>
      <c r="I84" s="5">
        <v>22.1</v>
      </c>
      <c r="J84" s="5">
        <v>384.5</v>
      </c>
      <c r="K84" s="5">
        <v>8766.1</v>
      </c>
      <c r="L84" s="5">
        <v>5530.9</v>
      </c>
      <c r="M84" s="5">
        <v>3569.5</v>
      </c>
      <c r="N84" s="7">
        <v>0.64537999999999995</v>
      </c>
      <c r="O84" s="5">
        <v>5628.4</v>
      </c>
      <c r="P84" s="11">
        <v>1.34</v>
      </c>
      <c r="Q84" s="5">
        <v>8636.5</v>
      </c>
      <c r="R84" s="5">
        <v>1146.0999999999999</v>
      </c>
      <c r="S84" s="51">
        <v>0</v>
      </c>
      <c r="U84" s="26"/>
      <c r="V84" s="27"/>
    </row>
    <row r="85" spans="1:22" x14ac:dyDescent="0.25">
      <c r="A85" t="s">
        <v>332</v>
      </c>
      <c r="B85" s="4">
        <v>32781</v>
      </c>
      <c r="C85" s="5">
        <v>99.7</v>
      </c>
      <c r="D85" s="5">
        <v>61.9</v>
      </c>
      <c r="E85" s="5">
        <v>524.70000000000005</v>
      </c>
      <c r="F85" s="5">
        <v>571.6</v>
      </c>
      <c r="G85" s="5">
        <v>403.8</v>
      </c>
      <c r="H85" s="5">
        <v>135.9</v>
      </c>
      <c r="I85" s="5">
        <v>21.5</v>
      </c>
      <c r="J85" s="5">
        <v>388.1</v>
      </c>
      <c r="K85" s="5">
        <v>8831.5</v>
      </c>
      <c r="L85" s="5">
        <v>5585.9</v>
      </c>
      <c r="M85" s="5">
        <v>3625.6</v>
      </c>
      <c r="N85" s="7">
        <v>0.64906000000000008</v>
      </c>
      <c r="O85" s="5">
        <v>5711.6</v>
      </c>
      <c r="P85" s="11">
        <v>0.7</v>
      </c>
      <c r="Q85" s="5">
        <v>8703</v>
      </c>
      <c r="R85" s="5">
        <v>1164.5999999999999</v>
      </c>
      <c r="S85" s="51">
        <v>0</v>
      </c>
      <c r="U85" s="26"/>
      <c r="V85" s="27"/>
    </row>
    <row r="86" spans="1:22" x14ac:dyDescent="0.25">
      <c r="A86" t="s">
        <v>333</v>
      </c>
      <c r="B86" s="4">
        <v>32873</v>
      </c>
      <c r="C86" s="5">
        <v>102.3</v>
      </c>
      <c r="D86" s="5">
        <v>64.400000000000006</v>
      </c>
      <c r="E86" s="5">
        <v>535.79999999999995</v>
      </c>
      <c r="F86" s="5">
        <v>579.79999999999995</v>
      </c>
      <c r="G86" s="5">
        <v>403.2</v>
      </c>
      <c r="H86" s="5">
        <v>135.30000000000001</v>
      </c>
      <c r="I86" s="5">
        <v>21.8</v>
      </c>
      <c r="J86" s="5">
        <v>393.7</v>
      </c>
      <c r="K86" s="5">
        <v>8850.2000000000007</v>
      </c>
      <c r="L86" s="5">
        <v>5610.5</v>
      </c>
      <c r="M86" s="5">
        <v>3670.1</v>
      </c>
      <c r="N86" s="7">
        <v>0.65415000000000001</v>
      </c>
      <c r="O86" s="5">
        <v>5763.4</v>
      </c>
      <c r="P86" s="11">
        <v>0.45</v>
      </c>
      <c r="Q86" s="5">
        <v>8769.9</v>
      </c>
      <c r="R86" s="5">
        <v>1180.2</v>
      </c>
      <c r="S86" s="51">
        <v>0</v>
      </c>
      <c r="U86" s="26"/>
      <c r="V86" s="27"/>
    </row>
    <row r="87" spans="1:22" x14ac:dyDescent="0.25">
      <c r="A87" t="s">
        <v>62</v>
      </c>
      <c r="B87" s="4">
        <v>32963</v>
      </c>
      <c r="C87" s="5">
        <v>104.3</v>
      </c>
      <c r="D87" s="5">
        <v>66.599999999999994</v>
      </c>
      <c r="E87" s="5">
        <v>556.20000000000005</v>
      </c>
      <c r="F87" s="5">
        <v>582.5</v>
      </c>
      <c r="G87" s="5">
        <v>419.4</v>
      </c>
      <c r="H87" s="5">
        <v>135</v>
      </c>
      <c r="I87" s="5">
        <v>22.6</v>
      </c>
      <c r="J87" s="5">
        <v>406</v>
      </c>
      <c r="K87" s="5">
        <v>8947.1</v>
      </c>
      <c r="L87" s="5">
        <v>5658.7</v>
      </c>
      <c r="M87" s="5">
        <v>3754.5</v>
      </c>
      <c r="N87" s="7">
        <v>0.66349000000000002</v>
      </c>
      <c r="O87" s="5">
        <v>5890.8</v>
      </c>
      <c r="P87" s="11">
        <v>1.3</v>
      </c>
      <c r="Q87" s="5">
        <v>8837</v>
      </c>
      <c r="R87" s="5">
        <v>1214</v>
      </c>
      <c r="S87" s="51">
        <v>0</v>
      </c>
      <c r="U87" s="26"/>
      <c r="V87" s="27"/>
    </row>
    <row r="88" spans="1:22" x14ac:dyDescent="0.25">
      <c r="A88" t="s">
        <v>63</v>
      </c>
      <c r="B88" s="4">
        <v>33054</v>
      </c>
      <c r="C88" s="5">
        <v>106.5</v>
      </c>
      <c r="D88" s="5">
        <v>70.3</v>
      </c>
      <c r="E88" s="5">
        <v>567.5</v>
      </c>
      <c r="F88" s="5">
        <v>594.6</v>
      </c>
      <c r="G88" s="5">
        <v>419.5</v>
      </c>
      <c r="H88" s="5">
        <v>140</v>
      </c>
      <c r="I88" s="5">
        <v>23.2</v>
      </c>
      <c r="J88" s="5">
        <v>410.3</v>
      </c>
      <c r="K88" s="5">
        <v>8981.7000000000007</v>
      </c>
      <c r="L88" s="5">
        <v>5676.4</v>
      </c>
      <c r="M88" s="5">
        <v>3800.2</v>
      </c>
      <c r="N88" s="7">
        <v>0.66945999999999994</v>
      </c>
      <c r="O88" s="5">
        <v>5974.7</v>
      </c>
      <c r="P88" s="11">
        <v>0.2</v>
      </c>
      <c r="Q88" s="5">
        <v>8904.7000000000007</v>
      </c>
      <c r="R88" s="5">
        <v>1228.5999999999999</v>
      </c>
      <c r="S88" s="51">
        <v>0</v>
      </c>
      <c r="U88" s="26"/>
      <c r="V88" s="27"/>
    </row>
    <row r="89" spans="1:22" x14ac:dyDescent="0.25">
      <c r="A89" t="s">
        <v>64</v>
      </c>
      <c r="B89" s="4">
        <v>33146</v>
      </c>
      <c r="C89" s="5">
        <v>108.7</v>
      </c>
      <c r="D89" s="5">
        <v>74.900000000000006</v>
      </c>
      <c r="E89" s="5">
        <v>578.1</v>
      </c>
      <c r="F89" s="5">
        <v>600.70000000000005</v>
      </c>
      <c r="G89" s="5">
        <v>426.9</v>
      </c>
      <c r="H89" s="5">
        <v>144.6</v>
      </c>
      <c r="I89" s="5">
        <v>24.7</v>
      </c>
      <c r="J89" s="5">
        <v>416.1</v>
      </c>
      <c r="K89" s="5">
        <v>8983.9</v>
      </c>
      <c r="L89" s="5">
        <v>5699.3</v>
      </c>
      <c r="M89" s="5">
        <v>3863.4</v>
      </c>
      <c r="N89" s="7">
        <v>0.67787000000000008</v>
      </c>
      <c r="O89" s="5">
        <v>6029.5</v>
      </c>
      <c r="P89" s="11">
        <v>-0.05</v>
      </c>
      <c r="Q89" s="5">
        <v>8972.7000000000007</v>
      </c>
      <c r="R89" s="5">
        <v>1240.4000000000001</v>
      </c>
      <c r="S89" s="51">
        <v>0</v>
      </c>
      <c r="U89" s="26"/>
      <c r="V89" s="27"/>
    </row>
    <row r="90" spans="1:22" x14ac:dyDescent="0.25">
      <c r="A90" t="s">
        <v>65</v>
      </c>
      <c r="B90" s="4">
        <v>33238</v>
      </c>
      <c r="C90" s="5">
        <v>111</v>
      </c>
      <c r="D90" s="5">
        <v>80.7</v>
      </c>
      <c r="E90" s="5">
        <v>596.79999999999995</v>
      </c>
      <c r="F90" s="5">
        <v>600.9</v>
      </c>
      <c r="G90" s="5">
        <v>434.2</v>
      </c>
      <c r="H90" s="5">
        <v>142.80000000000001</v>
      </c>
      <c r="I90" s="5">
        <v>24</v>
      </c>
      <c r="J90" s="5">
        <v>415.9</v>
      </c>
      <c r="K90" s="5">
        <v>8907.4</v>
      </c>
      <c r="L90" s="5">
        <v>5656.2</v>
      </c>
      <c r="M90" s="5">
        <v>3884.4</v>
      </c>
      <c r="N90" s="7">
        <v>0.68676000000000004</v>
      </c>
      <c r="O90" s="5">
        <v>6023.3</v>
      </c>
      <c r="P90" s="11">
        <v>0.76</v>
      </c>
      <c r="Q90" s="5">
        <v>9040.7000000000007</v>
      </c>
      <c r="R90" s="5">
        <v>1270.4000000000001</v>
      </c>
      <c r="S90" s="51">
        <v>1</v>
      </c>
      <c r="U90" s="26"/>
      <c r="V90" s="27"/>
    </row>
    <row r="91" spans="1:22" x14ac:dyDescent="0.25">
      <c r="A91" t="s">
        <v>66</v>
      </c>
      <c r="B91" s="4">
        <v>33328</v>
      </c>
      <c r="C91" s="5">
        <v>112.9</v>
      </c>
      <c r="D91" s="5">
        <v>83.7</v>
      </c>
      <c r="E91" s="5">
        <v>622.5</v>
      </c>
      <c r="F91" s="5">
        <v>580.79999999999995</v>
      </c>
      <c r="G91" s="5">
        <v>444.3</v>
      </c>
      <c r="H91" s="5">
        <v>136.80000000000001</v>
      </c>
      <c r="I91" s="5">
        <v>21.5</v>
      </c>
      <c r="J91" s="5">
        <v>426.5</v>
      </c>
      <c r="K91" s="5">
        <v>8865.6</v>
      </c>
      <c r="L91" s="5">
        <v>5636.7</v>
      </c>
      <c r="M91" s="5">
        <v>3890.2</v>
      </c>
      <c r="N91" s="7">
        <v>0.69016000000000011</v>
      </c>
      <c r="O91" s="5">
        <v>6054.9</v>
      </c>
      <c r="P91" s="11">
        <v>0.41</v>
      </c>
      <c r="Q91" s="5">
        <v>9108.7999999999993</v>
      </c>
      <c r="R91" s="5">
        <v>1287.2</v>
      </c>
      <c r="S91" s="51">
        <v>1</v>
      </c>
      <c r="U91" s="26"/>
      <c r="V91" s="27"/>
    </row>
    <row r="92" spans="1:22" x14ac:dyDescent="0.25">
      <c r="A92" t="s">
        <v>67</v>
      </c>
      <c r="B92" s="4">
        <v>33419</v>
      </c>
      <c r="C92" s="5">
        <v>115.7</v>
      </c>
      <c r="D92" s="5">
        <v>93.1</v>
      </c>
      <c r="E92" s="5">
        <v>643.5</v>
      </c>
      <c r="F92" s="5">
        <v>586</v>
      </c>
      <c r="G92" s="5">
        <v>451.6</v>
      </c>
      <c r="H92" s="5">
        <v>131.69999999999999</v>
      </c>
      <c r="I92" s="5">
        <v>20.8</v>
      </c>
      <c r="J92" s="5">
        <v>429.8</v>
      </c>
      <c r="K92" s="5">
        <v>8934.4</v>
      </c>
      <c r="L92" s="5">
        <v>5684</v>
      </c>
      <c r="M92" s="5">
        <v>3943.7</v>
      </c>
      <c r="N92" s="7">
        <v>0.6938200000000001</v>
      </c>
      <c r="O92" s="5">
        <v>6143.6</v>
      </c>
      <c r="P92" s="11">
        <v>0.3</v>
      </c>
      <c r="Q92" s="5">
        <v>9176.4</v>
      </c>
      <c r="R92" s="5">
        <v>1296.5999999999999</v>
      </c>
      <c r="S92" s="51">
        <v>0</v>
      </c>
      <c r="U92" s="26"/>
      <c r="V92" s="27"/>
    </row>
    <row r="93" spans="1:22" x14ac:dyDescent="0.25">
      <c r="A93" t="s">
        <v>68</v>
      </c>
      <c r="B93" s="4">
        <v>33511</v>
      </c>
      <c r="C93" s="5">
        <v>118.9</v>
      </c>
      <c r="D93" s="5">
        <v>98.4</v>
      </c>
      <c r="E93" s="5">
        <v>653.79999999999995</v>
      </c>
      <c r="F93" s="5">
        <v>590.20000000000005</v>
      </c>
      <c r="G93" s="5">
        <v>461.2</v>
      </c>
      <c r="H93" s="5">
        <v>132.4</v>
      </c>
      <c r="I93" s="5">
        <v>20.5</v>
      </c>
      <c r="J93" s="5">
        <v>434.7</v>
      </c>
      <c r="K93" s="5">
        <v>8977.2999999999993</v>
      </c>
      <c r="L93" s="5">
        <v>5711.6</v>
      </c>
      <c r="M93" s="5">
        <v>3989.6</v>
      </c>
      <c r="N93" s="7">
        <v>0.69850999999999996</v>
      </c>
      <c r="O93" s="5">
        <v>6218.4</v>
      </c>
      <c r="P93" s="11">
        <v>-0.3</v>
      </c>
      <c r="Q93" s="5">
        <v>9243.9</v>
      </c>
      <c r="R93" s="5">
        <v>1302.4000000000001</v>
      </c>
      <c r="S93" s="51">
        <v>0</v>
      </c>
      <c r="U93" s="26"/>
      <c r="V93" s="27"/>
    </row>
    <row r="94" spans="1:22" x14ac:dyDescent="0.25">
      <c r="A94" t="s">
        <v>69</v>
      </c>
      <c r="B94" s="4">
        <v>33603</v>
      </c>
      <c r="C94" s="5">
        <v>122.5</v>
      </c>
      <c r="D94" s="5">
        <v>112.5</v>
      </c>
      <c r="E94" s="5">
        <v>682.3</v>
      </c>
      <c r="F94" s="5">
        <v>598.6</v>
      </c>
      <c r="G94" s="5">
        <v>471.3</v>
      </c>
      <c r="H94" s="5">
        <v>133.5</v>
      </c>
      <c r="I94" s="5">
        <v>20.3</v>
      </c>
      <c r="J94" s="5">
        <v>438</v>
      </c>
      <c r="K94" s="5">
        <v>9016.4</v>
      </c>
      <c r="L94" s="5">
        <v>5710.1</v>
      </c>
      <c r="M94" s="5">
        <v>4017.1</v>
      </c>
      <c r="N94" s="7">
        <v>0.70350999999999997</v>
      </c>
      <c r="O94" s="5">
        <v>6279.3</v>
      </c>
      <c r="P94" s="11">
        <v>-0.31</v>
      </c>
      <c r="Q94" s="5">
        <v>9311.2999999999993</v>
      </c>
      <c r="R94" s="5">
        <v>1306.5</v>
      </c>
      <c r="S94" s="51">
        <v>0</v>
      </c>
      <c r="U94" s="26"/>
      <c r="V94" s="27"/>
    </row>
    <row r="95" spans="1:22" x14ac:dyDescent="0.25">
      <c r="A95" t="s">
        <v>70</v>
      </c>
      <c r="B95" s="4">
        <v>33694</v>
      </c>
      <c r="C95" s="5">
        <v>127.2</v>
      </c>
      <c r="D95" s="5">
        <v>108.3</v>
      </c>
      <c r="E95" s="5">
        <v>710.5</v>
      </c>
      <c r="F95" s="5">
        <v>588.79999999999995</v>
      </c>
      <c r="G95" s="5">
        <v>476.2</v>
      </c>
      <c r="H95" s="5">
        <v>142.80000000000001</v>
      </c>
      <c r="I95" s="5">
        <v>17.8</v>
      </c>
      <c r="J95" s="5">
        <v>450.8</v>
      </c>
      <c r="K95" s="5">
        <v>9123</v>
      </c>
      <c r="L95" s="5">
        <v>5817.3</v>
      </c>
      <c r="M95" s="5">
        <v>4117.7</v>
      </c>
      <c r="N95" s="7">
        <v>0.70782999999999996</v>
      </c>
      <c r="O95" s="5">
        <v>6380.8</v>
      </c>
      <c r="P95" s="11">
        <v>0.67</v>
      </c>
      <c r="Q95" s="5">
        <v>9378.2999999999993</v>
      </c>
      <c r="R95" s="5">
        <v>1326.9</v>
      </c>
      <c r="S95" s="51">
        <v>0</v>
      </c>
      <c r="U95" s="26"/>
      <c r="V95" s="27"/>
    </row>
    <row r="96" spans="1:22" x14ac:dyDescent="0.25">
      <c r="A96" t="s">
        <v>71</v>
      </c>
      <c r="B96" s="4">
        <v>33785</v>
      </c>
      <c r="C96" s="5">
        <v>131</v>
      </c>
      <c r="D96" s="5">
        <v>115.4</v>
      </c>
      <c r="E96" s="5">
        <v>729.1</v>
      </c>
      <c r="F96" s="5">
        <v>607.1</v>
      </c>
      <c r="G96" s="5">
        <v>481.1</v>
      </c>
      <c r="H96" s="5">
        <v>144.1</v>
      </c>
      <c r="I96" s="5">
        <v>17.399999999999999</v>
      </c>
      <c r="J96" s="5">
        <v>455.8</v>
      </c>
      <c r="K96" s="5">
        <v>9223.5</v>
      </c>
      <c r="L96" s="5">
        <v>5857.2</v>
      </c>
      <c r="M96" s="5">
        <v>4173.3999999999996</v>
      </c>
      <c r="N96" s="7">
        <v>0.71251999999999993</v>
      </c>
      <c r="O96" s="5">
        <v>6492.3</v>
      </c>
      <c r="P96" s="11">
        <v>-0.08</v>
      </c>
      <c r="Q96" s="5">
        <v>9444.6</v>
      </c>
      <c r="R96" s="5">
        <v>1338.7</v>
      </c>
      <c r="S96" s="51">
        <v>0</v>
      </c>
      <c r="U96" s="26"/>
      <c r="V96" s="27"/>
    </row>
    <row r="97" spans="1:22" x14ac:dyDescent="0.25">
      <c r="A97" t="s">
        <v>72</v>
      </c>
      <c r="B97" s="4">
        <v>33877</v>
      </c>
      <c r="C97" s="5">
        <v>134.5</v>
      </c>
      <c r="D97" s="5">
        <v>120.6</v>
      </c>
      <c r="E97" s="5">
        <v>741.3</v>
      </c>
      <c r="F97" s="5">
        <v>616.1</v>
      </c>
      <c r="G97" s="5">
        <v>485.9</v>
      </c>
      <c r="H97" s="5">
        <v>138.30000000000001</v>
      </c>
      <c r="I97" s="5">
        <v>16.2</v>
      </c>
      <c r="J97" s="5">
        <v>459.9</v>
      </c>
      <c r="K97" s="5">
        <v>9313.2000000000007</v>
      </c>
      <c r="L97" s="5">
        <v>5920.6</v>
      </c>
      <c r="M97" s="5">
        <v>4245.3999999999996</v>
      </c>
      <c r="N97" s="7">
        <v>0.71706000000000003</v>
      </c>
      <c r="O97" s="5">
        <v>6586.5</v>
      </c>
      <c r="P97" s="11">
        <v>0.45</v>
      </c>
      <c r="Q97" s="5">
        <v>9511.2999999999993</v>
      </c>
      <c r="R97" s="5">
        <v>1355.4</v>
      </c>
      <c r="S97" s="51">
        <v>0</v>
      </c>
      <c r="U97" s="26"/>
      <c r="V97" s="27"/>
    </row>
    <row r="98" spans="1:22" x14ac:dyDescent="0.25">
      <c r="A98" t="s">
        <v>73</v>
      </c>
      <c r="B98" s="4">
        <v>33969</v>
      </c>
      <c r="C98" s="5">
        <v>137.69999999999999</v>
      </c>
      <c r="D98" s="5">
        <v>120.8</v>
      </c>
      <c r="E98" s="5">
        <v>746</v>
      </c>
      <c r="F98" s="5">
        <v>639.1</v>
      </c>
      <c r="G98" s="5">
        <v>490.3</v>
      </c>
      <c r="H98" s="5">
        <v>147.30000000000001</v>
      </c>
      <c r="I98" s="5">
        <v>15.7</v>
      </c>
      <c r="J98" s="5">
        <v>461.8</v>
      </c>
      <c r="K98" s="5">
        <v>9406.5</v>
      </c>
      <c r="L98" s="5">
        <v>5991.1</v>
      </c>
      <c r="M98" s="5">
        <v>4326.2</v>
      </c>
      <c r="N98" s="7">
        <v>0.72211000000000003</v>
      </c>
      <c r="O98" s="5">
        <v>6697.6</v>
      </c>
      <c r="P98" s="11">
        <v>-0.16</v>
      </c>
      <c r="Q98" s="5">
        <v>9578.4</v>
      </c>
      <c r="R98" s="5">
        <v>1360.5</v>
      </c>
      <c r="S98" s="51">
        <v>0</v>
      </c>
      <c r="U98" s="26"/>
      <c r="V98" s="27"/>
    </row>
    <row r="99" spans="1:22" x14ac:dyDescent="0.25">
      <c r="A99" t="s">
        <v>74</v>
      </c>
      <c r="B99" s="4">
        <v>34059</v>
      </c>
      <c r="C99" s="5">
        <v>143.4</v>
      </c>
      <c r="D99" s="5">
        <v>124.4</v>
      </c>
      <c r="E99" s="5">
        <v>766.5</v>
      </c>
      <c r="F99" s="5">
        <v>616.79999999999995</v>
      </c>
      <c r="G99" s="5">
        <v>489.8</v>
      </c>
      <c r="H99" s="5">
        <v>152.80000000000001</v>
      </c>
      <c r="I99" s="5">
        <v>16.399999999999999</v>
      </c>
      <c r="J99" s="5">
        <v>469.6</v>
      </c>
      <c r="K99" s="5">
        <v>9424.1</v>
      </c>
      <c r="L99" s="5">
        <v>6013.8</v>
      </c>
      <c r="M99" s="5">
        <v>4368.5</v>
      </c>
      <c r="N99" s="7">
        <v>0.72641</v>
      </c>
      <c r="O99" s="5">
        <v>6748.2</v>
      </c>
      <c r="P99" s="11">
        <v>-0.92</v>
      </c>
      <c r="Q99" s="5">
        <v>9646.7000000000007</v>
      </c>
      <c r="R99" s="5">
        <v>1351.5</v>
      </c>
      <c r="S99" s="51">
        <v>0</v>
      </c>
      <c r="U99" s="26"/>
      <c r="V99" s="27"/>
    </row>
    <row r="100" spans="1:22" x14ac:dyDescent="0.25">
      <c r="A100" t="s">
        <v>75</v>
      </c>
      <c r="B100" s="4">
        <v>34150</v>
      </c>
      <c r="C100" s="5">
        <v>144.69999999999999</v>
      </c>
      <c r="D100" s="5">
        <v>124.8</v>
      </c>
      <c r="E100" s="5">
        <v>771.7</v>
      </c>
      <c r="F100" s="5">
        <v>643.6</v>
      </c>
      <c r="G100" s="5">
        <v>497.9</v>
      </c>
      <c r="H100" s="5">
        <v>164.6</v>
      </c>
      <c r="I100" s="5">
        <v>16</v>
      </c>
      <c r="J100" s="5">
        <v>477.7</v>
      </c>
      <c r="K100" s="5">
        <v>9480.1</v>
      </c>
      <c r="L100" s="5">
        <v>6067.8</v>
      </c>
      <c r="M100" s="5">
        <v>4437.5</v>
      </c>
      <c r="N100" s="7">
        <v>0.73131000000000002</v>
      </c>
      <c r="O100" s="5">
        <v>6829.6</v>
      </c>
      <c r="P100" s="11">
        <v>0.09</v>
      </c>
      <c r="Q100" s="5">
        <v>9715.7999999999993</v>
      </c>
      <c r="R100" s="5">
        <v>1360.9</v>
      </c>
      <c r="S100" s="51">
        <v>0</v>
      </c>
      <c r="U100" s="26"/>
      <c r="V100" s="27"/>
    </row>
    <row r="101" spans="1:22" x14ac:dyDescent="0.25">
      <c r="A101" t="s">
        <v>76</v>
      </c>
      <c r="B101" s="4">
        <v>34242</v>
      </c>
      <c r="C101" s="5">
        <v>147.5</v>
      </c>
      <c r="D101" s="5">
        <v>135.19999999999999</v>
      </c>
      <c r="E101" s="5">
        <v>786.3</v>
      </c>
      <c r="F101" s="5">
        <v>659.2</v>
      </c>
      <c r="G101" s="5">
        <v>505</v>
      </c>
      <c r="H101" s="5">
        <v>156.4</v>
      </c>
      <c r="I101" s="5">
        <v>15.7</v>
      </c>
      <c r="J101" s="5">
        <v>482.3</v>
      </c>
      <c r="K101" s="5">
        <v>9526.2999999999993</v>
      </c>
      <c r="L101" s="5">
        <v>6134.8</v>
      </c>
      <c r="M101" s="5">
        <v>4506</v>
      </c>
      <c r="N101" s="7">
        <v>0.73450999999999989</v>
      </c>
      <c r="O101" s="5">
        <v>6904.2</v>
      </c>
      <c r="P101" s="11">
        <v>0.17</v>
      </c>
      <c r="Q101" s="5">
        <v>9786.2999999999993</v>
      </c>
      <c r="R101" s="5">
        <v>1370.6</v>
      </c>
      <c r="S101" s="51">
        <v>0</v>
      </c>
      <c r="U101" s="26"/>
      <c r="V101" s="27"/>
    </row>
    <row r="102" spans="1:22" x14ac:dyDescent="0.25">
      <c r="A102" t="s">
        <v>77</v>
      </c>
      <c r="B102" s="4">
        <v>34334</v>
      </c>
      <c r="C102" s="5">
        <v>151.6</v>
      </c>
      <c r="D102" s="5">
        <v>136</v>
      </c>
      <c r="E102" s="5">
        <v>791.3</v>
      </c>
      <c r="F102" s="5">
        <v>675.5</v>
      </c>
      <c r="G102" s="5">
        <v>519.79999999999995</v>
      </c>
      <c r="H102" s="5">
        <v>187.7</v>
      </c>
      <c r="I102" s="5">
        <v>15.8</v>
      </c>
      <c r="J102" s="5">
        <v>488.9</v>
      </c>
      <c r="K102" s="5">
        <v>9653.5</v>
      </c>
      <c r="L102" s="5">
        <v>6189.1</v>
      </c>
      <c r="M102" s="5">
        <v>4572</v>
      </c>
      <c r="N102" s="7">
        <v>0.73872000000000004</v>
      </c>
      <c r="O102" s="5">
        <v>7032.8</v>
      </c>
      <c r="P102" s="11">
        <v>0.18</v>
      </c>
      <c r="Q102" s="5">
        <v>9858.5</v>
      </c>
      <c r="R102" s="5">
        <v>1381.3</v>
      </c>
      <c r="S102" s="51">
        <v>0</v>
      </c>
      <c r="U102" s="26"/>
      <c r="V102" s="27"/>
    </row>
    <row r="103" spans="1:22" x14ac:dyDescent="0.25">
      <c r="A103" t="s">
        <v>78</v>
      </c>
      <c r="B103" s="4">
        <v>34424</v>
      </c>
      <c r="C103" s="5">
        <v>156.9</v>
      </c>
      <c r="D103" s="5">
        <v>136.6</v>
      </c>
      <c r="E103" s="5">
        <v>805.3</v>
      </c>
      <c r="F103" s="5">
        <v>673.6</v>
      </c>
      <c r="G103" s="5">
        <v>531.9</v>
      </c>
      <c r="H103" s="5">
        <v>168.1</v>
      </c>
      <c r="I103" s="5">
        <v>18.600000000000001</v>
      </c>
      <c r="J103" s="5">
        <v>500.7</v>
      </c>
      <c r="K103" s="5">
        <v>9748.2000000000007</v>
      </c>
      <c r="L103" s="5">
        <v>6260.1</v>
      </c>
      <c r="M103" s="5">
        <v>4640.8999999999996</v>
      </c>
      <c r="N103" s="7">
        <v>0.74134</v>
      </c>
      <c r="O103" s="5">
        <v>7136.3</v>
      </c>
      <c r="P103" s="11">
        <v>-0.97</v>
      </c>
      <c r="Q103" s="5">
        <v>9933.2999999999993</v>
      </c>
      <c r="R103" s="5">
        <v>1373.9</v>
      </c>
      <c r="S103" s="51">
        <v>0</v>
      </c>
      <c r="U103" s="26"/>
      <c r="V103" s="27"/>
    </row>
    <row r="104" spans="1:22" x14ac:dyDescent="0.25">
      <c r="A104" t="s">
        <v>79</v>
      </c>
      <c r="B104" s="4">
        <v>34515</v>
      </c>
      <c r="C104" s="5">
        <v>162.19999999999999</v>
      </c>
      <c r="D104" s="5">
        <v>137.1</v>
      </c>
      <c r="E104" s="5">
        <v>810.1</v>
      </c>
      <c r="F104" s="5">
        <v>697.8</v>
      </c>
      <c r="G104" s="5">
        <v>544.20000000000005</v>
      </c>
      <c r="H104" s="5">
        <v>177.5</v>
      </c>
      <c r="I104" s="5">
        <v>19.5</v>
      </c>
      <c r="J104" s="5">
        <v>508.8</v>
      </c>
      <c r="K104" s="5">
        <v>9881.4</v>
      </c>
      <c r="L104" s="5">
        <v>6308.6</v>
      </c>
      <c r="M104" s="5">
        <v>4702.8999999999996</v>
      </c>
      <c r="N104" s="7">
        <v>0.74546999999999997</v>
      </c>
      <c r="O104" s="5">
        <v>7269.8</v>
      </c>
      <c r="P104" s="11">
        <v>0.46</v>
      </c>
      <c r="Q104" s="5">
        <v>10011</v>
      </c>
      <c r="R104" s="5">
        <v>1392.4</v>
      </c>
      <c r="S104" s="51">
        <v>0</v>
      </c>
      <c r="U104" s="26"/>
      <c r="V104" s="27"/>
    </row>
    <row r="105" spans="1:22" x14ac:dyDescent="0.25">
      <c r="A105" t="s">
        <v>80</v>
      </c>
      <c r="B105" s="4">
        <v>34607</v>
      </c>
      <c r="C105" s="5">
        <v>167.1</v>
      </c>
      <c r="D105" s="5">
        <v>136.19999999999999</v>
      </c>
      <c r="E105" s="5">
        <v>813.6</v>
      </c>
      <c r="F105" s="5">
        <v>695.4</v>
      </c>
      <c r="G105" s="5">
        <v>550.20000000000005</v>
      </c>
      <c r="H105" s="5">
        <v>194.7</v>
      </c>
      <c r="I105" s="5">
        <v>20.9</v>
      </c>
      <c r="J105" s="5">
        <v>513.1</v>
      </c>
      <c r="K105" s="5">
        <v>9939.7000000000007</v>
      </c>
      <c r="L105" s="5">
        <v>6357.5</v>
      </c>
      <c r="M105" s="5">
        <v>4773.1000000000004</v>
      </c>
      <c r="N105" s="7">
        <v>0.75078999999999996</v>
      </c>
      <c r="O105" s="5">
        <v>7352.3</v>
      </c>
      <c r="P105" s="11">
        <v>1.29</v>
      </c>
      <c r="Q105" s="5">
        <v>10090.700000000001</v>
      </c>
      <c r="R105" s="5">
        <v>1424.4</v>
      </c>
      <c r="S105" s="51">
        <v>0</v>
      </c>
      <c r="U105" s="26"/>
      <c r="V105" s="27"/>
    </row>
    <row r="106" spans="1:22" x14ac:dyDescent="0.25">
      <c r="A106" t="s">
        <v>81</v>
      </c>
      <c r="B106" s="4">
        <v>34699</v>
      </c>
      <c r="C106" s="5">
        <v>171.6</v>
      </c>
      <c r="D106" s="5">
        <v>147.80000000000001</v>
      </c>
      <c r="E106" s="5">
        <v>833.8</v>
      </c>
      <c r="F106" s="5">
        <v>705.4</v>
      </c>
      <c r="G106" s="5">
        <v>554.70000000000005</v>
      </c>
      <c r="H106" s="5">
        <v>206.5</v>
      </c>
      <c r="I106" s="5">
        <v>22.9</v>
      </c>
      <c r="J106" s="5">
        <v>520</v>
      </c>
      <c r="K106" s="5">
        <v>10052.5</v>
      </c>
      <c r="L106" s="5">
        <v>6425.9</v>
      </c>
      <c r="M106" s="5">
        <v>4847.2</v>
      </c>
      <c r="N106" s="7">
        <v>0.75431999999999999</v>
      </c>
      <c r="O106" s="5">
        <v>7476.7</v>
      </c>
      <c r="P106" s="11">
        <v>-0.68</v>
      </c>
      <c r="Q106" s="5">
        <v>10172.200000000001</v>
      </c>
      <c r="R106" s="5">
        <v>1424.2</v>
      </c>
      <c r="S106" s="51">
        <v>0</v>
      </c>
      <c r="U106" s="26"/>
      <c r="V106" s="27"/>
    </row>
    <row r="107" spans="1:22" x14ac:dyDescent="0.25">
      <c r="A107" t="s">
        <v>82</v>
      </c>
      <c r="B107" s="4">
        <v>34789</v>
      </c>
      <c r="C107" s="5">
        <v>175.7</v>
      </c>
      <c r="D107" s="5">
        <v>152.5</v>
      </c>
      <c r="E107" s="5">
        <v>857.9</v>
      </c>
      <c r="F107" s="5">
        <v>724.5</v>
      </c>
      <c r="G107" s="5">
        <v>554.9</v>
      </c>
      <c r="H107" s="5">
        <v>210.6</v>
      </c>
      <c r="I107" s="5">
        <v>22.8</v>
      </c>
      <c r="J107" s="5">
        <v>528.4</v>
      </c>
      <c r="K107" s="5">
        <v>10086.9</v>
      </c>
      <c r="L107" s="5">
        <v>6442.9</v>
      </c>
      <c r="M107" s="5">
        <v>4883.3</v>
      </c>
      <c r="N107" s="7">
        <v>0.75793999999999995</v>
      </c>
      <c r="O107" s="5">
        <v>7545.3</v>
      </c>
      <c r="P107" s="11">
        <v>0.16</v>
      </c>
      <c r="Q107" s="5">
        <v>10255.5</v>
      </c>
      <c r="R107" s="5">
        <v>1440</v>
      </c>
      <c r="S107" s="51">
        <v>0</v>
      </c>
      <c r="U107" s="26"/>
      <c r="V107" s="27"/>
    </row>
    <row r="108" spans="1:22" x14ac:dyDescent="0.25">
      <c r="A108" t="s">
        <v>83</v>
      </c>
      <c r="B108" s="4">
        <v>34880</v>
      </c>
      <c r="C108" s="5">
        <v>179.6</v>
      </c>
      <c r="D108" s="5">
        <v>152.5</v>
      </c>
      <c r="E108" s="5">
        <v>865.6</v>
      </c>
      <c r="F108" s="5">
        <v>746.7</v>
      </c>
      <c r="G108" s="5">
        <v>553.70000000000005</v>
      </c>
      <c r="H108" s="5">
        <v>208.2</v>
      </c>
      <c r="I108" s="5">
        <v>23.8</v>
      </c>
      <c r="J108" s="5">
        <v>532.79999999999995</v>
      </c>
      <c r="K108" s="5">
        <v>10122.1</v>
      </c>
      <c r="L108" s="5">
        <v>6500.7</v>
      </c>
      <c r="M108" s="5">
        <v>4955</v>
      </c>
      <c r="N108" s="7">
        <v>0.7622199999999999</v>
      </c>
      <c r="O108" s="5">
        <v>7604.9</v>
      </c>
      <c r="P108" s="11">
        <v>0.41</v>
      </c>
      <c r="Q108" s="5">
        <v>10340.1</v>
      </c>
      <c r="R108" s="5">
        <v>1455.6</v>
      </c>
      <c r="S108" s="51">
        <v>0</v>
      </c>
      <c r="U108" s="26"/>
      <c r="V108" s="27"/>
    </row>
    <row r="109" spans="1:22" x14ac:dyDescent="0.25">
      <c r="A109" t="s">
        <v>84</v>
      </c>
      <c r="B109" s="4">
        <v>34972</v>
      </c>
      <c r="C109" s="5">
        <v>183.2</v>
      </c>
      <c r="D109" s="5">
        <v>152.69999999999999</v>
      </c>
      <c r="E109" s="5">
        <v>870.7</v>
      </c>
      <c r="F109" s="5">
        <v>752.2</v>
      </c>
      <c r="G109" s="5">
        <v>559.20000000000005</v>
      </c>
      <c r="H109" s="5">
        <v>214.6</v>
      </c>
      <c r="I109" s="5">
        <v>23.6</v>
      </c>
      <c r="J109" s="5">
        <v>538</v>
      </c>
      <c r="K109" s="5">
        <v>10208.799999999999</v>
      </c>
      <c r="L109" s="5">
        <v>6560.3</v>
      </c>
      <c r="M109" s="5">
        <v>5020.5</v>
      </c>
      <c r="N109" s="7">
        <v>0.76528000000000007</v>
      </c>
      <c r="O109" s="5">
        <v>7706.5</v>
      </c>
      <c r="P109" s="11">
        <v>-0.19</v>
      </c>
      <c r="Q109" s="5">
        <v>10425.799999999999</v>
      </c>
      <c r="R109" s="5">
        <v>1457.3</v>
      </c>
      <c r="S109" s="51">
        <v>0</v>
      </c>
      <c r="U109" s="26"/>
      <c r="V109" s="27"/>
    </row>
    <row r="110" spans="1:22" x14ac:dyDescent="0.25">
      <c r="A110" t="s">
        <v>85</v>
      </c>
      <c r="B110" s="4">
        <v>35064</v>
      </c>
      <c r="C110" s="5">
        <v>186.5</v>
      </c>
      <c r="D110" s="5">
        <v>140.69999999999999</v>
      </c>
      <c r="E110" s="5">
        <v>864.6</v>
      </c>
      <c r="F110" s="5">
        <v>770.2</v>
      </c>
      <c r="G110" s="5">
        <v>563.9</v>
      </c>
      <c r="H110" s="5">
        <v>210.5</v>
      </c>
      <c r="I110" s="5">
        <v>23.3</v>
      </c>
      <c r="J110" s="5">
        <v>542.70000000000005</v>
      </c>
      <c r="K110" s="5">
        <v>10281.200000000001</v>
      </c>
      <c r="L110" s="5">
        <v>6606.4</v>
      </c>
      <c r="M110" s="5">
        <v>5077.8999999999996</v>
      </c>
      <c r="N110" s="7">
        <v>0.76863999999999999</v>
      </c>
      <c r="O110" s="5">
        <v>7799.5</v>
      </c>
      <c r="P110" s="11">
        <v>-0.66</v>
      </c>
      <c r="Q110" s="5">
        <v>10512.4</v>
      </c>
      <c r="R110" s="5">
        <v>1455.7</v>
      </c>
      <c r="S110" s="51">
        <v>0</v>
      </c>
      <c r="U110" s="26"/>
      <c r="V110" s="27"/>
    </row>
    <row r="111" spans="1:22" x14ac:dyDescent="0.25">
      <c r="A111" t="s">
        <v>86</v>
      </c>
      <c r="B111" s="4">
        <v>35155</v>
      </c>
      <c r="C111" s="5">
        <v>189.6</v>
      </c>
      <c r="D111" s="5">
        <v>151.30000000000001</v>
      </c>
      <c r="E111" s="5">
        <v>893.2</v>
      </c>
      <c r="F111" s="5">
        <v>801.7</v>
      </c>
      <c r="G111" s="5">
        <v>570.79999999999995</v>
      </c>
      <c r="H111" s="5">
        <v>214.2</v>
      </c>
      <c r="I111" s="5">
        <v>19.899999999999999</v>
      </c>
      <c r="J111" s="5">
        <v>547</v>
      </c>
      <c r="K111" s="5">
        <v>10348.700000000001</v>
      </c>
      <c r="L111" s="5">
        <v>6667.7</v>
      </c>
      <c r="M111" s="5">
        <v>5153.8</v>
      </c>
      <c r="N111" s="7">
        <v>0.77295000000000003</v>
      </c>
      <c r="O111" s="5">
        <v>7893.1</v>
      </c>
      <c r="P111" s="11">
        <v>0.17</v>
      </c>
      <c r="Q111" s="5">
        <v>10598.8</v>
      </c>
      <c r="R111" s="5">
        <v>1472.9</v>
      </c>
      <c r="S111" s="51">
        <v>0</v>
      </c>
      <c r="U111" s="26"/>
      <c r="V111" s="27"/>
    </row>
    <row r="112" spans="1:22" x14ac:dyDescent="0.25">
      <c r="A112" t="s">
        <v>87</v>
      </c>
      <c r="B112" s="4">
        <v>35246</v>
      </c>
      <c r="C112" s="5">
        <v>192.9</v>
      </c>
      <c r="D112" s="5">
        <v>165.8</v>
      </c>
      <c r="E112" s="5">
        <v>912.9</v>
      </c>
      <c r="F112" s="5">
        <v>839.5</v>
      </c>
      <c r="G112" s="5">
        <v>577.70000000000005</v>
      </c>
      <c r="H112" s="5">
        <v>225.4</v>
      </c>
      <c r="I112" s="5">
        <v>20</v>
      </c>
      <c r="J112" s="5">
        <v>554.79999999999995</v>
      </c>
      <c r="K112" s="5">
        <v>10529.4</v>
      </c>
      <c r="L112" s="5">
        <v>6740.1</v>
      </c>
      <c r="M112" s="5">
        <v>5244.1</v>
      </c>
      <c r="N112" s="7">
        <v>0.77805000000000002</v>
      </c>
      <c r="O112" s="5">
        <v>8061.5</v>
      </c>
      <c r="P112" s="11">
        <v>1.22</v>
      </c>
      <c r="Q112" s="5">
        <v>10685.7</v>
      </c>
      <c r="R112" s="5">
        <v>1492.5</v>
      </c>
      <c r="S112" s="51">
        <v>0</v>
      </c>
      <c r="U112" s="26"/>
      <c r="V112" s="27"/>
    </row>
    <row r="113" spans="1:22" x14ac:dyDescent="0.25">
      <c r="A113" t="s">
        <v>88</v>
      </c>
      <c r="B113" s="4">
        <v>35338</v>
      </c>
      <c r="C113" s="5">
        <v>196.5</v>
      </c>
      <c r="D113" s="5">
        <v>158.80000000000001</v>
      </c>
      <c r="E113" s="5">
        <v>908.5</v>
      </c>
      <c r="F113" s="5">
        <v>843.6</v>
      </c>
      <c r="G113" s="5">
        <v>581.6</v>
      </c>
      <c r="H113" s="5">
        <v>225.9</v>
      </c>
      <c r="I113" s="5">
        <v>20.100000000000001</v>
      </c>
      <c r="J113" s="5">
        <v>561.4</v>
      </c>
      <c r="K113" s="5">
        <v>10626.8</v>
      </c>
      <c r="L113" s="5">
        <v>6780.7</v>
      </c>
      <c r="M113" s="5">
        <v>5298.3</v>
      </c>
      <c r="N113" s="7">
        <v>0.78138000000000007</v>
      </c>
      <c r="O113" s="5">
        <v>8159</v>
      </c>
      <c r="P113" s="11">
        <v>0.08</v>
      </c>
      <c r="Q113" s="5">
        <v>10773.3</v>
      </c>
      <c r="R113" s="5">
        <v>1500.5</v>
      </c>
      <c r="S113" s="51">
        <v>0</v>
      </c>
      <c r="U113" s="26"/>
      <c r="V113" s="27"/>
    </row>
    <row r="114" spans="1:22" x14ac:dyDescent="0.25">
      <c r="A114" t="s">
        <v>89</v>
      </c>
      <c r="B114" s="4">
        <v>35430</v>
      </c>
      <c r="C114" s="5">
        <v>200.4</v>
      </c>
      <c r="D114" s="5">
        <v>156.9</v>
      </c>
      <c r="E114" s="5">
        <v>910.7</v>
      </c>
      <c r="F114" s="5">
        <v>863.6</v>
      </c>
      <c r="G114" s="5">
        <v>592.9</v>
      </c>
      <c r="H114" s="5">
        <v>229</v>
      </c>
      <c r="I114" s="5">
        <v>20.3</v>
      </c>
      <c r="J114" s="5">
        <v>568.20000000000005</v>
      </c>
      <c r="K114" s="5">
        <v>10739.1</v>
      </c>
      <c r="L114" s="5">
        <v>6834</v>
      </c>
      <c r="M114" s="5">
        <v>5376.1</v>
      </c>
      <c r="N114" s="7">
        <v>0.78666999999999998</v>
      </c>
      <c r="O114" s="5">
        <v>8287.1</v>
      </c>
      <c r="P114" s="11">
        <v>0.53</v>
      </c>
      <c r="Q114" s="5">
        <v>10861.9</v>
      </c>
      <c r="R114" s="5">
        <v>1519.8</v>
      </c>
      <c r="S114" s="51">
        <v>0</v>
      </c>
      <c r="U114" s="26"/>
      <c r="V114" s="27"/>
    </row>
    <row r="115" spans="1:22" x14ac:dyDescent="0.25">
      <c r="A115" t="s">
        <v>90</v>
      </c>
      <c r="B115" s="4">
        <v>35520</v>
      </c>
      <c r="C115" s="5">
        <v>204.4</v>
      </c>
      <c r="D115" s="5">
        <v>161.4</v>
      </c>
      <c r="E115" s="5">
        <v>930.5</v>
      </c>
      <c r="F115" s="5">
        <v>902.1</v>
      </c>
      <c r="G115" s="5">
        <v>595.6</v>
      </c>
      <c r="H115" s="5">
        <v>230</v>
      </c>
      <c r="I115" s="5">
        <v>20</v>
      </c>
      <c r="J115" s="5">
        <v>578.4</v>
      </c>
      <c r="K115" s="5">
        <v>10820.9</v>
      </c>
      <c r="L115" s="5">
        <v>6906.1</v>
      </c>
      <c r="M115" s="5">
        <v>5456.7</v>
      </c>
      <c r="N115" s="7">
        <v>0.79013999999999995</v>
      </c>
      <c r="O115" s="5">
        <v>8402.1</v>
      </c>
      <c r="P115" s="11">
        <v>-0.04</v>
      </c>
      <c r="Q115" s="5">
        <v>10951.8</v>
      </c>
      <c r="R115" s="5">
        <v>1532.2</v>
      </c>
      <c r="S115" s="51">
        <v>0</v>
      </c>
      <c r="U115" s="26"/>
      <c r="V115" s="27"/>
    </row>
    <row r="116" spans="1:22" x14ac:dyDescent="0.25">
      <c r="A116" t="s">
        <v>91</v>
      </c>
      <c r="B116" s="4">
        <v>35611</v>
      </c>
      <c r="C116" s="5">
        <v>207.1</v>
      </c>
      <c r="D116" s="5">
        <v>159.4</v>
      </c>
      <c r="E116" s="5">
        <v>931.3</v>
      </c>
      <c r="F116" s="5">
        <v>916.2</v>
      </c>
      <c r="G116" s="5">
        <v>610.29999999999995</v>
      </c>
      <c r="H116" s="5">
        <v>234.5</v>
      </c>
      <c r="I116" s="5">
        <v>20.5</v>
      </c>
      <c r="J116" s="5">
        <v>585.20000000000005</v>
      </c>
      <c r="K116" s="5">
        <v>10984.2</v>
      </c>
      <c r="L116" s="5">
        <v>6937.4</v>
      </c>
      <c r="M116" s="5">
        <v>5495.1</v>
      </c>
      <c r="N116" s="7">
        <v>0.79209000000000007</v>
      </c>
      <c r="O116" s="5">
        <v>8551.9</v>
      </c>
      <c r="P116" s="11">
        <v>0.76</v>
      </c>
      <c r="Q116" s="5">
        <v>11043</v>
      </c>
      <c r="R116" s="5">
        <v>1552.2</v>
      </c>
      <c r="S116" s="51">
        <v>0</v>
      </c>
      <c r="U116" s="26"/>
      <c r="V116" s="27"/>
    </row>
    <row r="117" spans="1:22" x14ac:dyDescent="0.25">
      <c r="A117" t="s">
        <v>92</v>
      </c>
      <c r="B117" s="4">
        <v>35703</v>
      </c>
      <c r="C117" s="5">
        <v>208.3</v>
      </c>
      <c r="D117" s="5">
        <v>163.69999999999999</v>
      </c>
      <c r="E117" s="5">
        <v>937.2</v>
      </c>
      <c r="F117" s="5">
        <v>941.1</v>
      </c>
      <c r="G117" s="5">
        <v>616.6</v>
      </c>
      <c r="H117" s="5">
        <v>246.9</v>
      </c>
      <c r="I117" s="5">
        <v>20.9</v>
      </c>
      <c r="J117" s="5">
        <v>593.29999999999995</v>
      </c>
      <c r="K117" s="5">
        <v>11124</v>
      </c>
      <c r="L117" s="5">
        <v>7056.1</v>
      </c>
      <c r="M117" s="5">
        <v>5603.5</v>
      </c>
      <c r="N117" s="7">
        <v>0.79413</v>
      </c>
      <c r="O117" s="5">
        <v>8691.7999999999993</v>
      </c>
      <c r="P117" s="11">
        <v>0.12</v>
      </c>
      <c r="Q117" s="5">
        <v>11135.4</v>
      </c>
      <c r="R117" s="5">
        <v>1559.8</v>
      </c>
      <c r="S117" s="51">
        <v>0</v>
      </c>
      <c r="U117" s="26"/>
      <c r="V117" s="27"/>
    </row>
    <row r="118" spans="1:22" x14ac:dyDescent="0.25">
      <c r="A118" t="s">
        <v>93</v>
      </c>
      <c r="B118" s="4">
        <v>35795</v>
      </c>
      <c r="C118" s="5">
        <v>207.9</v>
      </c>
      <c r="D118" s="5">
        <v>168</v>
      </c>
      <c r="E118" s="5">
        <v>942.7</v>
      </c>
      <c r="F118" s="5">
        <v>967.9</v>
      </c>
      <c r="G118" s="5">
        <v>624</v>
      </c>
      <c r="H118" s="5">
        <v>237.2</v>
      </c>
      <c r="I118" s="5">
        <v>21.3</v>
      </c>
      <c r="J118" s="5">
        <v>604.1</v>
      </c>
      <c r="K118" s="5">
        <v>11210.3</v>
      </c>
      <c r="L118" s="5">
        <v>7139.9</v>
      </c>
      <c r="M118" s="5">
        <v>5687.6</v>
      </c>
      <c r="N118" s="7">
        <v>0.79659000000000002</v>
      </c>
      <c r="O118" s="5">
        <v>8788.2999999999993</v>
      </c>
      <c r="P118" s="11">
        <v>0.11</v>
      </c>
      <c r="Q118" s="5">
        <v>11229.2</v>
      </c>
      <c r="R118" s="5">
        <v>1572.4</v>
      </c>
      <c r="S118" s="51">
        <v>0</v>
      </c>
      <c r="U118" s="26"/>
      <c r="V118" s="27"/>
    </row>
    <row r="119" spans="1:22" x14ac:dyDescent="0.25">
      <c r="A119" t="s">
        <v>94</v>
      </c>
      <c r="B119" s="4">
        <v>35885</v>
      </c>
      <c r="C119" s="5">
        <v>206.4</v>
      </c>
      <c r="D119" s="5">
        <v>167.2</v>
      </c>
      <c r="E119" s="5">
        <v>951.8</v>
      </c>
      <c r="F119" s="5">
        <v>996.1</v>
      </c>
      <c r="G119" s="5">
        <v>629.1</v>
      </c>
      <c r="H119" s="5">
        <v>239.8</v>
      </c>
      <c r="I119" s="5">
        <v>26.4</v>
      </c>
      <c r="J119" s="5">
        <v>614.9</v>
      </c>
      <c r="K119" s="5">
        <v>11321.2</v>
      </c>
      <c r="L119" s="5">
        <v>7213.6</v>
      </c>
      <c r="M119" s="5">
        <v>5745.9</v>
      </c>
      <c r="N119" s="7">
        <v>0.79654999999999998</v>
      </c>
      <c r="O119" s="5">
        <v>8889.7000000000007</v>
      </c>
      <c r="P119" s="11">
        <v>-0.4</v>
      </c>
      <c r="Q119" s="5">
        <v>11324.6</v>
      </c>
      <c r="R119" s="5">
        <v>1566.7</v>
      </c>
      <c r="S119" s="51">
        <v>0</v>
      </c>
      <c r="U119" s="26"/>
      <c r="V119" s="27"/>
    </row>
    <row r="120" spans="1:22" x14ac:dyDescent="0.25">
      <c r="A120" t="s">
        <v>95</v>
      </c>
      <c r="B120" s="4">
        <v>35976</v>
      </c>
      <c r="C120" s="5">
        <v>205.3</v>
      </c>
      <c r="D120" s="5">
        <v>170</v>
      </c>
      <c r="E120" s="5">
        <v>956</v>
      </c>
      <c r="F120" s="5">
        <v>1022.3</v>
      </c>
      <c r="G120" s="5">
        <v>635.5</v>
      </c>
      <c r="H120" s="5">
        <v>236.5</v>
      </c>
      <c r="I120" s="5">
        <v>26.6</v>
      </c>
      <c r="J120" s="5">
        <v>623.5</v>
      </c>
      <c r="K120" s="5">
        <v>11431</v>
      </c>
      <c r="L120" s="5">
        <v>7341</v>
      </c>
      <c r="M120" s="5">
        <v>5857.8</v>
      </c>
      <c r="N120" s="7">
        <v>0.79796000000000011</v>
      </c>
      <c r="O120" s="5">
        <v>8994.7000000000007</v>
      </c>
      <c r="P120" s="11">
        <v>1.45</v>
      </c>
      <c r="Q120" s="5">
        <v>11421.7</v>
      </c>
      <c r="R120" s="5">
        <v>1604.4</v>
      </c>
      <c r="S120" s="51">
        <v>0</v>
      </c>
      <c r="U120" s="26"/>
      <c r="V120" s="27"/>
    </row>
    <row r="121" spans="1:22" x14ac:dyDescent="0.25">
      <c r="A121" t="s">
        <v>96</v>
      </c>
      <c r="B121" s="4">
        <v>36068</v>
      </c>
      <c r="C121" s="5">
        <v>205</v>
      </c>
      <c r="D121" s="5">
        <v>168.1</v>
      </c>
      <c r="E121" s="5">
        <v>957.4</v>
      </c>
      <c r="F121" s="5">
        <v>1043.2</v>
      </c>
      <c r="G121" s="5">
        <v>643</v>
      </c>
      <c r="H121" s="5">
        <v>242.6</v>
      </c>
      <c r="I121" s="5">
        <v>26.8</v>
      </c>
      <c r="J121" s="5">
        <v>632.1</v>
      </c>
      <c r="K121" s="5">
        <v>11580.6</v>
      </c>
      <c r="L121" s="5">
        <v>7437.5</v>
      </c>
      <c r="M121" s="5">
        <v>5952.8</v>
      </c>
      <c r="N121" s="7">
        <v>0.80037000000000003</v>
      </c>
      <c r="O121" s="5">
        <v>9146.5</v>
      </c>
      <c r="P121" s="11">
        <v>0.67</v>
      </c>
      <c r="Q121" s="5">
        <v>11520</v>
      </c>
      <c r="R121" s="5">
        <v>1628.6</v>
      </c>
      <c r="S121" s="51">
        <v>0</v>
      </c>
      <c r="U121" s="26"/>
      <c r="V121" s="27"/>
    </row>
    <row r="122" spans="1:22" x14ac:dyDescent="0.25">
      <c r="A122" t="s">
        <v>97</v>
      </c>
      <c r="B122" s="4">
        <v>36160</v>
      </c>
      <c r="C122" s="5">
        <v>205.5</v>
      </c>
      <c r="D122" s="5">
        <v>175.4</v>
      </c>
      <c r="E122" s="5">
        <v>966.4</v>
      </c>
      <c r="F122" s="5">
        <v>1068</v>
      </c>
      <c r="G122" s="5">
        <v>650.29999999999995</v>
      </c>
      <c r="H122" s="5">
        <v>237.8</v>
      </c>
      <c r="I122" s="5">
        <v>26.6</v>
      </c>
      <c r="J122" s="5">
        <v>640.5</v>
      </c>
      <c r="K122" s="5">
        <v>11770.7</v>
      </c>
      <c r="L122" s="5">
        <v>7546.8</v>
      </c>
      <c r="M122" s="5">
        <v>6055.5</v>
      </c>
      <c r="N122" s="7">
        <v>0.8024</v>
      </c>
      <c r="O122" s="5">
        <v>9325.7000000000007</v>
      </c>
      <c r="P122" s="11">
        <v>0.68</v>
      </c>
      <c r="Q122" s="5">
        <v>11619.3</v>
      </c>
      <c r="R122" s="5">
        <v>1654.3</v>
      </c>
      <c r="S122" s="51">
        <v>0</v>
      </c>
      <c r="U122" s="26"/>
      <c r="V122" s="27"/>
    </row>
    <row r="123" spans="1:22" x14ac:dyDescent="0.25">
      <c r="A123" t="s">
        <v>98</v>
      </c>
      <c r="B123" s="4">
        <v>36250</v>
      </c>
      <c r="C123" s="5">
        <v>206.6</v>
      </c>
      <c r="D123" s="5">
        <v>181.1</v>
      </c>
      <c r="E123" s="5">
        <v>983.4</v>
      </c>
      <c r="F123" s="5">
        <v>1078.0999999999999</v>
      </c>
      <c r="G123" s="5">
        <v>657.5</v>
      </c>
      <c r="H123" s="5">
        <v>246.3</v>
      </c>
      <c r="I123" s="5">
        <v>24</v>
      </c>
      <c r="J123" s="5">
        <v>655.6</v>
      </c>
      <c r="K123" s="5">
        <v>11864.7</v>
      </c>
      <c r="L123" s="5">
        <v>7618.7</v>
      </c>
      <c r="M123" s="5">
        <v>6129</v>
      </c>
      <c r="N123" s="7">
        <v>0.80447000000000002</v>
      </c>
      <c r="O123" s="5">
        <v>9447.1</v>
      </c>
      <c r="P123" s="11">
        <v>0.27</v>
      </c>
      <c r="Q123" s="5">
        <v>11719.2</v>
      </c>
      <c r="R123" s="5">
        <v>1676</v>
      </c>
      <c r="S123" s="51">
        <v>0</v>
      </c>
      <c r="U123" s="26"/>
      <c r="V123" s="27"/>
    </row>
    <row r="124" spans="1:22" x14ac:dyDescent="0.25">
      <c r="A124" t="s">
        <v>99</v>
      </c>
      <c r="B124" s="4">
        <v>36341</v>
      </c>
      <c r="C124" s="5">
        <v>207.9</v>
      </c>
      <c r="D124" s="5">
        <v>179.1</v>
      </c>
      <c r="E124" s="5">
        <v>985</v>
      </c>
      <c r="F124" s="5">
        <v>1095.4000000000001</v>
      </c>
      <c r="G124" s="5">
        <v>667.1</v>
      </c>
      <c r="H124" s="5">
        <v>244.5</v>
      </c>
      <c r="I124" s="5">
        <v>24.6</v>
      </c>
      <c r="J124" s="5">
        <v>659.7</v>
      </c>
      <c r="K124" s="5">
        <v>11962.5</v>
      </c>
      <c r="L124" s="5">
        <v>7731.5</v>
      </c>
      <c r="M124" s="5">
        <v>6253</v>
      </c>
      <c r="N124" s="7">
        <v>0.80876000000000003</v>
      </c>
      <c r="O124" s="5">
        <v>9557</v>
      </c>
      <c r="P124" s="11">
        <v>0.41</v>
      </c>
      <c r="Q124" s="5">
        <v>11818.3</v>
      </c>
      <c r="R124" s="5">
        <v>1703.7</v>
      </c>
      <c r="S124" s="51">
        <v>0</v>
      </c>
      <c r="U124" s="26"/>
      <c r="V124" s="27"/>
    </row>
    <row r="125" spans="1:22" x14ac:dyDescent="0.25">
      <c r="A125" t="s">
        <v>100</v>
      </c>
      <c r="B125" s="4">
        <v>36433</v>
      </c>
      <c r="C125" s="5">
        <v>209.4</v>
      </c>
      <c r="D125" s="5">
        <v>186.7</v>
      </c>
      <c r="E125" s="5">
        <v>996.1</v>
      </c>
      <c r="F125" s="5">
        <v>1120.8</v>
      </c>
      <c r="G125" s="5">
        <v>679</v>
      </c>
      <c r="H125" s="5">
        <v>248.6</v>
      </c>
      <c r="I125" s="5">
        <v>25.3</v>
      </c>
      <c r="J125" s="5">
        <v>665.6</v>
      </c>
      <c r="K125" s="5">
        <v>12113.1</v>
      </c>
      <c r="L125" s="5">
        <v>7819.3</v>
      </c>
      <c r="M125" s="5">
        <v>6357.2</v>
      </c>
      <c r="N125" s="7">
        <v>0.81302000000000008</v>
      </c>
      <c r="O125" s="5">
        <v>9712.2999999999993</v>
      </c>
      <c r="P125" s="11">
        <v>0.86</v>
      </c>
      <c r="Q125" s="5">
        <v>11918.5</v>
      </c>
      <c r="R125" s="5">
        <v>1740.2</v>
      </c>
      <c r="S125" s="51">
        <v>0</v>
      </c>
      <c r="U125" s="26"/>
      <c r="V125" s="27"/>
    </row>
    <row r="126" spans="1:22" x14ac:dyDescent="0.25">
      <c r="A126" t="s">
        <v>101</v>
      </c>
      <c r="B126" s="4">
        <v>36525</v>
      </c>
      <c r="C126" s="5">
        <v>211</v>
      </c>
      <c r="D126" s="5">
        <v>191.3</v>
      </c>
      <c r="E126" s="5">
        <v>1004.3</v>
      </c>
      <c r="F126" s="5">
        <v>1154.2</v>
      </c>
      <c r="G126" s="5">
        <v>690.8</v>
      </c>
      <c r="H126" s="5">
        <v>255.7</v>
      </c>
      <c r="I126" s="5">
        <v>27.7</v>
      </c>
      <c r="J126" s="5">
        <v>677.4</v>
      </c>
      <c r="K126" s="5">
        <v>12323.3</v>
      </c>
      <c r="L126" s="5">
        <v>7934.1</v>
      </c>
      <c r="M126" s="5">
        <v>6488.9</v>
      </c>
      <c r="N126" s="7">
        <v>0.81784000000000001</v>
      </c>
      <c r="O126" s="5">
        <v>9926.1</v>
      </c>
      <c r="P126" s="11">
        <v>1.0900000000000001</v>
      </c>
      <c r="Q126" s="5">
        <v>12020.3</v>
      </c>
      <c r="R126" s="5">
        <v>1784.2</v>
      </c>
      <c r="S126" s="51">
        <v>0</v>
      </c>
      <c r="U126" s="26"/>
      <c r="V126" s="27"/>
    </row>
    <row r="127" spans="1:22" x14ac:dyDescent="0.25">
      <c r="A127" t="s">
        <v>102</v>
      </c>
      <c r="B127" s="4">
        <v>36616</v>
      </c>
      <c r="C127" s="5">
        <v>213</v>
      </c>
      <c r="D127" s="5">
        <v>190.2</v>
      </c>
      <c r="E127" s="5">
        <v>1016.9</v>
      </c>
      <c r="F127" s="5">
        <v>1209</v>
      </c>
      <c r="G127" s="5">
        <v>698.6</v>
      </c>
      <c r="H127" s="5">
        <v>264.10000000000002</v>
      </c>
      <c r="I127" s="5">
        <v>24.7</v>
      </c>
      <c r="J127" s="5">
        <v>700.9</v>
      </c>
      <c r="K127" s="5">
        <v>12359.1</v>
      </c>
      <c r="L127" s="5">
        <v>8054.9</v>
      </c>
      <c r="M127" s="5">
        <v>6642.7</v>
      </c>
      <c r="N127" s="7">
        <v>0.82468999999999992</v>
      </c>
      <c r="O127" s="5">
        <v>10031</v>
      </c>
      <c r="P127" s="11">
        <v>-0.59</v>
      </c>
      <c r="Q127" s="5">
        <v>12123.7</v>
      </c>
      <c r="R127" s="5">
        <v>1795.1</v>
      </c>
      <c r="S127" s="51">
        <v>0</v>
      </c>
      <c r="U127" s="26"/>
      <c r="V127" s="27"/>
    </row>
    <row r="128" spans="1:22" x14ac:dyDescent="0.25">
      <c r="A128" t="s">
        <v>103</v>
      </c>
      <c r="B128" s="4">
        <v>36707</v>
      </c>
      <c r="C128" s="5">
        <v>216.1</v>
      </c>
      <c r="D128" s="5">
        <v>198.3</v>
      </c>
      <c r="E128" s="5">
        <v>1042.3</v>
      </c>
      <c r="F128" s="5">
        <v>1230.4000000000001</v>
      </c>
      <c r="G128" s="5">
        <v>707.3</v>
      </c>
      <c r="H128" s="5">
        <v>262.60000000000002</v>
      </c>
      <c r="I128" s="5">
        <v>25</v>
      </c>
      <c r="J128" s="5">
        <v>702.4</v>
      </c>
      <c r="K128" s="5">
        <v>12592.5</v>
      </c>
      <c r="L128" s="5">
        <v>8132.2</v>
      </c>
      <c r="M128" s="5">
        <v>6737.3</v>
      </c>
      <c r="N128" s="7">
        <v>0.82846999999999993</v>
      </c>
      <c r="O128" s="5">
        <v>10278.299999999999</v>
      </c>
      <c r="P128" s="11">
        <v>0.9</v>
      </c>
      <c r="Q128" s="5">
        <v>12232.3</v>
      </c>
      <c r="R128" s="5">
        <v>1828.9</v>
      </c>
      <c r="S128" s="51">
        <v>0</v>
      </c>
      <c r="U128" s="26"/>
      <c r="V128" s="27"/>
    </row>
    <row r="129" spans="1:22" x14ac:dyDescent="0.25">
      <c r="A129" t="s">
        <v>104</v>
      </c>
      <c r="B129" s="4">
        <v>36799</v>
      </c>
      <c r="C129" s="5">
        <v>220.7</v>
      </c>
      <c r="D129" s="5">
        <v>204.8</v>
      </c>
      <c r="E129" s="5">
        <v>1054.7</v>
      </c>
      <c r="F129" s="5">
        <v>1247.9000000000001</v>
      </c>
      <c r="G129" s="5">
        <v>711.3</v>
      </c>
      <c r="H129" s="5">
        <v>244.7</v>
      </c>
      <c r="I129" s="5">
        <v>25.6</v>
      </c>
      <c r="J129" s="5">
        <v>714.8</v>
      </c>
      <c r="K129" s="5">
        <v>12607.7</v>
      </c>
      <c r="L129" s="5">
        <v>8211.2999999999993</v>
      </c>
      <c r="M129" s="5">
        <v>6845.1</v>
      </c>
      <c r="N129" s="7">
        <v>0.83362999999999998</v>
      </c>
      <c r="O129" s="5">
        <v>10357.4</v>
      </c>
      <c r="P129" s="11">
        <v>-0.15</v>
      </c>
      <c r="Q129" s="5">
        <v>12343</v>
      </c>
      <c r="R129" s="5">
        <v>1845</v>
      </c>
      <c r="S129" s="51">
        <v>0</v>
      </c>
      <c r="U129" s="26"/>
      <c r="V129" s="27"/>
    </row>
    <row r="130" spans="1:22" x14ac:dyDescent="0.25">
      <c r="A130" t="s">
        <v>105</v>
      </c>
      <c r="B130" s="4">
        <v>36891</v>
      </c>
      <c r="C130" s="5">
        <v>226.7</v>
      </c>
      <c r="D130" s="5">
        <v>204.8</v>
      </c>
      <c r="E130" s="5">
        <v>1065.5999999999999</v>
      </c>
      <c r="F130" s="5">
        <v>1258.9000000000001</v>
      </c>
      <c r="G130" s="5">
        <v>717.1</v>
      </c>
      <c r="H130" s="5">
        <v>247.4</v>
      </c>
      <c r="I130" s="5">
        <v>26.1</v>
      </c>
      <c r="J130" s="5">
        <v>719.5</v>
      </c>
      <c r="K130" s="5">
        <v>12679.3</v>
      </c>
      <c r="L130" s="5">
        <v>8284.4</v>
      </c>
      <c r="M130" s="5">
        <v>6944.4</v>
      </c>
      <c r="N130" s="7">
        <v>0.83825000000000005</v>
      </c>
      <c r="O130" s="5">
        <v>10472.299999999999</v>
      </c>
      <c r="P130" s="11">
        <v>0.23</v>
      </c>
      <c r="Q130" s="5">
        <v>12455.4</v>
      </c>
      <c r="R130" s="5">
        <v>1868.7</v>
      </c>
      <c r="S130" s="51">
        <v>0</v>
      </c>
      <c r="U130" s="26"/>
      <c r="V130" s="27"/>
    </row>
    <row r="131" spans="1:22" x14ac:dyDescent="0.25">
      <c r="A131" t="s">
        <v>106</v>
      </c>
      <c r="B131" s="4">
        <v>36981</v>
      </c>
      <c r="C131" s="5">
        <v>233.8</v>
      </c>
      <c r="D131" s="5">
        <v>215</v>
      </c>
      <c r="E131" s="5">
        <v>1107.8</v>
      </c>
      <c r="F131" s="5">
        <v>1302.0999999999999</v>
      </c>
      <c r="G131" s="5">
        <v>724.1</v>
      </c>
      <c r="H131" s="5">
        <v>214.8</v>
      </c>
      <c r="I131" s="5">
        <v>29.8</v>
      </c>
      <c r="J131" s="5">
        <v>739.2</v>
      </c>
      <c r="K131" s="5">
        <v>12643.3</v>
      </c>
      <c r="L131" s="5">
        <v>8319.4</v>
      </c>
      <c r="M131" s="5">
        <v>7020.4</v>
      </c>
      <c r="N131" s="7">
        <v>0.84385999999999994</v>
      </c>
      <c r="O131" s="5">
        <v>10508.1</v>
      </c>
      <c r="P131" s="11">
        <v>1.07</v>
      </c>
      <c r="Q131" s="5">
        <v>12570.3</v>
      </c>
      <c r="R131" s="5">
        <v>1911.9</v>
      </c>
      <c r="S131" s="51">
        <v>0</v>
      </c>
      <c r="U131" s="26"/>
      <c r="V131" s="27"/>
    </row>
    <row r="132" spans="1:22" x14ac:dyDescent="0.25">
      <c r="A132" t="s">
        <v>107</v>
      </c>
      <c r="B132" s="4">
        <v>37072</v>
      </c>
      <c r="C132" s="5">
        <v>240.4</v>
      </c>
      <c r="D132" s="5">
        <v>230.1</v>
      </c>
      <c r="E132" s="5">
        <v>1139.0999999999999</v>
      </c>
      <c r="F132" s="5">
        <v>1309</v>
      </c>
      <c r="G132" s="5">
        <v>724.1</v>
      </c>
      <c r="H132" s="5">
        <v>207</v>
      </c>
      <c r="I132" s="5">
        <v>28</v>
      </c>
      <c r="J132" s="5">
        <v>737.8</v>
      </c>
      <c r="K132" s="5">
        <v>12710.3</v>
      </c>
      <c r="L132" s="5">
        <v>8340.7999999999993</v>
      </c>
      <c r="M132" s="5">
        <v>7072.1</v>
      </c>
      <c r="N132" s="7">
        <v>0.8479000000000001</v>
      </c>
      <c r="O132" s="5">
        <v>10638.4</v>
      </c>
      <c r="P132" s="11">
        <v>1.43</v>
      </c>
      <c r="Q132" s="5">
        <v>12684.7</v>
      </c>
      <c r="R132" s="5">
        <v>1958.6</v>
      </c>
      <c r="S132" s="51">
        <v>1</v>
      </c>
      <c r="U132" s="26"/>
      <c r="V132" s="27"/>
    </row>
    <row r="133" spans="1:22" x14ac:dyDescent="0.25">
      <c r="A133" t="s">
        <v>108</v>
      </c>
      <c r="B133" s="4">
        <v>37164</v>
      </c>
      <c r="C133" s="5">
        <v>245.8</v>
      </c>
      <c r="D133" s="5">
        <v>217.4</v>
      </c>
      <c r="E133" s="5">
        <v>1145.2</v>
      </c>
      <c r="F133" s="5">
        <v>1114</v>
      </c>
      <c r="G133" s="5">
        <v>725.4</v>
      </c>
      <c r="H133" s="5">
        <v>185.7</v>
      </c>
      <c r="I133" s="5">
        <v>26.4</v>
      </c>
      <c r="J133" s="5">
        <v>735.3</v>
      </c>
      <c r="K133" s="5">
        <v>12670.1</v>
      </c>
      <c r="L133" s="5">
        <v>8371.2000000000007</v>
      </c>
      <c r="M133" s="5">
        <v>7103.4</v>
      </c>
      <c r="N133" s="7">
        <v>0.84853999999999996</v>
      </c>
      <c r="O133" s="5">
        <v>10639.5</v>
      </c>
      <c r="P133" s="11">
        <v>-0.05</v>
      </c>
      <c r="Q133" s="5">
        <v>12798.3</v>
      </c>
      <c r="R133" s="5">
        <v>1965.5</v>
      </c>
      <c r="S133" s="51">
        <v>1</v>
      </c>
      <c r="U133" s="26"/>
      <c r="V133" s="27"/>
    </row>
    <row r="134" spans="1:22" x14ac:dyDescent="0.25">
      <c r="A134" t="s">
        <v>109</v>
      </c>
      <c r="B134" s="4">
        <v>37256</v>
      </c>
      <c r="C134" s="5">
        <v>250.3</v>
      </c>
      <c r="D134" s="5">
        <v>246.5</v>
      </c>
      <c r="E134" s="5">
        <v>1191.2</v>
      </c>
      <c r="F134" s="5">
        <v>1232.2</v>
      </c>
      <c r="G134" s="5">
        <v>737.2</v>
      </c>
      <c r="H134" s="5">
        <v>166.6</v>
      </c>
      <c r="I134" s="5">
        <v>24.2</v>
      </c>
      <c r="J134" s="5">
        <v>735.5</v>
      </c>
      <c r="K134" s="5">
        <v>12705.3</v>
      </c>
      <c r="L134" s="5">
        <v>8499.1</v>
      </c>
      <c r="M134" s="5">
        <v>7216.6</v>
      </c>
      <c r="N134" s="7">
        <v>0.84909999999999997</v>
      </c>
      <c r="O134" s="5">
        <v>10701.3</v>
      </c>
      <c r="P134" s="11">
        <v>1.07</v>
      </c>
      <c r="Q134" s="5">
        <v>12910.2</v>
      </c>
      <c r="R134" s="5">
        <v>1999.1</v>
      </c>
      <c r="S134" s="51">
        <v>1</v>
      </c>
      <c r="U134" s="26"/>
      <c r="V134" s="27"/>
    </row>
    <row r="135" spans="1:22" x14ac:dyDescent="0.25">
      <c r="A135" t="s">
        <v>110</v>
      </c>
      <c r="B135" s="4">
        <v>37346</v>
      </c>
      <c r="C135" s="5">
        <v>253.8</v>
      </c>
      <c r="D135" s="5">
        <v>244.9</v>
      </c>
      <c r="E135" s="5">
        <v>1220.8</v>
      </c>
      <c r="F135" s="5">
        <v>1069.5</v>
      </c>
      <c r="G135" s="5">
        <v>745</v>
      </c>
      <c r="H135" s="5">
        <v>169.1</v>
      </c>
      <c r="I135" s="5">
        <v>25.3</v>
      </c>
      <c r="J135" s="5">
        <v>749.1</v>
      </c>
      <c r="K135" s="5">
        <v>12822.3</v>
      </c>
      <c r="L135" s="5">
        <v>8524.6</v>
      </c>
      <c r="M135" s="5">
        <v>7251.4</v>
      </c>
      <c r="N135" s="7">
        <v>0.85063999999999995</v>
      </c>
      <c r="O135" s="5">
        <v>10834.4</v>
      </c>
      <c r="P135" s="11">
        <v>1.1100000000000001</v>
      </c>
      <c r="Q135" s="5">
        <v>13016.8</v>
      </c>
      <c r="R135" s="5">
        <v>2048.3000000000002</v>
      </c>
      <c r="S135" s="51">
        <v>0</v>
      </c>
      <c r="U135" s="26"/>
      <c r="V135" s="27"/>
    </row>
    <row r="136" spans="1:22" x14ac:dyDescent="0.25">
      <c r="A136" t="s">
        <v>111</v>
      </c>
      <c r="B136" s="4">
        <v>37437</v>
      </c>
      <c r="C136" s="5">
        <v>257.3</v>
      </c>
      <c r="D136" s="5">
        <v>243.8</v>
      </c>
      <c r="E136" s="5">
        <v>1246.5</v>
      </c>
      <c r="F136" s="5">
        <v>1049.3</v>
      </c>
      <c r="G136" s="5">
        <v>756.6</v>
      </c>
      <c r="H136" s="5">
        <v>175.3</v>
      </c>
      <c r="I136" s="5">
        <v>25.3</v>
      </c>
      <c r="J136" s="5">
        <v>755.9</v>
      </c>
      <c r="K136" s="5">
        <v>12893</v>
      </c>
      <c r="L136" s="5">
        <v>8568.1</v>
      </c>
      <c r="M136" s="5">
        <v>7344.5</v>
      </c>
      <c r="N136" s="7">
        <v>0.8571899999999999</v>
      </c>
      <c r="O136" s="5">
        <v>10934.8</v>
      </c>
      <c r="P136" s="11">
        <v>0.73</v>
      </c>
      <c r="Q136" s="5">
        <v>13121.9</v>
      </c>
      <c r="R136" s="5">
        <v>2080.6</v>
      </c>
      <c r="S136" s="51">
        <v>0</v>
      </c>
      <c r="U136" s="26"/>
      <c r="V136" s="27"/>
    </row>
    <row r="137" spans="1:22" x14ac:dyDescent="0.25">
      <c r="A137" t="s">
        <v>112</v>
      </c>
      <c r="B137" s="4">
        <v>37529</v>
      </c>
      <c r="C137" s="5">
        <v>260.89999999999998</v>
      </c>
      <c r="D137" s="5">
        <v>251.1</v>
      </c>
      <c r="E137" s="5">
        <v>1259.3</v>
      </c>
      <c r="F137" s="5">
        <v>1053.0999999999999</v>
      </c>
      <c r="G137" s="5">
        <v>771.8</v>
      </c>
      <c r="H137" s="5">
        <v>182.3</v>
      </c>
      <c r="I137" s="5">
        <v>24.3</v>
      </c>
      <c r="J137" s="5">
        <v>757.2</v>
      </c>
      <c r="K137" s="5">
        <v>12955.8</v>
      </c>
      <c r="L137" s="5">
        <v>8628</v>
      </c>
      <c r="M137" s="5">
        <v>7433.1</v>
      </c>
      <c r="N137" s="7">
        <v>0.86151</v>
      </c>
      <c r="O137" s="5">
        <v>11037.1</v>
      </c>
      <c r="P137" s="11">
        <v>0.59</v>
      </c>
      <c r="Q137" s="5">
        <v>13224.4</v>
      </c>
      <c r="R137" s="5">
        <v>2107.6999999999998</v>
      </c>
      <c r="S137" s="51">
        <v>0</v>
      </c>
      <c r="U137" s="26"/>
      <c r="V137" s="27"/>
    </row>
    <row r="138" spans="1:22" x14ac:dyDescent="0.25">
      <c r="A138" t="s">
        <v>113</v>
      </c>
      <c r="B138" s="4">
        <v>37621</v>
      </c>
      <c r="C138" s="5">
        <v>264.7</v>
      </c>
      <c r="D138" s="5">
        <v>260.3</v>
      </c>
      <c r="E138" s="5">
        <v>1275.3</v>
      </c>
      <c r="F138" s="5">
        <v>1046.7</v>
      </c>
      <c r="G138" s="5">
        <v>777</v>
      </c>
      <c r="H138" s="5">
        <v>198.6</v>
      </c>
      <c r="I138" s="5">
        <v>23.1</v>
      </c>
      <c r="J138" s="5">
        <v>758.7</v>
      </c>
      <c r="K138" s="5">
        <v>12964</v>
      </c>
      <c r="L138" s="5">
        <v>8674.4</v>
      </c>
      <c r="M138" s="5">
        <v>7507.2</v>
      </c>
      <c r="N138" s="7">
        <v>0.86545000000000005</v>
      </c>
      <c r="O138" s="5">
        <v>11103.8</v>
      </c>
      <c r="P138" s="11">
        <v>0.55000000000000004</v>
      </c>
      <c r="Q138" s="5">
        <v>13324.4</v>
      </c>
      <c r="R138" s="5">
        <v>2143.1</v>
      </c>
      <c r="S138" s="51">
        <v>0</v>
      </c>
      <c r="U138" s="26"/>
      <c r="V138" s="27"/>
    </row>
    <row r="139" spans="1:22" x14ac:dyDescent="0.25">
      <c r="A139" t="s">
        <v>114</v>
      </c>
      <c r="B139" s="4">
        <v>37711</v>
      </c>
      <c r="C139" s="5">
        <v>268.7</v>
      </c>
      <c r="D139" s="5">
        <v>260.7</v>
      </c>
      <c r="E139" s="5">
        <v>1294.0999999999999</v>
      </c>
      <c r="F139" s="5">
        <v>1022.4</v>
      </c>
      <c r="G139" s="5">
        <v>788.6</v>
      </c>
      <c r="H139" s="5">
        <v>219.8</v>
      </c>
      <c r="I139" s="5">
        <v>23.8</v>
      </c>
      <c r="J139" s="5">
        <v>768.2</v>
      </c>
      <c r="K139" s="5">
        <v>13031.2</v>
      </c>
      <c r="L139" s="5">
        <v>8712.5</v>
      </c>
      <c r="M139" s="5">
        <v>7593.5</v>
      </c>
      <c r="N139" s="7">
        <v>0.87156000000000011</v>
      </c>
      <c r="O139" s="5">
        <v>11230.1</v>
      </c>
      <c r="P139" s="11">
        <v>-0.24</v>
      </c>
      <c r="Q139" s="5">
        <v>13422.1</v>
      </c>
      <c r="R139" s="5">
        <v>2178</v>
      </c>
      <c r="S139" s="51">
        <v>0</v>
      </c>
      <c r="U139" s="26"/>
      <c r="V139" s="27"/>
    </row>
    <row r="140" spans="1:22" x14ac:dyDescent="0.25">
      <c r="A140" t="s">
        <v>115</v>
      </c>
      <c r="B140" s="4">
        <v>37802</v>
      </c>
      <c r="C140" s="5">
        <v>273.39999999999998</v>
      </c>
      <c r="D140" s="5">
        <v>260.10000000000002</v>
      </c>
      <c r="E140" s="5">
        <v>1312.4</v>
      </c>
      <c r="F140" s="5">
        <v>1019.2</v>
      </c>
      <c r="G140" s="5">
        <v>800.7</v>
      </c>
      <c r="H140" s="5">
        <v>215.4</v>
      </c>
      <c r="I140" s="5">
        <v>22.8</v>
      </c>
      <c r="J140" s="5">
        <v>778.1</v>
      </c>
      <c r="K140" s="5">
        <v>13152.1</v>
      </c>
      <c r="L140" s="5">
        <v>8809.5</v>
      </c>
      <c r="M140" s="5">
        <v>7684.6</v>
      </c>
      <c r="N140" s="7">
        <v>0.87230999999999992</v>
      </c>
      <c r="O140" s="5">
        <v>11370.7</v>
      </c>
      <c r="P140" s="11">
        <v>1.23</v>
      </c>
      <c r="Q140" s="5">
        <v>13515.4</v>
      </c>
      <c r="R140" s="5">
        <v>2216.9</v>
      </c>
      <c r="S140" s="51">
        <v>0</v>
      </c>
      <c r="U140" s="26"/>
      <c r="V140" s="27"/>
    </row>
    <row r="141" spans="1:22" x14ac:dyDescent="0.25">
      <c r="A141" t="s">
        <v>116</v>
      </c>
      <c r="B141" s="4">
        <v>37894</v>
      </c>
      <c r="C141" s="5">
        <v>279.10000000000002</v>
      </c>
      <c r="D141" s="5">
        <v>271.7</v>
      </c>
      <c r="E141" s="5">
        <v>1336.2</v>
      </c>
      <c r="F141" s="5">
        <v>955.2</v>
      </c>
      <c r="G141" s="5">
        <v>814.8</v>
      </c>
      <c r="H141" s="5">
        <v>235.3</v>
      </c>
      <c r="I141" s="5">
        <v>21.4</v>
      </c>
      <c r="J141" s="5">
        <v>787.4</v>
      </c>
      <c r="K141" s="5">
        <v>13372.4</v>
      </c>
      <c r="L141" s="5">
        <v>8939.4</v>
      </c>
      <c r="M141" s="5">
        <v>7845.5</v>
      </c>
      <c r="N141" s="7">
        <v>0.87763999999999998</v>
      </c>
      <c r="O141" s="5">
        <v>11625.1</v>
      </c>
      <c r="P141" s="11">
        <v>0.02</v>
      </c>
      <c r="Q141" s="5">
        <v>13606</v>
      </c>
      <c r="R141" s="5">
        <v>2231.1999999999998</v>
      </c>
      <c r="S141" s="51">
        <v>0</v>
      </c>
      <c r="U141" s="26"/>
      <c r="V141" s="27"/>
    </row>
    <row r="142" spans="1:22" x14ac:dyDescent="0.25">
      <c r="A142" t="s">
        <v>117</v>
      </c>
      <c r="B142" s="4">
        <v>37986</v>
      </c>
      <c r="C142" s="5">
        <v>285.7</v>
      </c>
      <c r="D142" s="5">
        <v>265.7</v>
      </c>
      <c r="E142" s="5">
        <v>1341.6</v>
      </c>
      <c r="F142" s="5">
        <v>1024.5999999999999</v>
      </c>
      <c r="G142" s="5">
        <v>828</v>
      </c>
      <c r="H142" s="5">
        <v>256.60000000000002</v>
      </c>
      <c r="I142" s="5">
        <v>20.100000000000001</v>
      </c>
      <c r="J142" s="5">
        <v>799.1</v>
      </c>
      <c r="K142" s="5">
        <v>13528.7</v>
      </c>
      <c r="L142" s="5">
        <v>9008.7999999999993</v>
      </c>
      <c r="M142" s="5">
        <v>7938.5</v>
      </c>
      <c r="N142" s="7">
        <v>0.88119000000000003</v>
      </c>
      <c r="O142" s="5">
        <v>11816.8</v>
      </c>
      <c r="P142" s="11">
        <v>0.43</v>
      </c>
      <c r="Q142" s="5">
        <v>13693.9</v>
      </c>
      <c r="R142" s="5">
        <v>2257.3000000000002</v>
      </c>
      <c r="S142" s="51">
        <v>0</v>
      </c>
      <c r="U142" s="26"/>
      <c r="V142" s="27"/>
    </row>
    <row r="143" spans="1:22" x14ac:dyDescent="0.25">
      <c r="A143" t="s">
        <v>118</v>
      </c>
      <c r="B143" s="4">
        <v>38077</v>
      </c>
      <c r="C143" s="5">
        <v>293.10000000000002</v>
      </c>
      <c r="D143" s="5">
        <v>283.39999999999998</v>
      </c>
      <c r="E143" s="5">
        <v>1381.2</v>
      </c>
      <c r="F143" s="5">
        <v>1013</v>
      </c>
      <c r="G143" s="5">
        <v>843.4</v>
      </c>
      <c r="H143" s="5">
        <v>264.2</v>
      </c>
      <c r="I143" s="5">
        <v>17.2</v>
      </c>
      <c r="J143" s="5">
        <v>814.6</v>
      </c>
      <c r="K143" s="5">
        <v>13606.5</v>
      </c>
      <c r="L143" s="5">
        <v>9096.4</v>
      </c>
      <c r="M143" s="5">
        <v>8076.8</v>
      </c>
      <c r="N143" s="7">
        <v>0.88790999999999998</v>
      </c>
      <c r="O143" s="5">
        <v>11988.4</v>
      </c>
      <c r="P143" s="11">
        <v>0.21</v>
      </c>
      <c r="Q143" s="5">
        <v>13778.6</v>
      </c>
      <c r="R143" s="5">
        <v>2303.1</v>
      </c>
      <c r="S143" s="51">
        <v>0</v>
      </c>
      <c r="U143" s="26"/>
      <c r="V143" s="27"/>
    </row>
    <row r="144" spans="1:22" x14ac:dyDescent="0.25">
      <c r="A144" t="s">
        <v>119</v>
      </c>
      <c r="B144" s="4">
        <v>38168</v>
      </c>
      <c r="C144" s="5">
        <v>300.5</v>
      </c>
      <c r="D144" s="5">
        <v>293</v>
      </c>
      <c r="E144" s="5">
        <v>1400.9</v>
      </c>
      <c r="F144" s="5">
        <v>1027.9000000000001</v>
      </c>
      <c r="G144" s="5">
        <v>855.5</v>
      </c>
      <c r="H144" s="5">
        <v>284</v>
      </c>
      <c r="I144" s="5">
        <v>17.2</v>
      </c>
      <c r="J144" s="5">
        <v>828.3</v>
      </c>
      <c r="K144" s="5">
        <v>13706.2</v>
      </c>
      <c r="L144" s="5">
        <v>9155.5</v>
      </c>
      <c r="M144" s="5">
        <v>8186.3</v>
      </c>
      <c r="N144" s="7">
        <v>0.89415000000000011</v>
      </c>
      <c r="O144" s="5">
        <v>12181.4</v>
      </c>
      <c r="P144" s="11">
        <v>0.44</v>
      </c>
      <c r="Q144" s="5">
        <v>13860.8</v>
      </c>
      <c r="R144" s="5">
        <v>2343.6</v>
      </c>
      <c r="S144" s="51">
        <v>0</v>
      </c>
      <c r="U144" s="26"/>
      <c r="V144" s="27"/>
    </row>
    <row r="145" spans="1:22" x14ac:dyDescent="0.25">
      <c r="A145" t="s">
        <v>120</v>
      </c>
      <c r="B145" s="4">
        <v>38260</v>
      </c>
      <c r="C145" s="5">
        <v>308.60000000000002</v>
      </c>
      <c r="D145" s="5">
        <v>288.3</v>
      </c>
      <c r="E145" s="5">
        <v>1408.8</v>
      </c>
      <c r="F145" s="5">
        <v>1067.5</v>
      </c>
      <c r="G145" s="5">
        <v>868.6</v>
      </c>
      <c r="H145" s="5">
        <v>306.5</v>
      </c>
      <c r="I145" s="5">
        <v>18.100000000000001</v>
      </c>
      <c r="J145" s="5">
        <v>843.1</v>
      </c>
      <c r="K145" s="5">
        <v>13830.8</v>
      </c>
      <c r="L145" s="5">
        <v>9243</v>
      </c>
      <c r="M145" s="5">
        <v>8312.7000000000007</v>
      </c>
      <c r="N145" s="7">
        <v>0.89934999999999998</v>
      </c>
      <c r="O145" s="5">
        <v>12367.7</v>
      </c>
      <c r="P145" s="11">
        <v>0.3</v>
      </c>
      <c r="Q145" s="5">
        <v>13942</v>
      </c>
      <c r="R145" s="5">
        <v>2381.8000000000002</v>
      </c>
      <c r="S145" s="51">
        <v>0</v>
      </c>
      <c r="U145" s="26"/>
      <c r="V145" s="27"/>
    </row>
    <row r="146" spans="1:22" x14ac:dyDescent="0.25">
      <c r="A146" t="s">
        <v>121</v>
      </c>
      <c r="B146" s="4">
        <v>38352</v>
      </c>
      <c r="C146" s="5">
        <v>315.5</v>
      </c>
      <c r="D146" s="5">
        <v>294.5</v>
      </c>
      <c r="E146" s="5">
        <v>1427.3</v>
      </c>
      <c r="F146" s="5">
        <v>1094</v>
      </c>
      <c r="G146" s="5">
        <v>888.4</v>
      </c>
      <c r="H146" s="5">
        <v>313.3</v>
      </c>
      <c r="I146" s="5">
        <v>19.8</v>
      </c>
      <c r="J146" s="5">
        <v>848.3</v>
      </c>
      <c r="K146" s="5">
        <v>13950.4</v>
      </c>
      <c r="L146" s="5">
        <v>9337.7999999999993</v>
      </c>
      <c r="M146" s="5">
        <v>8464.2999999999993</v>
      </c>
      <c r="N146" s="7">
        <v>0.90644999999999998</v>
      </c>
      <c r="O146" s="5">
        <v>12562.2</v>
      </c>
      <c r="P146" s="11">
        <v>-0.33</v>
      </c>
      <c r="Q146" s="5">
        <v>14023</v>
      </c>
      <c r="R146" s="5">
        <v>2401.1999999999998</v>
      </c>
      <c r="S146" s="51">
        <v>0</v>
      </c>
      <c r="U146" s="26"/>
      <c r="V146" s="27"/>
    </row>
    <row r="147" spans="1:22" x14ac:dyDescent="0.25">
      <c r="A147" t="s">
        <v>122</v>
      </c>
      <c r="B147" s="4">
        <v>38442</v>
      </c>
      <c r="C147" s="5">
        <v>323.2</v>
      </c>
      <c r="D147" s="5">
        <v>301.3</v>
      </c>
      <c r="E147" s="5">
        <v>1465.8</v>
      </c>
      <c r="F147" s="5">
        <v>1172.5</v>
      </c>
      <c r="G147" s="5">
        <v>908.4</v>
      </c>
      <c r="H147" s="5">
        <v>389.1</v>
      </c>
      <c r="I147" s="5">
        <v>18.5</v>
      </c>
      <c r="J147" s="5">
        <v>864.4</v>
      </c>
      <c r="K147" s="5">
        <v>14099.1</v>
      </c>
      <c r="L147" s="5">
        <v>9409.2000000000007</v>
      </c>
      <c r="M147" s="5">
        <v>8573.1</v>
      </c>
      <c r="N147" s="7">
        <v>0.91114000000000006</v>
      </c>
      <c r="O147" s="5">
        <v>12813.7</v>
      </c>
      <c r="P147" s="11">
        <v>0.18</v>
      </c>
      <c r="Q147" s="5">
        <v>14105.9</v>
      </c>
      <c r="R147" s="5">
        <v>2442.1999999999998</v>
      </c>
      <c r="S147" s="51">
        <v>0</v>
      </c>
      <c r="U147" s="26"/>
      <c r="V147" s="27"/>
    </row>
    <row r="148" spans="1:22" x14ac:dyDescent="0.25">
      <c r="A148" t="s">
        <v>123</v>
      </c>
      <c r="B148" s="4">
        <v>38533</v>
      </c>
      <c r="C148" s="5">
        <v>329.2</v>
      </c>
      <c r="D148" s="5">
        <v>310.8</v>
      </c>
      <c r="E148" s="5">
        <v>1486.6</v>
      </c>
      <c r="F148" s="5">
        <v>1197.7</v>
      </c>
      <c r="G148" s="5">
        <v>929.5</v>
      </c>
      <c r="H148" s="5">
        <v>379.7</v>
      </c>
      <c r="I148" s="5">
        <v>20.6</v>
      </c>
      <c r="J148" s="5">
        <v>871.8</v>
      </c>
      <c r="K148" s="5">
        <v>14172.7</v>
      </c>
      <c r="L148" s="5">
        <v>9511.5</v>
      </c>
      <c r="M148" s="5">
        <v>8723.9</v>
      </c>
      <c r="N148" s="7">
        <v>0.91720000000000002</v>
      </c>
      <c r="O148" s="5">
        <v>12974.1</v>
      </c>
      <c r="P148" s="11">
        <v>0.14000000000000001</v>
      </c>
      <c r="Q148" s="5">
        <v>14190.7</v>
      </c>
      <c r="R148" s="5">
        <v>2469.6999999999998</v>
      </c>
      <c r="S148" s="51">
        <v>0</v>
      </c>
      <c r="U148" s="26"/>
      <c r="V148" s="27"/>
    </row>
    <row r="149" spans="1:22" x14ac:dyDescent="0.25">
      <c r="A149" t="s">
        <v>124</v>
      </c>
      <c r="B149" s="4">
        <v>38625</v>
      </c>
      <c r="C149" s="5">
        <v>335.2</v>
      </c>
      <c r="D149" s="5">
        <v>300.10000000000002</v>
      </c>
      <c r="E149" s="5">
        <v>1500.3</v>
      </c>
      <c r="F149" s="5">
        <v>1226.5999999999999</v>
      </c>
      <c r="G149" s="5">
        <v>944.7</v>
      </c>
      <c r="H149" s="5">
        <v>386.9</v>
      </c>
      <c r="I149" s="5">
        <v>21.6</v>
      </c>
      <c r="J149" s="5">
        <v>883.9</v>
      </c>
      <c r="K149" s="5">
        <v>14291.8</v>
      </c>
      <c r="L149" s="5">
        <v>9585.2000000000007</v>
      </c>
      <c r="M149" s="5">
        <v>8888.1</v>
      </c>
      <c r="N149" s="7">
        <v>0.92725999999999997</v>
      </c>
      <c r="O149" s="5">
        <v>13205.4</v>
      </c>
      <c r="P149" s="11">
        <v>0.6</v>
      </c>
      <c r="Q149" s="5">
        <v>14276.3</v>
      </c>
      <c r="R149" s="5">
        <v>2521.6</v>
      </c>
      <c r="S149" s="51">
        <v>0</v>
      </c>
      <c r="U149" s="26"/>
      <c r="V149" s="27"/>
    </row>
    <row r="150" spans="1:22" x14ac:dyDescent="0.25">
      <c r="A150" t="s">
        <v>125</v>
      </c>
      <c r="B150" s="4">
        <v>38717</v>
      </c>
      <c r="C150" s="5">
        <v>341</v>
      </c>
      <c r="D150" s="5">
        <v>305.39999999999998</v>
      </c>
      <c r="E150" s="5">
        <v>1511.5</v>
      </c>
      <c r="F150" s="5">
        <v>1256.0999999999999</v>
      </c>
      <c r="G150" s="5">
        <v>955.6</v>
      </c>
      <c r="H150" s="5">
        <v>427.9</v>
      </c>
      <c r="I150" s="5">
        <v>25.1</v>
      </c>
      <c r="J150" s="5">
        <v>892</v>
      </c>
      <c r="K150" s="5">
        <v>14373.4</v>
      </c>
      <c r="L150" s="5">
        <v>9621.2999999999993</v>
      </c>
      <c r="M150" s="5">
        <v>8991.2999999999993</v>
      </c>
      <c r="N150" s="7">
        <v>0.93452000000000002</v>
      </c>
      <c r="O150" s="5">
        <v>13381.6</v>
      </c>
      <c r="P150" s="11">
        <v>-0.28999999999999998</v>
      </c>
      <c r="Q150" s="5">
        <v>14362.9</v>
      </c>
      <c r="R150" s="5">
        <v>2541.3000000000002</v>
      </c>
      <c r="S150" s="51">
        <v>0</v>
      </c>
      <c r="U150" s="26"/>
      <c r="V150" s="27"/>
    </row>
    <row r="151" spans="1:22" x14ac:dyDescent="0.25">
      <c r="A151" t="s">
        <v>126</v>
      </c>
      <c r="B151" s="4">
        <v>38807</v>
      </c>
      <c r="C151" s="5">
        <v>389.5</v>
      </c>
      <c r="D151" s="5">
        <v>291.3</v>
      </c>
      <c r="E151" s="5">
        <v>1567.2</v>
      </c>
      <c r="F151" s="5">
        <v>1320.7</v>
      </c>
      <c r="G151" s="5">
        <v>975.7</v>
      </c>
      <c r="H151" s="5">
        <v>443.5</v>
      </c>
      <c r="I151" s="5">
        <v>26.6</v>
      </c>
      <c r="J151" s="5">
        <v>920</v>
      </c>
      <c r="K151" s="5">
        <v>14546.1</v>
      </c>
      <c r="L151" s="5">
        <v>9729.2000000000007</v>
      </c>
      <c r="M151" s="5">
        <v>9134.2999999999993</v>
      </c>
      <c r="N151" s="7">
        <v>0.93885000000000007</v>
      </c>
      <c r="O151" s="5">
        <v>13648.9</v>
      </c>
      <c r="P151" s="11">
        <v>0.61</v>
      </c>
      <c r="Q151" s="5">
        <v>14451</v>
      </c>
      <c r="R151" s="5">
        <v>2592.1999999999998</v>
      </c>
      <c r="S151" s="51">
        <v>0</v>
      </c>
      <c r="U151" s="26"/>
      <c r="V151" s="27"/>
    </row>
    <row r="152" spans="1:22" x14ac:dyDescent="0.25">
      <c r="A152" t="s">
        <v>127</v>
      </c>
      <c r="B152" s="4">
        <v>38898</v>
      </c>
      <c r="C152" s="5">
        <v>395.6</v>
      </c>
      <c r="D152" s="5">
        <v>294.89999999999998</v>
      </c>
      <c r="E152" s="5">
        <v>1584</v>
      </c>
      <c r="F152" s="5">
        <v>1349.2</v>
      </c>
      <c r="G152" s="5">
        <v>988.3</v>
      </c>
      <c r="H152" s="5">
        <v>456.4</v>
      </c>
      <c r="I152" s="5">
        <v>28.9</v>
      </c>
      <c r="J152" s="5">
        <v>923.4</v>
      </c>
      <c r="K152" s="5">
        <v>14589.6</v>
      </c>
      <c r="L152" s="5">
        <v>9781</v>
      </c>
      <c r="M152" s="5">
        <v>9253.7000000000007</v>
      </c>
      <c r="N152" s="7">
        <v>0.94608999999999999</v>
      </c>
      <c r="O152" s="5">
        <v>13799.8</v>
      </c>
      <c r="P152" s="11">
        <v>0.27</v>
      </c>
      <c r="Q152" s="5">
        <v>14540.5</v>
      </c>
      <c r="R152" s="5">
        <v>2630.7</v>
      </c>
      <c r="S152" s="51">
        <v>0</v>
      </c>
      <c r="U152" s="26"/>
      <c r="V152" s="27"/>
    </row>
    <row r="153" spans="1:22" x14ac:dyDescent="0.25">
      <c r="A153" t="s">
        <v>128</v>
      </c>
      <c r="B153" s="4">
        <v>38990</v>
      </c>
      <c r="C153" s="5">
        <v>402.2</v>
      </c>
      <c r="D153" s="5">
        <v>308.7</v>
      </c>
      <c r="E153" s="5">
        <v>1608.5</v>
      </c>
      <c r="F153" s="5">
        <v>1358.9</v>
      </c>
      <c r="G153" s="5">
        <v>996.9</v>
      </c>
      <c r="H153" s="5">
        <v>477.3</v>
      </c>
      <c r="I153" s="5">
        <v>30.7</v>
      </c>
      <c r="J153" s="5">
        <v>926.5</v>
      </c>
      <c r="K153" s="5">
        <v>14602.6</v>
      </c>
      <c r="L153" s="5">
        <v>9838.1</v>
      </c>
      <c r="M153" s="5">
        <v>9374.2999999999993</v>
      </c>
      <c r="N153" s="7">
        <v>0.95286000000000004</v>
      </c>
      <c r="O153" s="5">
        <v>13908.5</v>
      </c>
      <c r="P153" s="11">
        <v>0.16</v>
      </c>
      <c r="Q153" s="5">
        <v>14629.9</v>
      </c>
      <c r="R153" s="5">
        <v>2655.4</v>
      </c>
      <c r="S153" s="51">
        <v>0</v>
      </c>
      <c r="U153" s="26"/>
      <c r="V153" s="27"/>
    </row>
    <row r="154" spans="1:22" x14ac:dyDescent="0.25">
      <c r="A154" t="s">
        <v>129</v>
      </c>
      <c r="B154" s="4">
        <v>39082</v>
      </c>
      <c r="C154" s="5">
        <v>409.4</v>
      </c>
      <c r="D154" s="5">
        <v>301.39999999999998</v>
      </c>
      <c r="E154" s="5">
        <v>1612.8</v>
      </c>
      <c r="F154" s="5">
        <v>1399.5</v>
      </c>
      <c r="G154" s="5">
        <v>1007</v>
      </c>
      <c r="H154" s="5">
        <v>439.8</v>
      </c>
      <c r="I154" s="5">
        <v>30</v>
      </c>
      <c r="J154" s="5">
        <v>938.9</v>
      </c>
      <c r="K154" s="5">
        <v>14716.9</v>
      </c>
      <c r="L154" s="5">
        <v>9938.4</v>
      </c>
      <c r="M154" s="5">
        <v>9453.6</v>
      </c>
      <c r="N154" s="7">
        <v>0.95121999999999995</v>
      </c>
      <c r="O154" s="5">
        <v>14066.4</v>
      </c>
      <c r="P154" s="11">
        <v>0.51</v>
      </c>
      <c r="Q154" s="5">
        <v>14718.6</v>
      </c>
      <c r="R154" s="5">
        <v>2690.6</v>
      </c>
      <c r="S154" s="51">
        <v>0</v>
      </c>
      <c r="U154" s="26"/>
      <c r="V154" s="27"/>
    </row>
    <row r="155" spans="1:22" x14ac:dyDescent="0.25">
      <c r="A155" t="s">
        <v>130</v>
      </c>
      <c r="B155" s="4">
        <v>39172</v>
      </c>
      <c r="C155" s="5">
        <v>417</v>
      </c>
      <c r="D155" s="5">
        <v>332.8</v>
      </c>
      <c r="E155" s="5">
        <v>1680.2</v>
      </c>
      <c r="F155" s="5">
        <v>1462.6</v>
      </c>
      <c r="G155" s="5">
        <v>1022</v>
      </c>
      <c r="H155" s="5">
        <v>452</v>
      </c>
      <c r="I155" s="5">
        <v>38.4</v>
      </c>
      <c r="J155" s="5">
        <v>962.3</v>
      </c>
      <c r="K155" s="5">
        <v>14726</v>
      </c>
      <c r="L155" s="5">
        <v>9990.7000000000007</v>
      </c>
      <c r="M155" s="5">
        <v>9591.9</v>
      </c>
      <c r="N155" s="7">
        <v>0.96007999999999993</v>
      </c>
      <c r="O155" s="5">
        <v>14233.2</v>
      </c>
      <c r="P155" s="11">
        <v>-0.16</v>
      </c>
      <c r="Q155" s="5">
        <v>14805.1</v>
      </c>
      <c r="R155" s="5">
        <v>2735.6</v>
      </c>
      <c r="S155" s="51">
        <v>0</v>
      </c>
      <c r="U155" s="26"/>
      <c r="V155" s="27"/>
    </row>
    <row r="156" spans="1:22" x14ac:dyDescent="0.25">
      <c r="A156" t="s">
        <v>131</v>
      </c>
      <c r="B156" s="4">
        <v>39263</v>
      </c>
      <c r="C156" s="5">
        <v>424.9</v>
      </c>
      <c r="D156" s="5">
        <v>314.10000000000002</v>
      </c>
      <c r="E156" s="5">
        <v>1678.7</v>
      </c>
      <c r="F156" s="5">
        <v>1488</v>
      </c>
      <c r="G156" s="5">
        <v>1032</v>
      </c>
      <c r="H156" s="5">
        <v>443.4</v>
      </c>
      <c r="I156" s="5">
        <v>36.200000000000003</v>
      </c>
      <c r="J156" s="5">
        <v>962.8</v>
      </c>
      <c r="K156" s="5">
        <v>14838.7</v>
      </c>
      <c r="L156" s="5">
        <v>10024.6</v>
      </c>
      <c r="M156" s="5">
        <v>9700.9</v>
      </c>
      <c r="N156" s="7">
        <v>0.96770999999999996</v>
      </c>
      <c r="O156" s="5">
        <v>14422.3</v>
      </c>
      <c r="P156" s="11">
        <v>0.66</v>
      </c>
      <c r="Q156" s="5">
        <v>14889.6</v>
      </c>
      <c r="R156" s="5">
        <v>2782.5</v>
      </c>
      <c r="S156" s="51">
        <v>0</v>
      </c>
      <c r="U156" s="26"/>
      <c r="V156" s="27"/>
    </row>
    <row r="157" spans="1:22" x14ac:dyDescent="0.25">
      <c r="A157" t="s">
        <v>132</v>
      </c>
      <c r="B157" s="4">
        <v>39355</v>
      </c>
      <c r="C157" s="5">
        <v>433</v>
      </c>
      <c r="D157" s="5">
        <v>319.8</v>
      </c>
      <c r="E157" s="5">
        <v>1700.7</v>
      </c>
      <c r="F157" s="5">
        <v>1500.1</v>
      </c>
      <c r="G157" s="5">
        <v>1038.8</v>
      </c>
      <c r="H157" s="5">
        <v>405.4</v>
      </c>
      <c r="I157" s="5">
        <v>34.5</v>
      </c>
      <c r="J157" s="5">
        <v>964.6</v>
      </c>
      <c r="K157" s="5">
        <v>14938.5</v>
      </c>
      <c r="L157" s="5">
        <v>10069.200000000001</v>
      </c>
      <c r="M157" s="5">
        <v>9799.2000000000007</v>
      </c>
      <c r="N157" s="7">
        <v>0.97319</v>
      </c>
      <c r="O157" s="5">
        <v>14569.7</v>
      </c>
      <c r="P157" s="11">
        <v>0.56000000000000005</v>
      </c>
      <c r="Q157" s="5">
        <v>14972.3</v>
      </c>
      <c r="R157" s="5">
        <v>2824.3</v>
      </c>
      <c r="S157" s="51">
        <v>0</v>
      </c>
      <c r="U157" s="26"/>
      <c r="V157" s="27"/>
    </row>
    <row r="158" spans="1:22" x14ac:dyDescent="0.25">
      <c r="A158" t="s">
        <v>133</v>
      </c>
      <c r="B158" s="4">
        <v>39447</v>
      </c>
      <c r="C158" s="5">
        <v>441.3</v>
      </c>
      <c r="D158" s="5">
        <v>329.9</v>
      </c>
      <c r="E158" s="5">
        <v>1730.3</v>
      </c>
      <c r="F158" s="5">
        <v>1522</v>
      </c>
      <c r="G158" s="5">
        <v>1045.5</v>
      </c>
      <c r="H158" s="5">
        <v>382</v>
      </c>
      <c r="I158" s="5">
        <v>29.3</v>
      </c>
      <c r="J158" s="5">
        <v>974.9</v>
      </c>
      <c r="K158" s="5">
        <v>14991.8</v>
      </c>
      <c r="L158" s="5">
        <v>10081.799999999999</v>
      </c>
      <c r="M158" s="5">
        <v>9910</v>
      </c>
      <c r="N158" s="7">
        <v>0.98296000000000006</v>
      </c>
      <c r="O158" s="5">
        <v>14685.3</v>
      </c>
      <c r="P158" s="11">
        <v>0.31</v>
      </c>
      <c r="Q158" s="5">
        <v>15052.9</v>
      </c>
      <c r="R158" s="5">
        <v>2865.3</v>
      </c>
      <c r="S158" s="51">
        <v>0</v>
      </c>
      <c r="U158" s="26"/>
      <c r="V158" s="27"/>
    </row>
    <row r="159" spans="1:22" x14ac:dyDescent="0.25">
      <c r="A159" t="s">
        <v>134</v>
      </c>
      <c r="B159" s="4">
        <v>39538</v>
      </c>
      <c r="C159" s="5">
        <v>449.8</v>
      </c>
      <c r="D159" s="5">
        <v>332</v>
      </c>
      <c r="E159" s="5">
        <v>1768.8</v>
      </c>
      <c r="F159" s="5">
        <v>1535.8</v>
      </c>
      <c r="G159" s="5">
        <v>1038.0999999999999</v>
      </c>
      <c r="H159" s="5">
        <v>327.10000000000002</v>
      </c>
      <c r="I159" s="5">
        <v>35.200000000000003</v>
      </c>
      <c r="J159" s="5">
        <v>991.4</v>
      </c>
      <c r="K159" s="5">
        <v>14889.5</v>
      </c>
      <c r="L159" s="5">
        <v>10061</v>
      </c>
      <c r="M159" s="5">
        <v>9974.4</v>
      </c>
      <c r="N159" s="7">
        <v>0.99138999999999999</v>
      </c>
      <c r="O159" s="5">
        <v>14668.4</v>
      </c>
      <c r="P159" s="11">
        <v>0.32</v>
      </c>
      <c r="Q159" s="5">
        <v>15130.6</v>
      </c>
      <c r="R159" s="5">
        <v>2923.8</v>
      </c>
      <c r="S159" s="51">
        <v>1</v>
      </c>
      <c r="U159" s="26"/>
      <c r="V159" s="27"/>
    </row>
    <row r="160" spans="1:22" x14ac:dyDescent="0.25">
      <c r="A160" t="s">
        <v>135</v>
      </c>
      <c r="B160" s="4">
        <v>39629</v>
      </c>
      <c r="C160" s="5">
        <v>458.5</v>
      </c>
      <c r="D160" s="5">
        <v>338.6</v>
      </c>
      <c r="E160" s="5">
        <v>2111.6999999999998</v>
      </c>
      <c r="F160" s="5">
        <v>1545</v>
      </c>
      <c r="G160" s="5">
        <v>1047.9000000000001</v>
      </c>
      <c r="H160" s="5">
        <v>315.39999999999998</v>
      </c>
      <c r="I160" s="5">
        <v>36.700000000000003</v>
      </c>
      <c r="J160" s="5">
        <v>992</v>
      </c>
      <c r="K160" s="5">
        <v>14963.4</v>
      </c>
      <c r="L160" s="5">
        <v>10077.9</v>
      </c>
      <c r="M160" s="5">
        <v>10095.799999999999</v>
      </c>
      <c r="N160" s="7">
        <v>1.00177</v>
      </c>
      <c r="O160" s="5">
        <v>14813</v>
      </c>
      <c r="P160" s="11">
        <v>0.62</v>
      </c>
      <c r="Q160" s="5">
        <v>15208.7</v>
      </c>
      <c r="R160" s="5">
        <v>2983.4</v>
      </c>
      <c r="S160" s="51">
        <v>1</v>
      </c>
      <c r="U160" s="26"/>
      <c r="V160" s="27"/>
    </row>
    <row r="161" spans="1:23" x14ac:dyDescent="0.25">
      <c r="A161" t="s">
        <v>136</v>
      </c>
      <c r="B161" s="4">
        <v>39721</v>
      </c>
      <c r="C161" s="5">
        <v>467.3</v>
      </c>
      <c r="D161" s="5">
        <v>341</v>
      </c>
      <c r="E161" s="5">
        <v>1906.2</v>
      </c>
      <c r="F161" s="5">
        <v>1505.8</v>
      </c>
      <c r="G161" s="5">
        <v>1049.2</v>
      </c>
      <c r="H161" s="5">
        <v>285</v>
      </c>
      <c r="I161" s="5">
        <v>20.6</v>
      </c>
      <c r="J161" s="5">
        <v>995.5</v>
      </c>
      <c r="K161" s="5">
        <v>14891.6</v>
      </c>
      <c r="L161" s="5">
        <v>10005.1</v>
      </c>
      <c r="M161" s="5">
        <v>10124.9</v>
      </c>
      <c r="N161" s="7">
        <v>1.01197</v>
      </c>
      <c r="O161" s="5">
        <v>14843</v>
      </c>
      <c r="P161" s="11">
        <v>1.1299999999999999</v>
      </c>
      <c r="Q161" s="5">
        <v>15283.9</v>
      </c>
      <c r="R161" s="5">
        <v>3055.9</v>
      </c>
      <c r="S161" s="51">
        <v>1</v>
      </c>
      <c r="U161" s="26"/>
      <c r="V161" s="27"/>
    </row>
    <row r="162" spans="1:23" x14ac:dyDescent="0.25">
      <c r="A162" t="s">
        <v>137</v>
      </c>
      <c r="B162" s="4">
        <v>39813</v>
      </c>
      <c r="C162" s="5">
        <v>476.1</v>
      </c>
      <c r="D162" s="5">
        <v>341.8</v>
      </c>
      <c r="E162" s="5">
        <v>1893</v>
      </c>
      <c r="F162" s="5">
        <v>1444.6</v>
      </c>
      <c r="G162" s="5">
        <v>1032.4000000000001</v>
      </c>
      <c r="H162" s="5">
        <v>196.8</v>
      </c>
      <c r="I162" s="5">
        <v>34.299999999999997</v>
      </c>
      <c r="J162" s="5">
        <v>993.4</v>
      </c>
      <c r="K162" s="5">
        <v>14577</v>
      </c>
      <c r="L162" s="5">
        <v>9884.7000000000007</v>
      </c>
      <c r="M162" s="5">
        <v>9859.6</v>
      </c>
      <c r="N162" s="7">
        <v>0.9974599999999999</v>
      </c>
      <c r="O162" s="5">
        <v>14549.9</v>
      </c>
      <c r="P162" s="11">
        <v>0.56000000000000005</v>
      </c>
      <c r="Q162" s="5">
        <v>15355.5</v>
      </c>
      <c r="R162" s="5">
        <v>3049.7</v>
      </c>
      <c r="S162" s="51">
        <v>1</v>
      </c>
      <c r="U162" s="26"/>
      <c r="V162" s="27"/>
    </row>
    <row r="163" spans="1:23" x14ac:dyDescent="0.25">
      <c r="A163" t="s">
        <v>138</v>
      </c>
      <c r="B163" s="4">
        <v>39903</v>
      </c>
      <c r="C163" s="5">
        <v>484.9</v>
      </c>
      <c r="D163" s="5">
        <v>357.7</v>
      </c>
      <c r="E163" s="5">
        <v>2002</v>
      </c>
      <c r="F163" s="5">
        <v>1202.8</v>
      </c>
      <c r="G163" s="5">
        <v>1014.1</v>
      </c>
      <c r="H163" s="5">
        <v>191.5</v>
      </c>
      <c r="I163" s="5">
        <v>21.6</v>
      </c>
      <c r="J163" s="5">
        <v>966.2</v>
      </c>
      <c r="K163" s="5">
        <v>14375</v>
      </c>
      <c r="L163" s="5">
        <v>9850.7999999999993</v>
      </c>
      <c r="M163" s="5">
        <v>9770.2000000000007</v>
      </c>
      <c r="N163" s="7">
        <v>0.99182000000000003</v>
      </c>
      <c r="O163" s="5">
        <v>14383.9</v>
      </c>
      <c r="P163" s="11">
        <v>0.15</v>
      </c>
      <c r="Q163" s="5">
        <v>15422.8</v>
      </c>
      <c r="R163" s="5">
        <v>3035.4</v>
      </c>
      <c r="S163" s="51">
        <v>1</v>
      </c>
      <c r="U163" s="26"/>
      <c r="V163" s="27"/>
    </row>
    <row r="164" spans="1:23" x14ac:dyDescent="0.25">
      <c r="A164" t="s">
        <v>139</v>
      </c>
      <c r="B164" s="4">
        <v>39994</v>
      </c>
      <c r="C164" s="5">
        <v>492.4</v>
      </c>
      <c r="D164" s="5">
        <v>368.5</v>
      </c>
      <c r="E164" s="5">
        <v>2139.3000000000002</v>
      </c>
      <c r="F164" s="5">
        <v>1132.5</v>
      </c>
      <c r="G164" s="5">
        <v>1019.4</v>
      </c>
      <c r="H164" s="5">
        <v>217.4</v>
      </c>
      <c r="I164" s="5">
        <v>35.6</v>
      </c>
      <c r="J164" s="5">
        <v>971.2</v>
      </c>
      <c r="K164" s="5">
        <v>14355.6</v>
      </c>
      <c r="L164" s="5">
        <v>9806.4</v>
      </c>
      <c r="M164" s="5">
        <v>9769.7999999999993</v>
      </c>
      <c r="N164" s="7">
        <v>0.99626000000000003</v>
      </c>
      <c r="O164" s="5">
        <v>14340.4</v>
      </c>
      <c r="P164" s="11">
        <v>1.56</v>
      </c>
      <c r="Q164" s="5">
        <v>15479.9</v>
      </c>
      <c r="R164" s="5">
        <v>3086.5</v>
      </c>
      <c r="S164" s="51">
        <v>1</v>
      </c>
      <c r="U164" s="26"/>
      <c r="V164" s="27"/>
    </row>
    <row r="165" spans="1:23" x14ac:dyDescent="0.25">
      <c r="A165" t="s">
        <v>140</v>
      </c>
      <c r="B165" s="4">
        <v>40086</v>
      </c>
      <c r="C165" s="5">
        <v>498.4</v>
      </c>
      <c r="D165" s="5">
        <v>378.1</v>
      </c>
      <c r="E165" s="5">
        <v>2139.4</v>
      </c>
      <c r="F165" s="5">
        <v>1133.8</v>
      </c>
      <c r="G165" s="5">
        <v>1030.0999999999999</v>
      </c>
      <c r="H165" s="5">
        <v>262.5</v>
      </c>
      <c r="I165" s="5">
        <v>57.5</v>
      </c>
      <c r="J165" s="5">
        <v>968.4</v>
      </c>
      <c r="K165" s="5">
        <v>14402.5</v>
      </c>
      <c r="L165" s="5">
        <v>9865.9</v>
      </c>
      <c r="M165" s="5">
        <v>9890.7999999999993</v>
      </c>
      <c r="N165" s="7">
        <v>1.0025299999999999</v>
      </c>
      <c r="O165" s="5">
        <v>14384.1</v>
      </c>
      <c r="P165" s="11">
        <v>0.48</v>
      </c>
      <c r="Q165" s="5">
        <v>15532.4</v>
      </c>
      <c r="R165" s="5">
        <v>3112.5</v>
      </c>
      <c r="S165" s="51">
        <v>0</v>
      </c>
      <c r="U165" s="26"/>
      <c r="V165" s="27"/>
    </row>
    <row r="166" spans="1:23" x14ac:dyDescent="0.25">
      <c r="A166" t="s">
        <v>141</v>
      </c>
      <c r="B166" s="4">
        <v>40178</v>
      </c>
      <c r="C166" s="5">
        <v>502.8</v>
      </c>
      <c r="D166" s="5">
        <v>372.6</v>
      </c>
      <c r="E166" s="5">
        <v>2154.6999999999998</v>
      </c>
      <c r="F166" s="5">
        <v>1139.9000000000001</v>
      </c>
      <c r="G166" s="5">
        <v>1041</v>
      </c>
      <c r="H166" s="5">
        <v>312.60000000000002</v>
      </c>
      <c r="I166" s="5">
        <v>75.099999999999994</v>
      </c>
      <c r="J166" s="5">
        <v>971.6</v>
      </c>
      <c r="K166" s="5">
        <v>14541.9</v>
      </c>
      <c r="L166" s="5">
        <v>9864.7999999999993</v>
      </c>
      <c r="M166" s="5">
        <v>9957.1</v>
      </c>
      <c r="N166" s="7">
        <v>1.00936</v>
      </c>
      <c r="O166" s="5">
        <v>14566.5</v>
      </c>
      <c r="P166" s="11">
        <v>-0.17</v>
      </c>
      <c r="Q166" s="5">
        <v>15581.2</v>
      </c>
      <c r="R166" s="5">
        <v>3122</v>
      </c>
      <c r="S166" s="51">
        <v>0</v>
      </c>
      <c r="U166" s="26"/>
      <c r="V166" s="27"/>
    </row>
    <row r="167" spans="1:23" x14ac:dyDescent="0.25">
      <c r="A167" t="s">
        <v>142</v>
      </c>
      <c r="B167" s="4">
        <v>40268</v>
      </c>
      <c r="C167" s="5">
        <v>505.1</v>
      </c>
      <c r="D167" s="5">
        <v>381.7</v>
      </c>
      <c r="E167" s="5">
        <v>2260.5</v>
      </c>
      <c r="F167" s="5">
        <v>1193.4000000000001</v>
      </c>
      <c r="G167" s="5">
        <v>1042.2</v>
      </c>
      <c r="H167" s="5">
        <v>321.3</v>
      </c>
      <c r="I167" s="5">
        <v>72.099999999999994</v>
      </c>
      <c r="J167" s="5">
        <v>976.9</v>
      </c>
      <c r="K167" s="5">
        <v>14604.8</v>
      </c>
      <c r="L167" s="5">
        <v>9917.7000000000007</v>
      </c>
      <c r="M167" s="5">
        <v>10044.5</v>
      </c>
      <c r="N167" s="7">
        <v>1.0127899999999999</v>
      </c>
      <c r="O167" s="5">
        <v>14681.1</v>
      </c>
      <c r="P167" s="11">
        <v>-0.63</v>
      </c>
      <c r="Q167" s="5">
        <v>15624.8</v>
      </c>
      <c r="R167" s="5">
        <v>3135.7</v>
      </c>
      <c r="S167" s="51">
        <v>0</v>
      </c>
      <c r="U167" s="26"/>
      <c r="V167" s="27"/>
    </row>
    <row r="168" spans="1:23" x14ac:dyDescent="0.25">
      <c r="A168" t="s">
        <v>143</v>
      </c>
      <c r="B168" s="4">
        <v>40359</v>
      </c>
      <c r="C168" s="5">
        <v>510.7</v>
      </c>
      <c r="D168" s="5">
        <v>385.3</v>
      </c>
      <c r="E168" s="5">
        <v>2266.8000000000002</v>
      </c>
      <c r="F168" s="5">
        <v>1215.7</v>
      </c>
      <c r="G168" s="5">
        <v>1054.2</v>
      </c>
      <c r="H168" s="5">
        <v>328</v>
      </c>
      <c r="I168" s="5">
        <v>70.2</v>
      </c>
      <c r="J168" s="5">
        <v>989</v>
      </c>
      <c r="K168" s="5">
        <v>14745.9</v>
      </c>
      <c r="L168" s="5">
        <v>9998.4</v>
      </c>
      <c r="M168" s="5">
        <v>10137.700000000001</v>
      </c>
      <c r="N168" s="7">
        <v>1.01393</v>
      </c>
      <c r="O168" s="5">
        <v>14888.6</v>
      </c>
      <c r="P168" s="11">
        <v>0.61</v>
      </c>
      <c r="Q168" s="5">
        <v>15669.1</v>
      </c>
      <c r="R168" s="5">
        <v>3181.5</v>
      </c>
      <c r="S168" s="51">
        <v>0</v>
      </c>
      <c r="U168" s="26"/>
      <c r="V168" s="27"/>
      <c r="W168" s="5"/>
    </row>
    <row r="169" spans="1:23" x14ac:dyDescent="0.25">
      <c r="A169" t="s">
        <v>144</v>
      </c>
      <c r="B169" s="4">
        <v>40451</v>
      </c>
      <c r="C169" s="5">
        <v>516.6</v>
      </c>
      <c r="D169" s="5">
        <v>405.4</v>
      </c>
      <c r="E169" s="5">
        <v>2292.9</v>
      </c>
      <c r="F169" s="5">
        <v>1257.2</v>
      </c>
      <c r="G169" s="5">
        <v>1063.0999999999999</v>
      </c>
      <c r="H169" s="5">
        <v>363.4</v>
      </c>
      <c r="I169" s="5">
        <v>85.7</v>
      </c>
      <c r="J169" s="5">
        <v>993.3</v>
      </c>
      <c r="K169" s="5">
        <v>14845.5</v>
      </c>
      <c r="L169" s="5">
        <v>10063.1</v>
      </c>
      <c r="M169" s="5">
        <v>10233.4</v>
      </c>
      <c r="N169" s="7">
        <v>1.0169299999999999</v>
      </c>
      <c r="O169" s="5">
        <v>15057.7</v>
      </c>
      <c r="P169" s="11">
        <v>-7.0000000000000007E-2</v>
      </c>
      <c r="Q169" s="5">
        <v>15713.7</v>
      </c>
      <c r="R169" s="5">
        <v>3194.7</v>
      </c>
      <c r="S169" s="51">
        <v>0</v>
      </c>
      <c r="U169" s="26"/>
      <c r="V169" s="27"/>
      <c r="W169" s="5"/>
    </row>
    <row r="170" spans="1:23" x14ac:dyDescent="0.25">
      <c r="A170" t="s">
        <v>145</v>
      </c>
      <c r="B170" s="4">
        <v>40543</v>
      </c>
      <c r="C170" s="5">
        <v>522.9</v>
      </c>
      <c r="D170" s="5">
        <v>414.1</v>
      </c>
      <c r="E170" s="5">
        <v>2306.6999999999998</v>
      </c>
      <c r="F170" s="5">
        <v>1290.7</v>
      </c>
      <c r="G170" s="5">
        <v>1069</v>
      </c>
      <c r="H170" s="5">
        <v>372.6</v>
      </c>
      <c r="I170" s="5">
        <v>89.1</v>
      </c>
      <c r="J170" s="5">
        <v>996.9</v>
      </c>
      <c r="K170" s="5">
        <v>14939</v>
      </c>
      <c r="L170" s="5">
        <v>10166.1</v>
      </c>
      <c r="M170" s="5">
        <v>10393.200000000001</v>
      </c>
      <c r="N170" s="7">
        <v>1.02233</v>
      </c>
      <c r="O170" s="5">
        <v>15230.2</v>
      </c>
      <c r="P170" s="11">
        <v>-0.87</v>
      </c>
      <c r="Q170" s="5">
        <v>15759.9</v>
      </c>
      <c r="R170" s="5">
        <v>3184.2</v>
      </c>
      <c r="S170" s="51">
        <v>0</v>
      </c>
      <c r="U170" s="26"/>
      <c r="V170" s="27"/>
      <c r="W170" s="5"/>
    </row>
    <row r="171" spans="1:23" x14ac:dyDescent="0.25">
      <c r="A171" t="s">
        <v>146</v>
      </c>
      <c r="B171" s="4">
        <v>40633</v>
      </c>
      <c r="C171" s="5">
        <v>528.6</v>
      </c>
      <c r="D171" s="5">
        <v>418.8</v>
      </c>
      <c r="E171" s="5">
        <v>2314.6</v>
      </c>
      <c r="F171" s="5">
        <v>1425.4</v>
      </c>
      <c r="G171" s="5">
        <v>1087.5999999999999</v>
      </c>
      <c r="H171" s="5">
        <v>370.5</v>
      </c>
      <c r="I171" s="5">
        <v>90</v>
      </c>
      <c r="J171" s="5">
        <v>918.1</v>
      </c>
      <c r="K171" s="5">
        <v>14881.3</v>
      </c>
      <c r="L171" s="5">
        <v>10217.1</v>
      </c>
      <c r="M171" s="5">
        <v>10523.5</v>
      </c>
      <c r="N171" s="7">
        <v>1.02999</v>
      </c>
      <c r="O171" s="5">
        <v>15238.4</v>
      </c>
      <c r="P171" s="11">
        <v>-1.6</v>
      </c>
      <c r="Q171" s="5">
        <v>15813.6</v>
      </c>
      <c r="R171" s="5">
        <v>3153.8</v>
      </c>
      <c r="S171" s="51">
        <v>0</v>
      </c>
      <c r="U171" s="26"/>
      <c r="V171" s="27"/>
      <c r="W171" s="5"/>
    </row>
    <row r="172" spans="1:23" x14ac:dyDescent="0.25">
      <c r="A172" t="s">
        <v>147</v>
      </c>
      <c r="B172" s="4">
        <v>40724</v>
      </c>
      <c r="C172" s="5">
        <v>533.79999999999995</v>
      </c>
      <c r="D172" s="5">
        <v>408.8</v>
      </c>
      <c r="E172" s="5">
        <v>2310.6999999999998</v>
      </c>
      <c r="F172" s="5">
        <v>1443.1</v>
      </c>
      <c r="G172" s="5">
        <v>1104.2</v>
      </c>
      <c r="H172" s="5">
        <v>354.5</v>
      </c>
      <c r="I172" s="5">
        <v>79.2</v>
      </c>
      <c r="J172" s="5">
        <v>920.7</v>
      </c>
      <c r="K172" s="5">
        <v>14989.6</v>
      </c>
      <c r="L172" s="5">
        <v>10237.700000000001</v>
      </c>
      <c r="M172" s="5">
        <v>10651.4</v>
      </c>
      <c r="N172" s="7">
        <v>1.0404100000000001</v>
      </c>
      <c r="O172" s="5">
        <v>15460.9</v>
      </c>
      <c r="P172" s="11">
        <v>-0.08</v>
      </c>
      <c r="Q172" s="5">
        <v>15869.2</v>
      </c>
      <c r="R172" s="5">
        <v>3183.8</v>
      </c>
      <c r="S172" s="51">
        <v>0</v>
      </c>
      <c r="U172" s="26"/>
      <c r="V172" s="27"/>
      <c r="W172" s="5"/>
    </row>
    <row r="173" spans="1:23" x14ac:dyDescent="0.25">
      <c r="A173" t="s">
        <v>148</v>
      </c>
      <c r="B173" s="4">
        <v>40816</v>
      </c>
      <c r="C173" s="5">
        <v>538.6</v>
      </c>
      <c r="D173" s="5">
        <v>396.2</v>
      </c>
      <c r="E173" s="5">
        <v>2302.6999999999998</v>
      </c>
      <c r="F173" s="5">
        <v>1470.7</v>
      </c>
      <c r="G173" s="5">
        <v>1104</v>
      </c>
      <c r="H173" s="5">
        <v>320.60000000000002</v>
      </c>
      <c r="I173" s="5">
        <v>68.5</v>
      </c>
      <c r="J173" s="5">
        <v>928.5</v>
      </c>
      <c r="K173" s="5">
        <v>15021.1</v>
      </c>
      <c r="L173" s="5">
        <v>10282.200000000001</v>
      </c>
      <c r="M173" s="5">
        <v>10754.5</v>
      </c>
      <c r="N173" s="7">
        <v>1.04593</v>
      </c>
      <c r="O173" s="5">
        <v>15587.1</v>
      </c>
      <c r="P173" s="11">
        <v>-0.52</v>
      </c>
      <c r="Q173" s="5">
        <v>15926.3</v>
      </c>
      <c r="R173" s="5">
        <v>3176.8</v>
      </c>
      <c r="S173" s="51">
        <v>0</v>
      </c>
      <c r="U173" s="26"/>
      <c r="V173" s="27"/>
      <c r="W173" s="5"/>
    </row>
    <row r="174" spans="1:23" x14ac:dyDescent="0.25">
      <c r="A174" t="s">
        <v>149</v>
      </c>
      <c r="B174" s="4">
        <v>40908</v>
      </c>
      <c r="C174" s="5">
        <v>543</v>
      </c>
      <c r="D174" s="5">
        <v>398.8</v>
      </c>
      <c r="E174" s="5">
        <v>2312.9</v>
      </c>
      <c r="F174" s="5">
        <v>1473.5</v>
      </c>
      <c r="G174" s="5">
        <v>1114.5999999999999</v>
      </c>
      <c r="H174" s="5">
        <v>352.7</v>
      </c>
      <c r="I174" s="5">
        <v>64</v>
      </c>
      <c r="J174" s="5">
        <v>921.6</v>
      </c>
      <c r="K174" s="5">
        <v>15190.3</v>
      </c>
      <c r="L174" s="5">
        <v>10316.799999999999</v>
      </c>
      <c r="M174" s="5">
        <v>10827.9</v>
      </c>
      <c r="N174" s="7">
        <v>1.0495399999999999</v>
      </c>
      <c r="O174" s="5">
        <v>15785.3</v>
      </c>
      <c r="P174" s="11">
        <v>-0.31</v>
      </c>
      <c r="Q174" s="5">
        <v>15984.6</v>
      </c>
      <c r="R174" s="5">
        <v>3160.4</v>
      </c>
      <c r="S174" s="51">
        <v>0</v>
      </c>
      <c r="U174" s="26"/>
      <c r="V174" s="27"/>
      <c r="W174" s="5"/>
    </row>
    <row r="175" spans="1:23" x14ac:dyDescent="0.25">
      <c r="A175" t="s">
        <v>150</v>
      </c>
      <c r="B175" s="4">
        <v>40999</v>
      </c>
      <c r="C175" s="5">
        <v>547.6</v>
      </c>
      <c r="D175" s="5">
        <v>400.4</v>
      </c>
      <c r="E175" s="5">
        <v>2297.6999999999998</v>
      </c>
      <c r="F175" s="5">
        <v>1472.4</v>
      </c>
      <c r="G175" s="5">
        <v>1129.0999999999999</v>
      </c>
      <c r="H175" s="5">
        <v>412</v>
      </c>
      <c r="I175" s="5">
        <v>99.6</v>
      </c>
      <c r="J175" s="5">
        <v>946.1</v>
      </c>
      <c r="K175" s="5">
        <v>15291</v>
      </c>
      <c r="L175" s="5">
        <v>10379</v>
      </c>
      <c r="M175" s="5">
        <v>10956.2</v>
      </c>
      <c r="N175" s="7">
        <v>1.0556100000000002</v>
      </c>
      <c r="O175" s="5">
        <v>15973.9</v>
      </c>
      <c r="P175" s="11">
        <v>-0.4</v>
      </c>
      <c r="Q175" s="5">
        <v>16041.8</v>
      </c>
      <c r="R175" s="5">
        <v>3171.6</v>
      </c>
      <c r="S175" s="51">
        <v>0</v>
      </c>
      <c r="U175" s="26"/>
      <c r="V175" s="27"/>
      <c r="W175" s="5"/>
    </row>
    <row r="176" spans="1:23" x14ac:dyDescent="0.25">
      <c r="A176" t="s">
        <v>151</v>
      </c>
      <c r="B176" s="4">
        <v>41090</v>
      </c>
      <c r="C176" s="5">
        <v>553.1</v>
      </c>
      <c r="D176" s="5">
        <v>421.1</v>
      </c>
      <c r="E176" s="5">
        <v>2321.3000000000002</v>
      </c>
      <c r="F176" s="5">
        <v>1492.8</v>
      </c>
      <c r="G176" s="5">
        <v>1129.3</v>
      </c>
      <c r="H176" s="5">
        <v>417.8</v>
      </c>
      <c r="I176" s="5">
        <v>90.3</v>
      </c>
      <c r="J176" s="5">
        <v>949.5</v>
      </c>
      <c r="K176" s="5">
        <v>15362.4</v>
      </c>
      <c r="L176" s="5">
        <v>10396.6</v>
      </c>
      <c r="M176" s="5">
        <v>11008.3</v>
      </c>
      <c r="N176" s="7">
        <v>1.05884</v>
      </c>
      <c r="O176" s="5">
        <v>16121.9</v>
      </c>
      <c r="P176" s="11">
        <v>-0.39</v>
      </c>
      <c r="Q176" s="5">
        <v>16100.3</v>
      </c>
      <c r="R176" s="5">
        <v>3159.6</v>
      </c>
      <c r="S176" s="51">
        <v>0</v>
      </c>
      <c r="U176" s="26"/>
      <c r="V176" s="27"/>
      <c r="W176" s="5"/>
    </row>
    <row r="177" spans="1:23" x14ac:dyDescent="0.25">
      <c r="A177" t="s">
        <v>152</v>
      </c>
      <c r="B177" s="4">
        <v>41182</v>
      </c>
      <c r="C177" s="5">
        <v>559.20000000000005</v>
      </c>
      <c r="D177" s="5">
        <v>419</v>
      </c>
      <c r="E177" s="5">
        <v>2327.1</v>
      </c>
      <c r="F177" s="5">
        <v>1511.7</v>
      </c>
      <c r="G177" s="5">
        <v>1126.8</v>
      </c>
      <c r="H177" s="5">
        <v>419.2</v>
      </c>
      <c r="I177" s="5">
        <v>85</v>
      </c>
      <c r="J177" s="5">
        <v>952.6</v>
      </c>
      <c r="K177" s="5">
        <v>15380.8</v>
      </c>
      <c r="L177" s="5">
        <v>10424.1</v>
      </c>
      <c r="M177" s="5">
        <v>11073.6</v>
      </c>
      <c r="N177" s="7">
        <v>1.0623099999999999</v>
      </c>
      <c r="O177" s="5">
        <v>16227.9</v>
      </c>
      <c r="P177" s="11">
        <v>-0.22</v>
      </c>
      <c r="Q177" s="5">
        <v>16159.4</v>
      </c>
      <c r="R177" s="5">
        <v>3159.6</v>
      </c>
      <c r="S177" s="51">
        <v>0</v>
      </c>
      <c r="U177" s="26"/>
      <c r="V177" s="27"/>
      <c r="W177" s="5"/>
    </row>
    <row r="178" spans="1:23" x14ac:dyDescent="0.25">
      <c r="A178" t="s">
        <v>153</v>
      </c>
      <c r="B178" s="4">
        <v>41274</v>
      </c>
      <c r="C178" s="5">
        <v>565.4</v>
      </c>
      <c r="D178" s="5">
        <v>428.6</v>
      </c>
      <c r="E178" s="5">
        <v>2348.4</v>
      </c>
      <c r="F178" s="5">
        <v>1568.7</v>
      </c>
      <c r="G178" s="5">
        <v>1142.9000000000001</v>
      </c>
      <c r="H178" s="5">
        <v>413.4</v>
      </c>
      <c r="I178" s="5">
        <v>78.8</v>
      </c>
      <c r="J178" s="5">
        <v>976.6</v>
      </c>
      <c r="K178" s="5">
        <v>15384.3</v>
      </c>
      <c r="L178" s="5">
        <v>10453.200000000001</v>
      </c>
      <c r="M178" s="5">
        <v>11164.3</v>
      </c>
      <c r="N178" s="7">
        <v>1.06803</v>
      </c>
      <c r="O178" s="5">
        <v>16297.3</v>
      </c>
      <c r="P178" s="11">
        <v>-0.75</v>
      </c>
      <c r="Q178" s="5">
        <v>16218.9</v>
      </c>
      <c r="R178" s="5">
        <v>3143.5</v>
      </c>
      <c r="S178" s="51">
        <v>0</v>
      </c>
      <c r="U178" s="26"/>
      <c r="V178" s="27"/>
      <c r="W178" s="5"/>
    </row>
    <row r="179" spans="1:23" x14ac:dyDescent="0.25">
      <c r="A179" t="s">
        <v>154</v>
      </c>
      <c r="B179" s="4">
        <v>41364</v>
      </c>
      <c r="C179" s="5">
        <v>571.79999999999995</v>
      </c>
      <c r="D179" s="5">
        <v>426.1</v>
      </c>
      <c r="E179" s="5">
        <v>2365.1999999999998</v>
      </c>
      <c r="F179" s="5">
        <v>1641.1</v>
      </c>
      <c r="G179" s="5">
        <v>1168.5999999999999</v>
      </c>
      <c r="H179" s="5">
        <v>422.1</v>
      </c>
      <c r="I179" s="5">
        <v>67.3</v>
      </c>
      <c r="J179" s="5">
        <v>1093.8</v>
      </c>
      <c r="K179" s="5">
        <v>15457.2</v>
      </c>
      <c r="L179" s="5">
        <v>10518.2</v>
      </c>
      <c r="M179" s="5">
        <v>11271.8</v>
      </c>
      <c r="N179" s="7">
        <v>1.07165</v>
      </c>
      <c r="O179" s="5">
        <v>16440.7</v>
      </c>
      <c r="P179" s="11">
        <v>-0.88</v>
      </c>
      <c r="Q179" s="5">
        <v>16279.2</v>
      </c>
      <c r="R179" s="5">
        <v>3119.8</v>
      </c>
      <c r="S179" s="51">
        <v>0</v>
      </c>
      <c r="U179" s="26"/>
      <c r="V179" s="27"/>
      <c r="W179" s="5"/>
    </row>
    <row r="180" spans="1:23" x14ac:dyDescent="0.25">
      <c r="A180" t="s">
        <v>155</v>
      </c>
      <c r="B180" s="4">
        <v>41455</v>
      </c>
      <c r="C180" s="5">
        <v>568.4</v>
      </c>
      <c r="D180" s="5">
        <v>435.9</v>
      </c>
      <c r="E180" s="5">
        <v>2374.9</v>
      </c>
      <c r="F180" s="5">
        <v>1680.8</v>
      </c>
      <c r="G180" s="5">
        <v>1171.3</v>
      </c>
      <c r="H180" s="5">
        <v>427.6</v>
      </c>
      <c r="I180" s="5">
        <v>76.8</v>
      </c>
      <c r="J180" s="5">
        <v>1110.2</v>
      </c>
      <c r="K180" s="5">
        <v>15500.2</v>
      </c>
      <c r="L180" s="5">
        <v>10554.3</v>
      </c>
      <c r="M180" s="5">
        <v>11322.8</v>
      </c>
      <c r="N180" s="7">
        <v>1.0728199999999999</v>
      </c>
      <c r="O180" s="5">
        <v>16526.8</v>
      </c>
      <c r="P180" s="11">
        <v>-0.38</v>
      </c>
      <c r="Q180" s="5">
        <v>16338.4</v>
      </c>
      <c r="R180" s="5">
        <v>3111.4</v>
      </c>
      <c r="S180" s="51">
        <v>0</v>
      </c>
      <c r="U180" s="26"/>
      <c r="V180" s="27"/>
      <c r="W180" s="5"/>
    </row>
    <row r="181" spans="1:23" x14ac:dyDescent="0.25">
      <c r="A181" t="s">
        <v>156</v>
      </c>
      <c r="B181" s="4">
        <v>41547</v>
      </c>
      <c r="C181" s="5">
        <v>575.4</v>
      </c>
      <c r="D181" s="5">
        <v>448.4</v>
      </c>
      <c r="E181" s="5">
        <v>2397</v>
      </c>
      <c r="F181" s="5">
        <v>1673.2</v>
      </c>
      <c r="G181" s="5">
        <v>1183.2</v>
      </c>
      <c r="H181" s="5">
        <v>441.4</v>
      </c>
      <c r="I181" s="5">
        <v>84.6</v>
      </c>
      <c r="J181" s="5">
        <v>1116.9000000000001</v>
      </c>
      <c r="K181" s="5">
        <v>15614.4</v>
      </c>
      <c r="L181" s="5">
        <v>10598.9</v>
      </c>
      <c r="M181" s="5">
        <v>11417.7</v>
      </c>
      <c r="N181" s="7">
        <v>1.0772599999999999</v>
      </c>
      <c r="O181" s="5">
        <v>16727.5</v>
      </c>
      <c r="P181" s="11">
        <v>-0.42</v>
      </c>
      <c r="Q181" s="5">
        <v>16398.099999999999</v>
      </c>
      <c r="R181" s="5">
        <v>3110.7</v>
      </c>
      <c r="S181" s="51">
        <v>0</v>
      </c>
      <c r="U181" s="26"/>
      <c r="V181" s="27"/>
      <c r="W181" s="5"/>
    </row>
    <row r="182" spans="1:23" x14ac:dyDescent="0.25">
      <c r="A182" t="s">
        <v>157</v>
      </c>
      <c r="B182" s="4">
        <v>41639</v>
      </c>
      <c r="C182" s="5">
        <v>582.6</v>
      </c>
      <c r="D182" s="5">
        <v>448.6</v>
      </c>
      <c r="E182" s="5">
        <v>2404.8000000000002</v>
      </c>
      <c r="F182" s="5">
        <v>1696</v>
      </c>
      <c r="G182" s="5">
        <v>1188.9000000000001</v>
      </c>
      <c r="H182" s="5">
        <v>447.8</v>
      </c>
      <c r="I182" s="5">
        <v>89.9</v>
      </c>
      <c r="J182" s="5">
        <v>1127</v>
      </c>
      <c r="K182" s="5">
        <v>15761.5</v>
      </c>
      <c r="L182" s="5">
        <v>10690.4</v>
      </c>
      <c r="M182" s="5">
        <v>11556.9</v>
      </c>
      <c r="N182" s="7">
        <v>1.0810599999999999</v>
      </c>
      <c r="O182" s="5">
        <v>16957.599999999999</v>
      </c>
      <c r="P182" s="11">
        <v>-0.51</v>
      </c>
      <c r="Q182" s="5">
        <v>16458.3</v>
      </c>
      <c r="R182" s="5">
        <v>3115.1</v>
      </c>
      <c r="S182" s="51">
        <v>0</v>
      </c>
      <c r="U182" s="26"/>
      <c r="V182" s="27"/>
      <c r="W182" s="5"/>
    </row>
    <row r="183" spans="1:23" x14ac:dyDescent="0.25">
      <c r="A183" t="s">
        <v>158</v>
      </c>
      <c r="B183" s="4">
        <v>41729</v>
      </c>
      <c r="C183" s="5">
        <v>589.5</v>
      </c>
      <c r="D183" s="5">
        <v>463</v>
      </c>
      <c r="E183" s="5">
        <v>2434.1999999999998</v>
      </c>
      <c r="F183" s="5">
        <v>1736</v>
      </c>
      <c r="G183" s="5">
        <v>1196.0999999999999</v>
      </c>
      <c r="H183" s="5">
        <v>461</v>
      </c>
      <c r="I183" s="5">
        <v>100.4</v>
      </c>
      <c r="J183" s="5">
        <v>1149.5999999999999</v>
      </c>
      <c r="K183" s="5">
        <v>15724.9</v>
      </c>
      <c r="L183" s="5">
        <v>10724.7</v>
      </c>
      <c r="M183" s="5">
        <v>11640.3</v>
      </c>
      <c r="N183" s="7">
        <v>1.0853700000000002</v>
      </c>
      <c r="O183" s="5">
        <v>16984.3</v>
      </c>
      <c r="P183" s="11">
        <v>0</v>
      </c>
      <c r="Q183" s="5">
        <v>16519</v>
      </c>
      <c r="R183" s="5">
        <v>3122.3</v>
      </c>
      <c r="S183" s="51">
        <v>0</v>
      </c>
      <c r="U183" s="26"/>
      <c r="V183" s="27"/>
      <c r="W183" s="5"/>
    </row>
    <row r="184" spans="1:23" x14ac:dyDescent="0.25">
      <c r="A184" t="s">
        <v>159</v>
      </c>
      <c r="B184" s="4">
        <v>41820</v>
      </c>
      <c r="C184" s="5">
        <v>595.6</v>
      </c>
      <c r="D184" s="5">
        <v>473.6</v>
      </c>
      <c r="E184" s="5">
        <v>2471.1</v>
      </c>
      <c r="F184" s="5">
        <v>1754.1</v>
      </c>
      <c r="G184" s="5">
        <v>1210.2</v>
      </c>
      <c r="H184" s="5">
        <v>490</v>
      </c>
      <c r="I184" s="5">
        <v>101.8</v>
      </c>
      <c r="J184" s="5">
        <v>1156.3</v>
      </c>
      <c r="K184" s="5">
        <v>15901.5</v>
      </c>
      <c r="L184" s="5">
        <v>10826.3</v>
      </c>
      <c r="M184" s="5">
        <v>11813</v>
      </c>
      <c r="N184" s="7">
        <v>1.09114</v>
      </c>
      <c r="O184" s="5">
        <v>17270</v>
      </c>
      <c r="P184" s="11">
        <v>0.21</v>
      </c>
      <c r="Q184" s="5">
        <v>16581.5</v>
      </c>
      <c r="R184" s="5">
        <v>3146.3</v>
      </c>
      <c r="S184" s="51">
        <v>0</v>
      </c>
      <c r="U184" s="26"/>
      <c r="V184" s="27"/>
      <c r="W184" s="5"/>
    </row>
    <row r="185" spans="1:23" x14ac:dyDescent="0.25">
      <c r="A185" t="s">
        <v>382</v>
      </c>
      <c r="B185" s="4">
        <v>41912</v>
      </c>
      <c r="C185" s="5">
        <v>600.79999999999995</v>
      </c>
      <c r="D185" s="5">
        <v>505.9</v>
      </c>
      <c r="E185" s="5">
        <v>2514.4</v>
      </c>
      <c r="F185" s="5">
        <v>1792</v>
      </c>
      <c r="G185" s="5">
        <v>1221.7</v>
      </c>
      <c r="H185" s="5">
        <v>480.5</v>
      </c>
      <c r="I185" s="5">
        <v>93.2</v>
      </c>
      <c r="J185" s="5">
        <v>1168</v>
      </c>
      <c r="K185" s="5">
        <v>16068.8</v>
      </c>
      <c r="L185" s="5">
        <v>10918.6</v>
      </c>
      <c r="M185" s="5">
        <v>11949.1</v>
      </c>
      <c r="N185" s="7">
        <v>1.0943800000000001</v>
      </c>
      <c r="O185" s="5">
        <v>17522.099999999999</v>
      </c>
      <c r="P185" s="11">
        <v>0.33</v>
      </c>
      <c r="Q185" s="5">
        <v>16645.8</v>
      </c>
      <c r="R185" s="5">
        <v>3177.4</v>
      </c>
      <c r="S185" s="51">
        <v>0</v>
      </c>
      <c r="U185" s="26"/>
      <c r="V185" s="27"/>
      <c r="W185" s="5"/>
    </row>
    <row r="186" spans="1:23" x14ac:dyDescent="0.25">
      <c r="A186" t="s">
        <v>387</v>
      </c>
      <c r="B186" s="4">
        <v>42004</v>
      </c>
      <c r="C186" s="5">
        <v>605.29999999999995</v>
      </c>
      <c r="D186" s="5">
        <v>507.1</v>
      </c>
      <c r="E186" s="5">
        <v>2528.9</v>
      </c>
      <c r="F186" s="5">
        <v>1838.8</v>
      </c>
      <c r="G186" s="5">
        <v>1227</v>
      </c>
      <c r="H186" s="5">
        <v>473.3</v>
      </c>
      <c r="I186" s="5">
        <v>92.2</v>
      </c>
      <c r="J186" s="5">
        <v>1182.3</v>
      </c>
      <c r="K186" s="5">
        <v>16151.4</v>
      </c>
      <c r="L186" s="5">
        <v>11033.3</v>
      </c>
      <c r="M186" s="5">
        <v>12061.4</v>
      </c>
      <c r="N186" s="7">
        <v>1.09318</v>
      </c>
      <c r="O186" s="5">
        <v>17615.900000000001</v>
      </c>
      <c r="P186" s="11">
        <v>-0.26</v>
      </c>
      <c r="Q186" s="5">
        <v>16712</v>
      </c>
      <c r="R186" s="5">
        <v>3162.5</v>
      </c>
      <c r="S186" s="51">
        <v>0</v>
      </c>
      <c r="U186" s="26"/>
      <c r="V186" s="27"/>
      <c r="W186" s="5"/>
    </row>
    <row r="187" spans="1:23" x14ac:dyDescent="0.25">
      <c r="A187" t="s">
        <v>388</v>
      </c>
      <c r="B187" s="4">
        <v>42094</v>
      </c>
      <c r="C187" s="5">
        <v>609.79999999999995</v>
      </c>
      <c r="D187" s="5">
        <v>523.9</v>
      </c>
      <c r="E187" s="5">
        <v>2583.4</v>
      </c>
      <c r="F187" s="5">
        <v>1900.1</v>
      </c>
      <c r="G187" s="5">
        <v>1226.8</v>
      </c>
      <c r="H187" s="5">
        <v>480</v>
      </c>
      <c r="I187" s="5">
        <v>88.9</v>
      </c>
      <c r="J187" s="5">
        <v>1191</v>
      </c>
      <c r="K187" s="5">
        <v>16177.3</v>
      </c>
      <c r="L187" s="5">
        <v>11081.2</v>
      </c>
      <c r="M187" s="5">
        <v>12055.5</v>
      </c>
      <c r="N187" s="7">
        <v>1.08792</v>
      </c>
      <c r="O187" s="5">
        <v>17649.3</v>
      </c>
      <c r="P187" s="11">
        <v>-0.01</v>
      </c>
      <c r="Q187" s="5">
        <v>16781.7</v>
      </c>
      <c r="R187" s="5">
        <v>3149.5</v>
      </c>
      <c r="S187" s="51">
        <v>0</v>
      </c>
      <c r="U187" s="26"/>
      <c r="V187" s="27"/>
      <c r="W187" s="5"/>
    </row>
    <row r="188" spans="1:23" x14ac:dyDescent="0.25">
      <c r="A188" t="s">
        <v>393</v>
      </c>
      <c r="B188" s="4">
        <v>42185</v>
      </c>
      <c r="C188" s="5">
        <v>615.29999999999995</v>
      </c>
      <c r="D188" s="5">
        <v>530.70000000000005</v>
      </c>
      <c r="E188" s="5">
        <v>2610.3000000000002</v>
      </c>
      <c r="F188" s="5">
        <v>1927.1</v>
      </c>
      <c r="G188" s="5">
        <v>1239.5</v>
      </c>
      <c r="H188" s="5">
        <v>507.9</v>
      </c>
      <c r="I188" s="5">
        <v>93.3</v>
      </c>
      <c r="J188" s="5">
        <v>1195.8</v>
      </c>
      <c r="K188" s="5">
        <v>16324.3</v>
      </c>
      <c r="L188" s="5">
        <v>11166.4</v>
      </c>
      <c r="M188" s="5">
        <v>12213.9</v>
      </c>
      <c r="N188" s="7">
        <v>1.0938099999999999</v>
      </c>
      <c r="O188" s="5">
        <v>17902</v>
      </c>
      <c r="P188" s="11">
        <v>0.47</v>
      </c>
      <c r="Q188" s="5">
        <v>16853.099999999999</v>
      </c>
      <c r="R188" s="5">
        <v>3179.2</v>
      </c>
      <c r="S188" s="51">
        <v>0</v>
      </c>
      <c r="U188" s="26"/>
      <c r="V188" s="27"/>
      <c r="W188" s="5"/>
    </row>
    <row r="189" spans="1:23" x14ac:dyDescent="0.25">
      <c r="U189" s="26"/>
      <c r="V189" s="27"/>
      <c r="W189" s="5"/>
    </row>
    <row r="190" spans="1:23" x14ac:dyDescent="0.25">
      <c r="U190" s="26"/>
      <c r="V190" s="27"/>
      <c r="W190" s="5"/>
    </row>
    <row r="191" spans="1:23" x14ac:dyDescent="0.25">
      <c r="U191" s="26"/>
      <c r="V191" s="27"/>
      <c r="W191" s="5"/>
    </row>
    <row r="192" spans="1:23" x14ac:dyDescent="0.25">
      <c r="U192" s="26"/>
      <c r="V192" s="27"/>
      <c r="W192" s="5"/>
    </row>
    <row r="193" spans="21:23" x14ac:dyDescent="0.25">
      <c r="U193" s="26"/>
      <c r="V193" s="27"/>
      <c r="W193" s="5"/>
    </row>
    <row r="194" spans="21:23" x14ac:dyDescent="0.25">
      <c r="U194" s="26"/>
      <c r="V194" s="27"/>
      <c r="W194" s="5"/>
    </row>
    <row r="195" spans="21:23" x14ac:dyDescent="0.25">
      <c r="U195" s="26"/>
      <c r="V195" s="27"/>
      <c r="W195" s="5"/>
    </row>
    <row r="196" spans="21:23" x14ac:dyDescent="0.25">
      <c r="U196" s="26"/>
      <c r="V196" s="27"/>
      <c r="W196" s="5"/>
    </row>
    <row r="197" spans="21:23" x14ac:dyDescent="0.25">
      <c r="U197" s="26"/>
      <c r="V197" s="27"/>
      <c r="W197" s="5"/>
    </row>
    <row r="198" spans="21:23" x14ac:dyDescent="0.25">
      <c r="U198" s="26"/>
      <c r="V198" s="27"/>
      <c r="W198" s="5"/>
    </row>
    <row r="199" spans="21:23" x14ac:dyDescent="0.25">
      <c r="U199" s="26"/>
      <c r="V199" s="27"/>
      <c r="W199" s="5"/>
    </row>
    <row r="200" spans="21:23" x14ac:dyDescent="0.25">
      <c r="U200" s="26"/>
      <c r="V200" s="27"/>
      <c r="W200" s="5"/>
    </row>
    <row r="201" spans="21:23" x14ac:dyDescent="0.25">
      <c r="U201" s="26"/>
      <c r="V201" s="27"/>
      <c r="W201" s="5"/>
    </row>
    <row r="202" spans="21:23" x14ac:dyDescent="0.25">
      <c r="U202" s="26"/>
      <c r="V202" s="27"/>
      <c r="W202" s="5"/>
    </row>
    <row r="203" spans="21:23" x14ac:dyDescent="0.25">
      <c r="U203" s="26"/>
      <c r="V203" s="27"/>
      <c r="W203" s="5"/>
    </row>
    <row r="204" spans="21:23" x14ac:dyDescent="0.25">
      <c r="U204" s="26"/>
      <c r="V204" s="27"/>
      <c r="W204" s="5"/>
    </row>
    <row r="205" spans="21:23" x14ac:dyDescent="0.25">
      <c r="U205" s="26"/>
      <c r="V205" s="27"/>
      <c r="W205" s="5"/>
    </row>
    <row r="206" spans="21:23" x14ac:dyDescent="0.25">
      <c r="U206" s="26"/>
      <c r="V206" s="27"/>
      <c r="W206" s="5"/>
    </row>
    <row r="207" spans="21:23" x14ac:dyDescent="0.25">
      <c r="U207" s="26"/>
      <c r="V207" s="27"/>
      <c r="W207" s="5"/>
    </row>
    <row r="208" spans="21:23" x14ac:dyDescent="0.25">
      <c r="U208" s="26"/>
      <c r="V208" s="27"/>
      <c r="W208" s="5"/>
    </row>
    <row r="209" spans="21:23" x14ac:dyDescent="0.25">
      <c r="U209" s="26"/>
      <c r="V209" s="27"/>
      <c r="W209" s="5"/>
    </row>
    <row r="210" spans="21:23" x14ac:dyDescent="0.25">
      <c r="U210" s="26"/>
      <c r="V210" s="27"/>
      <c r="W210" s="5"/>
    </row>
    <row r="211" spans="21:23" x14ac:dyDescent="0.25">
      <c r="U211" s="26"/>
      <c r="V211" s="27"/>
      <c r="W211" s="5"/>
    </row>
    <row r="212" spans="21:23" x14ac:dyDescent="0.25">
      <c r="U212" s="26"/>
      <c r="V212" s="27"/>
      <c r="W212" s="5"/>
    </row>
    <row r="213" spans="21:23" x14ac:dyDescent="0.25">
      <c r="U213" s="26"/>
      <c r="V213" s="27"/>
      <c r="W213" s="5"/>
    </row>
    <row r="214" spans="21:23" x14ac:dyDescent="0.25">
      <c r="U214" s="26"/>
      <c r="V214" s="27"/>
      <c r="W214" s="5"/>
    </row>
    <row r="215" spans="21:23" x14ac:dyDescent="0.25">
      <c r="U215" s="26"/>
      <c r="V215" s="27"/>
      <c r="W215" s="5"/>
    </row>
    <row r="216" spans="21:23" x14ac:dyDescent="0.25">
      <c r="U216" s="26"/>
      <c r="V216" s="27"/>
      <c r="W216" s="5"/>
    </row>
    <row r="217" spans="21:23" x14ac:dyDescent="0.25">
      <c r="U217" s="26"/>
      <c r="V217" s="27"/>
      <c r="W217" s="5"/>
    </row>
    <row r="218" spans="21:23" x14ac:dyDescent="0.25">
      <c r="U218" s="26"/>
      <c r="V218" s="27"/>
      <c r="W218" s="5"/>
    </row>
    <row r="219" spans="21:23" x14ac:dyDescent="0.25">
      <c r="U219" s="26"/>
      <c r="V219" s="27"/>
      <c r="W219" s="5"/>
    </row>
    <row r="220" spans="21:23" x14ac:dyDescent="0.25">
      <c r="U220" s="26"/>
      <c r="V220" s="27"/>
      <c r="W220" s="5"/>
    </row>
    <row r="221" spans="21:23" x14ac:dyDescent="0.25">
      <c r="U221" s="26"/>
      <c r="V221" s="27"/>
      <c r="W221" s="5"/>
    </row>
    <row r="222" spans="21:23" x14ac:dyDescent="0.25">
      <c r="U222" s="26"/>
      <c r="V222" s="27"/>
      <c r="W222" s="5"/>
    </row>
    <row r="223" spans="21:23" x14ac:dyDescent="0.25">
      <c r="U223" s="26"/>
      <c r="V223" s="27"/>
      <c r="W223" s="5"/>
    </row>
    <row r="224" spans="21:23" x14ac:dyDescent="0.25">
      <c r="U224" s="26"/>
      <c r="V224" s="27"/>
      <c r="W224" s="5"/>
    </row>
    <row r="225" spans="21:23" x14ac:dyDescent="0.25">
      <c r="U225" s="26"/>
      <c r="V225" s="27"/>
      <c r="W225" s="5"/>
    </row>
    <row r="226" spans="21:23" x14ac:dyDescent="0.25">
      <c r="U226" s="26"/>
      <c r="V226" s="27"/>
      <c r="W226" s="5"/>
    </row>
    <row r="227" spans="21:23" x14ac:dyDescent="0.25">
      <c r="U227" s="26"/>
      <c r="V227" s="27"/>
      <c r="W227" s="5"/>
    </row>
    <row r="228" spans="21:23" x14ac:dyDescent="0.25">
      <c r="U228" s="26"/>
      <c r="V228" s="27"/>
      <c r="W228" s="5"/>
    </row>
    <row r="229" spans="21:23" x14ac:dyDescent="0.25">
      <c r="U229" s="26"/>
      <c r="V229" s="27"/>
      <c r="W229" s="5"/>
    </row>
    <row r="230" spans="21:23" x14ac:dyDescent="0.25">
      <c r="U230" s="26"/>
      <c r="V230" s="27"/>
      <c r="W230" s="5"/>
    </row>
    <row r="231" spans="21:23" x14ac:dyDescent="0.25">
      <c r="U231" s="26"/>
      <c r="V231" s="27"/>
      <c r="W231" s="5"/>
    </row>
    <row r="232" spans="21:23" x14ac:dyDescent="0.25">
      <c r="U232" s="26"/>
      <c r="V232" s="27"/>
      <c r="W232" s="5"/>
    </row>
    <row r="233" spans="21:23" x14ac:dyDescent="0.25">
      <c r="U233" s="26"/>
      <c r="V233" s="27"/>
      <c r="W233" s="5"/>
    </row>
    <row r="234" spans="21:23" x14ac:dyDescent="0.25">
      <c r="U234" s="26"/>
      <c r="V234" s="27"/>
      <c r="W234" s="5"/>
    </row>
    <row r="235" spans="21:23" x14ac:dyDescent="0.25">
      <c r="U235" s="26"/>
      <c r="V235" s="27"/>
      <c r="W235" s="5"/>
    </row>
    <row r="236" spans="21:23" x14ac:dyDescent="0.25">
      <c r="U236" s="26"/>
      <c r="V236" s="27"/>
      <c r="W236" s="5"/>
    </row>
    <row r="237" spans="21:23" x14ac:dyDescent="0.25">
      <c r="U237" s="26"/>
      <c r="V237" s="27"/>
      <c r="W237" s="5"/>
    </row>
    <row r="238" spans="21:23" x14ac:dyDescent="0.25">
      <c r="U238" s="26"/>
      <c r="V238" s="27"/>
      <c r="W238" s="5"/>
    </row>
    <row r="239" spans="21:23" x14ac:dyDescent="0.25">
      <c r="U239" s="26"/>
      <c r="V239" s="27"/>
      <c r="W239" s="5"/>
    </row>
    <row r="240" spans="21:23" x14ac:dyDescent="0.25">
      <c r="U240" s="26"/>
      <c r="V240" s="27"/>
      <c r="W240" s="5"/>
    </row>
    <row r="241" spans="21:23" x14ac:dyDescent="0.25">
      <c r="U241" s="26"/>
      <c r="V241" s="27"/>
      <c r="W241" s="5"/>
    </row>
    <row r="242" spans="21:23" x14ac:dyDescent="0.25">
      <c r="U242" s="26"/>
      <c r="V242" s="27"/>
      <c r="W242" s="5"/>
    </row>
    <row r="243" spans="21:23" x14ac:dyDescent="0.25">
      <c r="U243" s="26"/>
      <c r="V243" s="27"/>
      <c r="W243" s="5"/>
    </row>
    <row r="244" spans="21:23" x14ac:dyDescent="0.25">
      <c r="U244" s="26"/>
      <c r="V244" s="27"/>
      <c r="W244" s="5"/>
    </row>
    <row r="245" spans="21:23" x14ac:dyDescent="0.25">
      <c r="U245" s="26"/>
      <c r="V245" s="27"/>
      <c r="W245" s="5"/>
    </row>
    <row r="246" spans="21:23" x14ac:dyDescent="0.25">
      <c r="U246" s="26"/>
      <c r="V246" s="27"/>
      <c r="W246" s="5"/>
    </row>
    <row r="247" spans="21:23" x14ac:dyDescent="0.25">
      <c r="U247" s="26"/>
      <c r="V247" s="27"/>
      <c r="W247" s="5"/>
    </row>
    <row r="248" spans="21:23" x14ac:dyDescent="0.25">
      <c r="U248" s="26"/>
      <c r="V248" s="27"/>
      <c r="W248" s="5"/>
    </row>
    <row r="249" spans="21:23" x14ac:dyDescent="0.25">
      <c r="U249" s="26"/>
      <c r="V249" s="27"/>
      <c r="W249" s="5"/>
    </row>
    <row r="250" spans="21:23" x14ac:dyDescent="0.25">
      <c r="U250" s="26"/>
      <c r="V250" s="27"/>
      <c r="W250" s="5"/>
    </row>
    <row r="251" spans="21:23" x14ac:dyDescent="0.25">
      <c r="U251" s="26"/>
      <c r="V251" s="27"/>
      <c r="W251" s="5"/>
    </row>
    <row r="252" spans="21:23" x14ac:dyDescent="0.25">
      <c r="U252" s="26"/>
      <c r="V252" s="27"/>
      <c r="W252" s="5"/>
    </row>
    <row r="253" spans="21:23" x14ac:dyDescent="0.25">
      <c r="U253" s="26"/>
      <c r="V253" s="27"/>
      <c r="W253" s="5"/>
    </row>
    <row r="254" spans="21:23" x14ac:dyDescent="0.25">
      <c r="U254" s="26"/>
      <c r="V254" s="27"/>
      <c r="W254" s="5"/>
    </row>
    <row r="255" spans="21:23" x14ac:dyDescent="0.25">
      <c r="U255" s="26"/>
      <c r="V255" s="27"/>
      <c r="W255" s="5"/>
    </row>
    <row r="256" spans="21:23" x14ac:dyDescent="0.25">
      <c r="U256" s="26"/>
      <c r="V256" s="27"/>
      <c r="W256" s="5"/>
    </row>
    <row r="257" spans="21:23" x14ac:dyDescent="0.25">
      <c r="U257" s="26"/>
      <c r="V257" s="27"/>
      <c r="W257" s="5"/>
    </row>
    <row r="258" spans="21:23" x14ac:dyDescent="0.25">
      <c r="U258" s="26"/>
      <c r="V258" s="27"/>
      <c r="W258" s="5"/>
    </row>
    <row r="259" spans="21:23" x14ac:dyDescent="0.25">
      <c r="U259" s="26"/>
      <c r="V259" s="27"/>
      <c r="W259" s="5"/>
    </row>
    <row r="260" spans="21:23" x14ac:dyDescent="0.25">
      <c r="U260" s="26"/>
      <c r="V260" s="27"/>
      <c r="W260" s="5"/>
    </row>
    <row r="261" spans="21:23" x14ac:dyDescent="0.25">
      <c r="U261" s="26"/>
      <c r="V261" s="27"/>
      <c r="W261" s="5"/>
    </row>
    <row r="262" spans="21:23" x14ac:dyDescent="0.25">
      <c r="U262" s="26"/>
      <c r="V262" s="27"/>
      <c r="W262" s="5"/>
    </row>
    <row r="263" spans="21:23" x14ac:dyDescent="0.25">
      <c r="U263" s="26"/>
      <c r="V263" s="27"/>
      <c r="W263" s="5"/>
    </row>
    <row r="264" spans="21:23" x14ac:dyDescent="0.25">
      <c r="U264" s="26"/>
      <c r="V264" s="27"/>
      <c r="W264" s="5"/>
    </row>
    <row r="265" spans="21:23" x14ac:dyDescent="0.25">
      <c r="U265" s="26"/>
      <c r="V265" s="27"/>
      <c r="W265" s="5"/>
    </row>
    <row r="266" spans="21:23" x14ac:dyDescent="0.25">
      <c r="U266" s="26"/>
      <c r="V266" s="27"/>
    </row>
    <row r="267" spans="21:23" x14ac:dyDescent="0.25">
      <c r="U267" s="26"/>
      <c r="V267" s="27"/>
    </row>
    <row r="268" spans="21:23" x14ac:dyDescent="0.25">
      <c r="U268" s="26"/>
      <c r="V268" s="27"/>
    </row>
    <row r="269" spans="21:23" x14ac:dyDescent="0.25">
      <c r="U269" s="26"/>
      <c r="V269" s="27"/>
    </row>
    <row r="270" spans="21:23" x14ac:dyDescent="0.25">
      <c r="U270" s="26"/>
      <c r="V270" s="27"/>
    </row>
    <row r="271" spans="21:23" x14ac:dyDescent="0.25">
      <c r="U271" s="26"/>
      <c r="V271" s="27"/>
    </row>
    <row r="272" spans="21:23" x14ac:dyDescent="0.25">
      <c r="U272" s="26"/>
      <c r="V272" s="27"/>
    </row>
    <row r="273" spans="21:22" x14ac:dyDescent="0.25">
      <c r="U273" s="26"/>
      <c r="V273" s="27"/>
    </row>
    <row r="274" spans="21:22" x14ac:dyDescent="0.25">
      <c r="U274" s="26"/>
      <c r="V274" s="27"/>
    </row>
    <row r="275" spans="21:22" x14ac:dyDescent="0.25">
      <c r="U275" s="26"/>
      <c r="V275" s="27"/>
    </row>
    <row r="276" spans="21:22" x14ac:dyDescent="0.25">
      <c r="U276" s="26"/>
      <c r="V276" s="27"/>
    </row>
    <row r="277" spans="21:22" x14ac:dyDescent="0.25">
      <c r="U277" s="26"/>
      <c r="V277" s="27"/>
    </row>
    <row r="278" spans="21:22" x14ac:dyDescent="0.25">
      <c r="U278" s="26"/>
      <c r="V278" s="27"/>
    </row>
    <row r="279" spans="21:22" x14ac:dyDescent="0.25">
      <c r="U279" s="26"/>
      <c r="V279" s="27"/>
    </row>
    <row r="280" spans="21:22" x14ac:dyDescent="0.25">
      <c r="U280" s="26"/>
      <c r="V280" s="27"/>
    </row>
    <row r="281" spans="21:22" x14ac:dyDescent="0.25">
      <c r="U281" s="26"/>
      <c r="V281" s="27"/>
    </row>
    <row r="282" spans="21:22" x14ac:dyDescent="0.25">
      <c r="U282" s="26"/>
      <c r="V282" s="27"/>
    </row>
    <row r="283" spans="21:22" x14ac:dyDescent="0.25">
      <c r="U283" s="26"/>
      <c r="V283" s="27"/>
    </row>
    <row r="284" spans="21:22" x14ac:dyDescent="0.25">
      <c r="U284" s="26"/>
      <c r="V284" s="27"/>
    </row>
    <row r="285" spans="21:22" x14ac:dyDescent="0.25">
      <c r="U285" s="26"/>
      <c r="V285" s="27"/>
    </row>
    <row r="286" spans="21:22" x14ac:dyDescent="0.25">
      <c r="U286" s="26"/>
      <c r="V286" s="27"/>
    </row>
    <row r="287" spans="21:22" x14ac:dyDescent="0.25">
      <c r="U287" s="26"/>
      <c r="V287" s="27"/>
    </row>
    <row r="288" spans="21:22" x14ac:dyDescent="0.25">
      <c r="U288" s="26"/>
      <c r="V288" s="27"/>
    </row>
    <row r="289" spans="21:22" x14ac:dyDescent="0.25">
      <c r="U289" s="26"/>
      <c r="V289" s="27"/>
    </row>
    <row r="290" spans="21:22" x14ac:dyDescent="0.25">
      <c r="U290" s="26"/>
      <c r="V290" s="27"/>
    </row>
    <row r="291" spans="21:22" x14ac:dyDescent="0.25">
      <c r="U291" s="26"/>
      <c r="V291" s="27"/>
    </row>
    <row r="292" spans="21:22" x14ac:dyDescent="0.25">
      <c r="U292" s="26"/>
      <c r="V292" s="27"/>
    </row>
    <row r="293" spans="21:22" x14ac:dyDescent="0.25">
      <c r="U293" s="26"/>
      <c r="V293" s="27"/>
    </row>
    <row r="294" spans="21:22" x14ac:dyDescent="0.25">
      <c r="U294" s="26"/>
      <c r="V294" s="27"/>
    </row>
    <row r="295" spans="21:22" x14ac:dyDescent="0.25">
      <c r="U295" s="26"/>
      <c r="V295" s="27"/>
    </row>
    <row r="296" spans="21:22" x14ac:dyDescent="0.25">
      <c r="U296" s="26"/>
      <c r="V296" s="27"/>
    </row>
    <row r="297" spans="21:22" x14ac:dyDescent="0.25">
      <c r="U297" s="26"/>
      <c r="V297" s="27"/>
    </row>
    <row r="298" spans="21:22" x14ac:dyDescent="0.25">
      <c r="U298" s="26"/>
      <c r="V298" s="27"/>
    </row>
    <row r="299" spans="21:22" x14ac:dyDescent="0.25">
      <c r="U299" s="26"/>
      <c r="V299" s="27"/>
    </row>
    <row r="300" spans="21:22" x14ac:dyDescent="0.25">
      <c r="U300" s="26"/>
      <c r="V300" s="27"/>
    </row>
    <row r="301" spans="21:22" x14ac:dyDescent="0.25">
      <c r="U301" s="26"/>
      <c r="V301" s="27"/>
    </row>
    <row r="302" spans="21:22" x14ac:dyDescent="0.25">
      <c r="U302" s="26"/>
      <c r="V302" s="27"/>
    </row>
    <row r="303" spans="21:22" x14ac:dyDescent="0.25">
      <c r="U303" s="28"/>
      <c r="V303" s="29"/>
    </row>
    <row r="304" spans="21:22" x14ac:dyDescent="0.25">
      <c r="U304" s="28"/>
      <c r="V304" s="29"/>
    </row>
    <row r="305" spans="21:22" x14ac:dyDescent="0.25">
      <c r="U305" s="28"/>
      <c r="V305" s="29"/>
    </row>
    <row r="306" spans="21:22" x14ac:dyDescent="0.25">
      <c r="U306" s="28"/>
      <c r="V306" s="29"/>
    </row>
    <row r="307" spans="21:22" x14ac:dyDescent="0.25">
      <c r="U307" s="30"/>
      <c r="V307" s="31"/>
    </row>
  </sheetData>
  <hyperlinks>
    <hyperlink ref="N2" r:id="rId1"/>
    <hyperlink ref="L2" r:id="rId2"/>
    <hyperlink ref="M2" r:id="rId3"/>
    <hyperlink ref="O2" r:id="rId4"/>
    <hyperlink ref="K2" r:id="rId5"/>
    <hyperlink ref="H2" r:id="rId6"/>
    <hyperlink ref="G2" r:id="rId7"/>
    <hyperlink ref="C2" r:id="rId8"/>
    <hyperlink ref="D2" r:id="rId9"/>
    <hyperlink ref="E2" r:id="rId10"/>
    <hyperlink ref="P2" r:id="rId11"/>
    <hyperlink ref="J2" r:id="rId12"/>
    <hyperlink ref="Q2" r:id="rId13"/>
    <hyperlink ref="R2" r:id="rId14"/>
    <hyperlink ref="I2" r:id="rId15"/>
    <hyperlink ref="S2" r:id="rId16"/>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GX115"/>
  <sheetViews>
    <sheetView zoomScale="85" zoomScaleNormal="85" workbookViewId="0">
      <pane xSplit="2" ySplit="10" topLeftCell="GA44" activePane="bottomRight" state="frozen"/>
      <selection pane="topRight" activeCell="C1" sqref="C1"/>
      <selection pane="bottomLeft" activeCell="A11" sqref="A11"/>
      <selection pane="bottomRight" activeCell="GB59" sqref="GB59"/>
    </sheetView>
  </sheetViews>
  <sheetFormatPr defaultRowHeight="15" x14ac:dyDescent="0.25"/>
  <cols>
    <col min="1" max="1" width="55.85546875" style="8" customWidth="1"/>
    <col min="2" max="2" width="48.28515625" bestFit="1" customWidth="1"/>
    <col min="3" max="120" width="13.28515625" customWidth="1"/>
    <col min="121" max="134" width="14.140625" customWidth="1"/>
    <col min="135" max="206" width="11" customWidth="1"/>
  </cols>
  <sheetData>
    <row r="1" spans="1:206" x14ac:dyDescent="0.25">
      <c r="A1" s="17"/>
      <c r="B1" s="32"/>
      <c r="C1" s="22" t="s">
        <v>180</v>
      </c>
      <c r="D1" s="22" t="s">
        <v>179</v>
      </c>
      <c r="E1" s="22" t="s">
        <v>178</v>
      </c>
      <c r="F1" s="23" t="s">
        <v>177</v>
      </c>
    </row>
    <row r="2" spans="1:206" x14ac:dyDescent="0.25">
      <c r="A2" s="40" t="s">
        <v>258</v>
      </c>
      <c r="B2" s="18" t="s">
        <v>259</v>
      </c>
      <c r="C2" s="41"/>
      <c r="D2" s="41"/>
      <c r="E2" s="41"/>
      <c r="F2" s="42"/>
    </row>
    <row r="3" spans="1:206" x14ac:dyDescent="0.25">
      <c r="A3" s="24" t="s">
        <v>27</v>
      </c>
      <c r="B3" s="18" t="s">
        <v>234</v>
      </c>
      <c r="C3" s="18">
        <v>0.9</v>
      </c>
      <c r="D3" s="18"/>
      <c r="E3" s="18"/>
      <c r="F3" s="19"/>
    </row>
    <row r="4" spans="1:206" x14ac:dyDescent="0.25">
      <c r="A4" s="24" t="s">
        <v>26</v>
      </c>
      <c r="B4" s="18" t="s">
        <v>234</v>
      </c>
      <c r="C4" s="18">
        <v>0.9</v>
      </c>
      <c r="D4" s="18"/>
      <c r="E4" s="18"/>
      <c r="F4" s="19"/>
    </row>
    <row r="5" spans="1:206" x14ac:dyDescent="0.25">
      <c r="A5" s="24" t="s">
        <v>28</v>
      </c>
      <c r="B5" s="18" t="s">
        <v>235</v>
      </c>
      <c r="C5" s="18">
        <v>-0.6</v>
      </c>
      <c r="D5" s="18">
        <v>0.2</v>
      </c>
      <c r="E5" s="18">
        <v>0.2</v>
      </c>
      <c r="F5" s="19">
        <v>0.6</v>
      </c>
    </row>
    <row r="6" spans="1:206" ht="15.75" thickBot="1" x14ac:dyDescent="0.3">
      <c r="A6" s="25" t="s">
        <v>243</v>
      </c>
      <c r="B6" s="20" t="s">
        <v>242</v>
      </c>
      <c r="C6" s="20">
        <v>-0.4</v>
      </c>
      <c r="D6" s="20"/>
      <c r="E6" s="20"/>
      <c r="F6" s="21"/>
    </row>
    <row r="9" spans="1:206" x14ac:dyDescent="0.25">
      <c r="C9" s="4">
        <v>25658</v>
      </c>
      <c r="D9" s="4">
        <v>25749</v>
      </c>
      <c r="E9" s="4">
        <v>25841</v>
      </c>
      <c r="F9" s="4">
        <v>25933</v>
      </c>
      <c r="G9" s="4">
        <v>26023</v>
      </c>
      <c r="H9" s="4">
        <v>26114</v>
      </c>
      <c r="I9" s="4">
        <v>26206</v>
      </c>
      <c r="J9" s="4">
        <v>26298</v>
      </c>
      <c r="K9" s="4">
        <v>26389</v>
      </c>
      <c r="L9" s="4">
        <v>26480</v>
      </c>
      <c r="M9" s="4">
        <v>26572</v>
      </c>
      <c r="N9" s="4">
        <v>26664</v>
      </c>
      <c r="O9" s="4">
        <v>26754</v>
      </c>
      <c r="P9" s="4">
        <v>26845</v>
      </c>
      <c r="Q9" s="4">
        <v>26937</v>
      </c>
      <c r="R9" s="4">
        <v>27029</v>
      </c>
      <c r="S9" s="4">
        <v>27119</v>
      </c>
      <c r="T9" s="4">
        <v>27210</v>
      </c>
      <c r="U9" s="4">
        <v>27302</v>
      </c>
      <c r="V9" s="4">
        <v>27394</v>
      </c>
      <c r="W9" s="4">
        <v>27484</v>
      </c>
      <c r="X9" s="4">
        <v>27575</v>
      </c>
      <c r="Y9" s="4">
        <v>27667</v>
      </c>
      <c r="Z9" s="4">
        <v>27759</v>
      </c>
      <c r="AA9" s="4">
        <v>27850</v>
      </c>
      <c r="AB9" s="4">
        <v>27941</v>
      </c>
      <c r="AC9" s="4">
        <v>28033</v>
      </c>
      <c r="AD9" s="4">
        <v>28125</v>
      </c>
      <c r="AE9" s="4">
        <v>28215</v>
      </c>
      <c r="AF9" s="4">
        <v>28306</v>
      </c>
      <c r="AG9" s="4">
        <v>28398</v>
      </c>
      <c r="AH9" s="4">
        <v>28490</v>
      </c>
      <c r="AI9" s="4">
        <v>28580</v>
      </c>
      <c r="AJ9" s="4">
        <v>28671</v>
      </c>
      <c r="AK9" s="4">
        <v>28763</v>
      </c>
      <c r="AL9" s="4">
        <v>28855</v>
      </c>
      <c r="AM9" s="4">
        <v>28945</v>
      </c>
      <c r="AN9" s="4">
        <v>29036</v>
      </c>
      <c r="AO9" s="4">
        <v>29128</v>
      </c>
      <c r="AP9" s="4">
        <v>29220</v>
      </c>
      <c r="AQ9" s="4">
        <v>29311</v>
      </c>
      <c r="AR9" s="4">
        <v>29402</v>
      </c>
      <c r="AS9" s="4">
        <v>29494</v>
      </c>
      <c r="AT9" s="4">
        <v>29586</v>
      </c>
      <c r="AU9" s="4">
        <v>29676</v>
      </c>
      <c r="AV9" s="4">
        <v>29767</v>
      </c>
      <c r="AW9" s="4">
        <v>29859</v>
      </c>
      <c r="AX9" s="4">
        <v>29951</v>
      </c>
      <c r="AY9" s="4">
        <v>30041</v>
      </c>
      <c r="AZ9" s="4">
        <v>30132</v>
      </c>
      <c r="BA9" s="4">
        <v>30224</v>
      </c>
      <c r="BB9" s="4">
        <v>30316</v>
      </c>
      <c r="BC9" s="4">
        <v>30406</v>
      </c>
      <c r="BD9" s="4">
        <v>30497</v>
      </c>
      <c r="BE9" s="4">
        <v>30589</v>
      </c>
      <c r="BF9" s="4">
        <v>30681</v>
      </c>
      <c r="BG9" s="4">
        <v>30772</v>
      </c>
      <c r="BH9" s="4">
        <v>30863</v>
      </c>
      <c r="BI9" s="4">
        <v>30955</v>
      </c>
      <c r="BJ9" s="4">
        <v>31047</v>
      </c>
      <c r="BK9" s="4">
        <v>31137</v>
      </c>
      <c r="BL9" s="4">
        <v>31228</v>
      </c>
      <c r="BM9" s="4">
        <v>31320</v>
      </c>
      <c r="BN9" s="4">
        <v>31412</v>
      </c>
      <c r="BO9" s="4">
        <v>31502</v>
      </c>
      <c r="BP9" s="4">
        <v>31593</v>
      </c>
      <c r="BQ9" s="4">
        <v>31685</v>
      </c>
      <c r="BR9" s="4">
        <v>31777</v>
      </c>
      <c r="BS9" s="4">
        <v>31867</v>
      </c>
      <c r="BT9" s="4">
        <v>31958</v>
      </c>
      <c r="BU9" s="4">
        <v>32050</v>
      </c>
      <c r="BV9" s="4">
        <v>32142</v>
      </c>
      <c r="BW9" s="4">
        <v>32233</v>
      </c>
      <c r="BX9" s="4">
        <v>32324</v>
      </c>
      <c r="BY9" s="4">
        <v>32416</v>
      </c>
      <c r="BZ9" s="4">
        <v>32508</v>
      </c>
      <c r="CA9" s="4">
        <v>32598</v>
      </c>
      <c r="CB9" s="4">
        <v>32689</v>
      </c>
      <c r="CC9" s="4">
        <v>32781</v>
      </c>
      <c r="CD9" s="4">
        <v>32873</v>
      </c>
      <c r="CE9" s="4">
        <v>32963</v>
      </c>
      <c r="CF9" s="4">
        <v>33054</v>
      </c>
      <c r="CG9" s="4">
        <v>33146</v>
      </c>
      <c r="CH9" s="4">
        <v>33238</v>
      </c>
      <c r="CI9" s="4">
        <v>33328</v>
      </c>
      <c r="CJ9" s="4">
        <v>33419</v>
      </c>
      <c r="CK9" s="4">
        <v>33511</v>
      </c>
      <c r="CL9" s="4">
        <v>33603</v>
      </c>
      <c r="CM9" s="4">
        <v>33694</v>
      </c>
      <c r="CN9" s="4">
        <v>33785</v>
      </c>
      <c r="CO9" s="4">
        <v>33877</v>
      </c>
      <c r="CP9" s="4">
        <v>33969</v>
      </c>
      <c r="CQ9" s="4">
        <v>34059</v>
      </c>
      <c r="CR9" s="4">
        <v>34150</v>
      </c>
      <c r="CS9" s="4">
        <v>34242</v>
      </c>
      <c r="CT9" s="4">
        <v>34334</v>
      </c>
      <c r="CU9" s="4">
        <v>34424</v>
      </c>
      <c r="CV9" s="4">
        <v>34515</v>
      </c>
      <c r="CW9" s="4">
        <v>34607</v>
      </c>
      <c r="CX9" s="4">
        <v>34699</v>
      </c>
      <c r="CY9" s="4">
        <v>34789</v>
      </c>
      <c r="CZ9" s="4">
        <v>34880</v>
      </c>
      <c r="DA9" s="4">
        <v>34972</v>
      </c>
      <c r="DB9" s="4">
        <v>35064</v>
      </c>
      <c r="DC9" s="4">
        <v>35155</v>
      </c>
      <c r="DD9" s="4">
        <v>35246</v>
      </c>
      <c r="DE9" s="4">
        <v>35338</v>
      </c>
      <c r="DF9" s="4">
        <v>35430</v>
      </c>
      <c r="DG9" s="4">
        <v>35520</v>
      </c>
      <c r="DH9" s="4">
        <v>35611</v>
      </c>
      <c r="DI9" s="4">
        <v>35703</v>
      </c>
      <c r="DJ9" s="4">
        <v>35795</v>
      </c>
      <c r="DK9" s="4">
        <v>35885</v>
      </c>
      <c r="DL9" s="4">
        <v>35976</v>
      </c>
      <c r="DM9" s="4">
        <v>36068</v>
      </c>
      <c r="DN9" s="4">
        <v>36160</v>
      </c>
      <c r="DO9" s="4">
        <v>36250</v>
      </c>
      <c r="DP9" s="4">
        <v>36341</v>
      </c>
      <c r="DQ9" s="4">
        <v>36433</v>
      </c>
      <c r="DR9" s="4">
        <v>36525</v>
      </c>
      <c r="DS9" s="4">
        <v>36616</v>
      </c>
      <c r="DT9" s="4">
        <v>36707</v>
      </c>
      <c r="DU9" s="4">
        <v>36799</v>
      </c>
      <c r="DV9" s="4">
        <v>36891</v>
      </c>
      <c r="DW9" s="4">
        <v>36981</v>
      </c>
      <c r="DX9" s="4">
        <v>37072</v>
      </c>
      <c r="DY9" s="4">
        <v>37164</v>
      </c>
      <c r="DZ9" s="4">
        <v>37256</v>
      </c>
      <c r="EA9" s="4">
        <v>37346</v>
      </c>
      <c r="EB9" s="4">
        <v>37437</v>
      </c>
      <c r="EC9" s="4">
        <v>37529</v>
      </c>
      <c r="ED9" s="4">
        <v>37621</v>
      </c>
      <c r="EE9" s="4">
        <v>37711</v>
      </c>
      <c r="EF9" s="4">
        <v>37802</v>
      </c>
      <c r="EG9" s="4">
        <v>37894</v>
      </c>
      <c r="EH9" s="4">
        <v>37986</v>
      </c>
      <c r="EI9" s="4">
        <v>38077</v>
      </c>
      <c r="EJ9" s="4">
        <v>38168</v>
      </c>
      <c r="EK9" s="4">
        <v>38260</v>
      </c>
      <c r="EL9" s="4">
        <v>38352</v>
      </c>
      <c r="EM9" s="4">
        <v>38442</v>
      </c>
      <c r="EN9" s="4">
        <v>38533</v>
      </c>
      <c r="EO9" s="4">
        <v>38625</v>
      </c>
      <c r="EP9" s="4">
        <v>38717</v>
      </c>
      <c r="EQ9" s="4">
        <v>38807</v>
      </c>
      <c r="ER9" s="4">
        <v>38898</v>
      </c>
      <c r="ES9" s="4">
        <v>38990</v>
      </c>
      <c r="ET9" s="4">
        <v>39082</v>
      </c>
      <c r="EU9" s="4">
        <v>39172</v>
      </c>
      <c r="EV9" s="4">
        <v>39263</v>
      </c>
      <c r="EW9" s="4">
        <v>39355</v>
      </c>
      <c r="EX9" s="4">
        <v>39447</v>
      </c>
      <c r="EY9" s="4">
        <v>39538</v>
      </c>
      <c r="EZ9" s="4">
        <v>39629</v>
      </c>
      <c r="FA9" s="4">
        <v>39721</v>
      </c>
      <c r="FB9" s="4">
        <v>39813</v>
      </c>
      <c r="FC9" s="4">
        <v>39903</v>
      </c>
      <c r="FD9" s="4">
        <v>39994</v>
      </c>
      <c r="FE9" s="4">
        <v>40086</v>
      </c>
      <c r="FF9" s="4">
        <v>40178</v>
      </c>
      <c r="FG9" s="4">
        <v>40268</v>
      </c>
      <c r="FH9" s="4">
        <v>40359</v>
      </c>
      <c r="FI9" s="4">
        <v>40451</v>
      </c>
      <c r="FJ9" s="4">
        <v>40543</v>
      </c>
      <c r="FK9" s="4">
        <v>40633</v>
      </c>
      <c r="FL9" s="4">
        <v>40724</v>
      </c>
      <c r="FM9" s="4">
        <v>40816</v>
      </c>
      <c r="FN9" s="4">
        <v>40908</v>
      </c>
      <c r="FO9" s="4">
        <v>40999</v>
      </c>
      <c r="FP9" s="4">
        <v>41090</v>
      </c>
      <c r="FQ9" s="4">
        <v>41182</v>
      </c>
      <c r="FR9" s="4">
        <v>41274</v>
      </c>
      <c r="FS9" s="4">
        <v>41364</v>
      </c>
      <c r="FT9" s="4">
        <v>41455</v>
      </c>
      <c r="FU9" s="4">
        <v>41547</v>
      </c>
      <c r="FV9" s="4">
        <v>41639</v>
      </c>
      <c r="FW9" s="4">
        <v>41729</v>
      </c>
      <c r="FX9" s="4">
        <v>41820</v>
      </c>
      <c r="FY9" s="4">
        <v>41912</v>
      </c>
      <c r="FZ9" s="4">
        <v>42004</v>
      </c>
      <c r="GA9" s="4">
        <v>42094</v>
      </c>
      <c r="GB9" s="4">
        <v>42185</v>
      </c>
      <c r="GC9" s="4">
        <v>42277</v>
      </c>
      <c r="GD9" s="4">
        <v>42369</v>
      </c>
      <c r="GE9" s="4">
        <v>42460</v>
      </c>
      <c r="GF9" s="4">
        <v>42551</v>
      </c>
      <c r="GG9" s="4">
        <v>42643</v>
      </c>
      <c r="GH9" s="4">
        <v>42735</v>
      </c>
      <c r="GI9" s="4">
        <v>42825</v>
      </c>
      <c r="GJ9" s="4">
        <v>42916</v>
      </c>
      <c r="GK9" s="4">
        <v>43008</v>
      </c>
      <c r="GL9" s="4">
        <v>43100</v>
      </c>
      <c r="GM9" s="4">
        <v>43190</v>
      </c>
      <c r="GN9" s="4">
        <v>43281</v>
      </c>
      <c r="GO9" s="4">
        <v>43373</v>
      </c>
      <c r="GP9" s="4">
        <v>43465</v>
      </c>
      <c r="GQ9" s="4">
        <v>43555</v>
      </c>
      <c r="GR9" s="4">
        <v>43646</v>
      </c>
      <c r="GS9" s="4">
        <v>43738</v>
      </c>
      <c r="GT9" s="4">
        <v>43830</v>
      </c>
      <c r="GU9" s="4">
        <v>43921</v>
      </c>
      <c r="GV9" s="4">
        <v>44012</v>
      </c>
      <c r="GW9" s="4"/>
      <c r="GX9" s="4"/>
    </row>
    <row r="10" spans="1:206" s="3" customFormat="1" x14ac:dyDescent="0.25">
      <c r="A10" s="12" t="s">
        <v>266</v>
      </c>
      <c r="B10" s="3" t="s">
        <v>366</v>
      </c>
      <c r="CE10" s="10"/>
      <c r="CF10" s="10"/>
      <c r="CG10" s="10"/>
      <c r="CH10" s="10"/>
      <c r="CI10" s="10"/>
      <c r="CJ10" s="10"/>
      <c r="CK10" s="10"/>
      <c r="CL10" s="10"/>
      <c r="CM10" s="10"/>
      <c r="CN10" s="10"/>
      <c r="CO10" s="10"/>
      <c r="CP10" s="10"/>
      <c r="CQ10" s="10"/>
      <c r="CR10" s="10"/>
      <c r="CS10" s="10"/>
      <c r="CT10" s="10"/>
      <c r="CU10" s="10"/>
      <c r="CV10" s="10"/>
      <c r="CW10" s="10"/>
      <c r="CX10" s="10"/>
      <c r="CY10" s="10"/>
      <c r="CZ10" s="10"/>
      <c r="DA10" s="10"/>
      <c r="DB10" s="10"/>
      <c r="DC10" s="10"/>
      <c r="DD10" s="10"/>
      <c r="DE10" s="10"/>
      <c r="DF10" s="10"/>
      <c r="DG10" s="10"/>
      <c r="DH10" s="10"/>
      <c r="DI10" s="10"/>
      <c r="DJ10" s="10"/>
      <c r="DK10" s="10"/>
      <c r="DL10" s="10"/>
      <c r="DM10" s="10"/>
      <c r="DN10" s="10"/>
      <c r="DO10" s="10"/>
      <c r="DP10" s="10"/>
      <c r="DQ10" s="10"/>
      <c r="DR10" s="10"/>
      <c r="DS10" s="10"/>
      <c r="DT10" s="10"/>
      <c r="DU10" s="10"/>
      <c r="DV10" s="10"/>
      <c r="DW10" s="10"/>
      <c r="DX10" s="10"/>
      <c r="DY10" s="10"/>
      <c r="DZ10" s="10"/>
      <c r="EA10" s="10"/>
      <c r="EB10" s="10"/>
      <c r="EC10" s="10"/>
      <c r="ED10" s="10"/>
      <c r="EE10" s="10"/>
      <c r="EF10" s="10"/>
      <c r="EG10" s="10"/>
      <c r="EH10" s="10"/>
      <c r="EI10" s="10"/>
      <c r="EJ10" s="10"/>
      <c r="EK10" s="10"/>
      <c r="EL10" s="10"/>
      <c r="EM10" s="10"/>
      <c r="EN10" s="10"/>
      <c r="EO10" s="10"/>
      <c r="EP10" s="10"/>
      <c r="EQ10" s="10"/>
      <c r="ER10" s="10"/>
      <c r="ES10" s="10"/>
      <c r="ET10" s="10"/>
      <c r="EU10" s="10"/>
      <c r="EV10" s="10"/>
      <c r="EW10" s="10"/>
      <c r="EX10" s="10"/>
      <c r="EY10" s="10"/>
      <c r="EZ10" s="10"/>
      <c r="FA10" s="10"/>
      <c r="FB10" s="10"/>
      <c r="FC10" s="10"/>
      <c r="FD10" s="10"/>
      <c r="FE10" s="10"/>
      <c r="FF10" s="10"/>
      <c r="FG10" s="10"/>
      <c r="FH10" s="10"/>
      <c r="FI10" s="10"/>
      <c r="FJ10" s="10"/>
      <c r="FK10" s="10"/>
      <c r="FL10" s="10"/>
      <c r="FM10" s="10"/>
      <c r="FN10" s="10"/>
      <c r="FO10" s="10"/>
      <c r="FP10" s="10"/>
      <c r="FQ10" s="10"/>
      <c r="FR10" s="10"/>
      <c r="FS10" s="10"/>
      <c r="FT10" s="10"/>
      <c r="FU10" s="10"/>
      <c r="FV10" s="10"/>
      <c r="FW10" s="10"/>
      <c r="FX10" s="10"/>
    </row>
    <row r="11" spans="1:206" x14ac:dyDescent="0.25">
      <c r="A11" s="8" t="s">
        <v>194</v>
      </c>
      <c r="B11" s="9" t="s">
        <v>13</v>
      </c>
      <c r="C11">
        <f>INDEX(HaverPull!$B:$XZ,MATCH(Calculations!C$9,HaverPull!$B:$B,0),MATCH(Calculations!$B11,HaverPull!$B$1:$XZ$1,0))</f>
        <v>7</v>
      </c>
      <c r="D11">
        <f>INDEX(HaverPull!$B:$XZ,MATCH(Calculations!D$9,HaverPull!$B:$B,0),MATCH(Calculations!$B11,HaverPull!$B$1:$XZ$1,0))</f>
        <v>7.2</v>
      </c>
      <c r="E11">
        <f>INDEX(HaverPull!$B:$XZ,MATCH(Calculations!E$9,HaverPull!$B:$B,0),MATCH(Calculations!$B11,HaverPull!$B$1:$XZ$1,0))</f>
        <v>7.3</v>
      </c>
      <c r="F11">
        <f>INDEX(HaverPull!$B:$XZ,MATCH(Calculations!F$9,HaverPull!$B:$B,0),MATCH(Calculations!$B11,HaverPull!$B$1:$XZ$1,0))</f>
        <v>7.5</v>
      </c>
      <c r="G11">
        <f>INDEX(HaverPull!$B:$XZ,MATCH(Calculations!G$9,HaverPull!$B:$B,0),MATCH(Calculations!$B11,HaverPull!$B$1:$XZ$1,0))</f>
        <v>7.8</v>
      </c>
      <c r="H11">
        <f>INDEX(HaverPull!$B:$XZ,MATCH(Calculations!H$9,HaverPull!$B:$B,0),MATCH(Calculations!$B11,HaverPull!$B$1:$XZ$1,0))</f>
        <v>8</v>
      </c>
      <c r="I11">
        <f>INDEX(HaverPull!$B:$XZ,MATCH(Calculations!I$9,HaverPull!$B:$B,0),MATCH(Calculations!$B11,HaverPull!$B$1:$XZ$1,0))</f>
        <v>8.1</v>
      </c>
      <c r="J11">
        <f>INDEX(HaverPull!$B:$XZ,MATCH(Calculations!J$9,HaverPull!$B:$B,0),MATCH(Calculations!$B11,HaverPull!$B$1:$XZ$1,0))</f>
        <v>8.3000000000000007</v>
      </c>
      <c r="K11">
        <f>INDEX(HaverPull!$B:$XZ,MATCH(Calculations!K$9,HaverPull!$B:$B,0),MATCH(Calculations!$B11,HaverPull!$B$1:$XZ$1,0))</f>
        <v>8.5</v>
      </c>
      <c r="L11">
        <f>INDEX(HaverPull!$B:$XZ,MATCH(Calculations!L$9,HaverPull!$B:$B,0),MATCH(Calculations!$B11,HaverPull!$B$1:$XZ$1,0))</f>
        <v>8.6999999999999993</v>
      </c>
      <c r="M11">
        <f>INDEX(HaverPull!$B:$XZ,MATCH(Calculations!M$9,HaverPull!$B:$B,0),MATCH(Calculations!$B11,HaverPull!$B$1:$XZ$1,0))</f>
        <v>8.9</v>
      </c>
      <c r="N11">
        <f>INDEX(HaverPull!$B:$XZ,MATCH(Calculations!N$9,HaverPull!$B:$B,0),MATCH(Calculations!$B11,HaverPull!$B$1:$XZ$1,0))</f>
        <v>9.1999999999999993</v>
      </c>
      <c r="O11">
        <f>INDEX(HaverPull!$B:$XZ,MATCH(Calculations!O$9,HaverPull!$B:$B,0),MATCH(Calculations!$B11,HaverPull!$B$1:$XZ$1,0))</f>
        <v>9.5</v>
      </c>
      <c r="P11">
        <f>INDEX(HaverPull!$B:$XZ,MATCH(Calculations!P$9,HaverPull!$B:$B,0),MATCH(Calculations!$B11,HaverPull!$B$1:$XZ$1,0))</f>
        <v>10</v>
      </c>
      <c r="Q11">
        <f>INDEX(HaverPull!$B:$XZ,MATCH(Calculations!Q$9,HaverPull!$B:$B,0),MATCH(Calculations!$B11,HaverPull!$B$1:$XZ$1,0))</f>
        <v>10.5</v>
      </c>
      <c r="R11">
        <f>INDEX(HaverPull!$B:$XZ,MATCH(Calculations!R$9,HaverPull!$B:$B,0),MATCH(Calculations!$B11,HaverPull!$B$1:$XZ$1,0))</f>
        <v>11</v>
      </c>
      <c r="S11">
        <f>INDEX(HaverPull!$B:$XZ,MATCH(Calculations!S$9,HaverPull!$B:$B,0),MATCH(Calculations!$B11,HaverPull!$B$1:$XZ$1,0))</f>
        <v>11.7</v>
      </c>
      <c r="T11">
        <f>INDEX(HaverPull!$B:$XZ,MATCH(Calculations!T$9,HaverPull!$B:$B,0),MATCH(Calculations!$B11,HaverPull!$B$1:$XZ$1,0))</f>
        <v>12.4</v>
      </c>
      <c r="U11">
        <f>INDEX(HaverPull!$B:$XZ,MATCH(Calculations!U$9,HaverPull!$B:$B,0),MATCH(Calculations!$B11,HaverPull!$B$1:$XZ$1,0))</f>
        <v>13.1</v>
      </c>
      <c r="V11">
        <f>INDEX(HaverPull!$B:$XZ,MATCH(Calculations!V$9,HaverPull!$B:$B,0),MATCH(Calculations!$B11,HaverPull!$B$1:$XZ$1,0))</f>
        <v>13.8</v>
      </c>
      <c r="W11">
        <f>INDEX(HaverPull!$B:$XZ,MATCH(Calculations!W$9,HaverPull!$B:$B,0),MATCH(Calculations!$B11,HaverPull!$B$1:$XZ$1,0))</f>
        <v>14.5</v>
      </c>
      <c r="X11">
        <f>INDEX(HaverPull!$B:$XZ,MATCH(Calculations!X$9,HaverPull!$B:$B,0),MATCH(Calculations!$B11,HaverPull!$B$1:$XZ$1,0))</f>
        <v>15.2</v>
      </c>
      <c r="Y11">
        <f>INDEX(HaverPull!$B:$XZ,MATCH(Calculations!Y$9,HaverPull!$B:$B,0),MATCH(Calculations!$B11,HaverPull!$B$1:$XZ$1,0))</f>
        <v>16</v>
      </c>
      <c r="Z11">
        <f>INDEX(HaverPull!$B:$XZ,MATCH(Calculations!Z$9,HaverPull!$B:$B,0),MATCH(Calculations!$B11,HaverPull!$B$1:$XZ$1,0))</f>
        <v>16.8</v>
      </c>
      <c r="AA11">
        <f>INDEX(HaverPull!$B:$XZ,MATCH(Calculations!AA$9,HaverPull!$B:$B,0),MATCH(Calculations!$B11,HaverPull!$B$1:$XZ$1,0))</f>
        <v>17.600000000000001</v>
      </c>
      <c r="AB11">
        <f>INDEX(HaverPull!$B:$XZ,MATCH(Calculations!AB$9,HaverPull!$B:$B,0),MATCH(Calculations!$B11,HaverPull!$B$1:$XZ$1,0))</f>
        <v>18.399999999999999</v>
      </c>
      <c r="AC11">
        <f>INDEX(HaverPull!$B:$XZ,MATCH(Calculations!AC$9,HaverPull!$B:$B,0),MATCH(Calculations!$B11,HaverPull!$B$1:$XZ$1,0))</f>
        <v>19.2</v>
      </c>
      <c r="AD11">
        <f>INDEX(HaverPull!$B:$XZ,MATCH(Calculations!AD$9,HaverPull!$B:$B,0),MATCH(Calculations!$B11,HaverPull!$B$1:$XZ$1,0))</f>
        <v>20</v>
      </c>
      <c r="AE11">
        <f>INDEX(HaverPull!$B:$XZ,MATCH(Calculations!AE$9,HaverPull!$B:$B,0),MATCH(Calculations!$B11,HaverPull!$B$1:$XZ$1,0))</f>
        <v>20.9</v>
      </c>
      <c r="AF11">
        <f>INDEX(HaverPull!$B:$XZ,MATCH(Calculations!AF$9,HaverPull!$B:$B,0),MATCH(Calculations!$B11,HaverPull!$B$1:$XZ$1,0))</f>
        <v>21.7</v>
      </c>
      <c r="AG11">
        <f>INDEX(HaverPull!$B:$XZ,MATCH(Calculations!AG$9,HaverPull!$B:$B,0),MATCH(Calculations!$B11,HaverPull!$B$1:$XZ$1,0))</f>
        <v>22.5</v>
      </c>
      <c r="AH11">
        <f>INDEX(HaverPull!$B:$XZ,MATCH(Calculations!AH$9,HaverPull!$B:$B,0),MATCH(Calculations!$B11,HaverPull!$B$1:$XZ$1,0))</f>
        <v>23.3</v>
      </c>
      <c r="AI11">
        <f>INDEX(HaverPull!$B:$XZ,MATCH(Calculations!AI$9,HaverPull!$B:$B,0),MATCH(Calculations!$B11,HaverPull!$B$1:$XZ$1,0))</f>
        <v>24.2</v>
      </c>
      <c r="AJ11">
        <f>INDEX(HaverPull!$B:$XZ,MATCH(Calculations!AJ$9,HaverPull!$B:$B,0),MATCH(Calculations!$B11,HaverPull!$B$1:$XZ$1,0))</f>
        <v>25</v>
      </c>
      <c r="AK11">
        <f>INDEX(HaverPull!$B:$XZ,MATCH(Calculations!AK$9,HaverPull!$B:$B,0),MATCH(Calculations!$B11,HaverPull!$B$1:$XZ$1,0))</f>
        <v>26</v>
      </c>
      <c r="AL11">
        <f>INDEX(HaverPull!$B:$XZ,MATCH(Calculations!AL$9,HaverPull!$B:$B,0),MATCH(Calculations!$B11,HaverPull!$B$1:$XZ$1,0))</f>
        <v>27</v>
      </c>
      <c r="AM11">
        <f>INDEX(HaverPull!$B:$XZ,MATCH(Calculations!AM$9,HaverPull!$B:$B,0),MATCH(Calculations!$B11,HaverPull!$B$1:$XZ$1,0))</f>
        <v>28</v>
      </c>
      <c r="AN11">
        <f>INDEX(HaverPull!$B:$XZ,MATCH(Calculations!AN$9,HaverPull!$B:$B,0),MATCH(Calculations!$B11,HaverPull!$B$1:$XZ$1,0))</f>
        <v>29.2</v>
      </c>
      <c r="AO11">
        <f>INDEX(HaverPull!$B:$XZ,MATCH(Calculations!AO$9,HaverPull!$B:$B,0),MATCH(Calculations!$B11,HaverPull!$B$1:$XZ$1,0))</f>
        <v>30.5</v>
      </c>
      <c r="AP11">
        <f>INDEX(HaverPull!$B:$XZ,MATCH(Calculations!AP$9,HaverPull!$B:$B,0),MATCH(Calculations!$B11,HaverPull!$B$1:$XZ$1,0))</f>
        <v>32</v>
      </c>
      <c r="AQ11">
        <f>INDEX(HaverPull!$B:$XZ,MATCH(Calculations!AQ$9,HaverPull!$B:$B,0),MATCH(Calculations!$B11,HaverPull!$B$1:$XZ$1,0))</f>
        <v>33.6</v>
      </c>
      <c r="AR11">
        <f>INDEX(HaverPull!$B:$XZ,MATCH(Calculations!AR$9,HaverPull!$B:$B,0),MATCH(Calculations!$B11,HaverPull!$B$1:$XZ$1,0))</f>
        <v>35.299999999999997</v>
      </c>
      <c r="AS11">
        <f>INDEX(HaverPull!$B:$XZ,MATCH(Calculations!AS$9,HaverPull!$B:$B,0),MATCH(Calculations!$B11,HaverPull!$B$1:$XZ$1,0))</f>
        <v>37</v>
      </c>
      <c r="AT11">
        <f>INDEX(HaverPull!$B:$XZ,MATCH(Calculations!AT$9,HaverPull!$B:$B,0),MATCH(Calculations!$B11,HaverPull!$B$1:$XZ$1,0))</f>
        <v>38.799999999999997</v>
      </c>
      <c r="AU11">
        <f>INDEX(HaverPull!$B:$XZ,MATCH(Calculations!AU$9,HaverPull!$B:$B,0),MATCH(Calculations!$B11,HaverPull!$B$1:$XZ$1,0))</f>
        <v>40.700000000000003</v>
      </c>
      <c r="AV11">
        <f>INDEX(HaverPull!$B:$XZ,MATCH(Calculations!AV$9,HaverPull!$B:$B,0),MATCH(Calculations!$B11,HaverPull!$B$1:$XZ$1,0))</f>
        <v>42.6</v>
      </c>
      <c r="AW11">
        <f>INDEX(HaverPull!$B:$XZ,MATCH(Calculations!AW$9,HaverPull!$B:$B,0),MATCH(Calculations!$B11,HaverPull!$B$1:$XZ$1,0))</f>
        <v>44.4</v>
      </c>
      <c r="AX11">
        <f>INDEX(HaverPull!$B:$XZ,MATCH(Calculations!AX$9,HaverPull!$B:$B,0),MATCH(Calculations!$B11,HaverPull!$B$1:$XZ$1,0))</f>
        <v>46.3</v>
      </c>
      <c r="AY11">
        <f>INDEX(HaverPull!$B:$XZ,MATCH(Calculations!AY$9,HaverPull!$B:$B,0),MATCH(Calculations!$B11,HaverPull!$B$1:$XZ$1,0))</f>
        <v>48.2</v>
      </c>
      <c r="AZ11">
        <f>INDEX(HaverPull!$B:$XZ,MATCH(Calculations!AZ$9,HaverPull!$B:$B,0),MATCH(Calculations!$B11,HaverPull!$B$1:$XZ$1,0))</f>
        <v>50.1</v>
      </c>
      <c r="BA11">
        <f>INDEX(HaverPull!$B:$XZ,MATCH(Calculations!BA$9,HaverPull!$B:$B,0),MATCH(Calculations!$B11,HaverPull!$B$1:$XZ$1,0))</f>
        <v>51.8</v>
      </c>
      <c r="BB11">
        <f>INDEX(HaverPull!$B:$XZ,MATCH(Calculations!BB$9,HaverPull!$B:$B,0),MATCH(Calculations!$B11,HaverPull!$B$1:$XZ$1,0))</f>
        <v>53.6</v>
      </c>
      <c r="BC11">
        <f>INDEX(HaverPull!$B:$XZ,MATCH(Calculations!BC$9,HaverPull!$B:$B,0),MATCH(Calculations!$B11,HaverPull!$B$1:$XZ$1,0))</f>
        <v>55.2</v>
      </c>
      <c r="BD11">
        <f>INDEX(HaverPull!$B:$XZ,MATCH(Calculations!BD$9,HaverPull!$B:$B,0),MATCH(Calculations!$B11,HaverPull!$B$1:$XZ$1,0))</f>
        <v>56.9</v>
      </c>
      <c r="BE11">
        <f>INDEX(HaverPull!$B:$XZ,MATCH(Calculations!BE$9,HaverPull!$B:$B,0),MATCH(Calculations!$B11,HaverPull!$B$1:$XZ$1,0))</f>
        <v>58.7</v>
      </c>
      <c r="BF11">
        <f>INDEX(HaverPull!$B:$XZ,MATCH(Calculations!BF$9,HaverPull!$B:$B,0),MATCH(Calculations!$B11,HaverPull!$B$1:$XZ$1,0))</f>
        <v>60.4</v>
      </c>
      <c r="BG11">
        <f>INDEX(HaverPull!$B:$XZ,MATCH(Calculations!BG$9,HaverPull!$B:$B,0),MATCH(Calculations!$B11,HaverPull!$B$1:$XZ$1,0))</f>
        <v>62.5</v>
      </c>
      <c r="BH11">
        <f>INDEX(HaverPull!$B:$XZ,MATCH(Calculations!BH$9,HaverPull!$B:$B,0),MATCH(Calculations!$B11,HaverPull!$B$1:$XZ$1,0))</f>
        <v>64.099999999999994</v>
      </c>
      <c r="BI11">
        <f>INDEX(HaverPull!$B:$XZ,MATCH(Calculations!BI$9,HaverPull!$B:$B,0),MATCH(Calculations!$B11,HaverPull!$B$1:$XZ$1,0))</f>
        <v>65.599999999999994</v>
      </c>
      <c r="BJ11">
        <f>INDEX(HaverPull!$B:$XZ,MATCH(Calculations!BJ$9,HaverPull!$B:$B,0),MATCH(Calculations!$B11,HaverPull!$B$1:$XZ$1,0))</f>
        <v>66.900000000000006</v>
      </c>
      <c r="BK11">
        <f>INDEX(HaverPull!$B:$XZ,MATCH(Calculations!BK$9,HaverPull!$B:$B,0),MATCH(Calculations!$B11,HaverPull!$B$1:$XZ$1,0))</f>
        <v>67.900000000000006</v>
      </c>
      <c r="BL11">
        <f>INDEX(HaverPull!$B:$XZ,MATCH(Calculations!BL$9,HaverPull!$B:$B,0),MATCH(Calculations!$B11,HaverPull!$B$1:$XZ$1,0))</f>
        <v>69.099999999999994</v>
      </c>
      <c r="BM11">
        <f>INDEX(HaverPull!$B:$XZ,MATCH(Calculations!BM$9,HaverPull!$B:$B,0),MATCH(Calculations!$B11,HaverPull!$B$1:$XZ$1,0))</f>
        <v>70.3</v>
      </c>
      <c r="BN11">
        <f>INDEX(HaverPull!$B:$XZ,MATCH(Calculations!BN$9,HaverPull!$B:$B,0),MATCH(Calculations!$B11,HaverPull!$B$1:$XZ$1,0))</f>
        <v>71.599999999999994</v>
      </c>
      <c r="BO11">
        <f>INDEX(HaverPull!$B:$XZ,MATCH(Calculations!BO$9,HaverPull!$B:$B,0),MATCH(Calculations!$B11,HaverPull!$B$1:$XZ$1,0))</f>
        <v>73</v>
      </c>
      <c r="BP11">
        <f>INDEX(HaverPull!$B:$XZ,MATCH(Calculations!BP$9,HaverPull!$B:$B,0),MATCH(Calculations!$B11,HaverPull!$B$1:$XZ$1,0))</f>
        <v>74.5</v>
      </c>
      <c r="BQ11">
        <f>INDEX(HaverPull!$B:$XZ,MATCH(Calculations!BQ$9,HaverPull!$B:$B,0),MATCH(Calculations!$B11,HaverPull!$B$1:$XZ$1,0))</f>
        <v>76</v>
      </c>
      <c r="BR11">
        <f>INDEX(HaverPull!$B:$XZ,MATCH(Calculations!BR$9,HaverPull!$B:$B,0),MATCH(Calculations!$B11,HaverPull!$B$1:$XZ$1,0))</f>
        <v>77.599999999999994</v>
      </c>
      <c r="BS11">
        <f>INDEX(HaverPull!$B:$XZ,MATCH(Calculations!BS$9,HaverPull!$B:$B,0),MATCH(Calculations!$B11,HaverPull!$B$1:$XZ$1,0))</f>
        <v>79.599999999999994</v>
      </c>
      <c r="BT11">
        <f>INDEX(HaverPull!$B:$XZ,MATCH(Calculations!BT$9,HaverPull!$B:$B,0),MATCH(Calculations!$B11,HaverPull!$B$1:$XZ$1,0))</f>
        <v>81.099999999999994</v>
      </c>
      <c r="BU11">
        <f>INDEX(HaverPull!$B:$XZ,MATCH(Calculations!BU$9,HaverPull!$B:$B,0),MATCH(Calculations!$B11,HaverPull!$B$1:$XZ$1,0))</f>
        <v>82.3</v>
      </c>
      <c r="BV11">
        <f>INDEX(HaverPull!$B:$XZ,MATCH(Calculations!BV$9,HaverPull!$B:$B,0),MATCH(Calculations!$B11,HaverPull!$B$1:$XZ$1,0))</f>
        <v>83.3</v>
      </c>
      <c r="BW11">
        <f>INDEX(HaverPull!$B:$XZ,MATCH(Calculations!BW$9,HaverPull!$B:$B,0),MATCH(Calculations!$B11,HaverPull!$B$1:$XZ$1,0))</f>
        <v>83.4</v>
      </c>
      <c r="BX11">
        <f>INDEX(HaverPull!$B:$XZ,MATCH(Calculations!BX$9,HaverPull!$B:$B,0),MATCH(Calculations!$B11,HaverPull!$B$1:$XZ$1,0))</f>
        <v>85</v>
      </c>
      <c r="BY11">
        <f>INDEX(HaverPull!$B:$XZ,MATCH(Calculations!BY$9,HaverPull!$B:$B,0),MATCH(Calculations!$B11,HaverPull!$B$1:$XZ$1,0))</f>
        <v>87</v>
      </c>
      <c r="BZ11">
        <f>INDEX(HaverPull!$B:$XZ,MATCH(Calculations!BZ$9,HaverPull!$B:$B,0),MATCH(Calculations!$B11,HaverPull!$B$1:$XZ$1,0))</f>
        <v>89.7</v>
      </c>
      <c r="CA11">
        <f>INDEX(HaverPull!$B:$XZ,MATCH(Calculations!CA$9,HaverPull!$B:$B,0),MATCH(Calculations!$B11,HaverPull!$B$1:$XZ$1,0))</f>
        <v>93.8</v>
      </c>
      <c r="CB11">
        <f>INDEX(HaverPull!$B:$XZ,MATCH(Calculations!CB$9,HaverPull!$B:$B,0),MATCH(Calculations!$B11,HaverPull!$B$1:$XZ$1,0))</f>
        <v>96.9</v>
      </c>
      <c r="CC11">
        <f>INDEX(HaverPull!$B:$XZ,MATCH(Calculations!CC$9,HaverPull!$B:$B,0),MATCH(Calculations!$B11,HaverPull!$B$1:$XZ$1,0))</f>
        <v>99.7</v>
      </c>
      <c r="CD11">
        <f>INDEX(HaverPull!$B:$XZ,MATCH(Calculations!CD$9,HaverPull!$B:$B,0),MATCH(Calculations!$B11,HaverPull!$B$1:$XZ$1,0))</f>
        <v>102.3</v>
      </c>
      <c r="CE11">
        <f>INDEX(HaverPull!$B:$XZ,MATCH(Calculations!CE$9,HaverPull!$B:$B,0),MATCH(Calculations!$B11,HaverPull!$B$1:$XZ$1,0))</f>
        <v>104.3</v>
      </c>
      <c r="CF11">
        <f>INDEX(HaverPull!$B:$XZ,MATCH(Calculations!CF$9,HaverPull!$B:$B,0),MATCH(Calculations!$B11,HaverPull!$B$1:$XZ$1,0))</f>
        <v>106.5</v>
      </c>
      <c r="CG11">
        <f>INDEX(HaverPull!$B:$XZ,MATCH(Calculations!CG$9,HaverPull!$B:$B,0),MATCH(Calculations!$B11,HaverPull!$B$1:$XZ$1,0))</f>
        <v>108.7</v>
      </c>
      <c r="CH11">
        <f>INDEX(HaverPull!$B:$XZ,MATCH(Calculations!CH$9,HaverPull!$B:$B,0),MATCH(Calculations!$B11,HaverPull!$B$1:$XZ$1,0))</f>
        <v>111</v>
      </c>
      <c r="CI11">
        <f>INDEX(HaverPull!$B:$XZ,MATCH(Calculations!CI$9,HaverPull!$B:$B,0),MATCH(Calculations!$B11,HaverPull!$B$1:$XZ$1,0))</f>
        <v>112.9</v>
      </c>
      <c r="CJ11">
        <f>INDEX(HaverPull!$B:$XZ,MATCH(Calculations!CJ$9,HaverPull!$B:$B,0),MATCH(Calculations!$B11,HaverPull!$B$1:$XZ$1,0))</f>
        <v>115.7</v>
      </c>
      <c r="CK11">
        <f>INDEX(HaverPull!$B:$XZ,MATCH(Calculations!CK$9,HaverPull!$B:$B,0),MATCH(Calculations!$B11,HaverPull!$B$1:$XZ$1,0))</f>
        <v>118.9</v>
      </c>
      <c r="CL11">
        <f>INDEX(HaverPull!$B:$XZ,MATCH(Calculations!CL$9,HaverPull!$B:$B,0),MATCH(Calculations!$B11,HaverPull!$B$1:$XZ$1,0))</f>
        <v>122.5</v>
      </c>
      <c r="CM11">
        <f>INDEX(HaverPull!$B:$XZ,MATCH(Calculations!CM$9,HaverPull!$B:$B,0),MATCH(Calculations!$B11,HaverPull!$B$1:$XZ$1,0))</f>
        <v>127.2</v>
      </c>
      <c r="CN11">
        <f>INDEX(HaverPull!$B:$XZ,MATCH(Calculations!CN$9,HaverPull!$B:$B,0),MATCH(Calculations!$B11,HaverPull!$B$1:$XZ$1,0))</f>
        <v>131</v>
      </c>
      <c r="CO11">
        <f>INDEX(HaverPull!$B:$XZ,MATCH(Calculations!CO$9,HaverPull!$B:$B,0),MATCH(Calculations!$B11,HaverPull!$B$1:$XZ$1,0))</f>
        <v>134.5</v>
      </c>
      <c r="CP11">
        <f>INDEX(HaverPull!$B:$XZ,MATCH(Calculations!CP$9,HaverPull!$B:$B,0),MATCH(Calculations!$B11,HaverPull!$B$1:$XZ$1,0))</f>
        <v>137.69999999999999</v>
      </c>
      <c r="CQ11">
        <f>INDEX(HaverPull!$B:$XZ,MATCH(Calculations!CQ$9,HaverPull!$B:$B,0),MATCH(Calculations!$B11,HaverPull!$B$1:$XZ$1,0))</f>
        <v>143.4</v>
      </c>
      <c r="CR11">
        <f>INDEX(HaverPull!$B:$XZ,MATCH(Calculations!CR$9,HaverPull!$B:$B,0),MATCH(Calculations!$B11,HaverPull!$B$1:$XZ$1,0))</f>
        <v>144.69999999999999</v>
      </c>
      <c r="CS11">
        <f>INDEX(HaverPull!$B:$XZ,MATCH(Calculations!CS$9,HaverPull!$B:$B,0),MATCH(Calculations!$B11,HaverPull!$B$1:$XZ$1,0))</f>
        <v>147.5</v>
      </c>
      <c r="CT11">
        <f>INDEX(HaverPull!$B:$XZ,MATCH(Calculations!CT$9,HaverPull!$B:$B,0),MATCH(Calculations!$B11,HaverPull!$B$1:$XZ$1,0))</f>
        <v>151.6</v>
      </c>
      <c r="CU11">
        <f>INDEX(HaverPull!$B:$XZ,MATCH(Calculations!CU$9,HaverPull!$B:$B,0),MATCH(Calculations!$B11,HaverPull!$B$1:$XZ$1,0))</f>
        <v>156.9</v>
      </c>
      <c r="CV11">
        <f>INDEX(HaverPull!$B:$XZ,MATCH(Calculations!CV$9,HaverPull!$B:$B,0),MATCH(Calculations!$B11,HaverPull!$B$1:$XZ$1,0))</f>
        <v>162.19999999999999</v>
      </c>
      <c r="CW11">
        <f>INDEX(HaverPull!$B:$XZ,MATCH(Calculations!CW$9,HaverPull!$B:$B,0),MATCH(Calculations!$B11,HaverPull!$B$1:$XZ$1,0))</f>
        <v>167.1</v>
      </c>
      <c r="CX11">
        <f>INDEX(HaverPull!$B:$XZ,MATCH(Calculations!CX$9,HaverPull!$B:$B,0),MATCH(Calculations!$B11,HaverPull!$B$1:$XZ$1,0))</f>
        <v>171.6</v>
      </c>
      <c r="CY11">
        <f>INDEX(HaverPull!$B:$XZ,MATCH(Calculations!CY$9,HaverPull!$B:$B,0),MATCH(Calculations!$B11,HaverPull!$B$1:$XZ$1,0))</f>
        <v>175.7</v>
      </c>
      <c r="CZ11">
        <f>INDEX(HaverPull!$B:$XZ,MATCH(Calculations!CZ$9,HaverPull!$B:$B,0),MATCH(Calculations!$B11,HaverPull!$B$1:$XZ$1,0))</f>
        <v>179.6</v>
      </c>
      <c r="DA11">
        <f>INDEX(HaverPull!$B:$XZ,MATCH(Calculations!DA$9,HaverPull!$B:$B,0),MATCH(Calculations!$B11,HaverPull!$B$1:$XZ$1,0))</f>
        <v>183.2</v>
      </c>
      <c r="DB11">
        <f>INDEX(HaverPull!$B:$XZ,MATCH(Calculations!DB$9,HaverPull!$B:$B,0),MATCH(Calculations!$B11,HaverPull!$B$1:$XZ$1,0))</f>
        <v>186.5</v>
      </c>
      <c r="DC11">
        <f>INDEX(HaverPull!$B:$XZ,MATCH(Calculations!DC$9,HaverPull!$B:$B,0),MATCH(Calculations!$B11,HaverPull!$B$1:$XZ$1,0))</f>
        <v>189.6</v>
      </c>
      <c r="DD11">
        <f>INDEX(HaverPull!$B:$XZ,MATCH(Calculations!DD$9,HaverPull!$B:$B,0),MATCH(Calculations!$B11,HaverPull!$B$1:$XZ$1,0))</f>
        <v>192.9</v>
      </c>
      <c r="DE11">
        <f>INDEX(HaverPull!$B:$XZ,MATCH(Calculations!DE$9,HaverPull!$B:$B,0),MATCH(Calculations!$B11,HaverPull!$B$1:$XZ$1,0))</f>
        <v>196.5</v>
      </c>
      <c r="DF11">
        <f>INDEX(HaverPull!$B:$XZ,MATCH(Calculations!DF$9,HaverPull!$B:$B,0),MATCH(Calculations!$B11,HaverPull!$B$1:$XZ$1,0))</f>
        <v>200.4</v>
      </c>
      <c r="DG11">
        <f>INDEX(HaverPull!$B:$XZ,MATCH(Calculations!DG$9,HaverPull!$B:$B,0),MATCH(Calculations!$B11,HaverPull!$B$1:$XZ$1,0))</f>
        <v>204.4</v>
      </c>
      <c r="DH11">
        <f>INDEX(HaverPull!$B:$XZ,MATCH(Calculations!DH$9,HaverPull!$B:$B,0),MATCH(Calculations!$B11,HaverPull!$B$1:$XZ$1,0))</f>
        <v>207.1</v>
      </c>
      <c r="DI11">
        <f>INDEX(HaverPull!$B:$XZ,MATCH(Calculations!DI$9,HaverPull!$B:$B,0),MATCH(Calculations!$B11,HaverPull!$B$1:$XZ$1,0))</f>
        <v>208.3</v>
      </c>
      <c r="DJ11">
        <f>INDEX(HaverPull!$B:$XZ,MATCH(Calculations!DJ$9,HaverPull!$B:$B,0),MATCH(Calculations!$B11,HaverPull!$B$1:$XZ$1,0))</f>
        <v>207.9</v>
      </c>
      <c r="DK11">
        <f>INDEX(HaverPull!$B:$XZ,MATCH(Calculations!DK$9,HaverPull!$B:$B,0),MATCH(Calculations!$B11,HaverPull!$B$1:$XZ$1,0))</f>
        <v>206.4</v>
      </c>
      <c r="DL11">
        <f>INDEX(HaverPull!$B:$XZ,MATCH(Calculations!DL$9,HaverPull!$B:$B,0),MATCH(Calculations!$B11,HaverPull!$B$1:$XZ$1,0))</f>
        <v>205.3</v>
      </c>
      <c r="DM11">
        <f>INDEX(HaverPull!$B:$XZ,MATCH(Calculations!DM$9,HaverPull!$B:$B,0),MATCH(Calculations!$B11,HaverPull!$B$1:$XZ$1,0))</f>
        <v>205</v>
      </c>
      <c r="DN11">
        <f>INDEX(HaverPull!$B:$XZ,MATCH(Calculations!DN$9,HaverPull!$B:$B,0),MATCH(Calculations!$B11,HaverPull!$B$1:$XZ$1,0))</f>
        <v>205.5</v>
      </c>
      <c r="DO11">
        <f>INDEX(HaverPull!$B:$XZ,MATCH(Calculations!DO$9,HaverPull!$B:$B,0),MATCH(Calculations!$B11,HaverPull!$B$1:$XZ$1,0))</f>
        <v>206.6</v>
      </c>
      <c r="DP11">
        <f>INDEX(HaverPull!$B:$XZ,MATCH(Calculations!DP$9,HaverPull!$B:$B,0),MATCH(Calculations!$B11,HaverPull!$B$1:$XZ$1,0))</f>
        <v>207.9</v>
      </c>
      <c r="DQ11">
        <f>INDEX(HaverPull!$B:$XZ,MATCH(Calculations!DQ$9,HaverPull!$B:$B,0),MATCH(Calculations!$B11,HaverPull!$B$1:$XZ$1,0))</f>
        <v>209.4</v>
      </c>
      <c r="DR11">
        <f>INDEX(HaverPull!$B:$XZ,MATCH(Calculations!DR$9,HaverPull!$B:$B,0),MATCH(Calculations!$B11,HaverPull!$B$1:$XZ$1,0))</f>
        <v>211</v>
      </c>
      <c r="DS11">
        <f>INDEX(HaverPull!$B:$XZ,MATCH(Calculations!DS$9,HaverPull!$B:$B,0),MATCH(Calculations!$B11,HaverPull!$B$1:$XZ$1,0))</f>
        <v>213</v>
      </c>
      <c r="DT11">
        <f>INDEX(HaverPull!$B:$XZ,MATCH(Calculations!DT$9,HaverPull!$B:$B,0),MATCH(Calculations!$B11,HaverPull!$B$1:$XZ$1,0))</f>
        <v>216.1</v>
      </c>
      <c r="DU11">
        <f>INDEX(HaverPull!$B:$XZ,MATCH(Calculations!DU$9,HaverPull!$B:$B,0),MATCH(Calculations!$B11,HaverPull!$B$1:$XZ$1,0))</f>
        <v>220.7</v>
      </c>
      <c r="DV11">
        <f>INDEX(HaverPull!$B:$XZ,MATCH(Calculations!DV$9,HaverPull!$B:$B,0),MATCH(Calculations!$B11,HaverPull!$B$1:$XZ$1,0))</f>
        <v>226.7</v>
      </c>
      <c r="DW11">
        <f>INDEX(HaverPull!$B:$XZ,MATCH(Calculations!DW$9,HaverPull!$B:$B,0),MATCH(Calculations!$B11,HaverPull!$B$1:$XZ$1,0))</f>
        <v>233.8</v>
      </c>
      <c r="DX11">
        <f>INDEX(HaverPull!$B:$XZ,MATCH(Calculations!DX$9,HaverPull!$B:$B,0),MATCH(Calculations!$B11,HaverPull!$B$1:$XZ$1,0))</f>
        <v>240.4</v>
      </c>
      <c r="DY11">
        <f>INDEX(HaverPull!$B:$XZ,MATCH(Calculations!DY$9,HaverPull!$B:$B,0),MATCH(Calculations!$B11,HaverPull!$B$1:$XZ$1,0))</f>
        <v>245.8</v>
      </c>
      <c r="DZ11">
        <f>INDEX(HaverPull!$B:$XZ,MATCH(Calculations!DZ$9,HaverPull!$B:$B,0),MATCH(Calculations!$B11,HaverPull!$B$1:$XZ$1,0))</f>
        <v>250.3</v>
      </c>
      <c r="EA11">
        <f>INDEX(HaverPull!$B:$XZ,MATCH(Calculations!EA$9,HaverPull!$B:$B,0),MATCH(Calculations!$B11,HaverPull!$B$1:$XZ$1,0))</f>
        <v>253.8</v>
      </c>
      <c r="EB11">
        <f>INDEX(HaverPull!$B:$XZ,MATCH(Calculations!EB$9,HaverPull!$B:$B,0),MATCH(Calculations!$B11,HaverPull!$B$1:$XZ$1,0))</f>
        <v>257.3</v>
      </c>
      <c r="EC11">
        <f>INDEX(HaverPull!$B:$XZ,MATCH(Calculations!EC$9,HaverPull!$B:$B,0),MATCH(Calculations!$B11,HaverPull!$B$1:$XZ$1,0))</f>
        <v>260.89999999999998</v>
      </c>
      <c r="ED11">
        <f>INDEX(HaverPull!$B:$XZ,MATCH(Calculations!ED$9,HaverPull!$B:$B,0),MATCH(Calculations!$B11,HaverPull!$B$1:$XZ$1,0))</f>
        <v>264.7</v>
      </c>
      <c r="EE11">
        <f>INDEX(HaverPull!$B:$XZ,MATCH(Calculations!EE$9,HaverPull!$B:$B,0),MATCH(Calculations!$B11,HaverPull!$B$1:$XZ$1,0))</f>
        <v>268.7</v>
      </c>
      <c r="EF11">
        <f>INDEX(HaverPull!$B:$XZ,MATCH(Calculations!EF$9,HaverPull!$B:$B,0),MATCH(Calculations!$B11,HaverPull!$B$1:$XZ$1,0))</f>
        <v>273.39999999999998</v>
      </c>
      <c r="EG11">
        <f>INDEX(HaverPull!$B:$XZ,MATCH(Calculations!EG$9,HaverPull!$B:$B,0),MATCH(Calculations!$B11,HaverPull!$B$1:$XZ$1,0))</f>
        <v>279.10000000000002</v>
      </c>
      <c r="EH11">
        <f>INDEX(HaverPull!$B:$XZ,MATCH(Calculations!EH$9,HaverPull!$B:$B,0),MATCH(Calculations!$B11,HaverPull!$B$1:$XZ$1,0))</f>
        <v>285.7</v>
      </c>
      <c r="EI11">
        <f>INDEX(HaverPull!$B:$XZ,MATCH(Calculations!EI$9,HaverPull!$B:$B,0),MATCH(Calculations!$B11,HaverPull!$B$1:$XZ$1,0))</f>
        <v>293.10000000000002</v>
      </c>
      <c r="EJ11">
        <f>INDEX(HaverPull!$B:$XZ,MATCH(Calculations!EJ$9,HaverPull!$B:$B,0),MATCH(Calculations!$B11,HaverPull!$B$1:$XZ$1,0))</f>
        <v>300.5</v>
      </c>
      <c r="EK11">
        <f>INDEX(HaverPull!$B:$XZ,MATCH(Calculations!EK$9,HaverPull!$B:$B,0),MATCH(Calculations!$B11,HaverPull!$B$1:$XZ$1,0))</f>
        <v>308.60000000000002</v>
      </c>
      <c r="EL11">
        <f>INDEX(HaverPull!$B:$XZ,MATCH(Calculations!EL$9,HaverPull!$B:$B,0),MATCH(Calculations!$B11,HaverPull!$B$1:$XZ$1,0))</f>
        <v>315.5</v>
      </c>
      <c r="EM11">
        <f>INDEX(HaverPull!$B:$XZ,MATCH(Calculations!EM$9,HaverPull!$B:$B,0),MATCH(Calculations!$B11,HaverPull!$B$1:$XZ$1,0))</f>
        <v>323.2</v>
      </c>
      <c r="EN11">
        <f>INDEX(HaverPull!$B:$XZ,MATCH(Calculations!EN$9,HaverPull!$B:$B,0),MATCH(Calculations!$B11,HaverPull!$B$1:$XZ$1,0))</f>
        <v>329.2</v>
      </c>
      <c r="EO11">
        <f>INDEX(HaverPull!$B:$XZ,MATCH(Calculations!EO$9,HaverPull!$B:$B,0),MATCH(Calculations!$B11,HaverPull!$B$1:$XZ$1,0))</f>
        <v>335.2</v>
      </c>
      <c r="EP11">
        <f>INDEX(HaverPull!$B:$XZ,MATCH(Calculations!EP$9,HaverPull!$B:$B,0),MATCH(Calculations!$B11,HaverPull!$B$1:$XZ$1,0))</f>
        <v>341</v>
      </c>
      <c r="EQ11">
        <f>INDEX(HaverPull!$B:$XZ,MATCH(Calculations!EQ$9,HaverPull!$B:$B,0),MATCH(Calculations!$B11,HaverPull!$B$1:$XZ$1,0))</f>
        <v>389.5</v>
      </c>
      <c r="ER11">
        <f>INDEX(HaverPull!$B:$XZ,MATCH(Calculations!ER$9,HaverPull!$B:$B,0),MATCH(Calculations!$B11,HaverPull!$B$1:$XZ$1,0))</f>
        <v>395.6</v>
      </c>
      <c r="ES11">
        <f>INDEX(HaverPull!$B:$XZ,MATCH(Calculations!ES$9,HaverPull!$B:$B,0),MATCH(Calculations!$B11,HaverPull!$B$1:$XZ$1,0))</f>
        <v>402.2</v>
      </c>
      <c r="ET11">
        <f>INDEX(HaverPull!$B:$XZ,MATCH(Calculations!ET$9,HaverPull!$B:$B,0),MATCH(Calculations!$B11,HaverPull!$B$1:$XZ$1,0))</f>
        <v>409.4</v>
      </c>
      <c r="EU11">
        <f>INDEX(HaverPull!$B:$XZ,MATCH(Calculations!EU$9,HaverPull!$B:$B,0),MATCH(Calculations!$B11,HaverPull!$B$1:$XZ$1,0))</f>
        <v>417</v>
      </c>
      <c r="EV11">
        <f>INDEX(HaverPull!$B:$XZ,MATCH(Calculations!EV$9,HaverPull!$B:$B,0),MATCH(Calculations!$B11,HaverPull!$B$1:$XZ$1,0))</f>
        <v>424.9</v>
      </c>
      <c r="EW11">
        <f>INDEX(HaverPull!$B:$XZ,MATCH(Calculations!EW$9,HaverPull!$B:$B,0),MATCH(Calculations!$B11,HaverPull!$B$1:$XZ$1,0))</f>
        <v>433</v>
      </c>
      <c r="EX11">
        <f>INDEX(HaverPull!$B:$XZ,MATCH(Calculations!EX$9,HaverPull!$B:$B,0),MATCH(Calculations!$B11,HaverPull!$B$1:$XZ$1,0))</f>
        <v>441.3</v>
      </c>
      <c r="EY11">
        <f>INDEX(HaverPull!$B:$XZ,MATCH(Calculations!EY$9,HaverPull!$B:$B,0),MATCH(Calculations!$B11,HaverPull!$B$1:$XZ$1,0))</f>
        <v>449.8</v>
      </c>
      <c r="EZ11">
        <f>INDEX(HaverPull!$B:$XZ,MATCH(Calculations!EZ$9,HaverPull!$B:$B,0),MATCH(Calculations!$B11,HaverPull!$B$1:$XZ$1,0))</f>
        <v>458.5</v>
      </c>
      <c r="FA11">
        <f>INDEX(HaverPull!$B:$XZ,MATCH(Calculations!FA$9,HaverPull!$B:$B,0),MATCH(Calculations!$B11,HaverPull!$B$1:$XZ$1,0))</f>
        <v>467.3</v>
      </c>
      <c r="FB11">
        <f>INDEX(HaverPull!$B:$XZ,MATCH(Calculations!FB$9,HaverPull!$B:$B,0),MATCH(Calculations!$B11,HaverPull!$B$1:$XZ$1,0))</f>
        <v>476.1</v>
      </c>
      <c r="FC11">
        <f>INDEX(HaverPull!$B:$XZ,MATCH(Calculations!FC$9,HaverPull!$B:$B,0),MATCH(Calculations!$B11,HaverPull!$B$1:$XZ$1,0))</f>
        <v>484.9</v>
      </c>
      <c r="FD11">
        <f>INDEX(HaverPull!$B:$XZ,MATCH(Calculations!FD$9,HaverPull!$B:$B,0),MATCH(Calculations!$B11,HaverPull!$B$1:$XZ$1,0))</f>
        <v>492.4</v>
      </c>
      <c r="FE11">
        <f>INDEX(HaverPull!$B:$XZ,MATCH(Calculations!FE$9,HaverPull!$B:$B,0),MATCH(Calculations!$B11,HaverPull!$B$1:$XZ$1,0))</f>
        <v>498.4</v>
      </c>
      <c r="FF11">
        <f>INDEX(HaverPull!$B:$XZ,MATCH(Calculations!FF$9,HaverPull!$B:$B,0),MATCH(Calculations!$B11,HaverPull!$B$1:$XZ$1,0))</f>
        <v>502.8</v>
      </c>
      <c r="FG11">
        <f>INDEX(HaverPull!$B:$XZ,MATCH(Calculations!FG$9,HaverPull!$B:$B,0),MATCH(Calculations!$B11,HaverPull!$B$1:$XZ$1,0))</f>
        <v>505.1</v>
      </c>
      <c r="FH11">
        <f>INDEX(HaverPull!$B:$XZ,MATCH(Calculations!FH$9,HaverPull!$B:$B,0),MATCH(Calculations!$B11,HaverPull!$B$1:$XZ$1,0))</f>
        <v>510.7</v>
      </c>
      <c r="FI11">
        <f>INDEX(HaverPull!$B:$XZ,MATCH(Calculations!FI$9,HaverPull!$B:$B,0),MATCH(Calculations!$B11,HaverPull!$B$1:$XZ$1,0))</f>
        <v>516.6</v>
      </c>
      <c r="FJ11">
        <f>INDEX(HaverPull!$B:$XZ,MATCH(Calculations!FJ$9,HaverPull!$B:$B,0),MATCH(Calculations!$B11,HaverPull!$B$1:$XZ$1,0))</f>
        <v>522.9</v>
      </c>
      <c r="FK11">
        <f>INDEX(HaverPull!$B:$XZ,MATCH(Calculations!FK$9,HaverPull!$B:$B,0),MATCH(Calculations!$B11,HaverPull!$B$1:$XZ$1,0))</f>
        <v>528.6</v>
      </c>
      <c r="FL11">
        <f>INDEX(HaverPull!$B:$XZ,MATCH(Calculations!FL$9,HaverPull!$B:$B,0),MATCH(Calculations!$B11,HaverPull!$B$1:$XZ$1,0))</f>
        <v>533.79999999999995</v>
      </c>
      <c r="FM11">
        <f>INDEX(HaverPull!$B:$XZ,MATCH(Calculations!FM$9,HaverPull!$B:$B,0),MATCH(Calculations!$B11,HaverPull!$B$1:$XZ$1,0))</f>
        <v>538.6</v>
      </c>
      <c r="FN11">
        <f>INDEX(HaverPull!$B:$XZ,MATCH(Calculations!FN$9,HaverPull!$B:$B,0),MATCH(Calculations!$B11,HaverPull!$B$1:$XZ$1,0))</f>
        <v>543</v>
      </c>
      <c r="FO11">
        <f>INDEX(HaverPull!$B:$XZ,MATCH(Calculations!FO$9,HaverPull!$B:$B,0),MATCH(Calculations!$B11,HaverPull!$B$1:$XZ$1,0))</f>
        <v>547.6</v>
      </c>
      <c r="FP11">
        <f>INDEX(HaverPull!$B:$XZ,MATCH(Calculations!FP$9,HaverPull!$B:$B,0),MATCH(Calculations!$B11,HaverPull!$B$1:$XZ$1,0))</f>
        <v>553.1</v>
      </c>
      <c r="FQ11">
        <f>INDEX(HaverPull!$B:$XZ,MATCH(Calculations!FQ$9,HaverPull!$B:$B,0),MATCH(Calculations!$B11,HaverPull!$B$1:$XZ$1,0))</f>
        <v>559.20000000000005</v>
      </c>
      <c r="FR11">
        <f>INDEX(HaverPull!$B:$XZ,MATCH(Calculations!FR$9,HaverPull!$B:$B,0),MATCH(Calculations!$B11,HaverPull!$B$1:$XZ$1,0))</f>
        <v>565.4</v>
      </c>
      <c r="FS11">
        <f>INDEX(HaverPull!$B:$XZ,MATCH(Calculations!FS$9,HaverPull!$B:$B,0),MATCH(Calculations!$B11,HaverPull!$B$1:$XZ$1,0))</f>
        <v>571.79999999999995</v>
      </c>
      <c r="FT11">
        <f>INDEX(HaverPull!$B:$XZ,MATCH(Calculations!FT$9,HaverPull!$B:$B,0),MATCH(Calculations!$B11,HaverPull!$B$1:$XZ$1,0))</f>
        <v>568.4</v>
      </c>
      <c r="FU11">
        <f>INDEX(HaverPull!$B:$XZ,MATCH(Calculations!FU$9,HaverPull!$B:$B,0),MATCH(Calculations!$B11,HaverPull!$B$1:$XZ$1,0))</f>
        <v>575.4</v>
      </c>
      <c r="FV11">
        <f>INDEX(HaverPull!$B:$XZ,MATCH(Calculations!FV$9,HaverPull!$B:$B,0),MATCH(Calculations!$B11,HaverPull!$B$1:$XZ$1,0))</f>
        <v>582.6</v>
      </c>
      <c r="FW11">
        <f>INDEX(HaverPull!$B:$XZ,MATCH(Calculations!FW$9,HaverPull!$B:$B,0),MATCH(Calculations!$B11,HaverPull!$B$1:$XZ$1,0))</f>
        <v>589.5</v>
      </c>
      <c r="FX11">
        <f>INDEX(HaverPull!$B:$XZ,MATCH(Calculations!FX$9,HaverPull!$B:$B,0),MATCH(Calculations!$B11,HaverPull!$B$1:$XZ$1,0))</f>
        <v>595.6</v>
      </c>
      <c r="FY11">
        <f>INDEX(HaverPull!$B:$XZ,MATCH(Calculations!FY$9,HaverPull!$B:$B,0),MATCH(Calculations!$B11,HaverPull!$B$1:$XZ$1,0))</f>
        <v>600.79999999999995</v>
      </c>
      <c r="FZ11">
        <f>INDEX(HaverPull!$B:$XZ,MATCH(Calculations!FZ$9,HaverPull!$B:$B,0),MATCH(Calculations!$B11,HaverPull!$B$1:$XZ$1,0))</f>
        <v>605.29999999999995</v>
      </c>
      <c r="GA11">
        <f>INDEX(HaverPull!$B:$XZ,MATCH(Calculations!GA$9,HaverPull!$B:$B,0),MATCH(Calculations!$B11,HaverPull!$B$1:$XZ$1,0))</f>
        <v>609.79999999999995</v>
      </c>
      <c r="GB11">
        <f>INDEX(HaverPull!$B:$XZ,MATCH(Calculations!GB$9,HaverPull!$B:$B,0),MATCH(Calculations!$B11,HaverPull!$B$1:$XZ$1,0))</f>
        <v>615.29999999999995</v>
      </c>
      <c r="GC11" t="e">
        <f>INDEX(HaverPull!$B:$XZ,MATCH(Calculations!GC$9,HaverPull!$B:$B,0),MATCH(Calculations!$B11,HaverPull!$B$1:$XZ$1,0))</f>
        <v>#N/A</v>
      </c>
      <c r="GD11" t="e">
        <f>INDEX(HaverPull!$B:$XZ,MATCH(Calculations!GD$9,HaverPull!$B:$B,0),MATCH(Calculations!$B11,HaverPull!$B$1:$XZ$1,0))</f>
        <v>#N/A</v>
      </c>
      <c r="GE11" t="e">
        <f>INDEX(HaverPull!$B:$XZ,MATCH(Calculations!GE$9,HaverPull!$B:$B,0),MATCH(Calculations!$B11,HaverPull!$B$1:$XZ$1,0))</f>
        <v>#N/A</v>
      </c>
      <c r="GF11" t="e">
        <f>INDEX(HaverPull!$B:$XZ,MATCH(Calculations!GF$9,HaverPull!$B:$B,0),MATCH(Calculations!$B11,HaverPull!$B$1:$XZ$1,0))</f>
        <v>#N/A</v>
      </c>
      <c r="GG11" t="e">
        <f>INDEX(HaverPull!$B:$XZ,MATCH(Calculations!GG$9,HaverPull!$B:$B,0),MATCH(Calculations!$B11,HaverPull!$B$1:$XZ$1,0))</f>
        <v>#N/A</v>
      </c>
      <c r="GH11" t="e">
        <f>INDEX(HaverPull!$B:$XZ,MATCH(Calculations!GH$9,HaverPull!$B:$B,0),MATCH(Calculations!$B11,HaverPull!$B$1:$XZ$1,0))</f>
        <v>#N/A</v>
      </c>
      <c r="GI11" t="e">
        <f>INDEX(HaverPull!$B:$XZ,MATCH(Calculations!GI$9,HaverPull!$B:$B,0),MATCH(Calculations!$B11,HaverPull!$B$1:$XZ$1,0))</f>
        <v>#N/A</v>
      </c>
      <c r="GJ11" t="e">
        <f>INDEX(HaverPull!$B:$XZ,MATCH(Calculations!GJ$9,HaverPull!$B:$B,0),MATCH(Calculations!$B11,HaverPull!$B$1:$XZ$1,0))</f>
        <v>#N/A</v>
      </c>
      <c r="GK11" t="e">
        <f>INDEX(HaverPull!$B:$XZ,MATCH(Calculations!GK$9,HaverPull!$B:$B,0),MATCH(Calculations!$B11,HaverPull!$B$1:$XZ$1,0))</f>
        <v>#N/A</v>
      </c>
      <c r="GL11" t="e">
        <f>INDEX(HaverPull!$B:$XZ,MATCH(Calculations!GL$9,HaverPull!$B:$B,0),MATCH(Calculations!$B11,HaverPull!$B$1:$XZ$1,0))</f>
        <v>#N/A</v>
      </c>
      <c r="GM11" t="e">
        <f>INDEX(HaverPull!$B:$XZ,MATCH(Calculations!GM$9,HaverPull!$B:$B,0),MATCH(Calculations!$B11,HaverPull!$B$1:$XZ$1,0))</f>
        <v>#N/A</v>
      </c>
      <c r="GN11" t="e">
        <f>INDEX(HaverPull!$B:$XZ,MATCH(Calculations!GN$9,HaverPull!$B:$B,0),MATCH(Calculations!$B11,HaverPull!$B$1:$XZ$1,0))</f>
        <v>#N/A</v>
      </c>
      <c r="GO11" t="e">
        <f>INDEX(HaverPull!$B:$XZ,MATCH(Calculations!GO$9,HaverPull!$B:$B,0),MATCH(Calculations!$B11,HaverPull!$B$1:$XZ$1,0))</f>
        <v>#N/A</v>
      </c>
      <c r="GP11" t="e">
        <f>INDEX(HaverPull!$B:$XZ,MATCH(Calculations!GP$9,HaverPull!$B:$B,0),MATCH(Calculations!$B11,HaverPull!$B$1:$XZ$1,0))</f>
        <v>#N/A</v>
      </c>
      <c r="GQ11" t="e">
        <f>INDEX(HaverPull!$B:$XZ,MATCH(Calculations!GQ$9,HaverPull!$B:$B,0),MATCH(Calculations!$B11,HaverPull!$B$1:$XZ$1,0))</f>
        <v>#N/A</v>
      </c>
      <c r="GR11" t="e">
        <f>INDEX(HaverPull!$B:$XZ,MATCH(Calculations!GR$9,HaverPull!$B:$B,0),MATCH(Calculations!$B11,HaverPull!$B$1:$XZ$1,0))</f>
        <v>#N/A</v>
      </c>
      <c r="GS11" t="e">
        <f>INDEX(HaverPull!$B:$XZ,MATCH(Calculations!GS$9,HaverPull!$B:$B,0),MATCH(Calculations!$B11,HaverPull!$B$1:$XZ$1,0))</f>
        <v>#N/A</v>
      </c>
      <c r="GT11" t="e">
        <f>INDEX(HaverPull!$B:$XZ,MATCH(Calculations!GT$9,HaverPull!$B:$B,0),MATCH(Calculations!$B11,HaverPull!$B$1:$XZ$1,0))</f>
        <v>#N/A</v>
      </c>
      <c r="GU11" t="e">
        <f>INDEX(HaverPull!$B:$XZ,MATCH(Calculations!GU$9,HaverPull!$B:$B,0),MATCH(Calculations!$B11,HaverPull!$B$1:$XZ$1,0))</f>
        <v>#N/A</v>
      </c>
      <c r="GV11" t="e">
        <f>INDEX(HaverPull!$B:$XZ,MATCH(Calculations!GV$9,HaverPull!$B:$B,0),MATCH(Calculations!$B11,HaverPull!$B$1:$XZ$1,0))</f>
        <v>#N/A</v>
      </c>
    </row>
    <row r="12" spans="1:206" x14ac:dyDescent="0.25">
      <c r="A12" s="8" t="s">
        <v>195</v>
      </c>
      <c r="B12" s="9" t="s">
        <v>14</v>
      </c>
      <c r="C12">
        <f>INDEX(HaverPull!$B:$XZ,MATCH(Calculations!C$9,HaverPull!$B:$B,0),MATCH(Calculations!$B12,HaverPull!$B$1:$XZ$1,0))</f>
        <v>5</v>
      </c>
      <c r="D12">
        <f>INDEX(HaverPull!$B:$XZ,MATCH(Calculations!D$9,HaverPull!$B:$B,0),MATCH(Calculations!$B12,HaverPull!$B$1:$XZ$1,0))</f>
        <v>5.3</v>
      </c>
      <c r="E12">
        <f>INDEX(HaverPull!$B:$XZ,MATCH(Calculations!E$9,HaverPull!$B:$B,0),MATCH(Calculations!$B12,HaverPull!$B$1:$XZ$1,0))</f>
        <v>5.6</v>
      </c>
      <c r="F12">
        <f>INDEX(HaverPull!$B:$XZ,MATCH(Calculations!F$9,HaverPull!$B:$B,0),MATCH(Calculations!$B12,HaverPull!$B$1:$XZ$1,0))</f>
        <v>5.9</v>
      </c>
      <c r="G12">
        <f>INDEX(HaverPull!$B:$XZ,MATCH(Calculations!G$9,HaverPull!$B:$B,0),MATCH(Calculations!$B12,HaverPull!$B$1:$XZ$1,0))</f>
        <v>6.2</v>
      </c>
      <c r="H12">
        <f>INDEX(HaverPull!$B:$XZ,MATCH(Calculations!H$9,HaverPull!$B:$B,0),MATCH(Calculations!$B12,HaverPull!$B$1:$XZ$1,0))</f>
        <v>6.6</v>
      </c>
      <c r="I12">
        <f>INDEX(HaverPull!$B:$XZ,MATCH(Calculations!I$9,HaverPull!$B:$B,0),MATCH(Calculations!$B12,HaverPull!$B$1:$XZ$1,0))</f>
        <v>6.9</v>
      </c>
      <c r="J12">
        <f>INDEX(HaverPull!$B:$XZ,MATCH(Calculations!J$9,HaverPull!$B:$B,0),MATCH(Calculations!$B12,HaverPull!$B$1:$XZ$1,0))</f>
        <v>7.3</v>
      </c>
      <c r="K12">
        <f>INDEX(HaverPull!$B:$XZ,MATCH(Calculations!K$9,HaverPull!$B:$B,0),MATCH(Calculations!$B12,HaverPull!$B$1:$XZ$1,0))</f>
        <v>7.8</v>
      </c>
      <c r="L12">
        <f>INDEX(HaverPull!$B:$XZ,MATCH(Calculations!L$9,HaverPull!$B:$B,0),MATCH(Calculations!$B12,HaverPull!$B$1:$XZ$1,0))</f>
        <v>8</v>
      </c>
      <c r="M12">
        <f>INDEX(HaverPull!$B:$XZ,MATCH(Calculations!M$9,HaverPull!$B:$B,0),MATCH(Calculations!$B12,HaverPull!$B$1:$XZ$1,0))</f>
        <v>8.6</v>
      </c>
      <c r="N12">
        <f>INDEX(HaverPull!$B:$XZ,MATCH(Calculations!N$9,HaverPull!$B:$B,0),MATCH(Calculations!$B12,HaverPull!$B$1:$XZ$1,0))</f>
        <v>8.5</v>
      </c>
      <c r="O12">
        <f>INDEX(HaverPull!$B:$XZ,MATCH(Calculations!O$9,HaverPull!$B:$B,0),MATCH(Calculations!$B12,HaverPull!$B$1:$XZ$1,0))</f>
        <v>9</v>
      </c>
      <c r="P12">
        <f>INDEX(HaverPull!$B:$XZ,MATCH(Calculations!P$9,HaverPull!$B:$B,0),MATCH(Calculations!$B12,HaverPull!$B$1:$XZ$1,0))</f>
        <v>9.6</v>
      </c>
      <c r="Q12">
        <f>INDEX(HaverPull!$B:$XZ,MATCH(Calculations!Q$9,HaverPull!$B:$B,0),MATCH(Calculations!$B12,HaverPull!$B$1:$XZ$1,0))</f>
        <v>9.6999999999999993</v>
      </c>
      <c r="R12">
        <f>INDEX(HaverPull!$B:$XZ,MATCH(Calculations!R$9,HaverPull!$B:$B,0),MATCH(Calculations!$B12,HaverPull!$B$1:$XZ$1,0))</f>
        <v>10.1</v>
      </c>
      <c r="S12">
        <f>INDEX(HaverPull!$B:$XZ,MATCH(Calculations!S$9,HaverPull!$B:$B,0),MATCH(Calculations!$B12,HaverPull!$B$1:$XZ$1,0))</f>
        <v>10.199999999999999</v>
      </c>
      <c r="T12">
        <f>INDEX(HaverPull!$B:$XZ,MATCH(Calculations!T$9,HaverPull!$B:$B,0),MATCH(Calculations!$B12,HaverPull!$B$1:$XZ$1,0))</f>
        <v>11.1</v>
      </c>
      <c r="U12">
        <f>INDEX(HaverPull!$B:$XZ,MATCH(Calculations!U$9,HaverPull!$B:$B,0),MATCH(Calculations!$B12,HaverPull!$B$1:$XZ$1,0))</f>
        <v>11.4</v>
      </c>
      <c r="V12">
        <f>INDEX(HaverPull!$B:$XZ,MATCH(Calculations!V$9,HaverPull!$B:$B,0),MATCH(Calculations!$B12,HaverPull!$B$1:$XZ$1,0))</f>
        <v>12</v>
      </c>
      <c r="W12">
        <f>INDEX(HaverPull!$B:$XZ,MATCH(Calculations!W$9,HaverPull!$B:$B,0),MATCH(Calculations!$B12,HaverPull!$B$1:$XZ$1,0))</f>
        <v>13.3</v>
      </c>
      <c r="X12">
        <f>INDEX(HaverPull!$B:$XZ,MATCH(Calculations!X$9,HaverPull!$B:$B,0),MATCH(Calculations!$B12,HaverPull!$B$1:$XZ$1,0))</f>
        <v>13.8</v>
      </c>
      <c r="Y12">
        <f>INDEX(HaverPull!$B:$XZ,MATCH(Calculations!Y$9,HaverPull!$B:$B,0),MATCH(Calculations!$B12,HaverPull!$B$1:$XZ$1,0))</f>
        <v>13.8</v>
      </c>
      <c r="Z12">
        <f>INDEX(HaverPull!$B:$XZ,MATCH(Calculations!Z$9,HaverPull!$B:$B,0),MATCH(Calculations!$B12,HaverPull!$B$1:$XZ$1,0))</f>
        <v>14.6</v>
      </c>
      <c r="AA12">
        <f>INDEX(HaverPull!$B:$XZ,MATCH(Calculations!AA$9,HaverPull!$B:$B,0),MATCH(Calculations!$B12,HaverPull!$B$1:$XZ$1,0))</f>
        <v>15.2</v>
      </c>
      <c r="AB12">
        <f>INDEX(HaverPull!$B:$XZ,MATCH(Calculations!AB$9,HaverPull!$B:$B,0),MATCH(Calculations!$B12,HaverPull!$B$1:$XZ$1,0))</f>
        <v>14.9</v>
      </c>
      <c r="AC12">
        <f>INDEX(HaverPull!$B:$XZ,MATCH(Calculations!AC$9,HaverPull!$B:$B,0),MATCH(Calculations!$B12,HaverPull!$B$1:$XZ$1,0))</f>
        <v>15.9</v>
      </c>
      <c r="AD12">
        <f>INDEX(HaverPull!$B:$XZ,MATCH(Calculations!AD$9,HaverPull!$B:$B,0),MATCH(Calculations!$B12,HaverPull!$B$1:$XZ$1,0))</f>
        <v>15.9</v>
      </c>
      <c r="AE12">
        <f>INDEX(HaverPull!$B:$XZ,MATCH(Calculations!AE$9,HaverPull!$B:$B,0),MATCH(Calculations!$B12,HaverPull!$B$1:$XZ$1,0))</f>
        <v>16.2</v>
      </c>
      <c r="AF12">
        <f>INDEX(HaverPull!$B:$XZ,MATCH(Calculations!AF$9,HaverPull!$B:$B,0),MATCH(Calculations!$B12,HaverPull!$B$1:$XZ$1,0))</f>
        <v>17.5</v>
      </c>
      <c r="AG12">
        <f>INDEX(HaverPull!$B:$XZ,MATCH(Calculations!AG$9,HaverPull!$B:$B,0),MATCH(Calculations!$B12,HaverPull!$B$1:$XZ$1,0))</f>
        <v>16.7</v>
      </c>
      <c r="AH12">
        <f>INDEX(HaverPull!$B:$XZ,MATCH(Calculations!AH$9,HaverPull!$B:$B,0),MATCH(Calculations!$B12,HaverPull!$B$1:$XZ$1,0))</f>
        <v>16.5</v>
      </c>
      <c r="AI12">
        <f>INDEX(HaverPull!$B:$XZ,MATCH(Calculations!AI$9,HaverPull!$B:$B,0),MATCH(Calculations!$B12,HaverPull!$B$1:$XZ$1,0))</f>
        <v>17.5</v>
      </c>
      <c r="AJ12">
        <f>INDEX(HaverPull!$B:$XZ,MATCH(Calculations!AJ$9,HaverPull!$B:$B,0),MATCH(Calculations!$B12,HaverPull!$B$1:$XZ$1,0))</f>
        <v>18.600000000000001</v>
      </c>
      <c r="AK12">
        <f>INDEX(HaverPull!$B:$XZ,MATCH(Calculations!AK$9,HaverPull!$B:$B,0),MATCH(Calculations!$B12,HaverPull!$B$1:$XZ$1,0))</f>
        <v>18.899999999999999</v>
      </c>
      <c r="AL12">
        <f>INDEX(HaverPull!$B:$XZ,MATCH(Calculations!AL$9,HaverPull!$B:$B,0),MATCH(Calculations!$B12,HaverPull!$B$1:$XZ$1,0))</f>
        <v>19.5</v>
      </c>
      <c r="AM12">
        <f>INDEX(HaverPull!$B:$XZ,MATCH(Calculations!AM$9,HaverPull!$B:$B,0),MATCH(Calculations!$B12,HaverPull!$B$1:$XZ$1,0))</f>
        <v>20</v>
      </c>
      <c r="AN12">
        <f>INDEX(HaverPull!$B:$XZ,MATCH(Calculations!AN$9,HaverPull!$B:$B,0),MATCH(Calculations!$B12,HaverPull!$B$1:$XZ$1,0))</f>
        <v>20.8</v>
      </c>
      <c r="AO12">
        <f>INDEX(HaverPull!$B:$XZ,MATCH(Calculations!AO$9,HaverPull!$B:$B,0),MATCH(Calculations!$B12,HaverPull!$B$1:$XZ$1,0))</f>
        <v>21.1</v>
      </c>
      <c r="AP12">
        <f>INDEX(HaverPull!$B:$XZ,MATCH(Calculations!AP$9,HaverPull!$B:$B,0),MATCH(Calculations!$B12,HaverPull!$B$1:$XZ$1,0))</f>
        <v>22.4</v>
      </c>
      <c r="AQ12">
        <f>INDEX(HaverPull!$B:$XZ,MATCH(Calculations!AQ$9,HaverPull!$B:$B,0),MATCH(Calculations!$B12,HaverPull!$B$1:$XZ$1,0))</f>
        <v>23.4</v>
      </c>
      <c r="AR12">
        <f>INDEX(HaverPull!$B:$XZ,MATCH(Calculations!AR$9,HaverPull!$B:$B,0),MATCH(Calculations!$B12,HaverPull!$B$1:$XZ$1,0))</f>
        <v>22.2</v>
      </c>
      <c r="AS12">
        <f>INDEX(HaverPull!$B:$XZ,MATCH(Calculations!AS$9,HaverPull!$B:$B,0),MATCH(Calculations!$B12,HaverPull!$B$1:$XZ$1,0))</f>
        <v>24.2</v>
      </c>
      <c r="AT12">
        <f>INDEX(HaverPull!$B:$XZ,MATCH(Calculations!AT$9,HaverPull!$B:$B,0),MATCH(Calculations!$B12,HaverPull!$B$1:$XZ$1,0))</f>
        <v>25.6</v>
      </c>
      <c r="AU12">
        <f>INDEX(HaverPull!$B:$XZ,MATCH(Calculations!AU$9,HaverPull!$B:$B,0),MATCH(Calculations!$B12,HaverPull!$B$1:$XZ$1,0))</f>
        <v>26.5</v>
      </c>
      <c r="AV12">
        <f>INDEX(HaverPull!$B:$XZ,MATCH(Calculations!AV$9,HaverPull!$B:$B,0),MATCH(Calculations!$B12,HaverPull!$B$1:$XZ$1,0))</f>
        <v>28.1</v>
      </c>
      <c r="AW12">
        <f>INDEX(HaverPull!$B:$XZ,MATCH(Calculations!AW$9,HaverPull!$B:$B,0),MATCH(Calculations!$B12,HaverPull!$B$1:$XZ$1,0))</f>
        <v>28.3</v>
      </c>
      <c r="AX12">
        <f>INDEX(HaverPull!$B:$XZ,MATCH(Calculations!AX$9,HaverPull!$B:$B,0),MATCH(Calculations!$B12,HaverPull!$B$1:$XZ$1,0))</f>
        <v>28</v>
      </c>
      <c r="AY12">
        <f>INDEX(HaverPull!$B:$XZ,MATCH(Calculations!AY$9,HaverPull!$B:$B,0),MATCH(Calculations!$B12,HaverPull!$B$1:$XZ$1,0))</f>
        <v>28.8</v>
      </c>
      <c r="AZ12">
        <f>INDEX(HaverPull!$B:$XZ,MATCH(Calculations!AZ$9,HaverPull!$B:$B,0),MATCH(Calculations!$B12,HaverPull!$B$1:$XZ$1,0))</f>
        <v>30.2</v>
      </c>
      <c r="BA12">
        <f>INDEX(HaverPull!$B:$XZ,MATCH(Calculations!BA$9,HaverPull!$B:$B,0),MATCH(Calculations!$B12,HaverPull!$B$1:$XZ$1,0))</f>
        <v>30.8</v>
      </c>
      <c r="BB12">
        <f>INDEX(HaverPull!$B:$XZ,MATCH(Calculations!BB$9,HaverPull!$B:$B,0),MATCH(Calculations!$B12,HaverPull!$B$1:$XZ$1,0))</f>
        <v>30.8</v>
      </c>
      <c r="BC12">
        <f>INDEX(HaverPull!$B:$XZ,MATCH(Calculations!BC$9,HaverPull!$B:$B,0),MATCH(Calculations!$B12,HaverPull!$B$1:$XZ$1,0))</f>
        <v>33.200000000000003</v>
      </c>
      <c r="BD12">
        <f>INDEX(HaverPull!$B:$XZ,MATCH(Calculations!BD$9,HaverPull!$B:$B,0),MATCH(Calculations!$B12,HaverPull!$B$1:$XZ$1,0))</f>
        <v>33.4</v>
      </c>
      <c r="BE12">
        <f>INDEX(HaverPull!$B:$XZ,MATCH(Calculations!BE$9,HaverPull!$B:$B,0),MATCH(Calculations!$B12,HaverPull!$B$1:$XZ$1,0))</f>
        <v>34</v>
      </c>
      <c r="BF12">
        <f>INDEX(HaverPull!$B:$XZ,MATCH(Calculations!BF$9,HaverPull!$B:$B,0),MATCH(Calculations!$B12,HaverPull!$B$1:$XZ$1,0))</f>
        <v>34.9</v>
      </c>
      <c r="BG12">
        <f>INDEX(HaverPull!$B:$XZ,MATCH(Calculations!BG$9,HaverPull!$B:$B,0),MATCH(Calculations!$B12,HaverPull!$B$1:$XZ$1,0))</f>
        <v>35.700000000000003</v>
      </c>
      <c r="BH12">
        <f>INDEX(HaverPull!$B:$XZ,MATCH(Calculations!BH$9,HaverPull!$B:$B,0),MATCH(Calculations!$B12,HaverPull!$B$1:$XZ$1,0))</f>
        <v>36.200000000000003</v>
      </c>
      <c r="BI12">
        <f>INDEX(HaverPull!$B:$XZ,MATCH(Calculations!BI$9,HaverPull!$B:$B,0),MATCH(Calculations!$B12,HaverPull!$B$1:$XZ$1,0))</f>
        <v>36.799999999999997</v>
      </c>
      <c r="BJ12">
        <f>INDEX(HaverPull!$B:$XZ,MATCH(Calculations!BJ$9,HaverPull!$B:$B,0),MATCH(Calculations!$B12,HaverPull!$B$1:$XZ$1,0))</f>
        <v>37.6</v>
      </c>
      <c r="BK12">
        <f>INDEX(HaverPull!$B:$XZ,MATCH(Calculations!BK$9,HaverPull!$B:$B,0),MATCH(Calculations!$B12,HaverPull!$B$1:$XZ$1,0))</f>
        <v>38.4</v>
      </c>
      <c r="BL12">
        <f>INDEX(HaverPull!$B:$XZ,MATCH(Calculations!BL$9,HaverPull!$B:$B,0),MATCH(Calculations!$B12,HaverPull!$B$1:$XZ$1,0))</f>
        <v>39.200000000000003</v>
      </c>
      <c r="BM12">
        <f>INDEX(HaverPull!$B:$XZ,MATCH(Calculations!BM$9,HaverPull!$B:$B,0),MATCH(Calculations!$B12,HaverPull!$B$1:$XZ$1,0))</f>
        <v>40.1</v>
      </c>
      <c r="BN12">
        <f>INDEX(HaverPull!$B:$XZ,MATCH(Calculations!BN$9,HaverPull!$B:$B,0),MATCH(Calculations!$B12,HaverPull!$B$1:$XZ$1,0))</f>
        <v>41.1</v>
      </c>
      <c r="BO12">
        <f>INDEX(HaverPull!$B:$XZ,MATCH(Calculations!BO$9,HaverPull!$B:$B,0),MATCH(Calculations!$B12,HaverPull!$B$1:$XZ$1,0))</f>
        <v>42.1</v>
      </c>
      <c r="BP12">
        <f>INDEX(HaverPull!$B:$XZ,MATCH(Calculations!BP$9,HaverPull!$B:$B,0),MATCH(Calculations!$B12,HaverPull!$B$1:$XZ$1,0))</f>
        <v>43.1</v>
      </c>
      <c r="BQ12">
        <f>INDEX(HaverPull!$B:$XZ,MATCH(Calculations!BQ$9,HaverPull!$B:$B,0),MATCH(Calculations!$B12,HaverPull!$B$1:$XZ$1,0))</f>
        <v>44.1</v>
      </c>
      <c r="BR12">
        <f>INDEX(HaverPull!$B:$XZ,MATCH(Calculations!BR$9,HaverPull!$B:$B,0),MATCH(Calculations!$B12,HaverPull!$B$1:$XZ$1,0))</f>
        <v>45.2</v>
      </c>
      <c r="BS12">
        <f>INDEX(HaverPull!$B:$XZ,MATCH(Calculations!BS$9,HaverPull!$B:$B,0),MATCH(Calculations!$B12,HaverPull!$B$1:$XZ$1,0))</f>
        <v>46.2</v>
      </c>
      <c r="BT12">
        <f>INDEX(HaverPull!$B:$XZ,MATCH(Calculations!BT$9,HaverPull!$B:$B,0),MATCH(Calculations!$B12,HaverPull!$B$1:$XZ$1,0))</f>
        <v>47.3</v>
      </c>
      <c r="BU12">
        <f>INDEX(HaverPull!$B:$XZ,MATCH(Calculations!BU$9,HaverPull!$B:$B,0),MATCH(Calculations!$B12,HaverPull!$B$1:$XZ$1,0))</f>
        <v>48.4</v>
      </c>
      <c r="BV12">
        <f>INDEX(HaverPull!$B:$XZ,MATCH(Calculations!BV$9,HaverPull!$B:$B,0),MATCH(Calculations!$B12,HaverPull!$B$1:$XZ$1,0))</f>
        <v>49.4</v>
      </c>
      <c r="BW12">
        <f>INDEX(HaverPull!$B:$XZ,MATCH(Calculations!BW$9,HaverPull!$B:$B,0),MATCH(Calculations!$B12,HaverPull!$B$1:$XZ$1,0))</f>
        <v>50.9</v>
      </c>
      <c r="BX12">
        <f>INDEX(HaverPull!$B:$XZ,MATCH(Calculations!BX$9,HaverPull!$B:$B,0),MATCH(Calculations!$B12,HaverPull!$B$1:$XZ$1,0))</f>
        <v>52.2</v>
      </c>
      <c r="BY12">
        <f>INDEX(HaverPull!$B:$XZ,MATCH(Calculations!BY$9,HaverPull!$B:$B,0),MATCH(Calculations!$B12,HaverPull!$B$1:$XZ$1,0))</f>
        <v>53.7</v>
      </c>
      <c r="BZ12">
        <f>INDEX(HaverPull!$B:$XZ,MATCH(Calculations!BZ$9,HaverPull!$B:$B,0),MATCH(Calculations!$B12,HaverPull!$B$1:$XZ$1,0))</f>
        <v>55.4</v>
      </c>
      <c r="CA12">
        <f>INDEX(HaverPull!$B:$XZ,MATCH(Calculations!CA$9,HaverPull!$B:$B,0),MATCH(Calculations!$B12,HaverPull!$B$1:$XZ$1,0))</f>
        <v>57.4</v>
      </c>
      <c r="CB12">
        <f>INDEX(HaverPull!$B:$XZ,MATCH(Calculations!CB$9,HaverPull!$B:$B,0),MATCH(Calculations!$B12,HaverPull!$B$1:$XZ$1,0))</f>
        <v>59.6</v>
      </c>
      <c r="CC12">
        <f>INDEX(HaverPull!$B:$XZ,MATCH(Calculations!CC$9,HaverPull!$B:$B,0),MATCH(Calculations!$B12,HaverPull!$B$1:$XZ$1,0))</f>
        <v>61.9</v>
      </c>
      <c r="CD12">
        <f>INDEX(HaverPull!$B:$XZ,MATCH(Calculations!CD$9,HaverPull!$B:$B,0),MATCH(Calculations!$B12,HaverPull!$B$1:$XZ$1,0))</f>
        <v>64.400000000000006</v>
      </c>
      <c r="CE12">
        <f>INDEX(HaverPull!$B:$XZ,MATCH(Calculations!CE$9,HaverPull!$B:$B,0),MATCH(Calculations!$B12,HaverPull!$B$1:$XZ$1,0))</f>
        <v>66.599999999999994</v>
      </c>
      <c r="CF12">
        <f>INDEX(HaverPull!$B:$XZ,MATCH(Calculations!CF$9,HaverPull!$B:$B,0),MATCH(Calculations!$B12,HaverPull!$B$1:$XZ$1,0))</f>
        <v>70.3</v>
      </c>
      <c r="CG12">
        <f>INDEX(HaverPull!$B:$XZ,MATCH(Calculations!CG$9,HaverPull!$B:$B,0),MATCH(Calculations!$B12,HaverPull!$B$1:$XZ$1,0))</f>
        <v>74.900000000000006</v>
      </c>
      <c r="CH12">
        <f>INDEX(HaverPull!$B:$XZ,MATCH(Calculations!CH$9,HaverPull!$B:$B,0),MATCH(Calculations!$B12,HaverPull!$B$1:$XZ$1,0))</f>
        <v>80.7</v>
      </c>
      <c r="CI12">
        <f>INDEX(HaverPull!$B:$XZ,MATCH(Calculations!CI$9,HaverPull!$B:$B,0),MATCH(Calculations!$B12,HaverPull!$B$1:$XZ$1,0))</f>
        <v>83.7</v>
      </c>
      <c r="CJ12">
        <f>INDEX(HaverPull!$B:$XZ,MATCH(Calculations!CJ$9,HaverPull!$B:$B,0),MATCH(Calculations!$B12,HaverPull!$B$1:$XZ$1,0))</f>
        <v>93.1</v>
      </c>
      <c r="CK12">
        <f>INDEX(HaverPull!$B:$XZ,MATCH(Calculations!CK$9,HaverPull!$B:$B,0),MATCH(Calculations!$B12,HaverPull!$B$1:$XZ$1,0))</f>
        <v>98.4</v>
      </c>
      <c r="CL12">
        <f>INDEX(HaverPull!$B:$XZ,MATCH(Calculations!CL$9,HaverPull!$B:$B,0),MATCH(Calculations!$B12,HaverPull!$B$1:$XZ$1,0))</f>
        <v>112.5</v>
      </c>
      <c r="CM12">
        <f>INDEX(HaverPull!$B:$XZ,MATCH(Calculations!CM$9,HaverPull!$B:$B,0),MATCH(Calculations!$B12,HaverPull!$B$1:$XZ$1,0))</f>
        <v>108.3</v>
      </c>
      <c r="CN12">
        <f>INDEX(HaverPull!$B:$XZ,MATCH(Calculations!CN$9,HaverPull!$B:$B,0),MATCH(Calculations!$B12,HaverPull!$B$1:$XZ$1,0))</f>
        <v>115.4</v>
      </c>
      <c r="CO12">
        <f>INDEX(HaverPull!$B:$XZ,MATCH(Calculations!CO$9,HaverPull!$B:$B,0),MATCH(Calculations!$B12,HaverPull!$B$1:$XZ$1,0))</f>
        <v>120.6</v>
      </c>
      <c r="CP12">
        <f>INDEX(HaverPull!$B:$XZ,MATCH(Calculations!CP$9,HaverPull!$B:$B,0),MATCH(Calculations!$B12,HaverPull!$B$1:$XZ$1,0))</f>
        <v>120.8</v>
      </c>
      <c r="CQ12">
        <f>INDEX(HaverPull!$B:$XZ,MATCH(Calculations!CQ$9,HaverPull!$B:$B,0),MATCH(Calculations!$B12,HaverPull!$B$1:$XZ$1,0))</f>
        <v>124.4</v>
      </c>
      <c r="CR12">
        <f>INDEX(HaverPull!$B:$XZ,MATCH(Calculations!CR$9,HaverPull!$B:$B,0),MATCH(Calculations!$B12,HaverPull!$B$1:$XZ$1,0))</f>
        <v>124.8</v>
      </c>
      <c r="CS12">
        <f>INDEX(HaverPull!$B:$XZ,MATCH(Calculations!CS$9,HaverPull!$B:$B,0),MATCH(Calculations!$B12,HaverPull!$B$1:$XZ$1,0))</f>
        <v>135.19999999999999</v>
      </c>
      <c r="CT12">
        <f>INDEX(HaverPull!$B:$XZ,MATCH(Calculations!CT$9,HaverPull!$B:$B,0),MATCH(Calculations!$B12,HaverPull!$B$1:$XZ$1,0))</f>
        <v>136</v>
      </c>
      <c r="CU12">
        <f>INDEX(HaverPull!$B:$XZ,MATCH(Calculations!CU$9,HaverPull!$B:$B,0),MATCH(Calculations!$B12,HaverPull!$B$1:$XZ$1,0))</f>
        <v>136.6</v>
      </c>
      <c r="CV12">
        <f>INDEX(HaverPull!$B:$XZ,MATCH(Calculations!CV$9,HaverPull!$B:$B,0),MATCH(Calculations!$B12,HaverPull!$B$1:$XZ$1,0))</f>
        <v>137.1</v>
      </c>
      <c r="CW12">
        <f>INDEX(HaverPull!$B:$XZ,MATCH(Calculations!CW$9,HaverPull!$B:$B,0),MATCH(Calculations!$B12,HaverPull!$B$1:$XZ$1,0))</f>
        <v>136.19999999999999</v>
      </c>
      <c r="CX12">
        <f>INDEX(HaverPull!$B:$XZ,MATCH(Calculations!CX$9,HaverPull!$B:$B,0),MATCH(Calculations!$B12,HaverPull!$B$1:$XZ$1,0))</f>
        <v>147.80000000000001</v>
      </c>
      <c r="CY12">
        <f>INDEX(HaverPull!$B:$XZ,MATCH(Calculations!CY$9,HaverPull!$B:$B,0),MATCH(Calculations!$B12,HaverPull!$B$1:$XZ$1,0))</f>
        <v>152.5</v>
      </c>
      <c r="CZ12">
        <f>INDEX(HaverPull!$B:$XZ,MATCH(Calculations!CZ$9,HaverPull!$B:$B,0),MATCH(Calculations!$B12,HaverPull!$B$1:$XZ$1,0))</f>
        <v>152.5</v>
      </c>
      <c r="DA12">
        <f>INDEX(HaverPull!$B:$XZ,MATCH(Calculations!DA$9,HaverPull!$B:$B,0),MATCH(Calculations!$B12,HaverPull!$B$1:$XZ$1,0))</f>
        <v>152.69999999999999</v>
      </c>
      <c r="DB12">
        <f>INDEX(HaverPull!$B:$XZ,MATCH(Calculations!DB$9,HaverPull!$B:$B,0),MATCH(Calculations!$B12,HaverPull!$B$1:$XZ$1,0))</f>
        <v>140.69999999999999</v>
      </c>
      <c r="DC12">
        <f>INDEX(HaverPull!$B:$XZ,MATCH(Calculations!DC$9,HaverPull!$B:$B,0),MATCH(Calculations!$B12,HaverPull!$B$1:$XZ$1,0))</f>
        <v>151.30000000000001</v>
      </c>
      <c r="DD12">
        <f>INDEX(HaverPull!$B:$XZ,MATCH(Calculations!DD$9,HaverPull!$B:$B,0),MATCH(Calculations!$B12,HaverPull!$B$1:$XZ$1,0))</f>
        <v>165.8</v>
      </c>
      <c r="DE12">
        <f>INDEX(HaverPull!$B:$XZ,MATCH(Calculations!DE$9,HaverPull!$B:$B,0),MATCH(Calculations!$B12,HaverPull!$B$1:$XZ$1,0))</f>
        <v>158.80000000000001</v>
      </c>
      <c r="DF12">
        <f>INDEX(HaverPull!$B:$XZ,MATCH(Calculations!DF$9,HaverPull!$B:$B,0),MATCH(Calculations!$B12,HaverPull!$B$1:$XZ$1,0))</f>
        <v>156.9</v>
      </c>
      <c r="DG12">
        <f>INDEX(HaverPull!$B:$XZ,MATCH(Calculations!DG$9,HaverPull!$B:$B,0),MATCH(Calculations!$B12,HaverPull!$B$1:$XZ$1,0))</f>
        <v>161.4</v>
      </c>
      <c r="DH12">
        <f>INDEX(HaverPull!$B:$XZ,MATCH(Calculations!DH$9,HaverPull!$B:$B,0),MATCH(Calculations!$B12,HaverPull!$B$1:$XZ$1,0))</f>
        <v>159.4</v>
      </c>
      <c r="DI12">
        <f>INDEX(HaverPull!$B:$XZ,MATCH(Calculations!DI$9,HaverPull!$B:$B,0),MATCH(Calculations!$B12,HaverPull!$B$1:$XZ$1,0))</f>
        <v>163.69999999999999</v>
      </c>
      <c r="DJ12">
        <f>INDEX(HaverPull!$B:$XZ,MATCH(Calculations!DJ$9,HaverPull!$B:$B,0),MATCH(Calculations!$B12,HaverPull!$B$1:$XZ$1,0))</f>
        <v>168</v>
      </c>
      <c r="DK12">
        <f>INDEX(HaverPull!$B:$XZ,MATCH(Calculations!DK$9,HaverPull!$B:$B,0),MATCH(Calculations!$B12,HaverPull!$B$1:$XZ$1,0))</f>
        <v>167.2</v>
      </c>
      <c r="DL12">
        <f>INDEX(HaverPull!$B:$XZ,MATCH(Calculations!DL$9,HaverPull!$B:$B,0),MATCH(Calculations!$B12,HaverPull!$B$1:$XZ$1,0))</f>
        <v>170</v>
      </c>
      <c r="DM12">
        <f>INDEX(HaverPull!$B:$XZ,MATCH(Calculations!DM$9,HaverPull!$B:$B,0),MATCH(Calculations!$B12,HaverPull!$B$1:$XZ$1,0))</f>
        <v>168.1</v>
      </c>
      <c r="DN12">
        <f>INDEX(HaverPull!$B:$XZ,MATCH(Calculations!DN$9,HaverPull!$B:$B,0),MATCH(Calculations!$B12,HaverPull!$B$1:$XZ$1,0))</f>
        <v>175.4</v>
      </c>
      <c r="DO12">
        <f>INDEX(HaverPull!$B:$XZ,MATCH(Calculations!DO$9,HaverPull!$B:$B,0),MATCH(Calculations!$B12,HaverPull!$B$1:$XZ$1,0))</f>
        <v>181.1</v>
      </c>
      <c r="DP12">
        <f>INDEX(HaverPull!$B:$XZ,MATCH(Calculations!DP$9,HaverPull!$B:$B,0),MATCH(Calculations!$B12,HaverPull!$B$1:$XZ$1,0))</f>
        <v>179.1</v>
      </c>
      <c r="DQ12">
        <f>INDEX(HaverPull!$B:$XZ,MATCH(Calculations!DQ$9,HaverPull!$B:$B,0),MATCH(Calculations!$B12,HaverPull!$B$1:$XZ$1,0))</f>
        <v>186.7</v>
      </c>
      <c r="DR12">
        <f>INDEX(HaverPull!$B:$XZ,MATCH(Calculations!DR$9,HaverPull!$B:$B,0),MATCH(Calculations!$B12,HaverPull!$B$1:$XZ$1,0))</f>
        <v>191.3</v>
      </c>
      <c r="DS12">
        <f>INDEX(HaverPull!$B:$XZ,MATCH(Calculations!DS$9,HaverPull!$B:$B,0),MATCH(Calculations!$B12,HaverPull!$B$1:$XZ$1,0))</f>
        <v>190.2</v>
      </c>
      <c r="DT12">
        <f>INDEX(HaverPull!$B:$XZ,MATCH(Calculations!DT$9,HaverPull!$B:$B,0),MATCH(Calculations!$B12,HaverPull!$B$1:$XZ$1,0))</f>
        <v>198.3</v>
      </c>
      <c r="DU12">
        <f>INDEX(HaverPull!$B:$XZ,MATCH(Calculations!DU$9,HaverPull!$B:$B,0),MATCH(Calculations!$B12,HaverPull!$B$1:$XZ$1,0))</f>
        <v>204.8</v>
      </c>
      <c r="DV12">
        <f>INDEX(HaverPull!$B:$XZ,MATCH(Calculations!DV$9,HaverPull!$B:$B,0),MATCH(Calculations!$B12,HaverPull!$B$1:$XZ$1,0))</f>
        <v>204.8</v>
      </c>
      <c r="DW12">
        <f>INDEX(HaverPull!$B:$XZ,MATCH(Calculations!DW$9,HaverPull!$B:$B,0),MATCH(Calculations!$B12,HaverPull!$B$1:$XZ$1,0))</f>
        <v>215</v>
      </c>
      <c r="DX12">
        <f>INDEX(HaverPull!$B:$XZ,MATCH(Calculations!DX$9,HaverPull!$B:$B,0),MATCH(Calculations!$B12,HaverPull!$B$1:$XZ$1,0))</f>
        <v>230.1</v>
      </c>
      <c r="DY12">
        <f>INDEX(HaverPull!$B:$XZ,MATCH(Calculations!DY$9,HaverPull!$B:$B,0),MATCH(Calculations!$B12,HaverPull!$B$1:$XZ$1,0))</f>
        <v>217.4</v>
      </c>
      <c r="DZ12">
        <f>INDEX(HaverPull!$B:$XZ,MATCH(Calculations!DZ$9,HaverPull!$B:$B,0),MATCH(Calculations!$B12,HaverPull!$B$1:$XZ$1,0))</f>
        <v>246.5</v>
      </c>
      <c r="EA12">
        <f>INDEX(HaverPull!$B:$XZ,MATCH(Calculations!EA$9,HaverPull!$B:$B,0),MATCH(Calculations!$B12,HaverPull!$B$1:$XZ$1,0))</f>
        <v>244.9</v>
      </c>
      <c r="EB12">
        <f>INDEX(HaverPull!$B:$XZ,MATCH(Calculations!EB$9,HaverPull!$B:$B,0),MATCH(Calculations!$B12,HaverPull!$B$1:$XZ$1,0))</f>
        <v>243.8</v>
      </c>
      <c r="EC12">
        <f>INDEX(HaverPull!$B:$XZ,MATCH(Calculations!EC$9,HaverPull!$B:$B,0),MATCH(Calculations!$B12,HaverPull!$B$1:$XZ$1,0))</f>
        <v>251.1</v>
      </c>
      <c r="ED12">
        <f>INDEX(HaverPull!$B:$XZ,MATCH(Calculations!ED$9,HaverPull!$B:$B,0),MATCH(Calculations!$B12,HaverPull!$B$1:$XZ$1,0))</f>
        <v>260.3</v>
      </c>
      <c r="EE12">
        <f>INDEX(HaverPull!$B:$XZ,MATCH(Calculations!EE$9,HaverPull!$B:$B,0),MATCH(Calculations!$B12,HaverPull!$B$1:$XZ$1,0))</f>
        <v>260.7</v>
      </c>
      <c r="EF12">
        <f>INDEX(HaverPull!$B:$XZ,MATCH(Calculations!EF$9,HaverPull!$B:$B,0),MATCH(Calculations!$B12,HaverPull!$B$1:$XZ$1,0))</f>
        <v>260.10000000000002</v>
      </c>
      <c r="EG12">
        <f>INDEX(HaverPull!$B:$XZ,MATCH(Calculations!EG$9,HaverPull!$B:$B,0),MATCH(Calculations!$B12,HaverPull!$B$1:$XZ$1,0))</f>
        <v>271.7</v>
      </c>
      <c r="EH12">
        <f>INDEX(HaverPull!$B:$XZ,MATCH(Calculations!EH$9,HaverPull!$B:$B,0),MATCH(Calculations!$B12,HaverPull!$B$1:$XZ$1,0))</f>
        <v>265.7</v>
      </c>
      <c r="EI12">
        <f>INDEX(HaverPull!$B:$XZ,MATCH(Calculations!EI$9,HaverPull!$B:$B,0),MATCH(Calculations!$B12,HaverPull!$B$1:$XZ$1,0))</f>
        <v>283.39999999999998</v>
      </c>
      <c r="EJ12">
        <f>INDEX(HaverPull!$B:$XZ,MATCH(Calculations!EJ$9,HaverPull!$B:$B,0),MATCH(Calculations!$B12,HaverPull!$B$1:$XZ$1,0))</f>
        <v>293</v>
      </c>
      <c r="EK12">
        <f>INDEX(HaverPull!$B:$XZ,MATCH(Calculations!EK$9,HaverPull!$B:$B,0),MATCH(Calculations!$B12,HaverPull!$B$1:$XZ$1,0))</f>
        <v>288.3</v>
      </c>
      <c r="EL12">
        <f>INDEX(HaverPull!$B:$XZ,MATCH(Calculations!EL$9,HaverPull!$B:$B,0),MATCH(Calculations!$B12,HaverPull!$B$1:$XZ$1,0))</f>
        <v>294.5</v>
      </c>
      <c r="EM12">
        <f>INDEX(HaverPull!$B:$XZ,MATCH(Calculations!EM$9,HaverPull!$B:$B,0),MATCH(Calculations!$B12,HaverPull!$B$1:$XZ$1,0))</f>
        <v>301.3</v>
      </c>
      <c r="EN12">
        <f>INDEX(HaverPull!$B:$XZ,MATCH(Calculations!EN$9,HaverPull!$B:$B,0),MATCH(Calculations!$B12,HaverPull!$B$1:$XZ$1,0))</f>
        <v>310.8</v>
      </c>
      <c r="EO12">
        <f>INDEX(HaverPull!$B:$XZ,MATCH(Calculations!EO$9,HaverPull!$B:$B,0),MATCH(Calculations!$B12,HaverPull!$B$1:$XZ$1,0))</f>
        <v>300.10000000000002</v>
      </c>
      <c r="EP12">
        <f>INDEX(HaverPull!$B:$XZ,MATCH(Calculations!EP$9,HaverPull!$B:$B,0),MATCH(Calculations!$B12,HaverPull!$B$1:$XZ$1,0))</f>
        <v>305.39999999999998</v>
      </c>
      <c r="EQ12">
        <f>INDEX(HaverPull!$B:$XZ,MATCH(Calculations!EQ$9,HaverPull!$B:$B,0),MATCH(Calculations!$B12,HaverPull!$B$1:$XZ$1,0))</f>
        <v>291.3</v>
      </c>
      <c r="ER12">
        <f>INDEX(HaverPull!$B:$XZ,MATCH(Calculations!ER$9,HaverPull!$B:$B,0),MATCH(Calculations!$B12,HaverPull!$B$1:$XZ$1,0))</f>
        <v>294.89999999999998</v>
      </c>
      <c r="ES12">
        <f>INDEX(HaverPull!$B:$XZ,MATCH(Calculations!ES$9,HaverPull!$B:$B,0),MATCH(Calculations!$B12,HaverPull!$B$1:$XZ$1,0))</f>
        <v>308.7</v>
      </c>
      <c r="ET12">
        <f>INDEX(HaverPull!$B:$XZ,MATCH(Calculations!ET$9,HaverPull!$B:$B,0),MATCH(Calculations!$B12,HaverPull!$B$1:$XZ$1,0))</f>
        <v>301.39999999999998</v>
      </c>
      <c r="EU12">
        <f>INDEX(HaverPull!$B:$XZ,MATCH(Calculations!EU$9,HaverPull!$B:$B,0),MATCH(Calculations!$B12,HaverPull!$B$1:$XZ$1,0))</f>
        <v>332.8</v>
      </c>
      <c r="EV12">
        <f>INDEX(HaverPull!$B:$XZ,MATCH(Calculations!EV$9,HaverPull!$B:$B,0),MATCH(Calculations!$B12,HaverPull!$B$1:$XZ$1,0))</f>
        <v>314.10000000000002</v>
      </c>
      <c r="EW12">
        <f>INDEX(HaverPull!$B:$XZ,MATCH(Calculations!EW$9,HaverPull!$B:$B,0),MATCH(Calculations!$B12,HaverPull!$B$1:$XZ$1,0))</f>
        <v>319.8</v>
      </c>
      <c r="EX12">
        <f>INDEX(HaverPull!$B:$XZ,MATCH(Calculations!EX$9,HaverPull!$B:$B,0),MATCH(Calculations!$B12,HaverPull!$B$1:$XZ$1,0))</f>
        <v>329.9</v>
      </c>
      <c r="EY12">
        <f>INDEX(HaverPull!$B:$XZ,MATCH(Calculations!EY$9,HaverPull!$B:$B,0),MATCH(Calculations!$B12,HaverPull!$B$1:$XZ$1,0))</f>
        <v>332</v>
      </c>
      <c r="EZ12">
        <f>INDEX(HaverPull!$B:$XZ,MATCH(Calculations!EZ$9,HaverPull!$B:$B,0),MATCH(Calculations!$B12,HaverPull!$B$1:$XZ$1,0))</f>
        <v>338.6</v>
      </c>
      <c r="FA12">
        <f>INDEX(HaverPull!$B:$XZ,MATCH(Calculations!FA$9,HaverPull!$B:$B,0),MATCH(Calculations!$B12,HaverPull!$B$1:$XZ$1,0))</f>
        <v>341</v>
      </c>
      <c r="FB12">
        <f>INDEX(HaverPull!$B:$XZ,MATCH(Calculations!FB$9,HaverPull!$B:$B,0),MATCH(Calculations!$B12,HaverPull!$B$1:$XZ$1,0))</f>
        <v>341.8</v>
      </c>
      <c r="FC12">
        <f>INDEX(HaverPull!$B:$XZ,MATCH(Calculations!FC$9,HaverPull!$B:$B,0),MATCH(Calculations!$B12,HaverPull!$B$1:$XZ$1,0))</f>
        <v>357.7</v>
      </c>
      <c r="FD12">
        <f>INDEX(HaverPull!$B:$XZ,MATCH(Calculations!FD$9,HaverPull!$B:$B,0),MATCH(Calculations!$B12,HaverPull!$B$1:$XZ$1,0))</f>
        <v>368.5</v>
      </c>
      <c r="FE12">
        <f>INDEX(HaverPull!$B:$XZ,MATCH(Calculations!FE$9,HaverPull!$B:$B,0),MATCH(Calculations!$B12,HaverPull!$B$1:$XZ$1,0))</f>
        <v>378.1</v>
      </c>
      <c r="FF12">
        <f>INDEX(HaverPull!$B:$XZ,MATCH(Calculations!FF$9,HaverPull!$B:$B,0),MATCH(Calculations!$B12,HaverPull!$B$1:$XZ$1,0))</f>
        <v>372.6</v>
      </c>
      <c r="FG12">
        <f>INDEX(HaverPull!$B:$XZ,MATCH(Calculations!FG$9,HaverPull!$B:$B,0),MATCH(Calculations!$B12,HaverPull!$B$1:$XZ$1,0))</f>
        <v>381.7</v>
      </c>
      <c r="FH12">
        <f>INDEX(HaverPull!$B:$XZ,MATCH(Calculations!FH$9,HaverPull!$B:$B,0),MATCH(Calculations!$B12,HaverPull!$B$1:$XZ$1,0))</f>
        <v>385.3</v>
      </c>
      <c r="FI12">
        <f>INDEX(HaverPull!$B:$XZ,MATCH(Calculations!FI$9,HaverPull!$B:$B,0),MATCH(Calculations!$B12,HaverPull!$B$1:$XZ$1,0))</f>
        <v>405.4</v>
      </c>
      <c r="FJ12">
        <f>INDEX(HaverPull!$B:$XZ,MATCH(Calculations!FJ$9,HaverPull!$B:$B,0),MATCH(Calculations!$B12,HaverPull!$B$1:$XZ$1,0))</f>
        <v>414.1</v>
      </c>
      <c r="FK12">
        <f>INDEX(HaverPull!$B:$XZ,MATCH(Calculations!FK$9,HaverPull!$B:$B,0),MATCH(Calculations!$B12,HaverPull!$B$1:$XZ$1,0))</f>
        <v>418.8</v>
      </c>
      <c r="FL12">
        <f>INDEX(HaverPull!$B:$XZ,MATCH(Calculations!FL$9,HaverPull!$B:$B,0),MATCH(Calculations!$B12,HaverPull!$B$1:$XZ$1,0))</f>
        <v>408.8</v>
      </c>
      <c r="FM12">
        <f>INDEX(HaverPull!$B:$XZ,MATCH(Calculations!FM$9,HaverPull!$B:$B,0),MATCH(Calculations!$B12,HaverPull!$B$1:$XZ$1,0))</f>
        <v>396.2</v>
      </c>
      <c r="FN12">
        <f>INDEX(HaverPull!$B:$XZ,MATCH(Calculations!FN$9,HaverPull!$B:$B,0),MATCH(Calculations!$B12,HaverPull!$B$1:$XZ$1,0))</f>
        <v>398.8</v>
      </c>
      <c r="FO12">
        <f>INDEX(HaverPull!$B:$XZ,MATCH(Calculations!FO$9,HaverPull!$B:$B,0),MATCH(Calculations!$B12,HaverPull!$B$1:$XZ$1,0))</f>
        <v>400.4</v>
      </c>
      <c r="FP12">
        <f>INDEX(HaverPull!$B:$XZ,MATCH(Calculations!FP$9,HaverPull!$B:$B,0),MATCH(Calculations!$B12,HaverPull!$B$1:$XZ$1,0))</f>
        <v>421.1</v>
      </c>
      <c r="FQ12">
        <f>INDEX(HaverPull!$B:$XZ,MATCH(Calculations!FQ$9,HaverPull!$B:$B,0),MATCH(Calculations!$B12,HaverPull!$B$1:$XZ$1,0))</f>
        <v>419</v>
      </c>
      <c r="FR12">
        <f>INDEX(HaverPull!$B:$XZ,MATCH(Calculations!FR$9,HaverPull!$B:$B,0),MATCH(Calculations!$B12,HaverPull!$B$1:$XZ$1,0))</f>
        <v>428.6</v>
      </c>
      <c r="FS12">
        <f>INDEX(HaverPull!$B:$XZ,MATCH(Calculations!FS$9,HaverPull!$B:$B,0),MATCH(Calculations!$B12,HaverPull!$B$1:$XZ$1,0))</f>
        <v>426.1</v>
      </c>
      <c r="FT12">
        <f>INDEX(HaverPull!$B:$XZ,MATCH(Calculations!FT$9,HaverPull!$B:$B,0),MATCH(Calculations!$B12,HaverPull!$B$1:$XZ$1,0))</f>
        <v>435.9</v>
      </c>
      <c r="FU12">
        <f>INDEX(HaverPull!$B:$XZ,MATCH(Calculations!FU$9,HaverPull!$B:$B,0),MATCH(Calculations!$B12,HaverPull!$B$1:$XZ$1,0))</f>
        <v>448.4</v>
      </c>
      <c r="FV12">
        <f>INDEX(HaverPull!$B:$XZ,MATCH(Calculations!FV$9,HaverPull!$B:$B,0),MATCH(Calculations!$B12,HaverPull!$B$1:$XZ$1,0))</f>
        <v>448.6</v>
      </c>
      <c r="FW12">
        <f>INDEX(HaverPull!$B:$XZ,MATCH(Calculations!FW$9,HaverPull!$B:$B,0),MATCH(Calculations!$B12,HaverPull!$B$1:$XZ$1,0))</f>
        <v>463</v>
      </c>
      <c r="FX12">
        <f>INDEX(HaverPull!$B:$XZ,MATCH(Calculations!FX$9,HaverPull!$B:$B,0),MATCH(Calculations!$B12,HaverPull!$B$1:$XZ$1,0))</f>
        <v>473.6</v>
      </c>
      <c r="FY12">
        <f>INDEX(HaverPull!$B:$XZ,MATCH(Calculations!FY$9,HaverPull!$B:$B,0),MATCH(Calculations!$B12,HaverPull!$B$1:$XZ$1,0))</f>
        <v>505.9</v>
      </c>
      <c r="FZ12">
        <f>INDEX(HaverPull!$B:$XZ,MATCH(Calculations!FZ$9,HaverPull!$B:$B,0),MATCH(Calculations!$B12,HaverPull!$B$1:$XZ$1,0))</f>
        <v>507.1</v>
      </c>
      <c r="GA12">
        <f>INDEX(HaverPull!$B:$XZ,MATCH(Calculations!GA$9,HaverPull!$B:$B,0),MATCH(Calculations!$B12,HaverPull!$B$1:$XZ$1,0))</f>
        <v>523.9</v>
      </c>
      <c r="GB12">
        <f>INDEX(HaverPull!$B:$XZ,MATCH(Calculations!GB$9,HaverPull!$B:$B,0),MATCH(Calculations!$B12,HaverPull!$B$1:$XZ$1,0))</f>
        <v>530.70000000000005</v>
      </c>
      <c r="GC12" t="e">
        <f>INDEX(HaverPull!$B:$XZ,MATCH(Calculations!GC$9,HaverPull!$B:$B,0),MATCH(Calculations!$B12,HaverPull!$B$1:$XZ$1,0))</f>
        <v>#N/A</v>
      </c>
      <c r="GD12" t="e">
        <f>INDEX(HaverPull!$B:$XZ,MATCH(Calculations!GD$9,HaverPull!$B:$B,0),MATCH(Calculations!$B12,HaverPull!$B$1:$XZ$1,0))</f>
        <v>#N/A</v>
      </c>
      <c r="GE12" t="e">
        <f>INDEX(HaverPull!$B:$XZ,MATCH(Calculations!GE$9,HaverPull!$B:$B,0),MATCH(Calculations!$B12,HaverPull!$B$1:$XZ$1,0))</f>
        <v>#N/A</v>
      </c>
      <c r="GF12" t="e">
        <f>INDEX(HaverPull!$B:$XZ,MATCH(Calculations!GF$9,HaverPull!$B:$B,0),MATCH(Calculations!$B12,HaverPull!$B$1:$XZ$1,0))</f>
        <v>#N/A</v>
      </c>
      <c r="GG12" t="e">
        <f>INDEX(HaverPull!$B:$XZ,MATCH(Calculations!GG$9,HaverPull!$B:$B,0),MATCH(Calculations!$B12,HaverPull!$B$1:$XZ$1,0))</f>
        <v>#N/A</v>
      </c>
      <c r="GH12" t="e">
        <f>INDEX(HaverPull!$B:$XZ,MATCH(Calculations!GH$9,HaverPull!$B:$B,0),MATCH(Calculations!$B12,HaverPull!$B$1:$XZ$1,0))</f>
        <v>#N/A</v>
      </c>
      <c r="GI12" t="e">
        <f>INDEX(HaverPull!$B:$XZ,MATCH(Calculations!GI$9,HaverPull!$B:$B,0),MATCH(Calculations!$B12,HaverPull!$B$1:$XZ$1,0))</f>
        <v>#N/A</v>
      </c>
      <c r="GJ12" t="e">
        <f>INDEX(HaverPull!$B:$XZ,MATCH(Calculations!GJ$9,HaverPull!$B:$B,0),MATCH(Calculations!$B12,HaverPull!$B$1:$XZ$1,0))</f>
        <v>#N/A</v>
      </c>
      <c r="GK12" t="e">
        <f>INDEX(HaverPull!$B:$XZ,MATCH(Calculations!GK$9,HaverPull!$B:$B,0),MATCH(Calculations!$B12,HaverPull!$B$1:$XZ$1,0))</f>
        <v>#N/A</v>
      </c>
      <c r="GL12" t="e">
        <f>INDEX(HaverPull!$B:$XZ,MATCH(Calculations!GL$9,HaverPull!$B:$B,0),MATCH(Calculations!$B12,HaverPull!$B$1:$XZ$1,0))</f>
        <v>#N/A</v>
      </c>
      <c r="GM12" t="e">
        <f>INDEX(HaverPull!$B:$XZ,MATCH(Calculations!GM$9,HaverPull!$B:$B,0),MATCH(Calculations!$B12,HaverPull!$B$1:$XZ$1,0))</f>
        <v>#N/A</v>
      </c>
      <c r="GN12" t="e">
        <f>INDEX(HaverPull!$B:$XZ,MATCH(Calculations!GN$9,HaverPull!$B:$B,0),MATCH(Calculations!$B12,HaverPull!$B$1:$XZ$1,0))</f>
        <v>#N/A</v>
      </c>
      <c r="GO12" t="e">
        <f>INDEX(HaverPull!$B:$XZ,MATCH(Calculations!GO$9,HaverPull!$B:$B,0),MATCH(Calculations!$B12,HaverPull!$B$1:$XZ$1,0))</f>
        <v>#N/A</v>
      </c>
      <c r="GP12" t="e">
        <f>INDEX(HaverPull!$B:$XZ,MATCH(Calculations!GP$9,HaverPull!$B:$B,0),MATCH(Calculations!$B12,HaverPull!$B$1:$XZ$1,0))</f>
        <v>#N/A</v>
      </c>
      <c r="GQ12" t="e">
        <f>INDEX(HaverPull!$B:$XZ,MATCH(Calculations!GQ$9,HaverPull!$B:$B,0),MATCH(Calculations!$B12,HaverPull!$B$1:$XZ$1,0))</f>
        <v>#N/A</v>
      </c>
      <c r="GR12" t="e">
        <f>INDEX(HaverPull!$B:$XZ,MATCH(Calculations!GR$9,HaverPull!$B:$B,0),MATCH(Calculations!$B12,HaverPull!$B$1:$XZ$1,0))</f>
        <v>#N/A</v>
      </c>
      <c r="GS12" t="e">
        <f>INDEX(HaverPull!$B:$XZ,MATCH(Calculations!GS$9,HaverPull!$B:$B,0),MATCH(Calculations!$B12,HaverPull!$B$1:$XZ$1,0))</f>
        <v>#N/A</v>
      </c>
      <c r="GT12" t="e">
        <f>INDEX(HaverPull!$B:$XZ,MATCH(Calculations!GT$9,HaverPull!$B:$B,0),MATCH(Calculations!$B12,HaverPull!$B$1:$XZ$1,0))</f>
        <v>#N/A</v>
      </c>
      <c r="GU12" t="e">
        <f>INDEX(HaverPull!$B:$XZ,MATCH(Calculations!GU$9,HaverPull!$B:$B,0),MATCH(Calculations!$B12,HaverPull!$B$1:$XZ$1,0))</f>
        <v>#N/A</v>
      </c>
      <c r="GV12" t="e">
        <f>INDEX(HaverPull!$B:$XZ,MATCH(Calculations!GV$9,HaverPull!$B:$B,0),MATCH(Calculations!$B12,HaverPull!$B$1:$XZ$1,0))</f>
        <v>#N/A</v>
      </c>
    </row>
    <row r="13" spans="1:206" x14ac:dyDescent="0.25">
      <c r="A13" s="8" t="s">
        <v>196</v>
      </c>
      <c r="B13" s="9" t="s">
        <v>18</v>
      </c>
      <c r="C13">
        <f>INDEX(HaverPull!$B:$XZ,MATCH(Calculations!C$9,HaverPull!$B:$B,0),MATCH(Calculations!$B13,HaverPull!$B$1:$XZ$1,0))</f>
        <v>63</v>
      </c>
      <c r="D13">
        <f>INDEX(HaverPull!$B:$XZ,MATCH(Calculations!D$9,HaverPull!$B:$B,0),MATCH(Calculations!$B13,HaverPull!$B$1:$XZ$1,0))</f>
        <v>73.099999999999994</v>
      </c>
      <c r="E13">
        <f>INDEX(HaverPull!$B:$XZ,MATCH(Calculations!E$9,HaverPull!$B:$B,0),MATCH(Calculations!$B13,HaverPull!$B$1:$XZ$1,0))</f>
        <v>73.5</v>
      </c>
      <c r="F13">
        <f>INDEX(HaverPull!$B:$XZ,MATCH(Calculations!F$9,HaverPull!$B:$B,0),MATCH(Calculations!$B13,HaverPull!$B$1:$XZ$1,0))</f>
        <v>77.400000000000006</v>
      </c>
      <c r="G13">
        <f>INDEX(HaverPull!$B:$XZ,MATCH(Calculations!G$9,HaverPull!$B:$B,0),MATCH(Calculations!$B13,HaverPull!$B$1:$XZ$1,0))</f>
        <v>79.3</v>
      </c>
      <c r="H13">
        <f>INDEX(HaverPull!$B:$XZ,MATCH(Calculations!H$9,HaverPull!$B:$B,0),MATCH(Calculations!$B13,HaverPull!$B$1:$XZ$1,0))</f>
        <v>86.9</v>
      </c>
      <c r="I13">
        <f>INDEX(HaverPull!$B:$XZ,MATCH(Calculations!I$9,HaverPull!$B:$B,0),MATCH(Calculations!$B13,HaverPull!$B$1:$XZ$1,0))</f>
        <v>86.9</v>
      </c>
      <c r="J13">
        <f>INDEX(HaverPull!$B:$XZ,MATCH(Calculations!J$9,HaverPull!$B:$B,0),MATCH(Calculations!$B13,HaverPull!$B$1:$XZ$1,0))</f>
        <v>88.5</v>
      </c>
      <c r="K13">
        <f>INDEX(HaverPull!$B:$XZ,MATCH(Calculations!K$9,HaverPull!$B:$B,0),MATCH(Calculations!$B13,HaverPull!$B$1:$XZ$1,0))</f>
        <v>91.4</v>
      </c>
      <c r="L13">
        <f>INDEX(HaverPull!$B:$XZ,MATCH(Calculations!L$9,HaverPull!$B:$B,0),MATCH(Calculations!$B13,HaverPull!$B$1:$XZ$1,0))</f>
        <v>91.9</v>
      </c>
      <c r="M13">
        <f>INDEX(HaverPull!$B:$XZ,MATCH(Calculations!M$9,HaverPull!$B:$B,0),MATCH(Calculations!$B13,HaverPull!$B$1:$XZ$1,0))</f>
        <v>92.9</v>
      </c>
      <c r="N13">
        <f>INDEX(HaverPull!$B:$XZ,MATCH(Calculations!N$9,HaverPull!$B:$B,0),MATCH(Calculations!$B13,HaverPull!$B$1:$XZ$1,0))</f>
        <v>103.1</v>
      </c>
      <c r="O13">
        <f>INDEX(HaverPull!$B:$XZ,MATCH(Calculations!O$9,HaverPull!$B:$B,0),MATCH(Calculations!$B13,HaverPull!$B$1:$XZ$1,0))</f>
        <v>105.4</v>
      </c>
      <c r="P13">
        <f>INDEX(HaverPull!$B:$XZ,MATCH(Calculations!P$9,HaverPull!$B:$B,0),MATCH(Calculations!$B13,HaverPull!$B$1:$XZ$1,0))</f>
        <v>107.6</v>
      </c>
      <c r="Q13">
        <f>INDEX(HaverPull!$B:$XZ,MATCH(Calculations!Q$9,HaverPull!$B:$B,0),MATCH(Calculations!$B13,HaverPull!$B$1:$XZ$1,0))</f>
        <v>109.2</v>
      </c>
      <c r="R13">
        <f>INDEX(HaverPull!$B:$XZ,MATCH(Calculations!R$9,HaverPull!$B:$B,0),MATCH(Calculations!$B13,HaverPull!$B$1:$XZ$1,0))</f>
        <v>112.3</v>
      </c>
      <c r="S13">
        <f>INDEX(HaverPull!$B:$XZ,MATCH(Calculations!S$9,HaverPull!$B:$B,0),MATCH(Calculations!$B13,HaverPull!$B$1:$XZ$1,0))</f>
        <v>117.5</v>
      </c>
      <c r="T13">
        <f>INDEX(HaverPull!$B:$XZ,MATCH(Calculations!T$9,HaverPull!$B:$B,0),MATCH(Calculations!$B13,HaverPull!$B$1:$XZ$1,0))</f>
        <v>125.4</v>
      </c>
      <c r="U13">
        <f>INDEX(HaverPull!$B:$XZ,MATCH(Calculations!U$9,HaverPull!$B:$B,0),MATCH(Calculations!$B13,HaverPull!$B$1:$XZ$1,0))</f>
        <v>132.19999999999999</v>
      </c>
      <c r="V13">
        <f>INDEX(HaverPull!$B:$XZ,MATCH(Calculations!V$9,HaverPull!$B:$B,0),MATCH(Calculations!$B13,HaverPull!$B$1:$XZ$1,0))</f>
        <v>139.1</v>
      </c>
      <c r="W13">
        <f>INDEX(HaverPull!$B:$XZ,MATCH(Calculations!W$9,HaverPull!$B:$B,0),MATCH(Calculations!$B13,HaverPull!$B$1:$XZ$1,0))</f>
        <v>149.80000000000001</v>
      </c>
      <c r="X13">
        <f>INDEX(HaverPull!$B:$XZ,MATCH(Calculations!X$9,HaverPull!$B:$B,0),MATCH(Calculations!$B13,HaverPull!$B$1:$XZ$1,0))</f>
        <v>164.6</v>
      </c>
      <c r="Y13">
        <f>INDEX(HaverPull!$B:$XZ,MATCH(Calculations!Y$9,HaverPull!$B:$B,0),MATCH(Calculations!$B13,HaverPull!$B$1:$XZ$1,0))</f>
        <v>167.7</v>
      </c>
      <c r="Z13">
        <f>INDEX(HaverPull!$B:$XZ,MATCH(Calculations!Z$9,HaverPull!$B:$B,0),MATCH(Calculations!$B13,HaverPull!$B$1:$XZ$1,0))</f>
        <v>170.4</v>
      </c>
      <c r="AA13">
        <f>INDEX(HaverPull!$B:$XZ,MATCH(Calculations!AA$9,HaverPull!$B:$B,0),MATCH(Calculations!$B13,HaverPull!$B$1:$XZ$1,0))</f>
        <v>174.7</v>
      </c>
      <c r="AB13">
        <f>INDEX(HaverPull!$B:$XZ,MATCH(Calculations!AB$9,HaverPull!$B:$B,0),MATCH(Calculations!$B13,HaverPull!$B$1:$XZ$1,0))</f>
        <v>173.1</v>
      </c>
      <c r="AC13">
        <f>INDEX(HaverPull!$B:$XZ,MATCH(Calculations!AC$9,HaverPull!$B:$B,0),MATCH(Calculations!$B13,HaverPull!$B$1:$XZ$1,0))</f>
        <v>180.1</v>
      </c>
      <c r="AD13">
        <f>INDEX(HaverPull!$B:$XZ,MATCH(Calculations!AD$9,HaverPull!$B:$B,0),MATCH(Calculations!$B13,HaverPull!$B$1:$XZ$1,0))</f>
        <v>182.7</v>
      </c>
      <c r="AE13">
        <f>INDEX(HaverPull!$B:$XZ,MATCH(Calculations!AE$9,HaverPull!$B:$B,0),MATCH(Calculations!$B13,HaverPull!$B$1:$XZ$1,0))</f>
        <v>185.5</v>
      </c>
      <c r="AF13">
        <f>INDEX(HaverPull!$B:$XZ,MATCH(Calculations!AF$9,HaverPull!$B:$B,0),MATCH(Calculations!$B13,HaverPull!$B$1:$XZ$1,0))</f>
        <v>186.4</v>
      </c>
      <c r="AG13">
        <f>INDEX(HaverPull!$B:$XZ,MATCH(Calculations!AG$9,HaverPull!$B:$B,0),MATCH(Calculations!$B13,HaverPull!$B$1:$XZ$1,0))</f>
        <v>191.7</v>
      </c>
      <c r="AH13">
        <f>INDEX(HaverPull!$B:$XZ,MATCH(Calculations!AH$9,HaverPull!$B:$B,0),MATCH(Calculations!$B13,HaverPull!$B$1:$XZ$1,0))</f>
        <v>194.3</v>
      </c>
      <c r="AI13">
        <f>INDEX(HaverPull!$B:$XZ,MATCH(Calculations!AI$9,HaverPull!$B:$B,0),MATCH(Calculations!$B13,HaverPull!$B$1:$XZ$1,0))</f>
        <v>197.7</v>
      </c>
      <c r="AJ13">
        <f>INDEX(HaverPull!$B:$XZ,MATCH(Calculations!AJ$9,HaverPull!$B:$B,0),MATCH(Calculations!$B13,HaverPull!$B$1:$XZ$1,0))</f>
        <v>199</v>
      </c>
      <c r="AK13">
        <f>INDEX(HaverPull!$B:$XZ,MATCH(Calculations!AK$9,HaverPull!$B:$B,0),MATCH(Calculations!$B13,HaverPull!$B$1:$XZ$1,0))</f>
        <v>207.1</v>
      </c>
      <c r="AL13">
        <f>INDEX(HaverPull!$B:$XZ,MATCH(Calculations!AL$9,HaverPull!$B:$B,0),MATCH(Calculations!$B13,HaverPull!$B$1:$XZ$1,0))</f>
        <v>209.9</v>
      </c>
      <c r="AM13">
        <f>INDEX(HaverPull!$B:$XZ,MATCH(Calculations!AM$9,HaverPull!$B:$B,0),MATCH(Calculations!$B13,HaverPull!$B$1:$XZ$1,0))</f>
        <v>214.9</v>
      </c>
      <c r="AN13">
        <f>INDEX(HaverPull!$B:$XZ,MATCH(Calculations!AN$9,HaverPull!$B:$B,0),MATCH(Calculations!$B13,HaverPull!$B$1:$XZ$1,0))</f>
        <v>219.2</v>
      </c>
      <c r="AO13">
        <f>INDEX(HaverPull!$B:$XZ,MATCH(Calculations!AO$9,HaverPull!$B:$B,0),MATCH(Calculations!$B13,HaverPull!$B$1:$XZ$1,0))</f>
        <v>234.6</v>
      </c>
      <c r="AP13">
        <f>INDEX(HaverPull!$B:$XZ,MATCH(Calculations!AP$9,HaverPull!$B:$B,0),MATCH(Calculations!$B13,HaverPull!$B$1:$XZ$1,0))</f>
        <v>240.7</v>
      </c>
      <c r="AQ13">
        <f>INDEX(HaverPull!$B:$XZ,MATCH(Calculations!AQ$9,HaverPull!$B:$B,0),MATCH(Calculations!$B13,HaverPull!$B$1:$XZ$1,0))</f>
        <v>251.2</v>
      </c>
      <c r="AR13">
        <f>INDEX(HaverPull!$B:$XZ,MATCH(Calculations!AR$9,HaverPull!$B:$B,0),MATCH(Calculations!$B13,HaverPull!$B$1:$XZ$1,0))</f>
        <v>256.2</v>
      </c>
      <c r="AS13">
        <f>INDEX(HaverPull!$B:$XZ,MATCH(Calculations!AS$9,HaverPull!$B:$B,0),MATCH(Calculations!$B13,HaverPull!$B$1:$XZ$1,0))</f>
        <v>287.89999999999998</v>
      </c>
      <c r="AT13">
        <f>INDEX(HaverPull!$B:$XZ,MATCH(Calculations!AT$9,HaverPull!$B:$B,0),MATCH(Calculations!$B13,HaverPull!$B$1:$XZ$1,0))</f>
        <v>290.7</v>
      </c>
      <c r="AU13">
        <f>INDEX(HaverPull!$B:$XZ,MATCH(Calculations!AU$9,HaverPull!$B:$B,0),MATCH(Calculations!$B13,HaverPull!$B$1:$XZ$1,0))</f>
        <v>296.10000000000002</v>
      </c>
      <c r="AV13">
        <f>INDEX(HaverPull!$B:$XZ,MATCH(Calculations!AV$9,HaverPull!$B:$B,0),MATCH(Calculations!$B13,HaverPull!$B$1:$XZ$1,0))</f>
        <v>299</v>
      </c>
      <c r="AW13">
        <f>INDEX(HaverPull!$B:$XZ,MATCH(Calculations!AW$9,HaverPull!$B:$B,0),MATCH(Calculations!$B13,HaverPull!$B$1:$XZ$1,0))</f>
        <v>317</v>
      </c>
      <c r="AX13">
        <f>INDEX(HaverPull!$B:$XZ,MATCH(Calculations!AX$9,HaverPull!$B:$B,0),MATCH(Calculations!$B13,HaverPull!$B$1:$XZ$1,0))</f>
        <v>319.2</v>
      </c>
      <c r="AY13">
        <f>INDEX(HaverPull!$B:$XZ,MATCH(Calculations!AY$9,HaverPull!$B:$B,0),MATCH(Calculations!$B13,HaverPull!$B$1:$XZ$1,0))</f>
        <v>324.3</v>
      </c>
      <c r="AZ13">
        <f>INDEX(HaverPull!$B:$XZ,MATCH(Calculations!AZ$9,HaverPull!$B:$B,0),MATCH(Calculations!$B13,HaverPull!$B$1:$XZ$1,0))</f>
        <v>333.2</v>
      </c>
      <c r="BA13">
        <f>INDEX(HaverPull!$B:$XZ,MATCH(Calculations!BA$9,HaverPull!$B:$B,0),MATCH(Calculations!$B13,HaverPull!$B$1:$XZ$1,0))</f>
        <v>349.7</v>
      </c>
      <c r="BB13">
        <f>INDEX(HaverPull!$B:$XZ,MATCH(Calculations!BB$9,HaverPull!$B:$B,0),MATCH(Calculations!$B13,HaverPull!$B$1:$XZ$1,0))</f>
        <v>365.2</v>
      </c>
      <c r="BC13">
        <f>INDEX(HaverPull!$B:$XZ,MATCH(Calculations!BC$9,HaverPull!$B:$B,0),MATCH(Calculations!$B13,HaverPull!$B$1:$XZ$1,0))</f>
        <v>368</v>
      </c>
      <c r="BD13">
        <f>INDEX(HaverPull!$B:$XZ,MATCH(Calculations!BD$9,HaverPull!$B:$B,0),MATCH(Calculations!$B13,HaverPull!$B$1:$XZ$1,0))</f>
        <v>373.7</v>
      </c>
      <c r="BE13">
        <f>INDEX(HaverPull!$B:$XZ,MATCH(Calculations!BE$9,HaverPull!$B:$B,0),MATCH(Calculations!$B13,HaverPull!$B$1:$XZ$1,0))</f>
        <v>368.5</v>
      </c>
      <c r="BF13">
        <f>INDEX(HaverPull!$B:$XZ,MATCH(Calculations!BF$9,HaverPull!$B:$B,0),MATCH(Calculations!$B13,HaverPull!$B$1:$XZ$1,0))</f>
        <v>371.8</v>
      </c>
      <c r="BG13">
        <f>INDEX(HaverPull!$B:$XZ,MATCH(Calculations!BG$9,HaverPull!$B:$B,0),MATCH(Calculations!$B13,HaverPull!$B$1:$XZ$1,0))</f>
        <v>376.3</v>
      </c>
      <c r="BH13">
        <f>INDEX(HaverPull!$B:$XZ,MATCH(Calculations!BH$9,HaverPull!$B:$B,0),MATCH(Calculations!$B13,HaverPull!$B$1:$XZ$1,0))</f>
        <v>379</v>
      </c>
      <c r="BI13">
        <f>INDEX(HaverPull!$B:$XZ,MATCH(Calculations!BI$9,HaverPull!$B:$B,0),MATCH(Calculations!$B13,HaverPull!$B$1:$XZ$1,0))</f>
        <v>380.4</v>
      </c>
      <c r="BJ13">
        <f>INDEX(HaverPull!$B:$XZ,MATCH(Calculations!BJ$9,HaverPull!$B:$B,0),MATCH(Calculations!$B13,HaverPull!$B$1:$XZ$1,0))</f>
        <v>387.9</v>
      </c>
      <c r="BK13">
        <f>INDEX(HaverPull!$B:$XZ,MATCH(Calculations!BK$9,HaverPull!$B:$B,0),MATCH(Calculations!$B13,HaverPull!$B$1:$XZ$1,0))</f>
        <v>398.1</v>
      </c>
      <c r="BL13">
        <f>INDEX(HaverPull!$B:$XZ,MATCH(Calculations!BL$9,HaverPull!$B:$B,0),MATCH(Calculations!$B13,HaverPull!$B$1:$XZ$1,0))</f>
        <v>400.5</v>
      </c>
      <c r="BM13">
        <f>INDEX(HaverPull!$B:$XZ,MATCH(Calculations!BM$9,HaverPull!$B:$B,0),MATCH(Calculations!$B13,HaverPull!$B$1:$XZ$1,0))</f>
        <v>405.6</v>
      </c>
      <c r="BN13">
        <f>INDEX(HaverPull!$B:$XZ,MATCH(Calculations!BN$9,HaverPull!$B:$B,0),MATCH(Calculations!$B13,HaverPull!$B$1:$XZ$1,0))</f>
        <v>408.3</v>
      </c>
      <c r="BO13">
        <f>INDEX(HaverPull!$B:$XZ,MATCH(Calculations!BO$9,HaverPull!$B:$B,0),MATCH(Calculations!$B13,HaverPull!$B$1:$XZ$1,0))</f>
        <v>419.9</v>
      </c>
      <c r="BP13">
        <f>INDEX(HaverPull!$B:$XZ,MATCH(Calculations!BP$9,HaverPull!$B:$B,0),MATCH(Calculations!$B13,HaverPull!$B$1:$XZ$1,0))</f>
        <v>425.6</v>
      </c>
      <c r="BQ13">
        <f>INDEX(HaverPull!$B:$XZ,MATCH(Calculations!BQ$9,HaverPull!$B:$B,0),MATCH(Calculations!$B13,HaverPull!$B$1:$XZ$1,0))</f>
        <v>433.1</v>
      </c>
      <c r="BR13">
        <f>INDEX(HaverPull!$B:$XZ,MATCH(Calculations!BR$9,HaverPull!$B:$B,0),MATCH(Calculations!$B13,HaverPull!$B$1:$XZ$1,0))</f>
        <v>435.8</v>
      </c>
      <c r="BS13">
        <f>INDEX(HaverPull!$B:$XZ,MATCH(Calculations!BS$9,HaverPull!$B:$B,0),MATCH(Calculations!$B13,HaverPull!$B$1:$XZ$1,0))</f>
        <v>441.9</v>
      </c>
      <c r="BT13">
        <f>INDEX(HaverPull!$B:$XZ,MATCH(Calculations!BT$9,HaverPull!$B:$B,0),MATCH(Calculations!$B13,HaverPull!$B$1:$XZ$1,0))</f>
        <v>447.5</v>
      </c>
      <c r="BU13">
        <f>INDEX(HaverPull!$B:$XZ,MATCH(Calculations!BU$9,HaverPull!$B:$B,0),MATCH(Calculations!$B13,HaverPull!$B$1:$XZ$1,0))</f>
        <v>449.4</v>
      </c>
      <c r="BV13">
        <f>INDEX(HaverPull!$B:$XZ,MATCH(Calculations!BV$9,HaverPull!$B:$B,0),MATCH(Calculations!$B13,HaverPull!$B$1:$XZ$1,0))</f>
        <v>452.8</v>
      </c>
      <c r="BW13">
        <f>INDEX(HaverPull!$B:$XZ,MATCH(Calculations!BW$9,HaverPull!$B:$B,0),MATCH(Calculations!$B13,HaverPull!$B$1:$XZ$1,0))</f>
        <v>470.3</v>
      </c>
      <c r="BX13">
        <f>INDEX(HaverPull!$B:$XZ,MATCH(Calculations!BX$9,HaverPull!$B:$B,0),MATCH(Calculations!$B13,HaverPull!$B$1:$XZ$1,0))</f>
        <v>473.4</v>
      </c>
      <c r="BY13">
        <f>INDEX(HaverPull!$B:$XZ,MATCH(Calculations!BY$9,HaverPull!$B:$B,0),MATCH(Calculations!$B13,HaverPull!$B$1:$XZ$1,0))</f>
        <v>478.8</v>
      </c>
      <c r="BZ13">
        <f>INDEX(HaverPull!$B:$XZ,MATCH(Calculations!BZ$9,HaverPull!$B:$B,0),MATCH(Calculations!$B13,HaverPull!$B$1:$XZ$1,0))</f>
        <v>484.9</v>
      </c>
      <c r="CA13">
        <f>INDEX(HaverPull!$B:$XZ,MATCH(Calculations!CA$9,HaverPull!$B:$B,0),MATCH(Calculations!$B13,HaverPull!$B$1:$XZ$1,0))</f>
        <v>508.2</v>
      </c>
      <c r="CB13">
        <f>INDEX(HaverPull!$B:$XZ,MATCH(Calculations!CB$9,HaverPull!$B:$B,0),MATCH(Calculations!$B13,HaverPull!$B$1:$XZ$1,0))</f>
        <v>515.70000000000005</v>
      </c>
      <c r="CC13">
        <f>INDEX(HaverPull!$B:$XZ,MATCH(Calculations!CC$9,HaverPull!$B:$B,0),MATCH(Calculations!$B13,HaverPull!$B$1:$XZ$1,0))</f>
        <v>524.70000000000005</v>
      </c>
      <c r="CD13">
        <f>INDEX(HaverPull!$B:$XZ,MATCH(Calculations!CD$9,HaverPull!$B:$B,0),MATCH(Calculations!$B13,HaverPull!$B$1:$XZ$1,0))</f>
        <v>535.79999999999995</v>
      </c>
      <c r="CE13">
        <f>INDEX(HaverPull!$B:$XZ,MATCH(Calculations!CE$9,HaverPull!$B:$B,0),MATCH(Calculations!$B13,HaverPull!$B$1:$XZ$1,0))</f>
        <v>556.20000000000005</v>
      </c>
      <c r="CF13">
        <f>INDEX(HaverPull!$B:$XZ,MATCH(Calculations!CF$9,HaverPull!$B:$B,0),MATCH(Calculations!$B13,HaverPull!$B$1:$XZ$1,0))</f>
        <v>567.5</v>
      </c>
      <c r="CG13">
        <f>INDEX(HaverPull!$B:$XZ,MATCH(Calculations!CG$9,HaverPull!$B:$B,0),MATCH(Calculations!$B13,HaverPull!$B$1:$XZ$1,0))</f>
        <v>578.1</v>
      </c>
      <c r="CH13">
        <f>INDEX(HaverPull!$B:$XZ,MATCH(Calculations!CH$9,HaverPull!$B:$B,0),MATCH(Calculations!$B13,HaverPull!$B$1:$XZ$1,0))</f>
        <v>596.79999999999995</v>
      </c>
      <c r="CI13">
        <f>INDEX(HaverPull!$B:$XZ,MATCH(Calculations!CI$9,HaverPull!$B:$B,0),MATCH(Calculations!$B13,HaverPull!$B$1:$XZ$1,0))</f>
        <v>622.5</v>
      </c>
      <c r="CJ13">
        <f>INDEX(HaverPull!$B:$XZ,MATCH(Calculations!CJ$9,HaverPull!$B:$B,0),MATCH(Calculations!$B13,HaverPull!$B$1:$XZ$1,0))</f>
        <v>643.5</v>
      </c>
      <c r="CK13">
        <f>INDEX(HaverPull!$B:$XZ,MATCH(Calculations!CK$9,HaverPull!$B:$B,0),MATCH(Calculations!$B13,HaverPull!$B$1:$XZ$1,0))</f>
        <v>653.79999999999995</v>
      </c>
      <c r="CL13">
        <f>INDEX(HaverPull!$B:$XZ,MATCH(Calculations!CL$9,HaverPull!$B:$B,0),MATCH(Calculations!$B13,HaverPull!$B$1:$XZ$1,0))</f>
        <v>682.3</v>
      </c>
      <c r="CM13">
        <f>INDEX(HaverPull!$B:$XZ,MATCH(Calculations!CM$9,HaverPull!$B:$B,0),MATCH(Calculations!$B13,HaverPull!$B$1:$XZ$1,0))</f>
        <v>710.5</v>
      </c>
      <c r="CN13">
        <f>INDEX(HaverPull!$B:$XZ,MATCH(Calculations!CN$9,HaverPull!$B:$B,0),MATCH(Calculations!$B13,HaverPull!$B$1:$XZ$1,0))</f>
        <v>729.1</v>
      </c>
      <c r="CO13">
        <f>INDEX(HaverPull!$B:$XZ,MATCH(Calculations!CO$9,HaverPull!$B:$B,0),MATCH(Calculations!$B13,HaverPull!$B$1:$XZ$1,0))</f>
        <v>741.3</v>
      </c>
      <c r="CP13">
        <f>INDEX(HaverPull!$B:$XZ,MATCH(Calculations!CP$9,HaverPull!$B:$B,0),MATCH(Calculations!$B13,HaverPull!$B$1:$XZ$1,0))</f>
        <v>746</v>
      </c>
      <c r="CQ13">
        <f>INDEX(HaverPull!$B:$XZ,MATCH(Calculations!CQ$9,HaverPull!$B:$B,0),MATCH(Calculations!$B13,HaverPull!$B$1:$XZ$1,0))</f>
        <v>766.5</v>
      </c>
      <c r="CR13">
        <f>INDEX(HaverPull!$B:$XZ,MATCH(Calculations!CR$9,HaverPull!$B:$B,0),MATCH(Calculations!$B13,HaverPull!$B$1:$XZ$1,0))</f>
        <v>771.7</v>
      </c>
      <c r="CS13">
        <f>INDEX(HaverPull!$B:$XZ,MATCH(Calculations!CS$9,HaverPull!$B:$B,0),MATCH(Calculations!$B13,HaverPull!$B$1:$XZ$1,0))</f>
        <v>786.3</v>
      </c>
      <c r="CT13">
        <f>INDEX(HaverPull!$B:$XZ,MATCH(Calculations!CT$9,HaverPull!$B:$B,0),MATCH(Calculations!$B13,HaverPull!$B$1:$XZ$1,0))</f>
        <v>791.3</v>
      </c>
      <c r="CU13">
        <f>INDEX(HaverPull!$B:$XZ,MATCH(Calculations!CU$9,HaverPull!$B:$B,0),MATCH(Calculations!$B13,HaverPull!$B$1:$XZ$1,0))</f>
        <v>805.3</v>
      </c>
      <c r="CV13">
        <f>INDEX(HaverPull!$B:$XZ,MATCH(Calculations!CV$9,HaverPull!$B:$B,0),MATCH(Calculations!$B13,HaverPull!$B$1:$XZ$1,0))</f>
        <v>810.1</v>
      </c>
      <c r="CW13">
        <f>INDEX(HaverPull!$B:$XZ,MATCH(Calculations!CW$9,HaverPull!$B:$B,0),MATCH(Calculations!$B13,HaverPull!$B$1:$XZ$1,0))</f>
        <v>813.6</v>
      </c>
      <c r="CX13">
        <f>INDEX(HaverPull!$B:$XZ,MATCH(Calculations!CX$9,HaverPull!$B:$B,0),MATCH(Calculations!$B13,HaverPull!$B$1:$XZ$1,0))</f>
        <v>833.8</v>
      </c>
      <c r="CY13">
        <f>INDEX(HaverPull!$B:$XZ,MATCH(Calculations!CY$9,HaverPull!$B:$B,0),MATCH(Calculations!$B13,HaverPull!$B$1:$XZ$1,0))</f>
        <v>857.9</v>
      </c>
      <c r="CZ13">
        <f>INDEX(HaverPull!$B:$XZ,MATCH(Calculations!CZ$9,HaverPull!$B:$B,0),MATCH(Calculations!$B13,HaverPull!$B$1:$XZ$1,0))</f>
        <v>865.6</v>
      </c>
      <c r="DA13">
        <f>INDEX(HaverPull!$B:$XZ,MATCH(Calculations!DA$9,HaverPull!$B:$B,0),MATCH(Calculations!$B13,HaverPull!$B$1:$XZ$1,0))</f>
        <v>870.7</v>
      </c>
      <c r="DB13">
        <f>INDEX(HaverPull!$B:$XZ,MATCH(Calculations!DB$9,HaverPull!$B:$B,0),MATCH(Calculations!$B13,HaverPull!$B$1:$XZ$1,0))</f>
        <v>864.6</v>
      </c>
      <c r="DC13">
        <f>INDEX(HaverPull!$B:$XZ,MATCH(Calculations!DC$9,HaverPull!$B:$B,0),MATCH(Calculations!$B13,HaverPull!$B$1:$XZ$1,0))</f>
        <v>893.2</v>
      </c>
      <c r="DD13">
        <f>INDEX(HaverPull!$B:$XZ,MATCH(Calculations!DD$9,HaverPull!$B:$B,0),MATCH(Calculations!$B13,HaverPull!$B$1:$XZ$1,0))</f>
        <v>912.9</v>
      </c>
      <c r="DE13">
        <f>INDEX(HaverPull!$B:$XZ,MATCH(Calculations!DE$9,HaverPull!$B:$B,0),MATCH(Calculations!$B13,HaverPull!$B$1:$XZ$1,0))</f>
        <v>908.5</v>
      </c>
      <c r="DF13">
        <f>INDEX(HaverPull!$B:$XZ,MATCH(Calculations!DF$9,HaverPull!$B:$B,0),MATCH(Calculations!$B13,HaverPull!$B$1:$XZ$1,0))</f>
        <v>910.7</v>
      </c>
      <c r="DG13">
        <f>INDEX(HaverPull!$B:$XZ,MATCH(Calculations!DG$9,HaverPull!$B:$B,0),MATCH(Calculations!$B13,HaverPull!$B$1:$XZ$1,0))</f>
        <v>930.5</v>
      </c>
      <c r="DH13">
        <f>INDEX(HaverPull!$B:$XZ,MATCH(Calculations!DH$9,HaverPull!$B:$B,0),MATCH(Calculations!$B13,HaverPull!$B$1:$XZ$1,0))</f>
        <v>931.3</v>
      </c>
      <c r="DI13">
        <f>INDEX(HaverPull!$B:$XZ,MATCH(Calculations!DI$9,HaverPull!$B:$B,0),MATCH(Calculations!$B13,HaverPull!$B$1:$XZ$1,0))</f>
        <v>937.2</v>
      </c>
      <c r="DJ13">
        <f>INDEX(HaverPull!$B:$XZ,MATCH(Calculations!DJ$9,HaverPull!$B:$B,0),MATCH(Calculations!$B13,HaverPull!$B$1:$XZ$1,0))</f>
        <v>942.7</v>
      </c>
      <c r="DK13">
        <f>INDEX(HaverPull!$B:$XZ,MATCH(Calculations!DK$9,HaverPull!$B:$B,0),MATCH(Calculations!$B13,HaverPull!$B$1:$XZ$1,0))</f>
        <v>951.8</v>
      </c>
      <c r="DL13">
        <f>INDEX(HaverPull!$B:$XZ,MATCH(Calculations!DL$9,HaverPull!$B:$B,0),MATCH(Calculations!$B13,HaverPull!$B$1:$XZ$1,0))</f>
        <v>956</v>
      </c>
      <c r="DM13">
        <f>INDEX(HaverPull!$B:$XZ,MATCH(Calculations!DM$9,HaverPull!$B:$B,0),MATCH(Calculations!$B13,HaverPull!$B$1:$XZ$1,0))</f>
        <v>957.4</v>
      </c>
      <c r="DN13">
        <f>INDEX(HaverPull!$B:$XZ,MATCH(Calculations!DN$9,HaverPull!$B:$B,0),MATCH(Calculations!$B13,HaverPull!$B$1:$XZ$1,0))</f>
        <v>966.4</v>
      </c>
      <c r="DO13">
        <f>INDEX(HaverPull!$B:$XZ,MATCH(Calculations!DO$9,HaverPull!$B:$B,0),MATCH(Calculations!$B13,HaverPull!$B$1:$XZ$1,0))</f>
        <v>983.4</v>
      </c>
      <c r="DP13">
        <f>INDEX(HaverPull!$B:$XZ,MATCH(Calculations!DP$9,HaverPull!$B:$B,0),MATCH(Calculations!$B13,HaverPull!$B$1:$XZ$1,0))</f>
        <v>985</v>
      </c>
      <c r="DQ13">
        <f>INDEX(HaverPull!$B:$XZ,MATCH(Calculations!DQ$9,HaverPull!$B:$B,0),MATCH(Calculations!$B13,HaverPull!$B$1:$XZ$1,0))</f>
        <v>996.1</v>
      </c>
      <c r="DR13">
        <f>INDEX(HaverPull!$B:$XZ,MATCH(Calculations!DR$9,HaverPull!$B:$B,0),MATCH(Calculations!$B13,HaverPull!$B$1:$XZ$1,0))</f>
        <v>1004.3</v>
      </c>
      <c r="DS13">
        <f>INDEX(HaverPull!$B:$XZ,MATCH(Calculations!DS$9,HaverPull!$B:$B,0),MATCH(Calculations!$B13,HaverPull!$B$1:$XZ$1,0))</f>
        <v>1016.9</v>
      </c>
      <c r="DT13">
        <f>INDEX(HaverPull!$B:$XZ,MATCH(Calculations!DT$9,HaverPull!$B:$B,0),MATCH(Calculations!$B13,HaverPull!$B$1:$XZ$1,0))</f>
        <v>1042.3</v>
      </c>
      <c r="DU13">
        <f>INDEX(HaverPull!$B:$XZ,MATCH(Calculations!DU$9,HaverPull!$B:$B,0),MATCH(Calculations!$B13,HaverPull!$B$1:$XZ$1,0))</f>
        <v>1054.7</v>
      </c>
      <c r="DV13">
        <f>INDEX(HaverPull!$B:$XZ,MATCH(Calculations!DV$9,HaverPull!$B:$B,0),MATCH(Calculations!$B13,HaverPull!$B$1:$XZ$1,0))</f>
        <v>1065.5999999999999</v>
      </c>
      <c r="DW13">
        <f>INDEX(HaverPull!$B:$XZ,MATCH(Calculations!DW$9,HaverPull!$B:$B,0),MATCH(Calculations!$B13,HaverPull!$B$1:$XZ$1,0))</f>
        <v>1107.8</v>
      </c>
      <c r="DX13">
        <f>INDEX(HaverPull!$B:$XZ,MATCH(Calculations!DX$9,HaverPull!$B:$B,0),MATCH(Calculations!$B13,HaverPull!$B$1:$XZ$1,0))</f>
        <v>1139.0999999999999</v>
      </c>
      <c r="DY13">
        <f>INDEX(HaverPull!$B:$XZ,MATCH(Calculations!DY$9,HaverPull!$B:$B,0),MATCH(Calculations!$B13,HaverPull!$B$1:$XZ$1,0))</f>
        <v>1145.2</v>
      </c>
      <c r="DZ13">
        <f>INDEX(HaverPull!$B:$XZ,MATCH(Calculations!DZ$9,HaverPull!$B:$B,0),MATCH(Calculations!$B13,HaverPull!$B$1:$XZ$1,0))</f>
        <v>1191.2</v>
      </c>
      <c r="EA13">
        <f>INDEX(HaverPull!$B:$XZ,MATCH(Calculations!EA$9,HaverPull!$B:$B,0),MATCH(Calculations!$B13,HaverPull!$B$1:$XZ$1,0))</f>
        <v>1220.8</v>
      </c>
      <c r="EB13">
        <f>INDEX(HaverPull!$B:$XZ,MATCH(Calculations!EB$9,HaverPull!$B:$B,0),MATCH(Calculations!$B13,HaverPull!$B$1:$XZ$1,0))</f>
        <v>1246.5</v>
      </c>
      <c r="EC13">
        <f>INDEX(HaverPull!$B:$XZ,MATCH(Calculations!EC$9,HaverPull!$B:$B,0),MATCH(Calculations!$B13,HaverPull!$B$1:$XZ$1,0))</f>
        <v>1259.3</v>
      </c>
      <c r="ED13">
        <f>INDEX(HaverPull!$B:$XZ,MATCH(Calculations!ED$9,HaverPull!$B:$B,0),MATCH(Calculations!$B13,HaverPull!$B$1:$XZ$1,0))</f>
        <v>1275.3</v>
      </c>
      <c r="EE13">
        <f>INDEX(HaverPull!$B:$XZ,MATCH(Calculations!EE$9,HaverPull!$B:$B,0),MATCH(Calculations!$B13,HaverPull!$B$1:$XZ$1,0))</f>
        <v>1294.0999999999999</v>
      </c>
      <c r="EF13">
        <f>INDEX(HaverPull!$B:$XZ,MATCH(Calculations!EF$9,HaverPull!$B:$B,0),MATCH(Calculations!$B13,HaverPull!$B$1:$XZ$1,0))</f>
        <v>1312.4</v>
      </c>
      <c r="EG13">
        <f>INDEX(HaverPull!$B:$XZ,MATCH(Calculations!EG$9,HaverPull!$B:$B,0),MATCH(Calculations!$B13,HaverPull!$B$1:$XZ$1,0))</f>
        <v>1336.2</v>
      </c>
      <c r="EH13">
        <f>INDEX(HaverPull!$B:$XZ,MATCH(Calculations!EH$9,HaverPull!$B:$B,0),MATCH(Calculations!$B13,HaverPull!$B$1:$XZ$1,0))</f>
        <v>1341.6</v>
      </c>
      <c r="EI13">
        <f>INDEX(HaverPull!$B:$XZ,MATCH(Calculations!EI$9,HaverPull!$B:$B,0),MATCH(Calculations!$B13,HaverPull!$B$1:$XZ$1,0))</f>
        <v>1381.2</v>
      </c>
      <c r="EJ13">
        <f>INDEX(HaverPull!$B:$XZ,MATCH(Calculations!EJ$9,HaverPull!$B:$B,0),MATCH(Calculations!$B13,HaverPull!$B$1:$XZ$1,0))</f>
        <v>1400.9</v>
      </c>
      <c r="EK13">
        <f>INDEX(HaverPull!$B:$XZ,MATCH(Calculations!EK$9,HaverPull!$B:$B,0),MATCH(Calculations!$B13,HaverPull!$B$1:$XZ$1,0))</f>
        <v>1408.8</v>
      </c>
      <c r="EL13">
        <f>INDEX(HaverPull!$B:$XZ,MATCH(Calculations!EL$9,HaverPull!$B:$B,0),MATCH(Calculations!$B13,HaverPull!$B$1:$XZ$1,0))</f>
        <v>1427.3</v>
      </c>
      <c r="EM13">
        <f>INDEX(HaverPull!$B:$XZ,MATCH(Calculations!EM$9,HaverPull!$B:$B,0),MATCH(Calculations!$B13,HaverPull!$B$1:$XZ$1,0))</f>
        <v>1465.8</v>
      </c>
      <c r="EN13">
        <f>INDEX(HaverPull!$B:$XZ,MATCH(Calculations!EN$9,HaverPull!$B:$B,0),MATCH(Calculations!$B13,HaverPull!$B$1:$XZ$1,0))</f>
        <v>1486.6</v>
      </c>
      <c r="EO13">
        <f>INDEX(HaverPull!$B:$XZ,MATCH(Calculations!EO$9,HaverPull!$B:$B,0),MATCH(Calculations!$B13,HaverPull!$B$1:$XZ$1,0))</f>
        <v>1500.3</v>
      </c>
      <c r="EP13">
        <f>INDEX(HaverPull!$B:$XZ,MATCH(Calculations!EP$9,HaverPull!$B:$B,0),MATCH(Calculations!$B13,HaverPull!$B$1:$XZ$1,0))</f>
        <v>1511.5</v>
      </c>
      <c r="EQ13">
        <f>INDEX(HaverPull!$B:$XZ,MATCH(Calculations!EQ$9,HaverPull!$B:$B,0),MATCH(Calculations!$B13,HaverPull!$B$1:$XZ$1,0))</f>
        <v>1567.2</v>
      </c>
      <c r="ER13">
        <f>INDEX(HaverPull!$B:$XZ,MATCH(Calculations!ER$9,HaverPull!$B:$B,0),MATCH(Calculations!$B13,HaverPull!$B$1:$XZ$1,0))</f>
        <v>1584</v>
      </c>
      <c r="ES13">
        <f>INDEX(HaverPull!$B:$XZ,MATCH(Calculations!ES$9,HaverPull!$B:$B,0),MATCH(Calculations!$B13,HaverPull!$B$1:$XZ$1,0))</f>
        <v>1608.5</v>
      </c>
      <c r="ET13">
        <f>INDEX(HaverPull!$B:$XZ,MATCH(Calculations!ET$9,HaverPull!$B:$B,0),MATCH(Calculations!$B13,HaverPull!$B$1:$XZ$1,0))</f>
        <v>1612.8</v>
      </c>
      <c r="EU13">
        <f>INDEX(HaverPull!$B:$XZ,MATCH(Calculations!EU$9,HaverPull!$B:$B,0),MATCH(Calculations!$B13,HaverPull!$B$1:$XZ$1,0))</f>
        <v>1680.2</v>
      </c>
      <c r="EV13">
        <f>INDEX(HaverPull!$B:$XZ,MATCH(Calculations!EV$9,HaverPull!$B:$B,0),MATCH(Calculations!$B13,HaverPull!$B$1:$XZ$1,0))</f>
        <v>1678.7</v>
      </c>
      <c r="EW13">
        <f>INDEX(HaverPull!$B:$XZ,MATCH(Calculations!EW$9,HaverPull!$B:$B,0),MATCH(Calculations!$B13,HaverPull!$B$1:$XZ$1,0))</f>
        <v>1700.7</v>
      </c>
      <c r="EX13">
        <f>INDEX(HaverPull!$B:$XZ,MATCH(Calculations!EX$9,HaverPull!$B:$B,0),MATCH(Calculations!$B13,HaverPull!$B$1:$XZ$1,0))</f>
        <v>1730.3</v>
      </c>
      <c r="EY13">
        <f>INDEX(HaverPull!$B:$XZ,MATCH(Calculations!EY$9,HaverPull!$B:$B,0),MATCH(Calculations!$B13,HaverPull!$B$1:$XZ$1,0))</f>
        <v>1768.8</v>
      </c>
      <c r="EZ13">
        <f>INDEX(HaverPull!$B:$XZ,MATCH(Calculations!EZ$9,HaverPull!$B:$B,0),MATCH(Calculations!$B13,HaverPull!$B$1:$XZ$1,0))</f>
        <v>2111.6999999999998</v>
      </c>
      <c r="FA13">
        <f>INDEX(HaverPull!$B:$XZ,MATCH(Calculations!FA$9,HaverPull!$B:$B,0),MATCH(Calculations!$B13,HaverPull!$B$1:$XZ$1,0))</f>
        <v>1906.2</v>
      </c>
      <c r="FB13">
        <f>INDEX(HaverPull!$B:$XZ,MATCH(Calculations!FB$9,HaverPull!$B:$B,0),MATCH(Calculations!$B13,HaverPull!$B$1:$XZ$1,0))</f>
        <v>1893</v>
      </c>
      <c r="FC13">
        <f>INDEX(HaverPull!$B:$XZ,MATCH(Calculations!FC$9,HaverPull!$B:$B,0),MATCH(Calculations!$B13,HaverPull!$B$1:$XZ$1,0))</f>
        <v>2002</v>
      </c>
      <c r="FD13">
        <f>INDEX(HaverPull!$B:$XZ,MATCH(Calculations!FD$9,HaverPull!$B:$B,0),MATCH(Calculations!$B13,HaverPull!$B$1:$XZ$1,0))</f>
        <v>2139.3000000000002</v>
      </c>
      <c r="FE13">
        <f>INDEX(HaverPull!$B:$XZ,MATCH(Calculations!FE$9,HaverPull!$B:$B,0),MATCH(Calculations!$B13,HaverPull!$B$1:$XZ$1,0))</f>
        <v>2139.4</v>
      </c>
      <c r="FF13">
        <f>INDEX(HaverPull!$B:$XZ,MATCH(Calculations!FF$9,HaverPull!$B:$B,0),MATCH(Calculations!$B13,HaverPull!$B$1:$XZ$1,0))</f>
        <v>2154.6999999999998</v>
      </c>
      <c r="FG13">
        <f>INDEX(HaverPull!$B:$XZ,MATCH(Calculations!FG$9,HaverPull!$B:$B,0),MATCH(Calculations!$B13,HaverPull!$B$1:$XZ$1,0))</f>
        <v>2260.5</v>
      </c>
      <c r="FH13">
        <f>INDEX(HaverPull!$B:$XZ,MATCH(Calculations!FH$9,HaverPull!$B:$B,0),MATCH(Calculations!$B13,HaverPull!$B$1:$XZ$1,0))</f>
        <v>2266.8000000000002</v>
      </c>
      <c r="FI13">
        <f>INDEX(HaverPull!$B:$XZ,MATCH(Calculations!FI$9,HaverPull!$B:$B,0),MATCH(Calculations!$B13,HaverPull!$B$1:$XZ$1,0))</f>
        <v>2292.9</v>
      </c>
      <c r="FJ13">
        <f>INDEX(HaverPull!$B:$XZ,MATCH(Calculations!FJ$9,HaverPull!$B:$B,0),MATCH(Calculations!$B13,HaverPull!$B$1:$XZ$1,0))</f>
        <v>2306.6999999999998</v>
      </c>
      <c r="FK13">
        <f>INDEX(HaverPull!$B:$XZ,MATCH(Calculations!FK$9,HaverPull!$B:$B,0),MATCH(Calculations!$B13,HaverPull!$B$1:$XZ$1,0))</f>
        <v>2314.6</v>
      </c>
      <c r="FL13">
        <f>INDEX(HaverPull!$B:$XZ,MATCH(Calculations!FL$9,HaverPull!$B:$B,0),MATCH(Calculations!$B13,HaverPull!$B$1:$XZ$1,0))</f>
        <v>2310.6999999999998</v>
      </c>
      <c r="FM13">
        <f>INDEX(HaverPull!$B:$XZ,MATCH(Calculations!FM$9,HaverPull!$B:$B,0),MATCH(Calculations!$B13,HaverPull!$B$1:$XZ$1,0))</f>
        <v>2302.6999999999998</v>
      </c>
      <c r="FN13">
        <f>INDEX(HaverPull!$B:$XZ,MATCH(Calculations!FN$9,HaverPull!$B:$B,0),MATCH(Calculations!$B13,HaverPull!$B$1:$XZ$1,0))</f>
        <v>2312.9</v>
      </c>
      <c r="FO13">
        <f>INDEX(HaverPull!$B:$XZ,MATCH(Calculations!FO$9,HaverPull!$B:$B,0),MATCH(Calculations!$B13,HaverPull!$B$1:$XZ$1,0))</f>
        <v>2297.6999999999998</v>
      </c>
      <c r="FP13">
        <f>INDEX(HaverPull!$B:$XZ,MATCH(Calculations!FP$9,HaverPull!$B:$B,0),MATCH(Calculations!$B13,HaverPull!$B$1:$XZ$1,0))</f>
        <v>2321.3000000000002</v>
      </c>
      <c r="FQ13">
        <f>INDEX(HaverPull!$B:$XZ,MATCH(Calculations!FQ$9,HaverPull!$B:$B,0),MATCH(Calculations!$B13,HaverPull!$B$1:$XZ$1,0))</f>
        <v>2327.1</v>
      </c>
      <c r="FR13">
        <f>INDEX(HaverPull!$B:$XZ,MATCH(Calculations!FR$9,HaverPull!$B:$B,0),MATCH(Calculations!$B13,HaverPull!$B$1:$XZ$1,0))</f>
        <v>2348.4</v>
      </c>
      <c r="FS13">
        <f>INDEX(HaverPull!$B:$XZ,MATCH(Calculations!FS$9,HaverPull!$B:$B,0),MATCH(Calculations!$B13,HaverPull!$B$1:$XZ$1,0))</f>
        <v>2365.1999999999998</v>
      </c>
      <c r="FT13">
        <f>INDEX(HaverPull!$B:$XZ,MATCH(Calculations!FT$9,HaverPull!$B:$B,0),MATCH(Calculations!$B13,HaverPull!$B$1:$XZ$1,0))</f>
        <v>2374.9</v>
      </c>
      <c r="FU13">
        <f>INDEX(HaverPull!$B:$XZ,MATCH(Calculations!FU$9,HaverPull!$B:$B,0),MATCH(Calculations!$B13,HaverPull!$B$1:$XZ$1,0))</f>
        <v>2397</v>
      </c>
      <c r="FV13">
        <f>INDEX(HaverPull!$B:$XZ,MATCH(Calculations!FV$9,HaverPull!$B:$B,0),MATCH(Calculations!$B13,HaverPull!$B$1:$XZ$1,0))</f>
        <v>2404.8000000000002</v>
      </c>
      <c r="FW13">
        <f>INDEX(HaverPull!$B:$XZ,MATCH(Calculations!FW$9,HaverPull!$B:$B,0),MATCH(Calculations!$B13,HaverPull!$B$1:$XZ$1,0))</f>
        <v>2434.1999999999998</v>
      </c>
      <c r="FX13">
        <f>INDEX(HaverPull!$B:$XZ,MATCH(Calculations!FX$9,HaverPull!$B:$B,0),MATCH(Calculations!$B13,HaverPull!$B$1:$XZ$1,0))</f>
        <v>2471.1</v>
      </c>
      <c r="FY13">
        <f>INDEX(HaverPull!$B:$XZ,MATCH(Calculations!FY$9,HaverPull!$B:$B,0),MATCH(Calculations!$B13,HaverPull!$B$1:$XZ$1,0))</f>
        <v>2514.4</v>
      </c>
      <c r="FZ13">
        <f>INDEX(HaverPull!$B:$XZ,MATCH(Calculations!FZ$9,HaverPull!$B:$B,0),MATCH(Calculations!$B13,HaverPull!$B$1:$XZ$1,0))</f>
        <v>2528.9</v>
      </c>
      <c r="GA13">
        <f>INDEX(HaverPull!$B:$XZ,MATCH(Calculations!GA$9,HaverPull!$B:$B,0),MATCH(Calculations!$B13,HaverPull!$B$1:$XZ$1,0))</f>
        <v>2583.4</v>
      </c>
      <c r="GB13">
        <f>INDEX(HaverPull!$B:$XZ,MATCH(Calculations!GB$9,HaverPull!$B:$B,0),MATCH(Calculations!$B13,HaverPull!$B$1:$XZ$1,0))</f>
        <v>2610.3000000000002</v>
      </c>
      <c r="GC13" t="e">
        <f>INDEX(HaverPull!$B:$XZ,MATCH(Calculations!GC$9,HaverPull!$B:$B,0),MATCH(Calculations!$B13,HaverPull!$B$1:$XZ$1,0))</f>
        <v>#N/A</v>
      </c>
      <c r="GD13" t="e">
        <f>INDEX(HaverPull!$B:$XZ,MATCH(Calculations!GD$9,HaverPull!$B:$B,0),MATCH(Calculations!$B13,HaverPull!$B$1:$XZ$1,0))</f>
        <v>#N/A</v>
      </c>
      <c r="GE13" t="e">
        <f>INDEX(HaverPull!$B:$XZ,MATCH(Calculations!GE$9,HaverPull!$B:$B,0),MATCH(Calculations!$B13,HaverPull!$B$1:$XZ$1,0))</f>
        <v>#N/A</v>
      </c>
      <c r="GF13" t="e">
        <f>INDEX(HaverPull!$B:$XZ,MATCH(Calculations!GF$9,HaverPull!$B:$B,0),MATCH(Calculations!$B13,HaverPull!$B$1:$XZ$1,0))</f>
        <v>#N/A</v>
      </c>
      <c r="GG13" t="e">
        <f>INDEX(HaverPull!$B:$XZ,MATCH(Calculations!GG$9,HaverPull!$B:$B,0),MATCH(Calculations!$B13,HaverPull!$B$1:$XZ$1,0))</f>
        <v>#N/A</v>
      </c>
      <c r="GH13" t="e">
        <f>INDEX(HaverPull!$B:$XZ,MATCH(Calculations!GH$9,HaverPull!$B:$B,0),MATCH(Calculations!$B13,HaverPull!$B$1:$XZ$1,0))</f>
        <v>#N/A</v>
      </c>
      <c r="GI13" t="e">
        <f>INDEX(HaverPull!$B:$XZ,MATCH(Calculations!GI$9,HaverPull!$B:$B,0),MATCH(Calculations!$B13,HaverPull!$B$1:$XZ$1,0))</f>
        <v>#N/A</v>
      </c>
      <c r="GJ13" t="e">
        <f>INDEX(HaverPull!$B:$XZ,MATCH(Calculations!GJ$9,HaverPull!$B:$B,0),MATCH(Calculations!$B13,HaverPull!$B$1:$XZ$1,0))</f>
        <v>#N/A</v>
      </c>
      <c r="GK13" t="e">
        <f>INDEX(HaverPull!$B:$XZ,MATCH(Calculations!GK$9,HaverPull!$B:$B,0),MATCH(Calculations!$B13,HaverPull!$B$1:$XZ$1,0))</f>
        <v>#N/A</v>
      </c>
      <c r="GL13" t="e">
        <f>INDEX(HaverPull!$B:$XZ,MATCH(Calculations!GL$9,HaverPull!$B:$B,0),MATCH(Calculations!$B13,HaverPull!$B$1:$XZ$1,0))</f>
        <v>#N/A</v>
      </c>
      <c r="GM13" t="e">
        <f>INDEX(HaverPull!$B:$XZ,MATCH(Calculations!GM$9,HaverPull!$B:$B,0),MATCH(Calculations!$B13,HaverPull!$B$1:$XZ$1,0))</f>
        <v>#N/A</v>
      </c>
      <c r="GN13" t="e">
        <f>INDEX(HaverPull!$B:$XZ,MATCH(Calculations!GN$9,HaverPull!$B:$B,0),MATCH(Calculations!$B13,HaverPull!$B$1:$XZ$1,0))</f>
        <v>#N/A</v>
      </c>
      <c r="GO13" t="e">
        <f>INDEX(HaverPull!$B:$XZ,MATCH(Calculations!GO$9,HaverPull!$B:$B,0),MATCH(Calculations!$B13,HaverPull!$B$1:$XZ$1,0))</f>
        <v>#N/A</v>
      </c>
      <c r="GP13" t="e">
        <f>INDEX(HaverPull!$B:$XZ,MATCH(Calculations!GP$9,HaverPull!$B:$B,0),MATCH(Calculations!$B13,HaverPull!$B$1:$XZ$1,0))</f>
        <v>#N/A</v>
      </c>
      <c r="GQ13" t="e">
        <f>INDEX(HaverPull!$B:$XZ,MATCH(Calculations!GQ$9,HaverPull!$B:$B,0),MATCH(Calculations!$B13,HaverPull!$B$1:$XZ$1,0))</f>
        <v>#N/A</v>
      </c>
      <c r="GR13" t="e">
        <f>INDEX(HaverPull!$B:$XZ,MATCH(Calculations!GR$9,HaverPull!$B:$B,0),MATCH(Calculations!$B13,HaverPull!$B$1:$XZ$1,0))</f>
        <v>#N/A</v>
      </c>
      <c r="GS13" t="e">
        <f>INDEX(HaverPull!$B:$XZ,MATCH(Calculations!GS$9,HaverPull!$B:$B,0),MATCH(Calculations!$B13,HaverPull!$B$1:$XZ$1,0))</f>
        <v>#N/A</v>
      </c>
      <c r="GT13" t="e">
        <f>INDEX(HaverPull!$B:$XZ,MATCH(Calculations!GT$9,HaverPull!$B:$B,0),MATCH(Calculations!$B13,HaverPull!$B$1:$XZ$1,0))</f>
        <v>#N/A</v>
      </c>
      <c r="GU13" t="e">
        <f>INDEX(HaverPull!$B:$XZ,MATCH(Calculations!GU$9,HaverPull!$B:$B,0),MATCH(Calculations!$B13,HaverPull!$B$1:$XZ$1,0))</f>
        <v>#N/A</v>
      </c>
      <c r="GV13" t="e">
        <f>INDEX(HaverPull!$B:$XZ,MATCH(Calculations!GV$9,HaverPull!$B:$B,0),MATCH(Calculations!$B13,HaverPull!$B$1:$XZ$1,0))</f>
        <v>#N/A</v>
      </c>
    </row>
    <row r="14" spans="1:206" x14ac:dyDescent="0.25">
      <c r="A14" s="8" t="s">
        <v>197</v>
      </c>
      <c r="B14" s="9" t="s">
        <v>35</v>
      </c>
      <c r="C14">
        <f>INDEX(HaverPull!$B:$XZ,MATCH(Calculations!C$9,HaverPull!$B:$B,0),MATCH(Calculations!$B14,HaverPull!$B$1:$XZ$1,0))</f>
        <v>46.2</v>
      </c>
      <c r="D14">
        <f>INDEX(HaverPull!$B:$XZ,MATCH(Calculations!D$9,HaverPull!$B:$B,0),MATCH(Calculations!$B14,HaverPull!$B$1:$XZ$1,0))</f>
        <v>46.5</v>
      </c>
      <c r="E14">
        <f>INDEX(HaverPull!$B:$XZ,MATCH(Calculations!E$9,HaverPull!$B:$B,0),MATCH(Calculations!$B14,HaverPull!$B$1:$XZ$1,0))</f>
        <v>46.9</v>
      </c>
      <c r="F14">
        <f>INDEX(HaverPull!$B:$XZ,MATCH(Calculations!F$9,HaverPull!$B:$B,0),MATCH(Calculations!$B14,HaverPull!$B$1:$XZ$1,0))</f>
        <v>46.7</v>
      </c>
      <c r="G14">
        <f>INDEX(HaverPull!$B:$XZ,MATCH(Calculations!G$9,HaverPull!$B:$B,0),MATCH(Calculations!$B14,HaverPull!$B$1:$XZ$1,0))</f>
        <v>50.8</v>
      </c>
      <c r="H14">
        <f>INDEX(HaverPull!$B:$XZ,MATCH(Calculations!H$9,HaverPull!$B:$B,0),MATCH(Calculations!$B14,HaverPull!$B$1:$XZ$1,0))</f>
        <v>51.4</v>
      </c>
      <c r="I14">
        <f>INDEX(HaverPull!$B:$XZ,MATCH(Calculations!I$9,HaverPull!$B:$B,0),MATCH(Calculations!$B14,HaverPull!$B$1:$XZ$1,0))</f>
        <v>51.6</v>
      </c>
      <c r="J14">
        <f>INDEX(HaverPull!$B:$XZ,MATCH(Calculations!J$9,HaverPull!$B:$B,0),MATCH(Calculations!$B14,HaverPull!$B$1:$XZ$1,0))</f>
        <v>52.2</v>
      </c>
      <c r="K14">
        <f>INDEX(HaverPull!$B:$XZ,MATCH(Calculations!K$9,HaverPull!$B:$B,0),MATCH(Calculations!$B14,HaverPull!$B$1:$XZ$1,0))</f>
        <v>58.5</v>
      </c>
      <c r="L14">
        <f>INDEX(HaverPull!$B:$XZ,MATCH(Calculations!L$9,HaverPull!$B:$B,0),MATCH(Calculations!$B14,HaverPull!$B$1:$XZ$1,0))</f>
        <v>59.2</v>
      </c>
      <c r="M14">
        <f>INDEX(HaverPull!$B:$XZ,MATCH(Calculations!M$9,HaverPull!$B:$B,0),MATCH(Calculations!$B14,HaverPull!$B$1:$XZ$1,0))</f>
        <v>59.9</v>
      </c>
      <c r="N14">
        <f>INDEX(HaverPull!$B:$XZ,MATCH(Calculations!N$9,HaverPull!$B:$B,0),MATCH(Calculations!$B14,HaverPull!$B$1:$XZ$1,0))</f>
        <v>60.8</v>
      </c>
      <c r="O14">
        <f>INDEX(HaverPull!$B:$XZ,MATCH(Calculations!O$9,HaverPull!$B:$B,0),MATCH(Calculations!$B14,HaverPull!$B$1:$XZ$1,0))</f>
        <v>74.099999999999994</v>
      </c>
      <c r="P14">
        <f>INDEX(HaverPull!$B:$XZ,MATCH(Calculations!P$9,HaverPull!$B:$B,0),MATCH(Calculations!$B14,HaverPull!$B$1:$XZ$1,0))</f>
        <v>75.3</v>
      </c>
      <c r="Q14">
        <f>INDEX(HaverPull!$B:$XZ,MATCH(Calculations!Q$9,HaverPull!$B:$B,0),MATCH(Calculations!$B14,HaverPull!$B$1:$XZ$1,0))</f>
        <v>76.599999999999994</v>
      </c>
      <c r="R14">
        <f>INDEX(HaverPull!$B:$XZ,MATCH(Calculations!R$9,HaverPull!$B:$B,0),MATCH(Calculations!$B14,HaverPull!$B$1:$XZ$1,0))</f>
        <v>78.099999999999994</v>
      </c>
      <c r="S14">
        <f>INDEX(HaverPull!$B:$XZ,MATCH(Calculations!S$9,HaverPull!$B:$B,0),MATCH(Calculations!$B14,HaverPull!$B$1:$XZ$1,0))</f>
        <v>83.7</v>
      </c>
      <c r="T14">
        <f>INDEX(HaverPull!$B:$XZ,MATCH(Calculations!T$9,HaverPull!$B:$B,0),MATCH(Calculations!$B14,HaverPull!$B$1:$XZ$1,0))</f>
        <v>85.3</v>
      </c>
      <c r="U14">
        <f>INDEX(HaverPull!$B:$XZ,MATCH(Calculations!U$9,HaverPull!$B:$B,0),MATCH(Calculations!$B14,HaverPull!$B$1:$XZ$1,0))</f>
        <v>86.9</v>
      </c>
      <c r="V14">
        <f>INDEX(HaverPull!$B:$XZ,MATCH(Calculations!V$9,HaverPull!$B:$B,0),MATCH(Calculations!$B14,HaverPull!$B$1:$XZ$1,0))</f>
        <v>87.1</v>
      </c>
      <c r="W14">
        <f>INDEX(HaverPull!$B:$XZ,MATCH(Calculations!W$9,HaverPull!$B:$B,0),MATCH(Calculations!$B14,HaverPull!$B$1:$XZ$1,0))</f>
        <v>88.2</v>
      </c>
      <c r="X14">
        <f>INDEX(HaverPull!$B:$XZ,MATCH(Calculations!X$9,HaverPull!$B:$B,0),MATCH(Calculations!$B14,HaverPull!$B$1:$XZ$1,0))</f>
        <v>88.6</v>
      </c>
      <c r="Y14">
        <f>INDEX(HaverPull!$B:$XZ,MATCH(Calculations!Y$9,HaverPull!$B:$B,0),MATCH(Calculations!$B14,HaverPull!$B$1:$XZ$1,0))</f>
        <v>90.3</v>
      </c>
      <c r="Z14">
        <f>INDEX(HaverPull!$B:$XZ,MATCH(Calculations!Z$9,HaverPull!$B:$B,0),MATCH(Calculations!$B14,HaverPull!$B$1:$XZ$1,0))</f>
        <v>92.4</v>
      </c>
      <c r="AA14">
        <f>INDEX(HaverPull!$B:$XZ,MATCH(Calculations!AA$9,HaverPull!$B:$B,0),MATCH(Calculations!$B14,HaverPull!$B$1:$XZ$1,0))</f>
        <v>99.6</v>
      </c>
      <c r="AB14">
        <f>INDEX(HaverPull!$B:$XZ,MATCH(Calculations!AB$9,HaverPull!$B:$B,0),MATCH(Calculations!$B14,HaverPull!$B$1:$XZ$1,0))</f>
        <v>101.1</v>
      </c>
      <c r="AC14">
        <f>INDEX(HaverPull!$B:$XZ,MATCH(Calculations!AC$9,HaverPull!$B:$B,0),MATCH(Calculations!$B14,HaverPull!$B$1:$XZ$1,0))</f>
        <v>102.8</v>
      </c>
      <c r="AD14">
        <f>INDEX(HaverPull!$B:$XZ,MATCH(Calculations!AD$9,HaverPull!$B:$B,0),MATCH(Calculations!$B14,HaverPull!$B$1:$XZ$1,0))</f>
        <v>104.4</v>
      </c>
      <c r="AE14">
        <f>INDEX(HaverPull!$B:$XZ,MATCH(Calculations!AE$9,HaverPull!$B:$B,0),MATCH(Calculations!$B14,HaverPull!$B$1:$XZ$1,0))</f>
        <v>110</v>
      </c>
      <c r="AF14">
        <f>INDEX(HaverPull!$B:$XZ,MATCH(Calculations!AF$9,HaverPull!$B:$B,0),MATCH(Calculations!$B14,HaverPull!$B$1:$XZ$1,0))</f>
        <v>112.8</v>
      </c>
      <c r="AG14">
        <f>INDEX(HaverPull!$B:$XZ,MATCH(Calculations!AG$9,HaverPull!$B:$B,0),MATCH(Calculations!$B14,HaverPull!$B$1:$XZ$1,0))</f>
        <v>115.1</v>
      </c>
      <c r="AH14">
        <f>INDEX(HaverPull!$B:$XZ,MATCH(Calculations!AH$9,HaverPull!$B:$B,0),MATCH(Calculations!$B14,HaverPull!$B$1:$XZ$1,0))</f>
        <v>117.5</v>
      </c>
      <c r="AI14">
        <f>INDEX(HaverPull!$B:$XZ,MATCH(Calculations!AI$9,HaverPull!$B:$B,0),MATCH(Calculations!$B14,HaverPull!$B$1:$XZ$1,0))</f>
        <v>127</v>
      </c>
      <c r="AJ14">
        <f>INDEX(HaverPull!$B:$XZ,MATCH(Calculations!AJ$9,HaverPull!$B:$B,0),MATCH(Calculations!$B14,HaverPull!$B$1:$XZ$1,0))</f>
        <v>131</v>
      </c>
      <c r="AK14">
        <f>INDEX(HaverPull!$B:$XZ,MATCH(Calculations!AK$9,HaverPull!$B:$B,0),MATCH(Calculations!$B14,HaverPull!$B$1:$XZ$1,0))</f>
        <v>133.6</v>
      </c>
      <c r="AL14">
        <f>INDEX(HaverPull!$B:$XZ,MATCH(Calculations!AL$9,HaverPull!$B:$B,0),MATCH(Calculations!$B14,HaverPull!$B$1:$XZ$1,0))</f>
        <v>136.9</v>
      </c>
      <c r="AM14">
        <f>INDEX(HaverPull!$B:$XZ,MATCH(Calculations!AM$9,HaverPull!$B:$B,0),MATCH(Calculations!$B14,HaverPull!$B$1:$XZ$1,0))</f>
        <v>149.69999999999999</v>
      </c>
      <c r="AN14">
        <f>INDEX(HaverPull!$B:$XZ,MATCH(Calculations!AN$9,HaverPull!$B:$B,0),MATCH(Calculations!$B14,HaverPull!$B$1:$XZ$1,0))</f>
        <v>151.80000000000001</v>
      </c>
      <c r="AO14">
        <f>INDEX(HaverPull!$B:$XZ,MATCH(Calculations!AO$9,HaverPull!$B:$B,0),MATCH(Calculations!$B14,HaverPull!$B$1:$XZ$1,0))</f>
        <v>155.1</v>
      </c>
      <c r="AP14">
        <f>INDEX(HaverPull!$B:$XZ,MATCH(Calculations!AP$9,HaverPull!$B:$B,0),MATCH(Calculations!$B14,HaverPull!$B$1:$XZ$1,0))</f>
        <v>158.1</v>
      </c>
      <c r="AQ14">
        <f>INDEX(HaverPull!$B:$XZ,MATCH(Calculations!AQ$9,HaverPull!$B:$B,0),MATCH(Calculations!$B14,HaverPull!$B$1:$XZ$1,0))</f>
        <v>164.1</v>
      </c>
      <c r="AR14">
        <f>INDEX(HaverPull!$B:$XZ,MATCH(Calculations!AR$9,HaverPull!$B:$B,0),MATCH(Calculations!$B14,HaverPull!$B$1:$XZ$1,0))</f>
        <v>164.2</v>
      </c>
      <c r="AS14">
        <f>INDEX(HaverPull!$B:$XZ,MATCH(Calculations!AS$9,HaverPull!$B:$B,0),MATCH(Calculations!$B14,HaverPull!$B$1:$XZ$1,0))</f>
        <v>167.6</v>
      </c>
      <c r="AT14">
        <f>INDEX(HaverPull!$B:$XZ,MATCH(Calculations!AT$9,HaverPull!$B:$B,0),MATCH(Calculations!$B14,HaverPull!$B$1:$XZ$1,0))</f>
        <v>172.9</v>
      </c>
      <c r="AU14">
        <f>INDEX(HaverPull!$B:$XZ,MATCH(Calculations!AU$9,HaverPull!$B:$B,0),MATCH(Calculations!$B14,HaverPull!$B$1:$XZ$1,0))</f>
        <v>192.8</v>
      </c>
      <c r="AV14">
        <f>INDEX(HaverPull!$B:$XZ,MATCH(Calculations!AV$9,HaverPull!$B:$B,0),MATCH(Calculations!$B14,HaverPull!$B$1:$XZ$1,0))</f>
        <v>195.3</v>
      </c>
      <c r="AW14">
        <f>INDEX(HaverPull!$B:$XZ,MATCH(Calculations!AW$9,HaverPull!$B:$B,0),MATCH(Calculations!$B14,HaverPull!$B$1:$XZ$1,0))</f>
        <v>198.8</v>
      </c>
      <c r="AX14">
        <f>INDEX(HaverPull!$B:$XZ,MATCH(Calculations!AX$9,HaverPull!$B:$B,0),MATCH(Calculations!$B14,HaverPull!$B$1:$XZ$1,0))</f>
        <v>200.6</v>
      </c>
      <c r="AY14">
        <f>INDEX(HaverPull!$B:$XZ,MATCH(Calculations!AY$9,HaverPull!$B:$B,0),MATCH(Calculations!$B14,HaverPull!$B$1:$XZ$1,0))</f>
        <v>208.4</v>
      </c>
      <c r="AZ14">
        <f>INDEX(HaverPull!$B:$XZ,MATCH(Calculations!AZ$9,HaverPull!$B:$B,0),MATCH(Calculations!$B14,HaverPull!$B$1:$XZ$1,0))</f>
        <v>209.6</v>
      </c>
      <c r="BA14">
        <f>INDEX(HaverPull!$B:$XZ,MATCH(Calculations!BA$9,HaverPull!$B:$B,0),MATCH(Calculations!$B14,HaverPull!$B$1:$XZ$1,0))</f>
        <v>211</v>
      </c>
      <c r="BB14">
        <f>INDEX(HaverPull!$B:$XZ,MATCH(Calculations!BB$9,HaverPull!$B:$B,0),MATCH(Calculations!$B14,HaverPull!$B$1:$XZ$1,0))</f>
        <v>211.4</v>
      </c>
      <c r="BC14">
        <f>INDEX(HaverPull!$B:$XZ,MATCH(Calculations!BC$9,HaverPull!$B:$B,0),MATCH(Calculations!$B14,HaverPull!$B$1:$XZ$1,0))</f>
        <v>221.6</v>
      </c>
      <c r="BD14">
        <f>INDEX(HaverPull!$B:$XZ,MATCH(Calculations!BD$9,HaverPull!$B:$B,0),MATCH(Calculations!$B14,HaverPull!$B$1:$XZ$1,0))</f>
        <v>224.9</v>
      </c>
      <c r="BE14">
        <f>INDEX(HaverPull!$B:$XZ,MATCH(Calculations!BE$9,HaverPull!$B:$B,0),MATCH(Calculations!$B14,HaverPull!$B$1:$XZ$1,0))</f>
        <v>228.5</v>
      </c>
      <c r="BF14">
        <f>INDEX(HaverPull!$B:$XZ,MATCH(Calculations!BF$9,HaverPull!$B:$B,0),MATCH(Calculations!$B14,HaverPull!$B$1:$XZ$1,0))</f>
        <v>233.9</v>
      </c>
      <c r="BG14">
        <f>INDEX(HaverPull!$B:$XZ,MATCH(Calculations!BG$9,HaverPull!$B:$B,0),MATCH(Calculations!$B14,HaverPull!$B$1:$XZ$1,0))</f>
        <v>252.3</v>
      </c>
      <c r="BH14">
        <f>INDEX(HaverPull!$B:$XZ,MATCH(Calculations!BH$9,HaverPull!$B:$B,0),MATCH(Calculations!$B14,HaverPull!$B$1:$XZ$1,0))</f>
        <v>257.2</v>
      </c>
      <c r="BI14">
        <f>INDEX(HaverPull!$B:$XZ,MATCH(Calculations!BI$9,HaverPull!$B:$B,0),MATCH(Calculations!$B14,HaverPull!$B$1:$XZ$1,0))</f>
        <v>261.3</v>
      </c>
      <c r="BJ14">
        <f>INDEX(HaverPull!$B:$XZ,MATCH(Calculations!BJ$9,HaverPull!$B:$B,0),MATCH(Calculations!$B14,HaverPull!$B$1:$XZ$1,0))</f>
        <v>264.5</v>
      </c>
      <c r="BK14">
        <f>INDEX(HaverPull!$B:$XZ,MATCH(Calculations!BK$9,HaverPull!$B:$B,0),MATCH(Calculations!$B14,HaverPull!$B$1:$XZ$1,0))</f>
        <v>276.8</v>
      </c>
      <c r="BL14">
        <f>INDEX(HaverPull!$B:$XZ,MATCH(Calculations!BL$9,HaverPull!$B:$B,0),MATCH(Calculations!$B14,HaverPull!$B$1:$XZ$1,0))</f>
        <v>280.3</v>
      </c>
      <c r="BM14">
        <f>INDEX(HaverPull!$B:$XZ,MATCH(Calculations!BM$9,HaverPull!$B:$B,0),MATCH(Calculations!$B14,HaverPull!$B$1:$XZ$1,0))</f>
        <v>284.2</v>
      </c>
      <c r="BN14">
        <f>INDEX(HaverPull!$B:$XZ,MATCH(Calculations!BN$9,HaverPull!$B:$B,0),MATCH(Calculations!$B14,HaverPull!$B$1:$XZ$1,0))</f>
        <v>289.8</v>
      </c>
      <c r="BO14">
        <f>INDEX(HaverPull!$B:$XZ,MATCH(Calculations!BO$9,HaverPull!$B:$B,0),MATCH(Calculations!$B14,HaverPull!$B$1:$XZ$1,0))</f>
        <v>299.39999999999998</v>
      </c>
      <c r="BP14">
        <f>INDEX(HaverPull!$B:$XZ,MATCH(Calculations!BP$9,HaverPull!$B:$B,0),MATCH(Calculations!$B14,HaverPull!$B$1:$XZ$1,0))</f>
        <v>302.2</v>
      </c>
      <c r="BQ14">
        <f>INDEX(HaverPull!$B:$XZ,MATCH(Calculations!BQ$9,HaverPull!$B:$B,0),MATCH(Calculations!$B14,HaverPull!$B$1:$XZ$1,0))</f>
        <v>306.5</v>
      </c>
      <c r="BR14">
        <f>INDEX(HaverPull!$B:$XZ,MATCH(Calculations!BR$9,HaverPull!$B:$B,0),MATCH(Calculations!$B14,HaverPull!$B$1:$XZ$1,0))</f>
        <v>311.5</v>
      </c>
      <c r="BS14">
        <f>INDEX(HaverPull!$B:$XZ,MATCH(Calculations!BS$9,HaverPull!$B:$B,0),MATCH(Calculations!$B14,HaverPull!$B$1:$XZ$1,0))</f>
        <v>317.89999999999998</v>
      </c>
      <c r="BT14">
        <f>INDEX(HaverPull!$B:$XZ,MATCH(Calculations!BT$9,HaverPull!$B:$B,0),MATCH(Calculations!$B14,HaverPull!$B$1:$XZ$1,0))</f>
        <v>321.7</v>
      </c>
      <c r="BU14">
        <f>INDEX(HaverPull!$B:$XZ,MATCH(Calculations!BU$9,HaverPull!$B:$B,0),MATCH(Calculations!$B14,HaverPull!$B$1:$XZ$1,0))</f>
        <v>326.10000000000002</v>
      </c>
      <c r="BV14">
        <f>INDEX(HaverPull!$B:$XZ,MATCH(Calculations!BV$9,HaverPull!$B:$B,0),MATCH(Calculations!$B14,HaverPull!$B$1:$XZ$1,0))</f>
        <v>332.8</v>
      </c>
      <c r="BW14">
        <f>INDEX(HaverPull!$B:$XZ,MATCH(Calculations!BW$9,HaverPull!$B:$B,0),MATCH(Calculations!$B14,HaverPull!$B$1:$XZ$1,0))</f>
        <v>353.8</v>
      </c>
      <c r="BX14">
        <f>INDEX(HaverPull!$B:$XZ,MATCH(Calculations!BX$9,HaverPull!$B:$B,0),MATCH(Calculations!$B14,HaverPull!$B$1:$XZ$1,0))</f>
        <v>360.8</v>
      </c>
      <c r="BY14">
        <f>INDEX(HaverPull!$B:$XZ,MATCH(Calculations!BY$9,HaverPull!$B:$B,0),MATCH(Calculations!$B14,HaverPull!$B$1:$XZ$1,0))</f>
        <v>366.1</v>
      </c>
      <c r="BZ14">
        <f>INDEX(HaverPull!$B:$XZ,MATCH(Calculations!BZ$9,HaverPull!$B:$B,0),MATCH(Calculations!$B14,HaverPull!$B$1:$XZ$1,0))</f>
        <v>372</v>
      </c>
      <c r="CA14">
        <f>INDEX(HaverPull!$B:$XZ,MATCH(Calculations!CA$9,HaverPull!$B:$B,0),MATCH(Calculations!$B14,HaverPull!$B$1:$XZ$1,0))</f>
        <v>381.5</v>
      </c>
      <c r="CB14">
        <f>INDEX(HaverPull!$B:$XZ,MATCH(Calculations!CB$9,HaverPull!$B:$B,0),MATCH(Calculations!$B14,HaverPull!$B$1:$XZ$1,0))</f>
        <v>384.5</v>
      </c>
      <c r="CC14">
        <f>INDEX(HaverPull!$B:$XZ,MATCH(Calculations!CC$9,HaverPull!$B:$B,0),MATCH(Calculations!$B14,HaverPull!$B$1:$XZ$1,0))</f>
        <v>388.1</v>
      </c>
      <c r="CD14">
        <f>INDEX(HaverPull!$B:$XZ,MATCH(Calculations!CD$9,HaverPull!$B:$B,0),MATCH(Calculations!$B14,HaverPull!$B$1:$XZ$1,0))</f>
        <v>393.7</v>
      </c>
      <c r="CE14">
        <f>INDEX(HaverPull!$B:$XZ,MATCH(Calculations!CE$9,HaverPull!$B:$B,0),MATCH(Calculations!$B14,HaverPull!$B$1:$XZ$1,0))</f>
        <v>406</v>
      </c>
      <c r="CF14">
        <f>INDEX(HaverPull!$B:$XZ,MATCH(Calculations!CF$9,HaverPull!$B:$B,0),MATCH(Calculations!$B14,HaverPull!$B$1:$XZ$1,0))</f>
        <v>410.3</v>
      </c>
      <c r="CG14">
        <f>INDEX(HaverPull!$B:$XZ,MATCH(Calculations!CG$9,HaverPull!$B:$B,0),MATCH(Calculations!$B14,HaverPull!$B$1:$XZ$1,0))</f>
        <v>416.1</v>
      </c>
      <c r="CH14">
        <f>INDEX(HaverPull!$B:$XZ,MATCH(Calculations!CH$9,HaverPull!$B:$B,0),MATCH(Calculations!$B14,HaverPull!$B$1:$XZ$1,0))</f>
        <v>415.9</v>
      </c>
      <c r="CI14">
        <f>INDEX(HaverPull!$B:$XZ,MATCH(Calculations!CI$9,HaverPull!$B:$B,0),MATCH(Calculations!$B14,HaverPull!$B$1:$XZ$1,0))</f>
        <v>426.5</v>
      </c>
      <c r="CJ14">
        <f>INDEX(HaverPull!$B:$XZ,MATCH(Calculations!CJ$9,HaverPull!$B:$B,0),MATCH(Calculations!$B14,HaverPull!$B$1:$XZ$1,0))</f>
        <v>429.8</v>
      </c>
      <c r="CK14">
        <f>INDEX(HaverPull!$B:$XZ,MATCH(Calculations!CK$9,HaverPull!$B:$B,0),MATCH(Calculations!$B14,HaverPull!$B$1:$XZ$1,0))</f>
        <v>434.7</v>
      </c>
      <c r="CL14">
        <f>INDEX(HaverPull!$B:$XZ,MATCH(Calculations!CL$9,HaverPull!$B:$B,0),MATCH(Calculations!$B14,HaverPull!$B$1:$XZ$1,0))</f>
        <v>438</v>
      </c>
      <c r="CM14">
        <f>INDEX(HaverPull!$B:$XZ,MATCH(Calculations!CM$9,HaverPull!$B:$B,0),MATCH(Calculations!$B14,HaverPull!$B$1:$XZ$1,0))</f>
        <v>450.8</v>
      </c>
      <c r="CN14">
        <f>INDEX(HaverPull!$B:$XZ,MATCH(Calculations!CN$9,HaverPull!$B:$B,0),MATCH(Calculations!$B14,HaverPull!$B$1:$XZ$1,0))</f>
        <v>455.8</v>
      </c>
      <c r="CO14">
        <f>INDEX(HaverPull!$B:$XZ,MATCH(Calculations!CO$9,HaverPull!$B:$B,0),MATCH(Calculations!$B14,HaverPull!$B$1:$XZ$1,0))</f>
        <v>459.9</v>
      </c>
      <c r="CP14">
        <f>INDEX(HaverPull!$B:$XZ,MATCH(Calculations!CP$9,HaverPull!$B:$B,0),MATCH(Calculations!$B14,HaverPull!$B$1:$XZ$1,0))</f>
        <v>461.8</v>
      </c>
      <c r="CQ14">
        <f>INDEX(HaverPull!$B:$XZ,MATCH(Calculations!CQ$9,HaverPull!$B:$B,0),MATCH(Calculations!$B14,HaverPull!$B$1:$XZ$1,0))</f>
        <v>469.6</v>
      </c>
      <c r="CR14">
        <f>INDEX(HaverPull!$B:$XZ,MATCH(Calculations!CR$9,HaverPull!$B:$B,0),MATCH(Calculations!$B14,HaverPull!$B$1:$XZ$1,0))</f>
        <v>477.7</v>
      </c>
      <c r="CS14">
        <f>INDEX(HaverPull!$B:$XZ,MATCH(Calculations!CS$9,HaverPull!$B:$B,0),MATCH(Calculations!$B14,HaverPull!$B$1:$XZ$1,0))</f>
        <v>482.3</v>
      </c>
      <c r="CT14">
        <f>INDEX(HaverPull!$B:$XZ,MATCH(Calculations!CT$9,HaverPull!$B:$B,0),MATCH(Calculations!$B14,HaverPull!$B$1:$XZ$1,0))</f>
        <v>488.9</v>
      </c>
      <c r="CU14">
        <f>INDEX(HaverPull!$B:$XZ,MATCH(Calculations!CU$9,HaverPull!$B:$B,0),MATCH(Calculations!$B14,HaverPull!$B$1:$XZ$1,0))</f>
        <v>500.7</v>
      </c>
      <c r="CV14">
        <f>INDEX(HaverPull!$B:$XZ,MATCH(Calculations!CV$9,HaverPull!$B:$B,0),MATCH(Calculations!$B14,HaverPull!$B$1:$XZ$1,0))</f>
        <v>508.8</v>
      </c>
      <c r="CW14">
        <f>INDEX(HaverPull!$B:$XZ,MATCH(Calculations!CW$9,HaverPull!$B:$B,0),MATCH(Calculations!$B14,HaverPull!$B$1:$XZ$1,0))</f>
        <v>513.1</v>
      </c>
      <c r="CX14">
        <f>INDEX(HaverPull!$B:$XZ,MATCH(Calculations!CX$9,HaverPull!$B:$B,0),MATCH(Calculations!$B14,HaverPull!$B$1:$XZ$1,0))</f>
        <v>520</v>
      </c>
      <c r="CY14">
        <f>INDEX(HaverPull!$B:$XZ,MATCH(Calculations!CY$9,HaverPull!$B:$B,0),MATCH(Calculations!$B14,HaverPull!$B$1:$XZ$1,0))</f>
        <v>528.4</v>
      </c>
      <c r="CZ14">
        <f>INDEX(HaverPull!$B:$XZ,MATCH(Calculations!CZ$9,HaverPull!$B:$B,0),MATCH(Calculations!$B14,HaverPull!$B$1:$XZ$1,0))</f>
        <v>532.79999999999995</v>
      </c>
      <c r="DA14">
        <f>INDEX(HaverPull!$B:$XZ,MATCH(Calculations!DA$9,HaverPull!$B:$B,0),MATCH(Calculations!$B14,HaverPull!$B$1:$XZ$1,0))</f>
        <v>538</v>
      </c>
      <c r="DB14">
        <f>INDEX(HaverPull!$B:$XZ,MATCH(Calculations!DB$9,HaverPull!$B:$B,0),MATCH(Calculations!$B14,HaverPull!$B$1:$XZ$1,0))</f>
        <v>542.70000000000005</v>
      </c>
      <c r="DC14">
        <f>INDEX(HaverPull!$B:$XZ,MATCH(Calculations!DC$9,HaverPull!$B:$B,0),MATCH(Calculations!$B14,HaverPull!$B$1:$XZ$1,0))</f>
        <v>547</v>
      </c>
      <c r="DD14">
        <f>INDEX(HaverPull!$B:$XZ,MATCH(Calculations!DD$9,HaverPull!$B:$B,0),MATCH(Calculations!$B14,HaverPull!$B$1:$XZ$1,0))</f>
        <v>554.79999999999995</v>
      </c>
      <c r="DE14">
        <f>INDEX(HaverPull!$B:$XZ,MATCH(Calculations!DE$9,HaverPull!$B:$B,0),MATCH(Calculations!$B14,HaverPull!$B$1:$XZ$1,0))</f>
        <v>561.4</v>
      </c>
      <c r="DF14">
        <f>INDEX(HaverPull!$B:$XZ,MATCH(Calculations!DF$9,HaverPull!$B:$B,0),MATCH(Calculations!$B14,HaverPull!$B$1:$XZ$1,0))</f>
        <v>568.20000000000005</v>
      </c>
      <c r="DG14">
        <f>INDEX(HaverPull!$B:$XZ,MATCH(Calculations!DG$9,HaverPull!$B:$B,0),MATCH(Calculations!$B14,HaverPull!$B$1:$XZ$1,0))</f>
        <v>578.4</v>
      </c>
      <c r="DH14">
        <f>INDEX(HaverPull!$B:$XZ,MATCH(Calculations!DH$9,HaverPull!$B:$B,0),MATCH(Calculations!$B14,HaverPull!$B$1:$XZ$1,0))</f>
        <v>585.20000000000005</v>
      </c>
      <c r="DI14">
        <f>INDEX(HaverPull!$B:$XZ,MATCH(Calculations!DI$9,HaverPull!$B:$B,0),MATCH(Calculations!$B14,HaverPull!$B$1:$XZ$1,0))</f>
        <v>593.29999999999995</v>
      </c>
      <c r="DJ14">
        <f>INDEX(HaverPull!$B:$XZ,MATCH(Calculations!DJ$9,HaverPull!$B:$B,0),MATCH(Calculations!$B14,HaverPull!$B$1:$XZ$1,0))</f>
        <v>604.1</v>
      </c>
      <c r="DK14">
        <f>INDEX(HaverPull!$B:$XZ,MATCH(Calculations!DK$9,HaverPull!$B:$B,0),MATCH(Calculations!$B14,HaverPull!$B$1:$XZ$1,0))</f>
        <v>614.9</v>
      </c>
      <c r="DL14">
        <f>INDEX(HaverPull!$B:$XZ,MATCH(Calculations!DL$9,HaverPull!$B:$B,0),MATCH(Calculations!$B14,HaverPull!$B$1:$XZ$1,0))</f>
        <v>623.5</v>
      </c>
      <c r="DM14">
        <f>INDEX(HaverPull!$B:$XZ,MATCH(Calculations!DM$9,HaverPull!$B:$B,0),MATCH(Calculations!$B14,HaverPull!$B$1:$XZ$1,0))</f>
        <v>632.1</v>
      </c>
      <c r="DN14">
        <f>INDEX(HaverPull!$B:$XZ,MATCH(Calculations!DN$9,HaverPull!$B:$B,0),MATCH(Calculations!$B14,HaverPull!$B$1:$XZ$1,0))</f>
        <v>640.5</v>
      </c>
      <c r="DO14">
        <f>INDEX(HaverPull!$B:$XZ,MATCH(Calculations!DO$9,HaverPull!$B:$B,0),MATCH(Calculations!$B14,HaverPull!$B$1:$XZ$1,0))</f>
        <v>655.6</v>
      </c>
      <c r="DP14">
        <f>INDEX(HaverPull!$B:$XZ,MATCH(Calculations!DP$9,HaverPull!$B:$B,0),MATCH(Calculations!$B14,HaverPull!$B$1:$XZ$1,0))</f>
        <v>659.7</v>
      </c>
      <c r="DQ14">
        <f>INDEX(HaverPull!$B:$XZ,MATCH(Calculations!DQ$9,HaverPull!$B:$B,0),MATCH(Calculations!$B14,HaverPull!$B$1:$XZ$1,0))</f>
        <v>665.6</v>
      </c>
      <c r="DR14">
        <f>INDEX(HaverPull!$B:$XZ,MATCH(Calculations!DR$9,HaverPull!$B:$B,0),MATCH(Calculations!$B14,HaverPull!$B$1:$XZ$1,0))</f>
        <v>677.4</v>
      </c>
      <c r="DS14">
        <f>INDEX(HaverPull!$B:$XZ,MATCH(Calculations!DS$9,HaverPull!$B:$B,0),MATCH(Calculations!$B14,HaverPull!$B$1:$XZ$1,0))</f>
        <v>700.9</v>
      </c>
      <c r="DT14">
        <f>INDEX(HaverPull!$B:$XZ,MATCH(Calculations!DT$9,HaverPull!$B:$B,0),MATCH(Calculations!$B14,HaverPull!$B$1:$XZ$1,0))</f>
        <v>702.4</v>
      </c>
      <c r="DU14">
        <f>INDEX(HaverPull!$B:$XZ,MATCH(Calculations!DU$9,HaverPull!$B:$B,0),MATCH(Calculations!$B14,HaverPull!$B$1:$XZ$1,0))</f>
        <v>714.8</v>
      </c>
      <c r="DV14">
        <f>INDEX(HaverPull!$B:$XZ,MATCH(Calculations!DV$9,HaverPull!$B:$B,0),MATCH(Calculations!$B14,HaverPull!$B$1:$XZ$1,0))</f>
        <v>719.5</v>
      </c>
      <c r="DW14">
        <f>INDEX(HaverPull!$B:$XZ,MATCH(Calculations!DW$9,HaverPull!$B:$B,0),MATCH(Calculations!$B14,HaverPull!$B$1:$XZ$1,0))</f>
        <v>739.2</v>
      </c>
      <c r="DX14">
        <f>INDEX(HaverPull!$B:$XZ,MATCH(Calculations!DX$9,HaverPull!$B:$B,0),MATCH(Calculations!$B14,HaverPull!$B$1:$XZ$1,0))</f>
        <v>737.8</v>
      </c>
      <c r="DY14">
        <f>INDEX(HaverPull!$B:$XZ,MATCH(Calculations!DY$9,HaverPull!$B:$B,0),MATCH(Calculations!$B14,HaverPull!$B$1:$XZ$1,0))</f>
        <v>735.3</v>
      </c>
      <c r="DZ14">
        <f>INDEX(HaverPull!$B:$XZ,MATCH(Calculations!DZ$9,HaverPull!$B:$B,0),MATCH(Calculations!$B14,HaverPull!$B$1:$XZ$1,0))</f>
        <v>735.5</v>
      </c>
      <c r="EA14">
        <f>INDEX(HaverPull!$B:$XZ,MATCH(Calculations!EA$9,HaverPull!$B:$B,0),MATCH(Calculations!$B14,HaverPull!$B$1:$XZ$1,0))</f>
        <v>749.1</v>
      </c>
      <c r="EB14">
        <f>INDEX(HaverPull!$B:$XZ,MATCH(Calculations!EB$9,HaverPull!$B:$B,0),MATCH(Calculations!$B14,HaverPull!$B$1:$XZ$1,0))</f>
        <v>755.9</v>
      </c>
      <c r="EC14">
        <f>INDEX(HaverPull!$B:$XZ,MATCH(Calculations!EC$9,HaverPull!$B:$B,0),MATCH(Calculations!$B14,HaverPull!$B$1:$XZ$1,0))</f>
        <v>757.2</v>
      </c>
      <c r="ED14">
        <f>INDEX(HaverPull!$B:$XZ,MATCH(Calculations!ED$9,HaverPull!$B:$B,0),MATCH(Calculations!$B14,HaverPull!$B$1:$XZ$1,0))</f>
        <v>758.7</v>
      </c>
      <c r="EE14">
        <f>INDEX(HaverPull!$B:$XZ,MATCH(Calculations!EE$9,HaverPull!$B:$B,0),MATCH(Calculations!$B14,HaverPull!$B$1:$XZ$1,0))</f>
        <v>768.2</v>
      </c>
      <c r="EF14">
        <f>INDEX(HaverPull!$B:$XZ,MATCH(Calculations!EF$9,HaverPull!$B:$B,0),MATCH(Calculations!$B14,HaverPull!$B$1:$XZ$1,0))</f>
        <v>778.1</v>
      </c>
      <c r="EG14">
        <f>INDEX(HaverPull!$B:$XZ,MATCH(Calculations!EG$9,HaverPull!$B:$B,0),MATCH(Calculations!$B14,HaverPull!$B$1:$XZ$1,0))</f>
        <v>787.4</v>
      </c>
      <c r="EH14">
        <f>INDEX(HaverPull!$B:$XZ,MATCH(Calculations!EH$9,HaverPull!$B:$B,0),MATCH(Calculations!$B14,HaverPull!$B$1:$XZ$1,0))</f>
        <v>799.1</v>
      </c>
      <c r="EI14">
        <f>INDEX(HaverPull!$B:$XZ,MATCH(Calculations!EI$9,HaverPull!$B:$B,0),MATCH(Calculations!$B14,HaverPull!$B$1:$XZ$1,0))</f>
        <v>814.6</v>
      </c>
      <c r="EJ14">
        <f>INDEX(HaverPull!$B:$XZ,MATCH(Calculations!EJ$9,HaverPull!$B:$B,0),MATCH(Calculations!$B14,HaverPull!$B$1:$XZ$1,0))</f>
        <v>828.3</v>
      </c>
      <c r="EK14">
        <f>INDEX(HaverPull!$B:$XZ,MATCH(Calculations!EK$9,HaverPull!$B:$B,0),MATCH(Calculations!$B14,HaverPull!$B$1:$XZ$1,0))</f>
        <v>843.1</v>
      </c>
      <c r="EL14">
        <f>INDEX(HaverPull!$B:$XZ,MATCH(Calculations!EL$9,HaverPull!$B:$B,0),MATCH(Calculations!$B14,HaverPull!$B$1:$XZ$1,0))</f>
        <v>848.3</v>
      </c>
      <c r="EM14">
        <f>INDEX(HaverPull!$B:$XZ,MATCH(Calculations!EM$9,HaverPull!$B:$B,0),MATCH(Calculations!$B14,HaverPull!$B$1:$XZ$1,0))</f>
        <v>864.4</v>
      </c>
      <c r="EN14">
        <f>INDEX(HaverPull!$B:$XZ,MATCH(Calculations!EN$9,HaverPull!$B:$B,0),MATCH(Calculations!$B14,HaverPull!$B$1:$XZ$1,0))</f>
        <v>871.8</v>
      </c>
      <c r="EO14">
        <f>INDEX(HaverPull!$B:$XZ,MATCH(Calculations!EO$9,HaverPull!$B:$B,0),MATCH(Calculations!$B14,HaverPull!$B$1:$XZ$1,0))</f>
        <v>883.9</v>
      </c>
      <c r="EP14">
        <f>INDEX(HaverPull!$B:$XZ,MATCH(Calculations!EP$9,HaverPull!$B:$B,0),MATCH(Calculations!$B14,HaverPull!$B$1:$XZ$1,0))</f>
        <v>892</v>
      </c>
      <c r="EQ14">
        <f>INDEX(HaverPull!$B:$XZ,MATCH(Calculations!EQ$9,HaverPull!$B:$B,0),MATCH(Calculations!$B14,HaverPull!$B$1:$XZ$1,0))</f>
        <v>920</v>
      </c>
      <c r="ER14">
        <f>INDEX(HaverPull!$B:$XZ,MATCH(Calculations!ER$9,HaverPull!$B:$B,0),MATCH(Calculations!$B14,HaverPull!$B$1:$XZ$1,0))</f>
        <v>923.4</v>
      </c>
      <c r="ES14">
        <f>INDEX(HaverPull!$B:$XZ,MATCH(Calculations!ES$9,HaverPull!$B:$B,0),MATCH(Calculations!$B14,HaverPull!$B$1:$XZ$1,0))</f>
        <v>926.5</v>
      </c>
      <c r="ET14">
        <f>INDEX(HaverPull!$B:$XZ,MATCH(Calculations!ET$9,HaverPull!$B:$B,0),MATCH(Calculations!$B14,HaverPull!$B$1:$XZ$1,0))</f>
        <v>938.9</v>
      </c>
      <c r="EU14">
        <f>INDEX(HaverPull!$B:$XZ,MATCH(Calculations!EU$9,HaverPull!$B:$B,0),MATCH(Calculations!$B14,HaverPull!$B$1:$XZ$1,0))</f>
        <v>962.3</v>
      </c>
      <c r="EV14">
        <f>INDEX(HaverPull!$B:$XZ,MATCH(Calculations!EV$9,HaverPull!$B:$B,0),MATCH(Calculations!$B14,HaverPull!$B$1:$XZ$1,0))</f>
        <v>962.8</v>
      </c>
      <c r="EW14">
        <f>INDEX(HaverPull!$B:$XZ,MATCH(Calculations!EW$9,HaverPull!$B:$B,0),MATCH(Calculations!$B14,HaverPull!$B$1:$XZ$1,0))</f>
        <v>964.6</v>
      </c>
      <c r="EX14">
        <f>INDEX(HaverPull!$B:$XZ,MATCH(Calculations!EX$9,HaverPull!$B:$B,0),MATCH(Calculations!$B14,HaverPull!$B$1:$XZ$1,0))</f>
        <v>974.9</v>
      </c>
      <c r="EY14">
        <f>INDEX(HaverPull!$B:$XZ,MATCH(Calculations!EY$9,HaverPull!$B:$B,0),MATCH(Calculations!$B14,HaverPull!$B$1:$XZ$1,0))</f>
        <v>991.4</v>
      </c>
      <c r="EZ14">
        <f>INDEX(HaverPull!$B:$XZ,MATCH(Calculations!EZ$9,HaverPull!$B:$B,0),MATCH(Calculations!$B14,HaverPull!$B$1:$XZ$1,0))</f>
        <v>992</v>
      </c>
      <c r="FA14">
        <f>INDEX(HaverPull!$B:$XZ,MATCH(Calculations!FA$9,HaverPull!$B:$B,0),MATCH(Calculations!$B14,HaverPull!$B$1:$XZ$1,0))</f>
        <v>995.5</v>
      </c>
      <c r="FB14">
        <f>INDEX(HaverPull!$B:$XZ,MATCH(Calculations!FB$9,HaverPull!$B:$B,0),MATCH(Calculations!$B14,HaverPull!$B$1:$XZ$1,0))</f>
        <v>993.4</v>
      </c>
      <c r="FC14">
        <f>INDEX(HaverPull!$B:$XZ,MATCH(Calculations!FC$9,HaverPull!$B:$B,0),MATCH(Calculations!$B14,HaverPull!$B$1:$XZ$1,0))</f>
        <v>966.2</v>
      </c>
      <c r="FD14">
        <f>INDEX(HaverPull!$B:$XZ,MATCH(Calculations!FD$9,HaverPull!$B:$B,0),MATCH(Calculations!$B14,HaverPull!$B$1:$XZ$1,0))</f>
        <v>971.2</v>
      </c>
      <c r="FE14">
        <f>INDEX(HaverPull!$B:$XZ,MATCH(Calculations!FE$9,HaverPull!$B:$B,0),MATCH(Calculations!$B14,HaverPull!$B$1:$XZ$1,0))</f>
        <v>968.4</v>
      </c>
      <c r="FF14">
        <f>INDEX(HaverPull!$B:$XZ,MATCH(Calculations!FF$9,HaverPull!$B:$B,0),MATCH(Calculations!$B14,HaverPull!$B$1:$XZ$1,0))</f>
        <v>971.6</v>
      </c>
      <c r="FG14">
        <f>INDEX(HaverPull!$B:$XZ,MATCH(Calculations!FG$9,HaverPull!$B:$B,0),MATCH(Calculations!$B14,HaverPull!$B$1:$XZ$1,0))</f>
        <v>976.9</v>
      </c>
      <c r="FH14">
        <f>INDEX(HaverPull!$B:$XZ,MATCH(Calculations!FH$9,HaverPull!$B:$B,0),MATCH(Calculations!$B14,HaverPull!$B$1:$XZ$1,0))</f>
        <v>989</v>
      </c>
      <c r="FI14">
        <f>INDEX(HaverPull!$B:$XZ,MATCH(Calculations!FI$9,HaverPull!$B:$B,0),MATCH(Calculations!$B14,HaverPull!$B$1:$XZ$1,0))</f>
        <v>993.3</v>
      </c>
      <c r="FJ14">
        <f>INDEX(HaverPull!$B:$XZ,MATCH(Calculations!FJ$9,HaverPull!$B:$B,0),MATCH(Calculations!$B14,HaverPull!$B$1:$XZ$1,0))</f>
        <v>996.9</v>
      </c>
      <c r="FK14">
        <f>INDEX(HaverPull!$B:$XZ,MATCH(Calculations!FK$9,HaverPull!$B:$B,0),MATCH(Calculations!$B14,HaverPull!$B$1:$XZ$1,0))</f>
        <v>918.1</v>
      </c>
      <c r="FL14">
        <f>INDEX(HaverPull!$B:$XZ,MATCH(Calculations!FL$9,HaverPull!$B:$B,0),MATCH(Calculations!$B14,HaverPull!$B$1:$XZ$1,0))</f>
        <v>920.7</v>
      </c>
      <c r="FM14">
        <f>INDEX(HaverPull!$B:$XZ,MATCH(Calculations!FM$9,HaverPull!$B:$B,0),MATCH(Calculations!$B14,HaverPull!$B$1:$XZ$1,0))</f>
        <v>928.5</v>
      </c>
      <c r="FN14">
        <f>INDEX(HaverPull!$B:$XZ,MATCH(Calculations!FN$9,HaverPull!$B:$B,0),MATCH(Calculations!$B14,HaverPull!$B$1:$XZ$1,0))</f>
        <v>921.6</v>
      </c>
      <c r="FO14">
        <f>INDEX(HaverPull!$B:$XZ,MATCH(Calculations!FO$9,HaverPull!$B:$B,0),MATCH(Calculations!$B14,HaverPull!$B$1:$XZ$1,0))</f>
        <v>946.1</v>
      </c>
      <c r="FP14">
        <f>INDEX(HaverPull!$B:$XZ,MATCH(Calculations!FP$9,HaverPull!$B:$B,0),MATCH(Calculations!$B14,HaverPull!$B$1:$XZ$1,0))</f>
        <v>949.5</v>
      </c>
      <c r="FQ14">
        <f>INDEX(HaverPull!$B:$XZ,MATCH(Calculations!FQ$9,HaverPull!$B:$B,0),MATCH(Calculations!$B14,HaverPull!$B$1:$XZ$1,0))</f>
        <v>952.6</v>
      </c>
      <c r="FR14">
        <f>INDEX(HaverPull!$B:$XZ,MATCH(Calculations!FR$9,HaverPull!$B:$B,0),MATCH(Calculations!$B14,HaverPull!$B$1:$XZ$1,0))</f>
        <v>976.6</v>
      </c>
      <c r="FS14">
        <f>INDEX(HaverPull!$B:$XZ,MATCH(Calculations!FS$9,HaverPull!$B:$B,0),MATCH(Calculations!$B14,HaverPull!$B$1:$XZ$1,0))</f>
        <v>1093.8</v>
      </c>
      <c r="FT14">
        <f>INDEX(HaverPull!$B:$XZ,MATCH(Calculations!FT$9,HaverPull!$B:$B,0),MATCH(Calculations!$B14,HaverPull!$B$1:$XZ$1,0))</f>
        <v>1110.2</v>
      </c>
      <c r="FU14">
        <f>INDEX(HaverPull!$B:$XZ,MATCH(Calculations!FU$9,HaverPull!$B:$B,0),MATCH(Calculations!$B14,HaverPull!$B$1:$XZ$1,0))</f>
        <v>1116.9000000000001</v>
      </c>
      <c r="FV14">
        <f>INDEX(HaverPull!$B:$XZ,MATCH(Calculations!FV$9,HaverPull!$B:$B,0),MATCH(Calculations!$B14,HaverPull!$B$1:$XZ$1,0))</f>
        <v>1127</v>
      </c>
      <c r="FW14">
        <f>INDEX(HaverPull!$B:$XZ,MATCH(Calculations!FW$9,HaverPull!$B:$B,0),MATCH(Calculations!$B14,HaverPull!$B$1:$XZ$1,0))</f>
        <v>1149.5999999999999</v>
      </c>
      <c r="FX14">
        <f>INDEX(HaverPull!$B:$XZ,MATCH(Calculations!FX$9,HaverPull!$B:$B,0),MATCH(Calculations!$B14,HaverPull!$B$1:$XZ$1,0))</f>
        <v>1156.3</v>
      </c>
      <c r="FY14">
        <f>INDEX(HaverPull!$B:$XZ,MATCH(Calculations!FY$9,HaverPull!$B:$B,0),MATCH(Calculations!$B14,HaverPull!$B$1:$XZ$1,0))</f>
        <v>1168</v>
      </c>
      <c r="FZ14">
        <f>INDEX(HaverPull!$B:$XZ,MATCH(Calculations!FZ$9,HaverPull!$B:$B,0),MATCH(Calculations!$B14,HaverPull!$B$1:$XZ$1,0))</f>
        <v>1182.3</v>
      </c>
      <c r="GA14">
        <f>INDEX(HaverPull!$B:$XZ,MATCH(Calculations!GA$9,HaverPull!$B:$B,0),MATCH(Calculations!$B14,HaverPull!$B$1:$XZ$1,0))</f>
        <v>1191</v>
      </c>
      <c r="GB14">
        <f>INDEX(HaverPull!$B:$XZ,MATCH(Calculations!GB$9,HaverPull!$B:$B,0),MATCH(Calculations!$B14,HaverPull!$B$1:$XZ$1,0))</f>
        <v>1195.8</v>
      </c>
      <c r="GC14" t="e">
        <f>INDEX(HaverPull!$B:$XZ,MATCH(Calculations!GC$9,HaverPull!$B:$B,0),MATCH(Calculations!$B14,HaverPull!$B$1:$XZ$1,0))</f>
        <v>#N/A</v>
      </c>
      <c r="GD14" t="e">
        <f>INDEX(HaverPull!$B:$XZ,MATCH(Calculations!GD$9,HaverPull!$B:$B,0),MATCH(Calculations!$B14,HaverPull!$B$1:$XZ$1,0))</f>
        <v>#N/A</v>
      </c>
      <c r="GE14" t="e">
        <f>INDEX(HaverPull!$B:$XZ,MATCH(Calculations!GE$9,HaverPull!$B:$B,0),MATCH(Calculations!$B14,HaverPull!$B$1:$XZ$1,0))</f>
        <v>#N/A</v>
      </c>
      <c r="GF14" t="e">
        <f>INDEX(HaverPull!$B:$XZ,MATCH(Calculations!GF$9,HaverPull!$B:$B,0),MATCH(Calculations!$B14,HaverPull!$B$1:$XZ$1,0))</f>
        <v>#N/A</v>
      </c>
      <c r="GG14" t="e">
        <f>INDEX(HaverPull!$B:$XZ,MATCH(Calculations!GG$9,HaverPull!$B:$B,0),MATCH(Calculations!$B14,HaverPull!$B$1:$XZ$1,0))</f>
        <v>#N/A</v>
      </c>
      <c r="GH14" t="e">
        <f>INDEX(HaverPull!$B:$XZ,MATCH(Calculations!GH$9,HaverPull!$B:$B,0),MATCH(Calculations!$B14,HaverPull!$B$1:$XZ$1,0))</f>
        <v>#N/A</v>
      </c>
      <c r="GI14" t="e">
        <f>INDEX(HaverPull!$B:$XZ,MATCH(Calculations!GI$9,HaverPull!$B:$B,0),MATCH(Calculations!$B14,HaverPull!$B$1:$XZ$1,0))</f>
        <v>#N/A</v>
      </c>
      <c r="GJ14" t="e">
        <f>INDEX(HaverPull!$B:$XZ,MATCH(Calculations!GJ$9,HaverPull!$B:$B,0),MATCH(Calculations!$B14,HaverPull!$B$1:$XZ$1,0))</f>
        <v>#N/A</v>
      </c>
      <c r="GK14" t="e">
        <f>INDEX(HaverPull!$B:$XZ,MATCH(Calculations!GK$9,HaverPull!$B:$B,0),MATCH(Calculations!$B14,HaverPull!$B$1:$XZ$1,0))</f>
        <v>#N/A</v>
      </c>
      <c r="GL14" t="e">
        <f>INDEX(HaverPull!$B:$XZ,MATCH(Calculations!GL$9,HaverPull!$B:$B,0),MATCH(Calculations!$B14,HaverPull!$B$1:$XZ$1,0))</f>
        <v>#N/A</v>
      </c>
      <c r="GM14" t="e">
        <f>INDEX(HaverPull!$B:$XZ,MATCH(Calculations!GM$9,HaverPull!$B:$B,0),MATCH(Calculations!$B14,HaverPull!$B$1:$XZ$1,0))</f>
        <v>#N/A</v>
      </c>
      <c r="GN14" t="e">
        <f>INDEX(HaverPull!$B:$XZ,MATCH(Calculations!GN$9,HaverPull!$B:$B,0),MATCH(Calculations!$B14,HaverPull!$B$1:$XZ$1,0))</f>
        <v>#N/A</v>
      </c>
      <c r="GO14" t="e">
        <f>INDEX(HaverPull!$B:$XZ,MATCH(Calculations!GO$9,HaverPull!$B:$B,0),MATCH(Calculations!$B14,HaverPull!$B$1:$XZ$1,0))</f>
        <v>#N/A</v>
      </c>
      <c r="GP14" t="e">
        <f>INDEX(HaverPull!$B:$XZ,MATCH(Calculations!GP$9,HaverPull!$B:$B,0),MATCH(Calculations!$B14,HaverPull!$B$1:$XZ$1,0))</f>
        <v>#N/A</v>
      </c>
      <c r="GQ14" t="e">
        <f>INDEX(HaverPull!$B:$XZ,MATCH(Calculations!GQ$9,HaverPull!$B:$B,0),MATCH(Calculations!$B14,HaverPull!$B$1:$XZ$1,0))</f>
        <v>#N/A</v>
      </c>
      <c r="GR14" t="e">
        <f>INDEX(HaverPull!$B:$XZ,MATCH(Calculations!GR$9,HaverPull!$B:$B,0),MATCH(Calculations!$B14,HaverPull!$B$1:$XZ$1,0))</f>
        <v>#N/A</v>
      </c>
      <c r="GS14" t="e">
        <f>INDEX(HaverPull!$B:$XZ,MATCH(Calculations!GS$9,HaverPull!$B:$B,0),MATCH(Calculations!$B14,HaverPull!$B$1:$XZ$1,0))</f>
        <v>#N/A</v>
      </c>
      <c r="GT14" t="e">
        <f>INDEX(HaverPull!$B:$XZ,MATCH(Calculations!GT$9,HaverPull!$B:$B,0),MATCH(Calculations!$B14,HaverPull!$B$1:$XZ$1,0))</f>
        <v>#N/A</v>
      </c>
      <c r="GU14" t="e">
        <f>INDEX(HaverPull!$B:$XZ,MATCH(Calculations!GU$9,HaverPull!$B:$B,0),MATCH(Calculations!$B14,HaverPull!$B$1:$XZ$1,0))</f>
        <v>#N/A</v>
      </c>
      <c r="GV14" t="e">
        <f>INDEX(HaverPull!$B:$XZ,MATCH(Calculations!GV$9,HaverPull!$B:$B,0),MATCH(Calculations!$B14,HaverPull!$B$1:$XZ$1,0))</f>
        <v>#N/A</v>
      </c>
    </row>
    <row r="15" spans="1:206" x14ac:dyDescent="0.25">
      <c r="A15" s="8" t="s">
        <v>198</v>
      </c>
      <c r="B15" s="9" t="s">
        <v>36</v>
      </c>
      <c r="C15">
        <f>INDEX(HaverPull!$B:$XZ,MATCH(Calculations!C$9,HaverPull!$B:$B,0),MATCH(Calculations!$B15,HaverPull!$B$1:$XZ$1,0))</f>
        <v>104.6</v>
      </c>
      <c r="D15">
        <f>INDEX(HaverPull!$B:$XZ,MATCH(Calculations!D$9,HaverPull!$B:$B,0),MATCH(Calculations!$B15,HaverPull!$B$1:$XZ$1,0))</f>
        <v>105.5</v>
      </c>
      <c r="E15">
        <f>INDEX(HaverPull!$B:$XZ,MATCH(Calculations!E$9,HaverPull!$B:$B,0),MATCH(Calculations!$B15,HaverPull!$B$1:$XZ$1,0))</f>
        <v>100.7</v>
      </c>
      <c r="F15">
        <f>INDEX(HaverPull!$B:$XZ,MATCH(Calculations!F$9,HaverPull!$B:$B,0),MATCH(Calculations!$B15,HaverPull!$B$1:$XZ$1,0))</f>
        <v>101.5</v>
      </c>
      <c r="G15">
        <f>INDEX(HaverPull!$B:$XZ,MATCH(Calculations!G$9,HaverPull!$B:$B,0),MATCH(Calculations!$B15,HaverPull!$B$1:$XZ$1,0))</f>
        <v>98.3</v>
      </c>
      <c r="H15">
        <f>INDEX(HaverPull!$B:$XZ,MATCH(Calculations!H$9,HaverPull!$B:$B,0),MATCH(Calculations!$B15,HaverPull!$B$1:$XZ$1,0))</f>
        <v>100.7</v>
      </c>
      <c r="I15">
        <f>INDEX(HaverPull!$B:$XZ,MATCH(Calculations!I$9,HaverPull!$B:$B,0),MATCH(Calculations!$B15,HaverPull!$B$1:$XZ$1,0))</f>
        <v>102.3</v>
      </c>
      <c r="J15">
        <f>INDEX(HaverPull!$B:$XZ,MATCH(Calculations!J$9,HaverPull!$B:$B,0),MATCH(Calculations!$B15,HaverPull!$B$1:$XZ$1,0))</f>
        <v>105.5</v>
      </c>
      <c r="K15">
        <f>INDEX(HaverPull!$B:$XZ,MATCH(Calculations!K$9,HaverPull!$B:$B,0),MATCH(Calculations!$B15,HaverPull!$B$1:$XZ$1,0))</f>
        <v>119.8</v>
      </c>
      <c r="L15">
        <f>INDEX(HaverPull!$B:$XZ,MATCH(Calculations!L$9,HaverPull!$B:$B,0),MATCH(Calculations!$B15,HaverPull!$B$1:$XZ$1,0))</f>
        <v>123.4</v>
      </c>
      <c r="M15">
        <f>INDEX(HaverPull!$B:$XZ,MATCH(Calculations!M$9,HaverPull!$B:$B,0),MATCH(Calculations!$B15,HaverPull!$B$1:$XZ$1,0))</f>
        <v>124.3</v>
      </c>
      <c r="N15">
        <f>INDEX(HaverPull!$B:$XZ,MATCH(Calculations!N$9,HaverPull!$B:$B,0),MATCH(Calculations!$B15,HaverPull!$B$1:$XZ$1,0))</f>
        <v>127.1</v>
      </c>
      <c r="O15">
        <f>INDEX(HaverPull!$B:$XZ,MATCH(Calculations!O$9,HaverPull!$B:$B,0),MATCH(Calculations!$B15,HaverPull!$B$1:$XZ$1,0))</f>
        <v>126.4</v>
      </c>
      <c r="P15">
        <f>INDEX(HaverPull!$B:$XZ,MATCH(Calculations!P$9,HaverPull!$B:$B,0),MATCH(Calculations!$B15,HaverPull!$B$1:$XZ$1,0))</f>
        <v>129.19999999999999</v>
      </c>
      <c r="Q15">
        <f>INDEX(HaverPull!$B:$XZ,MATCH(Calculations!Q$9,HaverPull!$B:$B,0),MATCH(Calculations!$B15,HaverPull!$B$1:$XZ$1,0))</f>
        <v>134.1</v>
      </c>
      <c r="R15">
        <f>INDEX(HaverPull!$B:$XZ,MATCH(Calculations!R$9,HaverPull!$B:$B,0),MATCH(Calculations!$B15,HaverPull!$B$1:$XZ$1,0))</f>
        <v>140</v>
      </c>
      <c r="S15">
        <f>INDEX(HaverPull!$B:$XZ,MATCH(Calculations!S$9,HaverPull!$B:$B,0),MATCH(Calculations!$B15,HaverPull!$B$1:$XZ$1,0))</f>
        <v>142.80000000000001</v>
      </c>
      <c r="T15">
        <f>INDEX(HaverPull!$B:$XZ,MATCH(Calculations!T$9,HaverPull!$B:$B,0),MATCH(Calculations!$B15,HaverPull!$B$1:$XZ$1,0))</f>
        <v>148.9</v>
      </c>
      <c r="U15">
        <f>INDEX(HaverPull!$B:$XZ,MATCH(Calculations!U$9,HaverPull!$B:$B,0),MATCH(Calculations!$B15,HaverPull!$B$1:$XZ$1,0))</f>
        <v>154.9</v>
      </c>
      <c r="V15">
        <f>INDEX(HaverPull!$B:$XZ,MATCH(Calculations!V$9,HaverPull!$B:$B,0),MATCH(Calculations!$B15,HaverPull!$B$1:$XZ$1,0))</f>
        <v>157.6</v>
      </c>
      <c r="W15">
        <f>INDEX(HaverPull!$B:$XZ,MATCH(Calculations!W$9,HaverPull!$B:$B,0),MATCH(Calculations!$B15,HaverPull!$B$1:$XZ$1,0))</f>
        <v>158</v>
      </c>
      <c r="X15">
        <f>INDEX(HaverPull!$B:$XZ,MATCH(Calculations!X$9,HaverPull!$B:$B,0),MATCH(Calculations!$B15,HaverPull!$B$1:$XZ$1,0))</f>
        <v>121.1</v>
      </c>
      <c r="Y15">
        <f>INDEX(HaverPull!$B:$XZ,MATCH(Calculations!Y$9,HaverPull!$B:$B,0),MATCH(Calculations!$B15,HaverPull!$B$1:$XZ$1,0))</f>
        <v>152.80000000000001</v>
      </c>
      <c r="Z15">
        <f>INDEX(HaverPull!$B:$XZ,MATCH(Calculations!Z$9,HaverPull!$B:$B,0),MATCH(Calculations!$B15,HaverPull!$B$1:$XZ$1,0))</f>
        <v>158.5</v>
      </c>
      <c r="AA15">
        <f>INDEX(HaverPull!$B:$XZ,MATCH(Calculations!AA$9,HaverPull!$B:$B,0),MATCH(Calculations!$B15,HaverPull!$B$1:$XZ$1,0))</f>
        <v>162.5</v>
      </c>
      <c r="AB15">
        <f>INDEX(HaverPull!$B:$XZ,MATCH(Calculations!AB$9,HaverPull!$B:$B,0),MATCH(Calculations!$B15,HaverPull!$B$1:$XZ$1,0))</f>
        <v>169.3</v>
      </c>
      <c r="AC15">
        <f>INDEX(HaverPull!$B:$XZ,MATCH(Calculations!AC$9,HaverPull!$B:$B,0),MATCH(Calculations!$B15,HaverPull!$B$1:$XZ$1,0))</f>
        <v>176.1</v>
      </c>
      <c r="AD15">
        <f>INDEX(HaverPull!$B:$XZ,MATCH(Calculations!AD$9,HaverPull!$B:$B,0),MATCH(Calculations!$B15,HaverPull!$B$1:$XZ$1,0))</f>
        <v>182.7</v>
      </c>
      <c r="AE15">
        <f>INDEX(HaverPull!$B:$XZ,MATCH(Calculations!AE$9,HaverPull!$B:$B,0),MATCH(Calculations!$B15,HaverPull!$B$1:$XZ$1,0))</f>
        <v>188.8</v>
      </c>
      <c r="AF15">
        <f>INDEX(HaverPull!$B:$XZ,MATCH(Calculations!AF$9,HaverPull!$B:$B,0),MATCH(Calculations!$B15,HaverPull!$B$1:$XZ$1,0))</f>
        <v>195.7</v>
      </c>
      <c r="AG15">
        <f>INDEX(HaverPull!$B:$XZ,MATCH(Calculations!AG$9,HaverPull!$B:$B,0),MATCH(Calculations!$B15,HaverPull!$B$1:$XZ$1,0))</f>
        <v>198.6</v>
      </c>
      <c r="AH15">
        <f>INDEX(HaverPull!$B:$XZ,MATCH(Calculations!AH$9,HaverPull!$B:$B,0),MATCH(Calculations!$B15,HaverPull!$B$1:$XZ$1,0))</f>
        <v>208.5</v>
      </c>
      <c r="AI15">
        <f>INDEX(HaverPull!$B:$XZ,MATCH(Calculations!AI$9,HaverPull!$B:$B,0),MATCH(Calculations!$B15,HaverPull!$B$1:$XZ$1,0))</f>
        <v>212</v>
      </c>
      <c r="AJ15">
        <f>INDEX(HaverPull!$B:$XZ,MATCH(Calculations!AJ$9,HaverPull!$B:$B,0),MATCH(Calculations!$B15,HaverPull!$B$1:$XZ$1,0))</f>
        <v>223.1</v>
      </c>
      <c r="AK15">
        <f>INDEX(HaverPull!$B:$XZ,MATCH(Calculations!AK$9,HaverPull!$B:$B,0),MATCH(Calculations!$B15,HaverPull!$B$1:$XZ$1,0))</f>
        <v>236.3</v>
      </c>
      <c r="AL15">
        <f>INDEX(HaverPull!$B:$XZ,MATCH(Calculations!AL$9,HaverPull!$B:$B,0),MATCH(Calculations!$B15,HaverPull!$B$1:$XZ$1,0))</f>
        <v>247.2</v>
      </c>
      <c r="AM15">
        <f>INDEX(HaverPull!$B:$XZ,MATCH(Calculations!AM$9,HaverPull!$B:$B,0),MATCH(Calculations!$B15,HaverPull!$B$1:$XZ$1,0))</f>
        <v>253.6</v>
      </c>
      <c r="AN15">
        <f>INDEX(HaverPull!$B:$XZ,MATCH(Calculations!AN$9,HaverPull!$B:$B,0),MATCH(Calculations!$B15,HaverPull!$B$1:$XZ$1,0))</f>
        <v>262</v>
      </c>
      <c r="AO15">
        <f>INDEX(HaverPull!$B:$XZ,MATCH(Calculations!AO$9,HaverPull!$B:$B,0),MATCH(Calculations!$B15,HaverPull!$B$1:$XZ$1,0))</f>
        <v>274.8</v>
      </c>
      <c r="AP15">
        <f>INDEX(HaverPull!$B:$XZ,MATCH(Calculations!AP$9,HaverPull!$B:$B,0),MATCH(Calculations!$B15,HaverPull!$B$1:$XZ$1,0))</f>
        <v>285.2</v>
      </c>
      <c r="AQ15">
        <f>INDEX(HaverPull!$B:$XZ,MATCH(Calculations!AQ$9,HaverPull!$B:$B,0),MATCH(Calculations!$B15,HaverPull!$B$1:$XZ$1,0))</f>
        <v>284.8</v>
      </c>
      <c r="AR15">
        <f>INDEX(HaverPull!$B:$XZ,MATCH(Calculations!AR$9,HaverPull!$B:$B,0),MATCH(Calculations!$B15,HaverPull!$B$1:$XZ$1,0))</f>
        <v>292.2</v>
      </c>
      <c r="AS15">
        <f>INDEX(HaverPull!$B:$XZ,MATCH(Calculations!AS$9,HaverPull!$B:$B,0),MATCH(Calculations!$B15,HaverPull!$B$1:$XZ$1,0))</f>
        <v>302.2</v>
      </c>
      <c r="AT15">
        <f>INDEX(HaverPull!$B:$XZ,MATCH(Calculations!AT$9,HaverPull!$B:$B,0),MATCH(Calculations!$B15,HaverPull!$B$1:$XZ$1,0))</f>
        <v>318.89999999999998</v>
      </c>
      <c r="AU15">
        <f>INDEX(HaverPull!$B:$XZ,MATCH(Calculations!AU$9,HaverPull!$B:$B,0),MATCH(Calculations!$B15,HaverPull!$B$1:$XZ$1,0))</f>
        <v>330.9</v>
      </c>
      <c r="AV15">
        <f>INDEX(HaverPull!$B:$XZ,MATCH(Calculations!AV$9,HaverPull!$B:$B,0),MATCH(Calculations!$B15,HaverPull!$B$1:$XZ$1,0))</f>
        <v>342.7</v>
      </c>
      <c r="AW15">
        <f>INDEX(HaverPull!$B:$XZ,MATCH(Calculations!AW$9,HaverPull!$B:$B,0),MATCH(Calculations!$B15,HaverPull!$B$1:$XZ$1,0))</f>
        <v>356.9</v>
      </c>
      <c r="AX15">
        <f>INDEX(HaverPull!$B:$XZ,MATCH(Calculations!AX$9,HaverPull!$B:$B,0),MATCH(Calculations!$B15,HaverPull!$B$1:$XZ$1,0))</f>
        <v>352.7</v>
      </c>
      <c r="AY15">
        <f>INDEX(HaverPull!$B:$XZ,MATCH(Calculations!AY$9,HaverPull!$B:$B,0),MATCH(Calculations!$B15,HaverPull!$B$1:$XZ$1,0))</f>
        <v>352.5</v>
      </c>
      <c r="AZ15">
        <f>INDEX(HaverPull!$B:$XZ,MATCH(Calculations!AZ$9,HaverPull!$B:$B,0),MATCH(Calculations!$B15,HaverPull!$B$1:$XZ$1,0))</f>
        <v>359.7</v>
      </c>
      <c r="BA15">
        <f>INDEX(HaverPull!$B:$XZ,MATCH(Calculations!BA$9,HaverPull!$B:$B,0),MATCH(Calculations!$B15,HaverPull!$B$1:$XZ$1,0))</f>
        <v>350.1</v>
      </c>
      <c r="BB15">
        <f>INDEX(HaverPull!$B:$XZ,MATCH(Calculations!BB$9,HaverPull!$B:$B,0),MATCH(Calculations!$B15,HaverPull!$B$1:$XZ$1,0))</f>
        <v>356.6</v>
      </c>
      <c r="BC15">
        <f>INDEX(HaverPull!$B:$XZ,MATCH(Calculations!BC$9,HaverPull!$B:$B,0),MATCH(Calculations!$B15,HaverPull!$B$1:$XZ$1,0))</f>
        <v>350.9</v>
      </c>
      <c r="BD15">
        <f>INDEX(HaverPull!$B:$XZ,MATCH(Calculations!BD$9,HaverPull!$B:$B,0),MATCH(Calculations!$B15,HaverPull!$B$1:$XZ$1,0))</f>
        <v>359.6</v>
      </c>
      <c r="BE15">
        <f>INDEX(HaverPull!$B:$XZ,MATCH(Calculations!BE$9,HaverPull!$B:$B,0),MATCH(Calculations!$B15,HaverPull!$B$1:$XZ$1,0))</f>
        <v>345.4</v>
      </c>
      <c r="BF15">
        <f>INDEX(HaverPull!$B:$XZ,MATCH(Calculations!BF$9,HaverPull!$B:$B,0),MATCH(Calculations!$B15,HaverPull!$B$1:$XZ$1,0))</f>
        <v>355.7</v>
      </c>
      <c r="BG15">
        <f>INDEX(HaverPull!$B:$XZ,MATCH(Calculations!BG$9,HaverPull!$B:$B,0),MATCH(Calculations!$B15,HaverPull!$B$1:$XZ$1,0))</f>
        <v>361.2</v>
      </c>
      <c r="BH15">
        <f>INDEX(HaverPull!$B:$XZ,MATCH(Calculations!BH$9,HaverPull!$B:$B,0),MATCH(Calculations!$B15,HaverPull!$B$1:$XZ$1,0))</f>
        <v>370.4</v>
      </c>
      <c r="BI15">
        <f>INDEX(HaverPull!$B:$XZ,MATCH(Calculations!BI$9,HaverPull!$B:$B,0),MATCH(Calculations!$B15,HaverPull!$B$1:$XZ$1,0))</f>
        <v>384.1</v>
      </c>
      <c r="BJ15">
        <f>INDEX(HaverPull!$B:$XZ,MATCH(Calculations!BJ$9,HaverPull!$B:$B,0),MATCH(Calculations!$B15,HaverPull!$B$1:$XZ$1,0))</f>
        <v>395.9</v>
      </c>
      <c r="BK15">
        <f>INDEX(HaverPull!$B:$XZ,MATCH(Calculations!BK$9,HaverPull!$B:$B,0),MATCH(Calculations!$B15,HaverPull!$B$1:$XZ$1,0))</f>
        <v>432.3</v>
      </c>
      <c r="BL15">
        <f>INDEX(HaverPull!$B:$XZ,MATCH(Calculations!BL$9,HaverPull!$B:$B,0),MATCH(Calculations!$B15,HaverPull!$B$1:$XZ$1,0))</f>
        <v>388.5</v>
      </c>
      <c r="BM15">
        <f>INDEX(HaverPull!$B:$XZ,MATCH(Calculations!BM$9,HaverPull!$B:$B,0),MATCH(Calculations!$B15,HaverPull!$B$1:$XZ$1,0))</f>
        <v>421.5</v>
      </c>
      <c r="BN15">
        <f>INDEX(HaverPull!$B:$XZ,MATCH(Calculations!BN$9,HaverPull!$B:$B,0),MATCH(Calculations!$B15,HaverPull!$B$1:$XZ$1,0))</f>
        <v>428.9</v>
      </c>
      <c r="BO15">
        <f>INDEX(HaverPull!$B:$XZ,MATCH(Calculations!BO$9,HaverPull!$B:$B,0),MATCH(Calculations!$B15,HaverPull!$B$1:$XZ$1,0))</f>
        <v>426.3</v>
      </c>
      <c r="BP15">
        <f>INDEX(HaverPull!$B:$XZ,MATCH(Calculations!BP$9,HaverPull!$B:$B,0),MATCH(Calculations!$B15,HaverPull!$B$1:$XZ$1,0))</f>
        <v>429.4</v>
      </c>
      <c r="BQ15">
        <f>INDEX(HaverPull!$B:$XZ,MATCH(Calculations!BQ$9,HaverPull!$B:$B,0),MATCH(Calculations!$B15,HaverPull!$B$1:$XZ$1,0))</f>
        <v>439.5</v>
      </c>
      <c r="BR15">
        <f>INDEX(HaverPull!$B:$XZ,MATCH(Calculations!BR$9,HaverPull!$B:$B,0),MATCH(Calculations!$B15,HaverPull!$B$1:$XZ$1,0))</f>
        <v>456</v>
      </c>
      <c r="BS15">
        <f>INDEX(HaverPull!$B:$XZ,MATCH(Calculations!BS$9,HaverPull!$B:$B,0),MATCH(Calculations!$B15,HaverPull!$B$1:$XZ$1,0))</f>
        <v>450.7</v>
      </c>
      <c r="BT15">
        <f>INDEX(HaverPull!$B:$XZ,MATCH(Calculations!BT$9,HaverPull!$B:$B,0),MATCH(Calculations!$B15,HaverPull!$B$1:$XZ$1,0))</f>
        <v>511.7</v>
      </c>
      <c r="BU15">
        <f>INDEX(HaverPull!$B:$XZ,MATCH(Calculations!BU$9,HaverPull!$B:$B,0),MATCH(Calculations!$B15,HaverPull!$B$1:$XZ$1,0))</f>
        <v>489</v>
      </c>
      <c r="BV15">
        <f>INDEX(HaverPull!$B:$XZ,MATCH(Calculations!BV$9,HaverPull!$B:$B,0),MATCH(Calculations!$B15,HaverPull!$B$1:$XZ$1,0))</f>
        <v>507</v>
      </c>
      <c r="BW15">
        <f>INDEX(HaverPull!$B:$XZ,MATCH(Calculations!BW$9,HaverPull!$B:$B,0),MATCH(Calculations!$B15,HaverPull!$B$1:$XZ$1,0))</f>
        <v>502.1</v>
      </c>
      <c r="BX15">
        <f>INDEX(HaverPull!$B:$XZ,MATCH(Calculations!BX$9,HaverPull!$B:$B,0),MATCH(Calculations!$B15,HaverPull!$B$1:$XZ$1,0))</f>
        <v>497.8</v>
      </c>
      <c r="BY15">
        <f>INDEX(HaverPull!$B:$XZ,MATCH(Calculations!BY$9,HaverPull!$B:$B,0),MATCH(Calculations!$B15,HaverPull!$B$1:$XZ$1,0))</f>
        <v>506.7</v>
      </c>
      <c r="BZ15">
        <f>INDEX(HaverPull!$B:$XZ,MATCH(Calculations!BZ$9,HaverPull!$B:$B,0),MATCH(Calculations!$B15,HaverPull!$B$1:$XZ$1,0))</f>
        <v>517.20000000000005</v>
      </c>
      <c r="CA15">
        <f>INDEX(HaverPull!$B:$XZ,MATCH(Calculations!CA$9,HaverPull!$B:$B,0),MATCH(Calculations!$B15,HaverPull!$B$1:$XZ$1,0))</f>
        <v>552.9</v>
      </c>
      <c r="CB15">
        <f>INDEX(HaverPull!$B:$XZ,MATCH(Calculations!CB$9,HaverPull!$B:$B,0),MATCH(Calculations!$B15,HaverPull!$B$1:$XZ$1,0))</f>
        <v>566.70000000000005</v>
      </c>
      <c r="CC15">
        <f>INDEX(HaverPull!$B:$XZ,MATCH(Calculations!CC$9,HaverPull!$B:$B,0),MATCH(Calculations!$B15,HaverPull!$B$1:$XZ$1,0))</f>
        <v>571.6</v>
      </c>
      <c r="CD15">
        <f>INDEX(HaverPull!$B:$XZ,MATCH(Calculations!CD$9,HaverPull!$B:$B,0),MATCH(Calculations!$B15,HaverPull!$B$1:$XZ$1,0))</f>
        <v>579.79999999999995</v>
      </c>
      <c r="CE15">
        <f>INDEX(HaverPull!$B:$XZ,MATCH(Calculations!CE$9,HaverPull!$B:$B,0),MATCH(Calculations!$B15,HaverPull!$B$1:$XZ$1,0))</f>
        <v>582.5</v>
      </c>
      <c r="CF15">
        <f>INDEX(HaverPull!$B:$XZ,MATCH(Calculations!CF$9,HaverPull!$B:$B,0),MATCH(Calculations!$B15,HaverPull!$B$1:$XZ$1,0))</f>
        <v>594.6</v>
      </c>
      <c r="CG15">
        <f>INDEX(HaverPull!$B:$XZ,MATCH(Calculations!CG$9,HaverPull!$B:$B,0),MATCH(Calculations!$B15,HaverPull!$B$1:$XZ$1,0))</f>
        <v>600.70000000000005</v>
      </c>
      <c r="CH15">
        <f>INDEX(HaverPull!$B:$XZ,MATCH(Calculations!CH$9,HaverPull!$B:$B,0),MATCH(Calculations!$B15,HaverPull!$B$1:$XZ$1,0))</f>
        <v>600.9</v>
      </c>
      <c r="CI15">
        <f>INDEX(HaverPull!$B:$XZ,MATCH(Calculations!CI$9,HaverPull!$B:$B,0),MATCH(Calculations!$B15,HaverPull!$B$1:$XZ$1,0))</f>
        <v>580.79999999999995</v>
      </c>
      <c r="CJ15">
        <f>INDEX(HaverPull!$B:$XZ,MATCH(Calculations!CJ$9,HaverPull!$B:$B,0),MATCH(Calculations!$B15,HaverPull!$B$1:$XZ$1,0))</f>
        <v>586</v>
      </c>
      <c r="CK15">
        <f>INDEX(HaverPull!$B:$XZ,MATCH(Calculations!CK$9,HaverPull!$B:$B,0),MATCH(Calculations!$B15,HaverPull!$B$1:$XZ$1,0))</f>
        <v>590.20000000000005</v>
      </c>
      <c r="CL15">
        <f>INDEX(HaverPull!$B:$XZ,MATCH(Calculations!CL$9,HaverPull!$B:$B,0),MATCH(Calculations!$B15,HaverPull!$B$1:$XZ$1,0))</f>
        <v>598.6</v>
      </c>
      <c r="CM15">
        <f>INDEX(HaverPull!$B:$XZ,MATCH(Calculations!CM$9,HaverPull!$B:$B,0),MATCH(Calculations!$B15,HaverPull!$B$1:$XZ$1,0))</f>
        <v>588.79999999999995</v>
      </c>
      <c r="CN15">
        <f>INDEX(HaverPull!$B:$XZ,MATCH(Calculations!CN$9,HaverPull!$B:$B,0),MATCH(Calculations!$B15,HaverPull!$B$1:$XZ$1,0))</f>
        <v>607.1</v>
      </c>
      <c r="CO15">
        <f>INDEX(HaverPull!$B:$XZ,MATCH(Calculations!CO$9,HaverPull!$B:$B,0),MATCH(Calculations!$B15,HaverPull!$B$1:$XZ$1,0))</f>
        <v>616.1</v>
      </c>
      <c r="CP15">
        <f>INDEX(HaverPull!$B:$XZ,MATCH(Calculations!CP$9,HaverPull!$B:$B,0),MATCH(Calculations!$B15,HaverPull!$B$1:$XZ$1,0))</f>
        <v>639.1</v>
      </c>
      <c r="CQ15">
        <f>INDEX(HaverPull!$B:$XZ,MATCH(Calculations!CQ$9,HaverPull!$B:$B,0),MATCH(Calculations!$B15,HaverPull!$B$1:$XZ$1,0))</f>
        <v>616.79999999999995</v>
      </c>
      <c r="CR15">
        <f>INDEX(HaverPull!$B:$XZ,MATCH(Calculations!CR$9,HaverPull!$B:$B,0),MATCH(Calculations!$B15,HaverPull!$B$1:$XZ$1,0))</f>
        <v>643.6</v>
      </c>
      <c r="CS15">
        <f>INDEX(HaverPull!$B:$XZ,MATCH(Calculations!CS$9,HaverPull!$B:$B,0),MATCH(Calculations!$B15,HaverPull!$B$1:$XZ$1,0))</f>
        <v>659.2</v>
      </c>
      <c r="CT15">
        <f>INDEX(HaverPull!$B:$XZ,MATCH(Calculations!CT$9,HaverPull!$B:$B,0),MATCH(Calculations!$B15,HaverPull!$B$1:$XZ$1,0))</f>
        <v>675.5</v>
      </c>
      <c r="CU15">
        <f>INDEX(HaverPull!$B:$XZ,MATCH(Calculations!CU$9,HaverPull!$B:$B,0),MATCH(Calculations!$B15,HaverPull!$B$1:$XZ$1,0))</f>
        <v>673.6</v>
      </c>
      <c r="CV15">
        <f>INDEX(HaverPull!$B:$XZ,MATCH(Calculations!CV$9,HaverPull!$B:$B,0),MATCH(Calculations!$B15,HaverPull!$B$1:$XZ$1,0))</f>
        <v>697.8</v>
      </c>
      <c r="CW15">
        <f>INDEX(HaverPull!$B:$XZ,MATCH(Calculations!CW$9,HaverPull!$B:$B,0),MATCH(Calculations!$B15,HaverPull!$B$1:$XZ$1,0))</f>
        <v>695.4</v>
      </c>
      <c r="CX15">
        <f>INDEX(HaverPull!$B:$XZ,MATCH(Calculations!CX$9,HaverPull!$B:$B,0),MATCH(Calculations!$B15,HaverPull!$B$1:$XZ$1,0))</f>
        <v>705.4</v>
      </c>
      <c r="CY15">
        <f>INDEX(HaverPull!$B:$XZ,MATCH(Calculations!CY$9,HaverPull!$B:$B,0),MATCH(Calculations!$B15,HaverPull!$B$1:$XZ$1,0))</f>
        <v>724.5</v>
      </c>
      <c r="CZ15">
        <f>INDEX(HaverPull!$B:$XZ,MATCH(Calculations!CZ$9,HaverPull!$B:$B,0),MATCH(Calculations!$B15,HaverPull!$B$1:$XZ$1,0))</f>
        <v>746.7</v>
      </c>
      <c r="DA15">
        <f>INDEX(HaverPull!$B:$XZ,MATCH(Calculations!DA$9,HaverPull!$B:$B,0),MATCH(Calculations!$B15,HaverPull!$B$1:$XZ$1,0))</f>
        <v>752.2</v>
      </c>
      <c r="DB15">
        <f>INDEX(HaverPull!$B:$XZ,MATCH(Calculations!DB$9,HaverPull!$B:$B,0),MATCH(Calculations!$B15,HaverPull!$B$1:$XZ$1,0))</f>
        <v>770.2</v>
      </c>
      <c r="DC15">
        <f>INDEX(HaverPull!$B:$XZ,MATCH(Calculations!DC$9,HaverPull!$B:$B,0),MATCH(Calculations!$B15,HaverPull!$B$1:$XZ$1,0))</f>
        <v>801.7</v>
      </c>
      <c r="DD15">
        <f>INDEX(HaverPull!$B:$XZ,MATCH(Calculations!DD$9,HaverPull!$B:$B,0),MATCH(Calculations!$B15,HaverPull!$B$1:$XZ$1,0))</f>
        <v>839.5</v>
      </c>
      <c r="DE15">
        <f>INDEX(HaverPull!$B:$XZ,MATCH(Calculations!DE$9,HaverPull!$B:$B,0),MATCH(Calculations!$B15,HaverPull!$B$1:$XZ$1,0))</f>
        <v>843.6</v>
      </c>
      <c r="DF15">
        <f>INDEX(HaverPull!$B:$XZ,MATCH(Calculations!DF$9,HaverPull!$B:$B,0),MATCH(Calculations!$B15,HaverPull!$B$1:$XZ$1,0))</f>
        <v>863.6</v>
      </c>
      <c r="DG15">
        <f>INDEX(HaverPull!$B:$XZ,MATCH(Calculations!DG$9,HaverPull!$B:$B,0),MATCH(Calculations!$B15,HaverPull!$B$1:$XZ$1,0))</f>
        <v>902.1</v>
      </c>
      <c r="DH15">
        <f>INDEX(HaverPull!$B:$XZ,MATCH(Calculations!DH$9,HaverPull!$B:$B,0),MATCH(Calculations!$B15,HaverPull!$B$1:$XZ$1,0))</f>
        <v>916.2</v>
      </c>
      <c r="DI15">
        <f>INDEX(HaverPull!$B:$XZ,MATCH(Calculations!DI$9,HaverPull!$B:$B,0),MATCH(Calculations!$B15,HaverPull!$B$1:$XZ$1,0))</f>
        <v>941.1</v>
      </c>
      <c r="DJ15">
        <f>INDEX(HaverPull!$B:$XZ,MATCH(Calculations!DJ$9,HaverPull!$B:$B,0),MATCH(Calculations!$B15,HaverPull!$B$1:$XZ$1,0))</f>
        <v>967.9</v>
      </c>
      <c r="DK15">
        <f>INDEX(HaverPull!$B:$XZ,MATCH(Calculations!DK$9,HaverPull!$B:$B,0),MATCH(Calculations!$B15,HaverPull!$B$1:$XZ$1,0))</f>
        <v>996.1</v>
      </c>
      <c r="DL15">
        <f>INDEX(HaverPull!$B:$XZ,MATCH(Calculations!DL$9,HaverPull!$B:$B,0),MATCH(Calculations!$B15,HaverPull!$B$1:$XZ$1,0))</f>
        <v>1022.3</v>
      </c>
      <c r="DM15">
        <f>INDEX(HaverPull!$B:$XZ,MATCH(Calculations!DM$9,HaverPull!$B:$B,0),MATCH(Calculations!$B15,HaverPull!$B$1:$XZ$1,0))</f>
        <v>1043.2</v>
      </c>
      <c r="DN15">
        <f>INDEX(HaverPull!$B:$XZ,MATCH(Calculations!DN$9,HaverPull!$B:$B,0),MATCH(Calculations!$B15,HaverPull!$B$1:$XZ$1,0))</f>
        <v>1068</v>
      </c>
      <c r="DO15">
        <f>INDEX(HaverPull!$B:$XZ,MATCH(Calculations!DO$9,HaverPull!$B:$B,0),MATCH(Calculations!$B15,HaverPull!$B$1:$XZ$1,0))</f>
        <v>1078.0999999999999</v>
      </c>
      <c r="DP15">
        <f>INDEX(HaverPull!$B:$XZ,MATCH(Calculations!DP$9,HaverPull!$B:$B,0),MATCH(Calculations!$B15,HaverPull!$B$1:$XZ$1,0))</f>
        <v>1095.4000000000001</v>
      </c>
      <c r="DQ15">
        <f>INDEX(HaverPull!$B:$XZ,MATCH(Calculations!DQ$9,HaverPull!$B:$B,0),MATCH(Calculations!$B15,HaverPull!$B$1:$XZ$1,0))</f>
        <v>1120.8</v>
      </c>
      <c r="DR15">
        <f>INDEX(HaverPull!$B:$XZ,MATCH(Calculations!DR$9,HaverPull!$B:$B,0),MATCH(Calculations!$B15,HaverPull!$B$1:$XZ$1,0))</f>
        <v>1154.2</v>
      </c>
      <c r="DS15">
        <f>INDEX(HaverPull!$B:$XZ,MATCH(Calculations!DS$9,HaverPull!$B:$B,0),MATCH(Calculations!$B15,HaverPull!$B$1:$XZ$1,0))</f>
        <v>1209</v>
      </c>
      <c r="DT15">
        <f>INDEX(HaverPull!$B:$XZ,MATCH(Calculations!DT$9,HaverPull!$B:$B,0),MATCH(Calculations!$B15,HaverPull!$B$1:$XZ$1,0))</f>
        <v>1230.4000000000001</v>
      </c>
      <c r="DU15">
        <f>INDEX(HaverPull!$B:$XZ,MATCH(Calculations!DU$9,HaverPull!$B:$B,0),MATCH(Calculations!$B15,HaverPull!$B$1:$XZ$1,0))</f>
        <v>1247.9000000000001</v>
      </c>
      <c r="DV15">
        <f>INDEX(HaverPull!$B:$XZ,MATCH(Calculations!DV$9,HaverPull!$B:$B,0),MATCH(Calculations!$B15,HaverPull!$B$1:$XZ$1,0))</f>
        <v>1258.9000000000001</v>
      </c>
      <c r="DW15">
        <f>INDEX(HaverPull!$B:$XZ,MATCH(Calculations!DW$9,HaverPull!$B:$B,0),MATCH(Calculations!$B15,HaverPull!$B$1:$XZ$1,0))</f>
        <v>1302.0999999999999</v>
      </c>
      <c r="DX15">
        <f>INDEX(HaverPull!$B:$XZ,MATCH(Calculations!DX$9,HaverPull!$B:$B,0),MATCH(Calculations!$B15,HaverPull!$B$1:$XZ$1,0))</f>
        <v>1309</v>
      </c>
      <c r="DY15">
        <f>INDEX(HaverPull!$B:$XZ,MATCH(Calculations!DY$9,HaverPull!$B:$B,0),MATCH(Calculations!$B15,HaverPull!$B$1:$XZ$1,0))</f>
        <v>1114</v>
      </c>
      <c r="DZ15">
        <f>INDEX(HaverPull!$B:$XZ,MATCH(Calculations!DZ$9,HaverPull!$B:$B,0),MATCH(Calculations!$B15,HaverPull!$B$1:$XZ$1,0))</f>
        <v>1232.2</v>
      </c>
      <c r="EA15">
        <f>INDEX(HaverPull!$B:$XZ,MATCH(Calculations!EA$9,HaverPull!$B:$B,0),MATCH(Calculations!$B15,HaverPull!$B$1:$XZ$1,0))</f>
        <v>1069.5</v>
      </c>
      <c r="EB15">
        <f>INDEX(HaverPull!$B:$XZ,MATCH(Calculations!EB$9,HaverPull!$B:$B,0),MATCH(Calculations!$B15,HaverPull!$B$1:$XZ$1,0))</f>
        <v>1049.3</v>
      </c>
      <c r="EC15">
        <f>INDEX(HaverPull!$B:$XZ,MATCH(Calculations!EC$9,HaverPull!$B:$B,0),MATCH(Calculations!$B15,HaverPull!$B$1:$XZ$1,0))</f>
        <v>1053.0999999999999</v>
      </c>
      <c r="ED15">
        <f>INDEX(HaverPull!$B:$XZ,MATCH(Calculations!ED$9,HaverPull!$B:$B,0),MATCH(Calculations!$B15,HaverPull!$B$1:$XZ$1,0))</f>
        <v>1046.7</v>
      </c>
      <c r="EE15">
        <f>INDEX(HaverPull!$B:$XZ,MATCH(Calculations!EE$9,HaverPull!$B:$B,0),MATCH(Calculations!$B15,HaverPull!$B$1:$XZ$1,0))</f>
        <v>1022.4</v>
      </c>
      <c r="EF15">
        <f>INDEX(HaverPull!$B:$XZ,MATCH(Calculations!EF$9,HaverPull!$B:$B,0),MATCH(Calculations!$B15,HaverPull!$B$1:$XZ$1,0))</f>
        <v>1019.2</v>
      </c>
      <c r="EG15">
        <f>INDEX(HaverPull!$B:$XZ,MATCH(Calculations!EG$9,HaverPull!$B:$B,0),MATCH(Calculations!$B15,HaverPull!$B$1:$XZ$1,0))</f>
        <v>955.2</v>
      </c>
      <c r="EH15">
        <f>INDEX(HaverPull!$B:$XZ,MATCH(Calculations!EH$9,HaverPull!$B:$B,0),MATCH(Calculations!$B15,HaverPull!$B$1:$XZ$1,0))</f>
        <v>1024.5999999999999</v>
      </c>
      <c r="EI15">
        <f>INDEX(HaverPull!$B:$XZ,MATCH(Calculations!EI$9,HaverPull!$B:$B,0),MATCH(Calculations!$B15,HaverPull!$B$1:$XZ$1,0))</f>
        <v>1013</v>
      </c>
      <c r="EJ15">
        <f>INDEX(HaverPull!$B:$XZ,MATCH(Calculations!EJ$9,HaverPull!$B:$B,0),MATCH(Calculations!$B15,HaverPull!$B$1:$XZ$1,0))</f>
        <v>1027.9000000000001</v>
      </c>
      <c r="EK15">
        <f>INDEX(HaverPull!$B:$XZ,MATCH(Calculations!EK$9,HaverPull!$B:$B,0),MATCH(Calculations!$B15,HaverPull!$B$1:$XZ$1,0))</f>
        <v>1067.5</v>
      </c>
      <c r="EL15">
        <f>INDEX(HaverPull!$B:$XZ,MATCH(Calculations!EL$9,HaverPull!$B:$B,0),MATCH(Calculations!$B15,HaverPull!$B$1:$XZ$1,0))</f>
        <v>1094</v>
      </c>
      <c r="EM15">
        <f>INDEX(HaverPull!$B:$XZ,MATCH(Calculations!EM$9,HaverPull!$B:$B,0),MATCH(Calculations!$B15,HaverPull!$B$1:$XZ$1,0))</f>
        <v>1172.5</v>
      </c>
      <c r="EN15">
        <f>INDEX(HaverPull!$B:$XZ,MATCH(Calculations!EN$9,HaverPull!$B:$B,0),MATCH(Calculations!$B15,HaverPull!$B$1:$XZ$1,0))</f>
        <v>1197.7</v>
      </c>
      <c r="EO15">
        <f>INDEX(HaverPull!$B:$XZ,MATCH(Calculations!EO$9,HaverPull!$B:$B,0),MATCH(Calculations!$B15,HaverPull!$B$1:$XZ$1,0))</f>
        <v>1226.5999999999999</v>
      </c>
      <c r="EP15">
        <f>INDEX(HaverPull!$B:$XZ,MATCH(Calculations!EP$9,HaverPull!$B:$B,0),MATCH(Calculations!$B15,HaverPull!$B$1:$XZ$1,0))</f>
        <v>1256.0999999999999</v>
      </c>
      <c r="EQ15">
        <f>INDEX(HaverPull!$B:$XZ,MATCH(Calculations!EQ$9,HaverPull!$B:$B,0),MATCH(Calculations!$B15,HaverPull!$B$1:$XZ$1,0))</f>
        <v>1320.7</v>
      </c>
      <c r="ER15">
        <f>INDEX(HaverPull!$B:$XZ,MATCH(Calculations!ER$9,HaverPull!$B:$B,0),MATCH(Calculations!$B15,HaverPull!$B$1:$XZ$1,0))</f>
        <v>1349.2</v>
      </c>
      <c r="ES15">
        <f>INDEX(HaverPull!$B:$XZ,MATCH(Calculations!ES$9,HaverPull!$B:$B,0),MATCH(Calculations!$B15,HaverPull!$B$1:$XZ$1,0))</f>
        <v>1358.9</v>
      </c>
      <c r="ET15">
        <f>INDEX(HaverPull!$B:$XZ,MATCH(Calculations!ET$9,HaverPull!$B:$B,0),MATCH(Calculations!$B15,HaverPull!$B$1:$XZ$1,0))</f>
        <v>1399.5</v>
      </c>
      <c r="EU15">
        <f>INDEX(HaverPull!$B:$XZ,MATCH(Calculations!EU$9,HaverPull!$B:$B,0),MATCH(Calculations!$B15,HaverPull!$B$1:$XZ$1,0))</f>
        <v>1462.6</v>
      </c>
      <c r="EV15">
        <f>INDEX(HaverPull!$B:$XZ,MATCH(Calculations!EV$9,HaverPull!$B:$B,0),MATCH(Calculations!$B15,HaverPull!$B$1:$XZ$1,0))</f>
        <v>1488</v>
      </c>
      <c r="EW15">
        <f>INDEX(HaverPull!$B:$XZ,MATCH(Calculations!EW$9,HaverPull!$B:$B,0),MATCH(Calculations!$B15,HaverPull!$B$1:$XZ$1,0))</f>
        <v>1500.1</v>
      </c>
      <c r="EX15">
        <f>INDEX(HaverPull!$B:$XZ,MATCH(Calculations!EX$9,HaverPull!$B:$B,0),MATCH(Calculations!$B15,HaverPull!$B$1:$XZ$1,0))</f>
        <v>1522</v>
      </c>
      <c r="EY15">
        <f>INDEX(HaverPull!$B:$XZ,MATCH(Calculations!EY$9,HaverPull!$B:$B,0),MATCH(Calculations!$B15,HaverPull!$B$1:$XZ$1,0))</f>
        <v>1535.8</v>
      </c>
      <c r="EZ15">
        <f>INDEX(HaverPull!$B:$XZ,MATCH(Calculations!EZ$9,HaverPull!$B:$B,0),MATCH(Calculations!$B15,HaverPull!$B$1:$XZ$1,0))</f>
        <v>1545</v>
      </c>
      <c r="FA15">
        <f>INDEX(HaverPull!$B:$XZ,MATCH(Calculations!FA$9,HaverPull!$B:$B,0),MATCH(Calculations!$B15,HaverPull!$B$1:$XZ$1,0))</f>
        <v>1505.8</v>
      </c>
      <c r="FB15">
        <f>INDEX(HaverPull!$B:$XZ,MATCH(Calculations!FB$9,HaverPull!$B:$B,0),MATCH(Calculations!$B15,HaverPull!$B$1:$XZ$1,0))</f>
        <v>1444.6</v>
      </c>
      <c r="FC15">
        <f>INDEX(HaverPull!$B:$XZ,MATCH(Calculations!FC$9,HaverPull!$B:$B,0),MATCH(Calculations!$B15,HaverPull!$B$1:$XZ$1,0))</f>
        <v>1202.8</v>
      </c>
      <c r="FD15">
        <f>INDEX(HaverPull!$B:$XZ,MATCH(Calculations!FD$9,HaverPull!$B:$B,0),MATCH(Calculations!$B15,HaverPull!$B$1:$XZ$1,0))</f>
        <v>1132.5</v>
      </c>
      <c r="FE15">
        <f>INDEX(HaverPull!$B:$XZ,MATCH(Calculations!FE$9,HaverPull!$B:$B,0),MATCH(Calculations!$B15,HaverPull!$B$1:$XZ$1,0))</f>
        <v>1133.8</v>
      </c>
      <c r="FF15">
        <f>INDEX(HaverPull!$B:$XZ,MATCH(Calculations!FF$9,HaverPull!$B:$B,0),MATCH(Calculations!$B15,HaverPull!$B$1:$XZ$1,0))</f>
        <v>1139.9000000000001</v>
      </c>
      <c r="FG15">
        <f>INDEX(HaverPull!$B:$XZ,MATCH(Calculations!FG$9,HaverPull!$B:$B,0),MATCH(Calculations!$B15,HaverPull!$B$1:$XZ$1,0))</f>
        <v>1193.4000000000001</v>
      </c>
      <c r="FH15">
        <f>INDEX(HaverPull!$B:$XZ,MATCH(Calculations!FH$9,HaverPull!$B:$B,0),MATCH(Calculations!$B15,HaverPull!$B$1:$XZ$1,0))</f>
        <v>1215.7</v>
      </c>
      <c r="FI15">
        <f>INDEX(HaverPull!$B:$XZ,MATCH(Calculations!FI$9,HaverPull!$B:$B,0),MATCH(Calculations!$B15,HaverPull!$B$1:$XZ$1,0))</f>
        <v>1257.2</v>
      </c>
      <c r="FJ15">
        <f>INDEX(HaverPull!$B:$XZ,MATCH(Calculations!FJ$9,HaverPull!$B:$B,0),MATCH(Calculations!$B15,HaverPull!$B$1:$XZ$1,0))</f>
        <v>1290.7</v>
      </c>
      <c r="FK15">
        <f>INDEX(HaverPull!$B:$XZ,MATCH(Calculations!FK$9,HaverPull!$B:$B,0),MATCH(Calculations!$B15,HaverPull!$B$1:$XZ$1,0))</f>
        <v>1425.4</v>
      </c>
      <c r="FL15">
        <f>INDEX(HaverPull!$B:$XZ,MATCH(Calculations!FL$9,HaverPull!$B:$B,0),MATCH(Calculations!$B15,HaverPull!$B$1:$XZ$1,0))</f>
        <v>1443.1</v>
      </c>
      <c r="FM15">
        <f>INDEX(HaverPull!$B:$XZ,MATCH(Calculations!FM$9,HaverPull!$B:$B,0),MATCH(Calculations!$B15,HaverPull!$B$1:$XZ$1,0))</f>
        <v>1470.7</v>
      </c>
      <c r="FN15">
        <f>INDEX(HaverPull!$B:$XZ,MATCH(Calculations!FN$9,HaverPull!$B:$B,0),MATCH(Calculations!$B15,HaverPull!$B$1:$XZ$1,0))</f>
        <v>1473.5</v>
      </c>
      <c r="FO15">
        <f>INDEX(HaverPull!$B:$XZ,MATCH(Calculations!FO$9,HaverPull!$B:$B,0),MATCH(Calculations!$B15,HaverPull!$B$1:$XZ$1,0))</f>
        <v>1472.4</v>
      </c>
      <c r="FP15">
        <f>INDEX(HaverPull!$B:$XZ,MATCH(Calculations!FP$9,HaverPull!$B:$B,0),MATCH(Calculations!$B15,HaverPull!$B$1:$XZ$1,0))</f>
        <v>1492.8</v>
      </c>
      <c r="FQ15">
        <f>INDEX(HaverPull!$B:$XZ,MATCH(Calculations!FQ$9,HaverPull!$B:$B,0),MATCH(Calculations!$B15,HaverPull!$B$1:$XZ$1,0))</f>
        <v>1511.7</v>
      </c>
      <c r="FR15">
        <f>INDEX(HaverPull!$B:$XZ,MATCH(Calculations!FR$9,HaverPull!$B:$B,0),MATCH(Calculations!$B15,HaverPull!$B$1:$XZ$1,0))</f>
        <v>1568.7</v>
      </c>
      <c r="FS15">
        <f>INDEX(HaverPull!$B:$XZ,MATCH(Calculations!FS$9,HaverPull!$B:$B,0),MATCH(Calculations!$B15,HaverPull!$B$1:$XZ$1,0))</f>
        <v>1641.1</v>
      </c>
      <c r="FT15">
        <f>INDEX(HaverPull!$B:$XZ,MATCH(Calculations!FT$9,HaverPull!$B:$B,0),MATCH(Calculations!$B15,HaverPull!$B$1:$XZ$1,0))</f>
        <v>1680.8</v>
      </c>
      <c r="FU15">
        <f>INDEX(HaverPull!$B:$XZ,MATCH(Calculations!FU$9,HaverPull!$B:$B,0),MATCH(Calculations!$B15,HaverPull!$B$1:$XZ$1,0))</f>
        <v>1673.2</v>
      </c>
      <c r="FV15">
        <f>INDEX(HaverPull!$B:$XZ,MATCH(Calculations!FV$9,HaverPull!$B:$B,0),MATCH(Calculations!$B15,HaverPull!$B$1:$XZ$1,0))</f>
        <v>1696</v>
      </c>
      <c r="FW15">
        <f>INDEX(HaverPull!$B:$XZ,MATCH(Calculations!FW$9,HaverPull!$B:$B,0),MATCH(Calculations!$B15,HaverPull!$B$1:$XZ$1,0))</f>
        <v>1736</v>
      </c>
      <c r="FX15">
        <f>INDEX(HaverPull!$B:$XZ,MATCH(Calculations!FX$9,HaverPull!$B:$B,0),MATCH(Calculations!$B15,HaverPull!$B$1:$XZ$1,0))</f>
        <v>1754.1</v>
      </c>
      <c r="FY15">
        <f>INDEX(HaverPull!$B:$XZ,MATCH(Calculations!FY$9,HaverPull!$B:$B,0),MATCH(Calculations!$B15,HaverPull!$B$1:$XZ$1,0))</f>
        <v>1792</v>
      </c>
      <c r="FZ15">
        <f>INDEX(HaverPull!$B:$XZ,MATCH(Calculations!FZ$9,HaverPull!$B:$B,0),MATCH(Calculations!$B15,HaverPull!$B$1:$XZ$1,0))</f>
        <v>1838.8</v>
      </c>
      <c r="GA15">
        <f>INDEX(HaverPull!$B:$XZ,MATCH(Calculations!GA$9,HaverPull!$B:$B,0),MATCH(Calculations!$B15,HaverPull!$B$1:$XZ$1,0))</f>
        <v>1900.1</v>
      </c>
      <c r="GB15">
        <f>INDEX(HaverPull!$B:$XZ,MATCH(Calculations!GB$9,HaverPull!$B:$B,0),MATCH(Calculations!$B15,HaverPull!$B$1:$XZ$1,0))</f>
        <v>1927.1</v>
      </c>
      <c r="GC15" t="e">
        <f>INDEX(HaverPull!$B:$XZ,MATCH(Calculations!GC$9,HaverPull!$B:$B,0),MATCH(Calculations!$B15,HaverPull!$B$1:$XZ$1,0))</f>
        <v>#N/A</v>
      </c>
      <c r="GD15" t="e">
        <f>INDEX(HaverPull!$B:$XZ,MATCH(Calculations!GD$9,HaverPull!$B:$B,0),MATCH(Calculations!$B15,HaverPull!$B$1:$XZ$1,0))</f>
        <v>#N/A</v>
      </c>
      <c r="GE15" t="e">
        <f>INDEX(HaverPull!$B:$XZ,MATCH(Calculations!GE$9,HaverPull!$B:$B,0),MATCH(Calculations!$B15,HaverPull!$B$1:$XZ$1,0))</f>
        <v>#N/A</v>
      </c>
      <c r="GF15" t="e">
        <f>INDEX(HaverPull!$B:$XZ,MATCH(Calculations!GF$9,HaverPull!$B:$B,0),MATCH(Calculations!$B15,HaverPull!$B$1:$XZ$1,0))</f>
        <v>#N/A</v>
      </c>
      <c r="GG15" t="e">
        <f>INDEX(HaverPull!$B:$XZ,MATCH(Calculations!GG$9,HaverPull!$B:$B,0),MATCH(Calculations!$B15,HaverPull!$B$1:$XZ$1,0))</f>
        <v>#N/A</v>
      </c>
      <c r="GH15" t="e">
        <f>INDEX(HaverPull!$B:$XZ,MATCH(Calculations!GH$9,HaverPull!$B:$B,0),MATCH(Calculations!$B15,HaverPull!$B$1:$XZ$1,0))</f>
        <v>#N/A</v>
      </c>
      <c r="GI15" t="e">
        <f>INDEX(HaverPull!$B:$XZ,MATCH(Calculations!GI$9,HaverPull!$B:$B,0),MATCH(Calculations!$B15,HaverPull!$B$1:$XZ$1,0))</f>
        <v>#N/A</v>
      </c>
      <c r="GJ15" t="e">
        <f>INDEX(HaverPull!$B:$XZ,MATCH(Calculations!GJ$9,HaverPull!$B:$B,0),MATCH(Calculations!$B15,HaverPull!$B$1:$XZ$1,0))</f>
        <v>#N/A</v>
      </c>
      <c r="GK15" t="e">
        <f>INDEX(HaverPull!$B:$XZ,MATCH(Calculations!GK$9,HaverPull!$B:$B,0),MATCH(Calculations!$B15,HaverPull!$B$1:$XZ$1,0))</f>
        <v>#N/A</v>
      </c>
      <c r="GL15" t="e">
        <f>INDEX(HaverPull!$B:$XZ,MATCH(Calculations!GL$9,HaverPull!$B:$B,0),MATCH(Calculations!$B15,HaverPull!$B$1:$XZ$1,0))</f>
        <v>#N/A</v>
      </c>
      <c r="GM15" t="e">
        <f>INDEX(HaverPull!$B:$XZ,MATCH(Calculations!GM$9,HaverPull!$B:$B,0),MATCH(Calculations!$B15,HaverPull!$B$1:$XZ$1,0))</f>
        <v>#N/A</v>
      </c>
      <c r="GN15" t="e">
        <f>INDEX(HaverPull!$B:$XZ,MATCH(Calculations!GN$9,HaverPull!$B:$B,0),MATCH(Calculations!$B15,HaverPull!$B$1:$XZ$1,0))</f>
        <v>#N/A</v>
      </c>
      <c r="GO15" t="e">
        <f>INDEX(HaverPull!$B:$XZ,MATCH(Calculations!GO$9,HaverPull!$B:$B,0),MATCH(Calculations!$B15,HaverPull!$B$1:$XZ$1,0))</f>
        <v>#N/A</v>
      </c>
      <c r="GP15" t="e">
        <f>INDEX(HaverPull!$B:$XZ,MATCH(Calculations!GP$9,HaverPull!$B:$B,0),MATCH(Calculations!$B15,HaverPull!$B$1:$XZ$1,0))</f>
        <v>#N/A</v>
      </c>
      <c r="GQ15" t="e">
        <f>INDEX(HaverPull!$B:$XZ,MATCH(Calculations!GQ$9,HaverPull!$B:$B,0),MATCH(Calculations!$B15,HaverPull!$B$1:$XZ$1,0))</f>
        <v>#N/A</v>
      </c>
      <c r="GR15" t="e">
        <f>INDEX(HaverPull!$B:$XZ,MATCH(Calculations!GR$9,HaverPull!$B:$B,0),MATCH(Calculations!$B15,HaverPull!$B$1:$XZ$1,0))</f>
        <v>#N/A</v>
      </c>
      <c r="GS15" t="e">
        <f>INDEX(HaverPull!$B:$XZ,MATCH(Calculations!GS$9,HaverPull!$B:$B,0),MATCH(Calculations!$B15,HaverPull!$B$1:$XZ$1,0))</f>
        <v>#N/A</v>
      </c>
      <c r="GT15" t="e">
        <f>INDEX(HaverPull!$B:$XZ,MATCH(Calculations!GT$9,HaverPull!$B:$B,0),MATCH(Calculations!$B15,HaverPull!$B$1:$XZ$1,0))</f>
        <v>#N/A</v>
      </c>
      <c r="GU15" t="e">
        <f>INDEX(HaverPull!$B:$XZ,MATCH(Calculations!GU$9,HaverPull!$B:$B,0),MATCH(Calculations!$B15,HaverPull!$B$1:$XZ$1,0))</f>
        <v>#N/A</v>
      </c>
      <c r="GV15" t="e">
        <f>INDEX(HaverPull!$B:$XZ,MATCH(Calculations!GV$9,HaverPull!$B:$B,0),MATCH(Calculations!$B15,HaverPull!$B$1:$XZ$1,0))</f>
        <v>#N/A</v>
      </c>
    </row>
    <row r="16" spans="1:206" x14ac:dyDescent="0.25">
      <c r="A16" s="8" t="s">
        <v>199</v>
      </c>
      <c r="B16" s="9" t="s">
        <v>37</v>
      </c>
      <c r="C16">
        <f>INDEX(HaverPull!$B:$XZ,MATCH(Calculations!C$9,HaverPull!$B:$B,0),MATCH(Calculations!$B16,HaverPull!$B$1:$XZ$1,0))</f>
        <v>88.5</v>
      </c>
      <c r="D16">
        <f>INDEX(HaverPull!$B:$XZ,MATCH(Calculations!D$9,HaverPull!$B:$B,0),MATCH(Calculations!$B16,HaverPull!$B$1:$XZ$1,0))</f>
        <v>90.5</v>
      </c>
      <c r="E16">
        <f>INDEX(HaverPull!$B:$XZ,MATCH(Calculations!E$9,HaverPull!$B:$B,0),MATCH(Calculations!$B16,HaverPull!$B$1:$XZ$1,0))</f>
        <v>92.5</v>
      </c>
      <c r="F16">
        <f>INDEX(HaverPull!$B:$XZ,MATCH(Calculations!F$9,HaverPull!$B:$B,0),MATCH(Calculations!$B16,HaverPull!$B$1:$XZ$1,0))</f>
        <v>94.1</v>
      </c>
      <c r="G16">
        <f>INDEX(HaverPull!$B:$XZ,MATCH(Calculations!G$9,HaverPull!$B:$B,0),MATCH(Calculations!$B16,HaverPull!$B$1:$XZ$1,0))</f>
        <v>97.7</v>
      </c>
      <c r="H16">
        <f>INDEX(HaverPull!$B:$XZ,MATCH(Calculations!H$9,HaverPull!$B:$B,0),MATCH(Calculations!$B16,HaverPull!$B$1:$XZ$1,0))</f>
        <v>98.9</v>
      </c>
      <c r="I16">
        <f>INDEX(HaverPull!$B:$XZ,MATCH(Calculations!I$9,HaverPull!$B:$B,0),MATCH(Calculations!$B16,HaverPull!$B$1:$XZ$1,0))</f>
        <v>101.7</v>
      </c>
      <c r="J16">
        <f>INDEX(HaverPull!$B:$XZ,MATCH(Calculations!J$9,HaverPull!$B:$B,0),MATCH(Calculations!$B16,HaverPull!$B$1:$XZ$1,0))</f>
        <v>103.7</v>
      </c>
      <c r="K16">
        <f>INDEX(HaverPull!$B:$XZ,MATCH(Calculations!K$9,HaverPull!$B:$B,0),MATCH(Calculations!$B16,HaverPull!$B$1:$XZ$1,0))</f>
        <v>104.6</v>
      </c>
      <c r="L16">
        <f>INDEX(HaverPull!$B:$XZ,MATCH(Calculations!L$9,HaverPull!$B:$B,0),MATCH(Calculations!$B16,HaverPull!$B$1:$XZ$1,0))</f>
        <v>106.8</v>
      </c>
      <c r="M16">
        <f>INDEX(HaverPull!$B:$XZ,MATCH(Calculations!M$9,HaverPull!$B:$B,0),MATCH(Calculations!$B16,HaverPull!$B$1:$XZ$1,0))</f>
        <v>108.9</v>
      </c>
      <c r="N16">
        <f>INDEX(HaverPull!$B:$XZ,MATCH(Calculations!N$9,HaverPull!$B:$B,0),MATCH(Calculations!$B16,HaverPull!$B$1:$XZ$1,0))</f>
        <v>111.5</v>
      </c>
      <c r="O16">
        <f>INDEX(HaverPull!$B:$XZ,MATCH(Calculations!O$9,HaverPull!$B:$B,0),MATCH(Calculations!$B16,HaverPull!$B$1:$XZ$1,0))</f>
        <v>114.6</v>
      </c>
      <c r="P16">
        <f>INDEX(HaverPull!$B:$XZ,MATCH(Calculations!P$9,HaverPull!$B:$B,0),MATCH(Calculations!$B16,HaverPull!$B$1:$XZ$1,0))</f>
        <v>116.2</v>
      </c>
      <c r="Q16">
        <f>INDEX(HaverPull!$B:$XZ,MATCH(Calculations!Q$9,HaverPull!$B:$B,0),MATCH(Calculations!$B16,HaverPull!$B$1:$XZ$1,0))</f>
        <v>118.4</v>
      </c>
      <c r="R16">
        <f>INDEX(HaverPull!$B:$XZ,MATCH(Calculations!R$9,HaverPull!$B:$B,0),MATCH(Calculations!$B16,HaverPull!$B$1:$XZ$1,0))</f>
        <v>119.7</v>
      </c>
      <c r="S16">
        <f>INDEX(HaverPull!$B:$XZ,MATCH(Calculations!S$9,HaverPull!$B:$B,0),MATCH(Calculations!$B16,HaverPull!$B$1:$XZ$1,0))</f>
        <v>120.8</v>
      </c>
      <c r="T16">
        <f>INDEX(HaverPull!$B:$XZ,MATCH(Calculations!T$9,HaverPull!$B:$B,0),MATCH(Calculations!$B16,HaverPull!$B$1:$XZ$1,0))</f>
        <v>124.1</v>
      </c>
      <c r="U16">
        <f>INDEX(HaverPull!$B:$XZ,MATCH(Calculations!U$9,HaverPull!$B:$B,0),MATCH(Calculations!$B16,HaverPull!$B$1:$XZ$1,0))</f>
        <v>127.1</v>
      </c>
      <c r="V16">
        <f>INDEX(HaverPull!$B:$XZ,MATCH(Calculations!V$9,HaverPull!$B:$B,0),MATCH(Calculations!$B16,HaverPull!$B$1:$XZ$1,0))</f>
        <v>127.7</v>
      </c>
      <c r="W16">
        <f>INDEX(HaverPull!$B:$XZ,MATCH(Calculations!W$9,HaverPull!$B:$B,0),MATCH(Calculations!$B16,HaverPull!$B$1:$XZ$1,0))</f>
        <v>128.80000000000001</v>
      </c>
      <c r="X16">
        <f>INDEX(HaverPull!$B:$XZ,MATCH(Calculations!X$9,HaverPull!$B:$B,0),MATCH(Calculations!$B16,HaverPull!$B$1:$XZ$1,0))</f>
        <v>133</v>
      </c>
      <c r="Y16">
        <f>INDEX(HaverPull!$B:$XZ,MATCH(Calculations!Y$9,HaverPull!$B:$B,0),MATCH(Calculations!$B16,HaverPull!$B$1:$XZ$1,0))</f>
        <v>138.19999999999999</v>
      </c>
      <c r="Z16">
        <f>INDEX(HaverPull!$B:$XZ,MATCH(Calculations!Z$9,HaverPull!$B:$B,0),MATCH(Calculations!$B16,HaverPull!$B$1:$XZ$1,0))</f>
        <v>141.1</v>
      </c>
      <c r="AA16">
        <f>INDEX(HaverPull!$B:$XZ,MATCH(Calculations!AA$9,HaverPull!$B:$B,0),MATCH(Calculations!$B16,HaverPull!$B$1:$XZ$1,0))</f>
        <v>141.69999999999999</v>
      </c>
      <c r="AB16">
        <f>INDEX(HaverPull!$B:$XZ,MATCH(Calculations!AB$9,HaverPull!$B:$B,0),MATCH(Calculations!$B16,HaverPull!$B$1:$XZ$1,0))</f>
        <v>144.9</v>
      </c>
      <c r="AC16">
        <f>INDEX(HaverPull!$B:$XZ,MATCH(Calculations!AC$9,HaverPull!$B:$B,0),MATCH(Calculations!$B16,HaverPull!$B$1:$XZ$1,0))</f>
        <v>147.69999999999999</v>
      </c>
      <c r="AD16">
        <f>INDEX(HaverPull!$B:$XZ,MATCH(Calculations!AD$9,HaverPull!$B:$B,0),MATCH(Calculations!$B16,HaverPull!$B$1:$XZ$1,0))</f>
        <v>151.30000000000001</v>
      </c>
      <c r="AE16">
        <f>INDEX(HaverPull!$B:$XZ,MATCH(Calculations!AE$9,HaverPull!$B:$B,0),MATCH(Calculations!$B16,HaverPull!$B$1:$XZ$1,0))</f>
        <v>154.80000000000001</v>
      </c>
      <c r="AF16">
        <f>INDEX(HaverPull!$B:$XZ,MATCH(Calculations!AF$9,HaverPull!$B:$B,0),MATCH(Calculations!$B16,HaverPull!$B$1:$XZ$1,0))</f>
        <v>158</v>
      </c>
      <c r="AG16">
        <f>INDEX(HaverPull!$B:$XZ,MATCH(Calculations!AG$9,HaverPull!$B:$B,0),MATCH(Calculations!$B16,HaverPull!$B$1:$XZ$1,0))</f>
        <v>161.5</v>
      </c>
      <c r="AH16">
        <f>INDEX(HaverPull!$B:$XZ,MATCH(Calculations!AH$9,HaverPull!$B:$B,0),MATCH(Calculations!$B16,HaverPull!$B$1:$XZ$1,0))</f>
        <v>164.3</v>
      </c>
      <c r="AI16">
        <f>INDEX(HaverPull!$B:$XZ,MATCH(Calculations!AI$9,HaverPull!$B:$B,0),MATCH(Calculations!$B16,HaverPull!$B$1:$XZ$1,0))</f>
        <v>166.9</v>
      </c>
      <c r="AJ16">
        <f>INDEX(HaverPull!$B:$XZ,MATCH(Calculations!AJ$9,HaverPull!$B:$B,0),MATCH(Calculations!$B16,HaverPull!$B$1:$XZ$1,0))</f>
        <v>173.1</v>
      </c>
      <c r="AK16">
        <f>INDEX(HaverPull!$B:$XZ,MATCH(Calculations!AK$9,HaverPull!$B:$B,0),MATCH(Calculations!$B16,HaverPull!$B$1:$XZ$1,0))</f>
        <v>169.7</v>
      </c>
      <c r="AL16">
        <f>INDEX(HaverPull!$B:$XZ,MATCH(Calculations!AL$9,HaverPull!$B:$B,0),MATCH(Calculations!$B16,HaverPull!$B$1:$XZ$1,0))</f>
        <v>173.9</v>
      </c>
      <c r="AM16">
        <f>INDEX(HaverPull!$B:$XZ,MATCH(Calculations!AM$9,HaverPull!$B:$B,0),MATCH(Calculations!$B16,HaverPull!$B$1:$XZ$1,0))</f>
        <v>176.4</v>
      </c>
      <c r="AN16">
        <f>INDEX(HaverPull!$B:$XZ,MATCH(Calculations!AN$9,HaverPull!$B:$B,0),MATCH(Calculations!$B16,HaverPull!$B$1:$XZ$1,0))</f>
        <v>178.5</v>
      </c>
      <c r="AO16">
        <f>INDEX(HaverPull!$B:$XZ,MATCH(Calculations!AO$9,HaverPull!$B:$B,0),MATCH(Calculations!$B16,HaverPull!$B$1:$XZ$1,0))</f>
        <v>180.9</v>
      </c>
      <c r="AP16">
        <f>INDEX(HaverPull!$B:$XZ,MATCH(Calculations!AP$9,HaverPull!$B:$B,0),MATCH(Calculations!$B16,HaverPull!$B$1:$XZ$1,0))</f>
        <v>184.6</v>
      </c>
      <c r="AQ16">
        <f>INDEX(HaverPull!$B:$XZ,MATCH(Calculations!AQ$9,HaverPull!$B:$B,0),MATCH(Calculations!$B16,HaverPull!$B$1:$XZ$1,0))</f>
        <v>189.5</v>
      </c>
      <c r="AR16">
        <f>INDEX(HaverPull!$B:$XZ,MATCH(Calculations!AR$9,HaverPull!$B:$B,0),MATCH(Calculations!$B16,HaverPull!$B$1:$XZ$1,0))</f>
        <v>196.9</v>
      </c>
      <c r="AS16">
        <f>INDEX(HaverPull!$B:$XZ,MATCH(Calculations!AS$9,HaverPull!$B:$B,0),MATCH(Calculations!$B16,HaverPull!$B$1:$XZ$1,0))</f>
        <v>204.3</v>
      </c>
      <c r="AT16">
        <f>INDEX(HaverPull!$B:$XZ,MATCH(Calculations!AT$9,HaverPull!$B:$B,0),MATCH(Calculations!$B16,HaverPull!$B$1:$XZ$1,0))</f>
        <v>210.6</v>
      </c>
      <c r="AU16">
        <f>INDEX(HaverPull!$B:$XZ,MATCH(Calculations!AU$9,HaverPull!$B:$B,0),MATCH(Calculations!$B16,HaverPull!$B$1:$XZ$1,0))</f>
        <v>230.8</v>
      </c>
      <c r="AV16">
        <f>INDEX(HaverPull!$B:$XZ,MATCH(Calculations!AV$9,HaverPull!$B:$B,0),MATCH(Calculations!$B16,HaverPull!$B$1:$XZ$1,0))</f>
        <v>235.5</v>
      </c>
      <c r="AW16">
        <f>INDEX(HaverPull!$B:$XZ,MATCH(Calculations!AW$9,HaverPull!$B:$B,0),MATCH(Calculations!$B16,HaverPull!$B$1:$XZ$1,0))</f>
        <v>237.5</v>
      </c>
      <c r="AX16">
        <f>INDEX(HaverPull!$B:$XZ,MATCH(Calculations!AX$9,HaverPull!$B:$B,0),MATCH(Calculations!$B16,HaverPull!$B$1:$XZ$1,0))</f>
        <v>238.8</v>
      </c>
      <c r="AY16">
        <f>INDEX(HaverPull!$B:$XZ,MATCH(Calculations!AY$9,HaverPull!$B:$B,0),MATCH(Calculations!$B16,HaverPull!$B$1:$XZ$1,0))</f>
        <v>237.4</v>
      </c>
      <c r="AZ16">
        <f>INDEX(HaverPull!$B:$XZ,MATCH(Calculations!AZ$9,HaverPull!$B:$B,0),MATCH(Calculations!$B16,HaverPull!$B$1:$XZ$1,0))</f>
        <v>238.3</v>
      </c>
      <c r="BA16">
        <f>INDEX(HaverPull!$B:$XZ,MATCH(Calculations!BA$9,HaverPull!$B:$B,0),MATCH(Calculations!$B16,HaverPull!$B$1:$XZ$1,0))</f>
        <v>241.8</v>
      </c>
      <c r="BB16">
        <f>INDEX(HaverPull!$B:$XZ,MATCH(Calculations!BB$9,HaverPull!$B:$B,0),MATCH(Calculations!$B16,HaverPull!$B$1:$XZ$1,0))</f>
        <v>246.3</v>
      </c>
      <c r="BC16">
        <f>INDEX(HaverPull!$B:$XZ,MATCH(Calculations!BC$9,HaverPull!$B:$B,0),MATCH(Calculations!$B16,HaverPull!$B$1:$XZ$1,0))</f>
        <v>250.7</v>
      </c>
      <c r="BD16">
        <f>INDEX(HaverPull!$B:$XZ,MATCH(Calculations!BD$9,HaverPull!$B:$B,0),MATCH(Calculations!$B16,HaverPull!$B$1:$XZ$1,0))</f>
        <v>261.2</v>
      </c>
      <c r="BE16">
        <f>INDEX(HaverPull!$B:$XZ,MATCH(Calculations!BE$9,HaverPull!$B:$B,0),MATCH(Calculations!$B16,HaverPull!$B$1:$XZ$1,0))</f>
        <v>267.5</v>
      </c>
      <c r="BF16">
        <f>INDEX(HaverPull!$B:$XZ,MATCH(Calculations!BF$9,HaverPull!$B:$B,0),MATCH(Calculations!$B16,HaverPull!$B$1:$XZ$1,0))</f>
        <v>273.7</v>
      </c>
      <c r="BG16">
        <f>INDEX(HaverPull!$B:$XZ,MATCH(Calculations!BG$9,HaverPull!$B:$B,0),MATCH(Calculations!$B16,HaverPull!$B$1:$XZ$1,0))</f>
        <v>281.60000000000002</v>
      </c>
      <c r="BH16">
        <f>INDEX(HaverPull!$B:$XZ,MATCH(Calculations!BH$9,HaverPull!$B:$B,0),MATCH(Calculations!$B16,HaverPull!$B$1:$XZ$1,0))</f>
        <v>287.7</v>
      </c>
      <c r="BI16">
        <f>INDEX(HaverPull!$B:$XZ,MATCH(Calculations!BI$9,HaverPull!$B:$B,0),MATCH(Calculations!$B16,HaverPull!$B$1:$XZ$1,0))</f>
        <v>292.2</v>
      </c>
      <c r="BJ16">
        <f>INDEX(HaverPull!$B:$XZ,MATCH(Calculations!BJ$9,HaverPull!$B:$B,0),MATCH(Calculations!$B16,HaverPull!$B$1:$XZ$1,0))</f>
        <v>297.5</v>
      </c>
      <c r="BK16">
        <f>INDEX(HaverPull!$B:$XZ,MATCH(Calculations!BK$9,HaverPull!$B:$B,0),MATCH(Calculations!$B16,HaverPull!$B$1:$XZ$1,0))</f>
        <v>301</v>
      </c>
      <c r="BL16">
        <f>INDEX(HaverPull!$B:$XZ,MATCH(Calculations!BL$9,HaverPull!$B:$B,0),MATCH(Calculations!$B16,HaverPull!$B$1:$XZ$1,0))</f>
        <v>305.7</v>
      </c>
      <c r="BM16">
        <f>INDEX(HaverPull!$B:$XZ,MATCH(Calculations!BM$9,HaverPull!$B:$B,0),MATCH(Calculations!$B16,HaverPull!$B$1:$XZ$1,0))</f>
        <v>311.89999999999998</v>
      </c>
      <c r="BN16">
        <f>INDEX(HaverPull!$B:$XZ,MATCH(Calculations!BN$9,HaverPull!$B:$B,0),MATCH(Calculations!$B16,HaverPull!$B$1:$XZ$1,0))</f>
        <v>313.89999999999998</v>
      </c>
      <c r="BO16">
        <f>INDEX(HaverPull!$B:$XZ,MATCH(Calculations!BO$9,HaverPull!$B:$B,0),MATCH(Calculations!$B16,HaverPull!$B$1:$XZ$1,0))</f>
        <v>317.5</v>
      </c>
      <c r="BP16">
        <f>INDEX(HaverPull!$B:$XZ,MATCH(Calculations!BP$9,HaverPull!$B:$B,0),MATCH(Calculations!$B16,HaverPull!$B$1:$XZ$1,0))</f>
        <v>319.5</v>
      </c>
      <c r="BQ16">
        <f>INDEX(HaverPull!$B:$XZ,MATCH(Calculations!BQ$9,HaverPull!$B:$B,0),MATCH(Calculations!$B16,HaverPull!$B$1:$XZ$1,0))</f>
        <v>326.2</v>
      </c>
      <c r="BR16">
        <f>INDEX(HaverPull!$B:$XZ,MATCH(Calculations!BR$9,HaverPull!$B:$B,0),MATCH(Calculations!$B16,HaverPull!$B$1:$XZ$1,0))</f>
        <v>330.4</v>
      </c>
      <c r="BS16">
        <f>INDEX(HaverPull!$B:$XZ,MATCH(Calculations!BS$9,HaverPull!$B:$B,0),MATCH(Calculations!$B16,HaverPull!$B$1:$XZ$1,0))</f>
        <v>336</v>
      </c>
      <c r="BT16">
        <f>INDEX(HaverPull!$B:$XZ,MATCH(Calculations!BT$9,HaverPull!$B:$B,0),MATCH(Calculations!$B16,HaverPull!$B$1:$XZ$1,0))</f>
        <v>344.4</v>
      </c>
      <c r="BU16">
        <f>INDEX(HaverPull!$B:$XZ,MATCH(Calculations!BU$9,HaverPull!$B:$B,0),MATCH(Calculations!$B16,HaverPull!$B$1:$XZ$1,0))</f>
        <v>352.4</v>
      </c>
      <c r="BV16">
        <f>INDEX(HaverPull!$B:$XZ,MATCH(Calculations!BV$9,HaverPull!$B:$B,0),MATCH(Calculations!$B16,HaverPull!$B$1:$XZ$1,0))</f>
        <v>357.4</v>
      </c>
      <c r="BW16">
        <f>INDEX(HaverPull!$B:$XZ,MATCH(Calculations!BW$9,HaverPull!$B:$B,0),MATCH(Calculations!$B16,HaverPull!$B$1:$XZ$1,0))</f>
        <v>365.1</v>
      </c>
      <c r="BX16">
        <f>INDEX(HaverPull!$B:$XZ,MATCH(Calculations!BX$9,HaverPull!$B:$B,0),MATCH(Calculations!$B16,HaverPull!$B$1:$XZ$1,0))</f>
        <v>372.6</v>
      </c>
      <c r="BY16">
        <f>INDEX(HaverPull!$B:$XZ,MATCH(Calculations!BY$9,HaverPull!$B:$B,0),MATCH(Calculations!$B16,HaverPull!$B$1:$XZ$1,0))</f>
        <v>377.6</v>
      </c>
      <c r="BZ16">
        <f>INDEX(HaverPull!$B:$XZ,MATCH(Calculations!BZ$9,HaverPull!$B:$B,0),MATCH(Calculations!$B16,HaverPull!$B$1:$XZ$1,0))</f>
        <v>382.5</v>
      </c>
      <c r="CA16">
        <f>INDEX(HaverPull!$B:$XZ,MATCH(Calculations!CA$9,HaverPull!$B:$B,0),MATCH(Calculations!$B16,HaverPull!$B$1:$XZ$1,0))</f>
        <v>391.1</v>
      </c>
      <c r="CB16">
        <f>INDEX(HaverPull!$B:$XZ,MATCH(Calculations!CB$9,HaverPull!$B:$B,0),MATCH(Calculations!$B16,HaverPull!$B$1:$XZ$1,0))</f>
        <v>397.4</v>
      </c>
      <c r="CC16">
        <f>INDEX(HaverPull!$B:$XZ,MATCH(Calculations!CC$9,HaverPull!$B:$B,0),MATCH(Calculations!$B16,HaverPull!$B$1:$XZ$1,0))</f>
        <v>403.8</v>
      </c>
      <c r="CD16">
        <f>INDEX(HaverPull!$B:$XZ,MATCH(Calculations!CD$9,HaverPull!$B:$B,0),MATCH(Calculations!$B16,HaverPull!$B$1:$XZ$1,0))</f>
        <v>403.2</v>
      </c>
      <c r="CE16">
        <f>INDEX(HaverPull!$B:$XZ,MATCH(Calculations!CE$9,HaverPull!$B:$B,0),MATCH(Calculations!$B16,HaverPull!$B$1:$XZ$1,0))</f>
        <v>419.4</v>
      </c>
      <c r="CF16">
        <f>INDEX(HaverPull!$B:$XZ,MATCH(Calculations!CF$9,HaverPull!$B:$B,0),MATCH(Calculations!$B16,HaverPull!$B$1:$XZ$1,0))</f>
        <v>419.5</v>
      </c>
      <c r="CG16">
        <f>INDEX(HaverPull!$B:$XZ,MATCH(Calculations!CG$9,HaverPull!$B:$B,0),MATCH(Calculations!$B16,HaverPull!$B$1:$XZ$1,0))</f>
        <v>426.9</v>
      </c>
      <c r="CH16">
        <f>INDEX(HaverPull!$B:$XZ,MATCH(Calculations!CH$9,HaverPull!$B:$B,0),MATCH(Calculations!$B16,HaverPull!$B$1:$XZ$1,0))</f>
        <v>434.2</v>
      </c>
      <c r="CI16">
        <f>INDEX(HaverPull!$B:$XZ,MATCH(Calculations!CI$9,HaverPull!$B:$B,0),MATCH(Calculations!$B16,HaverPull!$B$1:$XZ$1,0))</f>
        <v>444.3</v>
      </c>
      <c r="CJ16">
        <f>INDEX(HaverPull!$B:$XZ,MATCH(Calculations!CJ$9,HaverPull!$B:$B,0),MATCH(Calculations!$B16,HaverPull!$B$1:$XZ$1,0))</f>
        <v>451.6</v>
      </c>
      <c r="CK16">
        <f>INDEX(HaverPull!$B:$XZ,MATCH(Calculations!CK$9,HaverPull!$B:$B,0),MATCH(Calculations!$B16,HaverPull!$B$1:$XZ$1,0))</f>
        <v>461.2</v>
      </c>
      <c r="CL16">
        <f>INDEX(HaverPull!$B:$XZ,MATCH(Calculations!CL$9,HaverPull!$B:$B,0),MATCH(Calculations!$B16,HaverPull!$B$1:$XZ$1,0))</f>
        <v>471.3</v>
      </c>
      <c r="CM16">
        <f>INDEX(HaverPull!$B:$XZ,MATCH(Calculations!CM$9,HaverPull!$B:$B,0),MATCH(Calculations!$B16,HaverPull!$B$1:$XZ$1,0))</f>
        <v>476.2</v>
      </c>
      <c r="CN16">
        <f>INDEX(HaverPull!$B:$XZ,MATCH(Calculations!CN$9,HaverPull!$B:$B,0),MATCH(Calculations!$B16,HaverPull!$B$1:$XZ$1,0))</f>
        <v>481.1</v>
      </c>
      <c r="CO16">
        <f>INDEX(HaverPull!$B:$XZ,MATCH(Calculations!CO$9,HaverPull!$B:$B,0),MATCH(Calculations!$B16,HaverPull!$B$1:$XZ$1,0))</f>
        <v>485.9</v>
      </c>
      <c r="CP16">
        <f>INDEX(HaverPull!$B:$XZ,MATCH(Calculations!CP$9,HaverPull!$B:$B,0),MATCH(Calculations!$B16,HaverPull!$B$1:$XZ$1,0))</f>
        <v>490.3</v>
      </c>
      <c r="CQ16">
        <f>INDEX(HaverPull!$B:$XZ,MATCH(Calculations!CQ$9,HaverPull!$B:$B,0),MATCH(Calculations!$B16,HaverPull!$B$1:$XZ$1,0))</f>
        <v>489.8</v>
      </c>
      <c r="CR16">
        <f>INDEX(HaverPull!$B:$XZ,MATCH(Calculations!CR$9,HaverPull!$B:$B,0),MATCH(Calculations!$B16,HaverPull!$B$1:$XZ$1,0))</f>
        <v>497.9</v>
      </c>
      <c r="CS16">
        <f>INDEX(HaverPull!$B:$XZ,MATCH(Calculations!CS$9,HaverPull!$B:$B,0),MATCH(Calculations!$B16,HaverPull!$B$1:$XZ$1,0))</f>
        <v>505</v>
      </c>
      <c r="CT16">
        <f>INDEX(HaverPull!$B:$XZ,MATCH(Calculations!CT$9,HaverPull!$B:$B,0),MATCH(Calculations!$B16,HaverPull!$B$1:$XZ$1,0))</f>
        <v>519.79999999999995</v>
      </c>
      <c r="CU16">
        <f>INDEX(HaverPull!$B:$XZ,MATCH(Calculations!CU$9,HaverPull!$B:$B,0),MATCH(Calculations!$B16,HaverPull!$B$1:$XZ$1,0))</f>
        <v>531.9</v>
      </c>
      <c r="CV16">
        <f>INDEX(HaverPull!$B:$XZ,MATCH(Calculations!CV$9,HaverPull!$B:$B,0),MATCH(Calculations!$B16,HaverPull!$B$1:$XZ$1,0))</f>
        <v>544.20000000000005</v>
      </c>
      <c r="CW16">
        <f>INDEX(HaverPull!$B:$XZ,MATCH(Calculations!CW$9,HaverPull!$B:$B,0),MATCH(Calculations!$B16,HaverPull!$B$1:$XZ$1,0))</f>
        <v>550.20000000000005</v>
      </c>
      <c r="CX16">
        <f>INDEX(HaverPull!$B:$XZ,MATCH(Calculations!CX$9,HaverPull!$B:$B,0),MATCH(Calculations!$B16,HaverPull!$B$1:$XZ$1,0))</f>
        <v>554.70000000000005</v>
      </c>
      <c r="CY16">
        <f>INDEX(HaverPull!$B:$XZ,MATCH(Calculations!CY$9,HaverPull!$B:$B,0),MATCH(Calculations!$B16,HaverPull!$B$1:$XZ$1,0))</f>
        <v>554.9</v>
      </c>
      <c r="CZ16">
        <f>INDEX(HaverPull!$B:$XZ,MATCH(Calculations!CZ$9,HaverPull!$B:$B,0),MATCH(Calculations!$B16,HaverPull!$B$1:$XZ$1,0))</f>
        <v>553.70000000000005</v>
      </c>
      <c r="DA16">
        <f>INDEX(HaverPull!$B:$XZ,MATCH(Calculations!DA$9,HaverPull!$B:$B,0),MATCH(Calculations!$B16,HaverPull!$B$1:$XZ$1,0))</f>
        <v>559.20000000000005</v>
      </c>
      <c r="DB16">
        <f>INDEX(HaverPull!$B:$XZ,MATCH(Calculations!DB$9,HaverPull!$B:$B,0),MATCH(Calculations!$B16,HaverPull!$B$1:$XZ$1,0))</f>
        <v>563.9</v>
      </c>
      <c r="DC16">
        <f>INDEX(HaverPull!$B:$XZ,MATCH(Calculations!DC$9,HaverPull!$B:$B,0),MATCH(Calculations!$B16,HaverPull!$B$1:$XZ$1,0))</f>
        <v>570.79999999999995</v>
      </c>
      <c r="DD16">
        <f>INDEX(HaverPull!$B:$XZ,MATCH(Calculations!DD$9,HaverPull!$B:$B,0),MATCH(Calculations!$B16,HaverPull!$B$1:$XZ$1,0))</f>
        <v>577.70000000000005</v>
      </c>
      <c r="DE16">
        <f>INDEX(HaverPull!$B:$XZ,MATCH(Calculations!DE$9,HaverPull!$B:$B,0),MATCH(Calculations!$B16,HaverPull!$B$1:$XZ$1,0))</f>
        <v>581.6</v>
      </c>
      <c r="DF16">
        <f>INDEX(HaverPull!$B:$XZ,MATCH(Calculations!DF$9,HaverPull!$B:$B,0),MATCH(Calculations!$B16,HaverPull!$B$1:$XZ$1,0))</f>
        <v>592.9</v>
      </c>
      <c r="DG16">
        <f>INDEX(HaverPull!$B:$XZ,MATCH(Calculations!DG$9,HaverPull!$B:$B,0),MATCH(Calculations!$B16,HaverPull!$B$1:$XZ$1,0))</f>
        <v>595.6</v>
      </c>
      <c r="DH16">
        <f>INDEX(HaverPull!$B:$XZ,MATCH(Calculations!DH$9,HaverPull!$B:$B,0),MATCH(Calculations!$B16,HaverPull!$B$1:$XZ$1,0))</f>
        <v>610.29999999999995</v>
      </c>
      <c r="DI16">
        <f>INDEX(HaverPull!$B:$XZ,MATCH(Calculations!DI$9,HaverPull!$B:$B,0),MATCH(Calculations!$B16,HaverPull!$B$1:$XZ$1,0))</f>
        <v>616.6</v>
      </c>
      <c r="DJ16">
        <f>INDEX(HaverPull!$B:$XZ,MATCH(Calculations!DJ$9,HaverPull!$B:$B,0),MATCH(Calculations!$B16,HaverPull!$B$1:$XZ$1,0))</f>
        <v>624</v>
      </c>
      <c r="DK16">
        <f>INDEX(HaverPull!$B:$XZ,MATCH(Calculations!DK$9,HaverPull!$B:$B,0),MATCH(Calculations!$B16,HaverPull!$B$1:$XZ$1,0))</f>
        <v>629.1</v>
      </c>
      <c r="DL16">
        <f>INDEX(HaverPull!$B:$XZ,MATCH(Calculations!DL$9,HaverPull!$B:$B,0),MATCH(Calculations!$B16,HaverPull!$B$1:$XZ$1,0))</f>
        <v>635.5</v>
      </c>
      <c r="DM16">
        <f>INDEX(HaverPull!$B:$XZ,MATCH(Calculations!DM$9,HaverPull!$B:$B,0),MATCH(Calculations!$B16,HaverPull!$B$1:$XZ$1,0))</f>
        <v>643</v>
      </c>
      <c r="DN16">
        <f>INDEX(HaverPull!$B:$XZ,MATCH(Calculations!DN$9,HaverPull!$B:$B,0),MATCH(Calculations!$B16,HaverPull!$B$1:$XZ$1,0))</f>
        <v>650.29999999999995</v>
      </c>
      <c r="DO16">
        <f>INDEX(HaverPull!$B:$XZ,MATCH(Calculations!DO$9,HaverPull!$B:$B,0),MATCH(Calculations!$B16,HaverPull!$B$1:$XZ$1,0))</f>
        <v>657.5</v>
      </c>
      <c r="DP16">
        <f>INDEX(HaverPull!$B:$XZ,MATCH(Calculations!DP$9,HaverPull!$B:$B,0),MATCH(Calculations!$B16,HaverPull!$B$1:$XZ$1,0))</f>
        <v>667.1</v>
      </c>
      <c r="DQ16">
        <f>INDEX(HaverPull!$B:$XZ,MATCH(Calculations!DQ$9,HaverPull!$B:$B,0),MATCH(Calculations!$B16,HaverPull!$B$1:$XZ$1,0))</f>
        <v>679</v>
      </c>
      <c r="DR16">
        <f>INDEX(HaverPull!$B:$XZ,MATCH(Calculations!DR$9,HaverPull!$B:$B,0),MATCH(Calculations!$B16,HaverPull!$B$1:$XZ$1,0))</f>
        <v>690.8</v>
      </c>
      <c r="DS16">
        <f>INDEX(HaverPull!$B:$XZ,MATCH(Calculations!DS$9,HaverPull!$B:$B,0),MATCH(Calculations!$B16,HaverPull!$B$1:$XZ$1,0))</f>
        <v>698.6</v>
      </c>
      <c r="DT16">
        <f>INDEX(HaverPull!$B:$XZ,MATCH(Calculations!DT$9,HaverPull!$B:$B,0),MATCH(Calculations!$B16,HaverPull!$B$1:$XZ$1,0))</f>
        <v>707.3</v>
      </c>
      <c r="DU16">
        <f>INDEX(HaverPull!$B:$XZ,MATCH(Calculations!DU$9,HaverPull!$B:$B,0),MATCH(Calculations!$B16,HaverPull!$B$1:$XZ$1,0))</f>
        <v>711.3</v>
      </c>
      <c r="DV16">
        <f>INDEX(HaverPull!$B:$XZ,MATCH(Calculations!DV$9,HaverPull!$B:$B,0),MATCH(Calculations!$B16,HaverPull!$B$1:$XZ$1,0))</f>
        <v>717.1</v>
      </c>
      <c r="DW16">
        <f>INDEX(HaverPull!$B:$XZ,MATCH(Calculations!DW$9,HaverPull!$B:$B,0),MATCH(Calculations!$B16,HaverPull!$B$1:$XZ$1,0))</f>
        <v>724.1</v>
      </c>
      <c r="DX16">
        <f>INDEX(HaverPull!$B:$XZ,MATCH(Calculations!DX$9,HaverPull!$B:$B,0),MATCH(Calculations!$B16,HaverPull!$B$1:$XZ$1,0))</f>
        <v>724.1</v>
      </c>
      <c r="DY16">
        <f>INDEX(HaverPull!$B:$XZ,MATCH(Calculations!DY$9,HaverPull!$B:$B,0),MATCH(Calculations!$B16,HaverPull!$B$1:$XZ$1,0))</f>
        <v>725.4</v>
      </c>
      <c r="DZ16">
        <f>INDEX(HaverPull!$B:$XZ,MATCH(Calculations!DZ$9,HaverPull!$B:$B,0),MATCH(Calculations!$B16,HaverPull!$B$1:$XZ$1,0))</f>
        <v>737.2</v>
      </c>
      <c r="EA16">
        <f>INDEX(HaverPull!$B:$XZ,MATCH(Calculations!EA$9,HaverPull!$B:$B,0),MATCH(Calculations!$B16,HaverPull!$B$1:$XZ$1,0))</f>
        <v>745</v>
      </c>
      <c r="EB16">
        <f>INDEX(HaverPull!$B:$XZ,MATCH(Calculations!EB$9,HaverPull!$B:$B,0),MATCH(Calculations!$B16,HaverPull!$B$1:$XZ$1,0))</f>
        <v>756.6</v>
      </c>
      <c r="EC16">
        <f>INDEX(HaverPull!$B:$XZ,MATCH(Calculations!EC$9,HaverPull!$B:$B,0),MATCH(Calculations!$B16,HaverPull!$B$1:$XZ$1,0))</f>
        <v>771.8</v>
      </c>
      <c r="ED16">
        <f>INDEX(HaverPull!$B:$XZ,MATCH(Calculations!ED$9,HaverPull!$B:$B,0),MATCH(Calculations!$B16,HaverPull!$B$1:$XZ$1,0))</f>
        <v>777</v>
      </c>
      <c r="EE16">
        <f>INDEX(HaverPull!$B:$XZ,MATCH(Calculations!EE$9,HaverPull!$B:$B,0),MATCH(Calculations!$B16,HaverPull!$B$1:$XZ$1,0))</f>
        <v>788.6</v>
      </c>
      <c r="EF16">
        <f>INDEX(HaverPull!$B:$XZ,MATCH(Calculations!EF$9,HaverPull!$B:$B,0),MATCH(Calculations!$B16,HaverPull!$B$1:$XZ$1,0))</f>
        <v>800.7</v>
      </c>
      <c r="EG16">
        <f>INDEX(HaverPull!$B:$XZ,MATCH(Calculations!EG$9,HaverPull!$B:$B,0),MATCH(Calculations!$B16,HaverPull!$B$1:$XZ$1,0))</f>
        <v>814.8</v>
      </c>
      <c r="EH16">
        <f>INDEX(HaverPull!$B:$XZ,MATCH(Calculations!EH$9,HaverPull!$B:$B,0),MATCH(Calculations!$B16,HaverPull!$B$1:$XZ$1,0))</f>
        <v>828</v>
      </c>
      <c r="EI16">
        <f>INDEX(HaverPull!$B:$XZ,MATCH(Calculations!EI$9,HaverPull!$B:$B,0),MATCH(Calculations!$B16,HaverPull!$B$1:$XZ$1,0))</f>
        <v>843.4</v>
      </c>
      <c r="EJ16">
        <f>INDEX(HaverPull!$B:$XZ,MATCH(Calculations!EJ$9,HaverPull!$B:$B,0),MATCH(Calculations!$B16,HaverPull!$B$1:$XZ$1,0))</f>
        <v>855.5</v>
      </c>
      <c r="EK16">
        <f>INDEX(HaverPull!$B:$XZ,MATCH(Calculations!EK$9,HaverPull!$B:$B,0),MATCH(Calculations!$B16,HaverPull!$B$1:$XZ$1,0))</f>
        <v>868.6</v>
      </c>
      <c r="EL16">
        <f>INDEX(HaverPull!$B:$XZ,MATCH(Calculations!EL$9,HaverPull!$B:$B,0),MATCH(Calculations!$B16,HaverPull!$B$1:$XZ$1,0))</f>
        <v>888.4</v>
      </c>
      <c r="EM16">
        <f>INDEX(HaverPull!$B:$XZ,MATCH(Calculations!EM$9,HaverPull!$B:$B,0),MATCH(Calculations!$B16,HaverPull!$B$1:$XZ$1,0))</f>
        <v>908.4</v>
      </c>
      <c r="EN16">
        <f>INDEX(HaverPull!$B:$XZ,MATCH(Calculations!EN$9,HaverPull!$B:$B,0),MATCH(Calculations!$B16,HaverPull!$B$1:$XZ$1,0))</f>
        <v>929.5</v>
      </c>
      <c r="EO16">
        <f>INDEX(HaverPull!$B:$XZ,MATCH(Calculations!EO$9,HaverPull!$B:$B,0),MATCH(Calculations!$B16,HaverPull!$B$1:$XZ$1,0))</f>
        <v>944.7</v>
      </c>
      <c r="EP16">
        <f>INDEX(HaverPull!$B:$XZ,MATCH(Calculations!EP$9,HaverPull!$B:$B,0),MATCH(Calculations!$B16,HaverPull!$B$1:$XZ$1,0))</f>
        <v>955.6</v>
      </c>
      <c r="EQ16">
        <f>INDEX(HaverPull!$B:$XZ,MATCH(Calculations!EQ$9,HaverPull!$B:$B,0),MATCH(Calculations!$B16,HaverPull!$B$1:$XZ$1,0))</f>
        <v>975.7</v>
      </c>
      <c r="ER16">
        <f>INDEX(HaverPull!$B:$XZ,MATCH(Calculations!ER$9,HaverPull!$B:$B,0),MATCH(Calculations!$B16,HaverPull!$B$1:$XZ$1,0))</f>
        <v>988.3</v>
      </c>
      <c r="ES16">
        <f>INDEX(HaverPull!$B:$XZ,MATCH(Calculations!ES$9,HaverPull!$B:$B,0),MATCH(Calculations!$B16,HaverPull!$B$1:$XZ$1,0))</f>
        <v>996.9</v>
      </c>
      <c r="ET16">
        <f>INDEX(HaverPull!$B:$XZ,MATCH(Calculations!ET$9,HaverPull!$B:$B,0),MATCH(Calculations!$B16,HaverPull!$B$1:$XZ$1,0))</f>
        <v>1007</v>
      </c>
      <c r="EU16">
        <f>INDEX(HaverPull!$B:$XZ,MATCH(Calculations!EU$9,HaverPull!$B:$B,0),MATCH(Calculations!$B16,HaverPull!$B$1:$XZ$1,0))</f>
        <v>1022</v>
      </c>
      <c r="EV16">
        <f>INDEX(HaverPull!$B:$XZ,MATCH(Calculations!EV$9,HaverPull!$B:$B,0),MATCH(Calculations!$B16,HaverPull!$B$1:$XZ$1,0))</f>
        <v>1032</v>
      </c>
      <c r="EW16">
        <f>INDEX(HaverPull!$B:$XZ,MATCH(Calculations!EW$9,HaverPull!$B:$B,0),MATCH(Calculations!$B16,HaverPull!$B$1:$XZ$1,0))</f>
        <v>1038.8</v>
      </c>
      <c r="EX16">
        <f>INDEX(HaverPull!$B:$XZ,MATCH(Calculations!EX$9,HaverPull!$B:$B,0),MATCH(Calculations!$B16,HaverPull!$B$1:$XZ$1,0))</f>
        <v>1045.5</v>
      </c>
      <c r="EY16">
        <f>INDEX(HaverPull!$B:$XZ,MATCH(Calculations!EY$9,HaverPull!$B:$B,0),MATCH(Calculations!$B16,HaverPull!$B$1:$XZ$1,0))</f>
        <v>1038.0999999999999</v>
      </c>
      <c r="EZ16">
        <f>INDEX(HaverPull!$B:$XZ,MATCH(Calculations!EZ$9,HaverPull!$B:$B,0),MATCH(Calculations!$B16,HaverPull!$B$1:$XZ$1,0))</f>
        <v>1047.9000000000001</v>
      </c>
      <c r="FA16">
        <f>INDEX(HaverPull!$B:$XZ,MATCH(Calculations!FA$9,HaverPull!$B:$B,0),MATCH(Calculations!$B16,HaverPull!$B$1:$XZ$1,0))</f>
        <v>1049.2</v>
      </c>
      <c r="FB16">
        <f>INDEX(HaverPull!$B:$XZ,MATCH(Calculations!FB$9,HaverPull!$B:$B,0),MATCH(Calculations!$B16,HaverPull!$B$1:$XZ$1,0))</f>
        <v>1032.4000000000001</v>
      </c>
      <c r="FC16">
        <f>INDEX(HaverPull!$B:$XZ,MATCH(Calculations!FC$9,HaverPull!$B:$B,0),MATCH(Calculations!$B16,HaverPull!$B$1:$XZ$1,0))</f>
        <v>1014.1</v>
      </c>
      <c r="FD16">
        <f>INDEX(HaverPull!$B:$XZ,MATCH(Calculations!FD$9,HaverPull!$B:$B,0),MATCH(Calculations!$B16,HaverPull!$B$1:$XZ$1,0))</f>
        <v>1019.4</v>
      </c>
      <c r="FE16">
        <f>INDEX(HaverPull!$B:$XZ,MATCH(Calculations!FE$9,HaverPull!$B:$B,0),MATCH(Calculations!$B16,HaverPull!$B$1:$XZ$1,0))</f>
        <v>1030.0999999999999</v>
      </c>
      <c r="FF16">
        <f>INDEX(HaverPull!$B:$XZ,MATCH(Calculations!FF$9,HaverPull!$B:$B,0),MATCH(Calculations!$B16,HaverPull!$B$1:$XZ$1,0))</f>
        <v>1041</v>
      </c>
      <c r="FG16">
        <f>INDEX(HaverPull!$B:$XZ,MATCH(Calculations!FG$9,HaverPull!$B:$B,0),MATCH(Calculations!$B16,HaverPull!$B$1:$XZ$1,0))</f>
        <v>1042.2</v>
      </c>
      <c r="FH16">
        <f>INDEX(HaverPull!$B:$XZ,MATCH(Calculations!FH$9,HaverPull!$B:$B,0),MATCH(Calculations!$B16,HaverPull!$B$1:$XZ$1,0))</f>
        <v>1054.2</v>
      </c>
      <c r="FI16">
        <f>INDEX(HaverPull!$B:$XZ,MATCH(Calculations!FI$9,HaverPull!$B:$B,0),MATCH(Calculations!$B16,HaverPull!$B$1:$XZ$1,0))</f>
        <v>1063.0999999999999</v>
      </c>
      <c r="FJ16">
        <f>INDEX(HaverPull!$B:$XZ,MATCH(Calculations!FJ$9,HaverPull!$B:$B,0),MATCH(Calculations!$B16,HaverPull!$B$1:$XZ$1,0))</f>
        <v>1069</v>
      </c>
      <c r="FK16">
        <f>INDEX(HaverPull!$B:$XZ,MATCH(Calculations!FK$9,HaverPull!$B:$B,0),MATCH(Calculations!$B16,HaverPull!$B$1:$XZ$1,0))</f>
        <v>1087.5999999999999</v>
      </c>
      <c r="FL16">
        <f>INDEX(HaverPull!$B:$XZ,MATCH(Calculations!FL$9,HaverPull!$B:$B,0),MATCH(Calculations!$B16,HaverPull!$B$1:$XZ$1,0))</f>
        <v>1104.2</v>
      </c>
      <c r="FM16">
        <f>INDEX(HaverPull!$B:$XZ,MATCH(Calculations!FM$9,HaverPull!$B:$B,0),MATCH(Calculations!$B16,HaverPull!$B$1:$XZ$1,0))</f>
        <v>1104</v>
      </c>
      <c r="FN16">
        <f>INDEX(HaverPull!$B:$XZ,MATCH(Calculations!FN$9,HaverPull!$B:$B,0),MATCH(Calculations!$B16,HaverPull!$B$1:$XZ$1,0))</f>
        <v>1114.5999999999999</v>
      </c>
      <c r="FO16">
        <f>INDEX(HaverPull!$B:$XZ,MATCH(Calculations!FO$9,HaverPull!$B:$B,0),MATCH(Calculations!$B16,HaverPull!$B$1:$XZ$1,0))</f>
        <v>1129.0999999999999</v>
      </c>
      <c r="FP16">
        <f>INDEX(HaverPull!$B:$XZ,MATCH(Calculations!FP$9,HaverPull!$B:$B,0),MATCH(Calculations!$B16,HaverPull!$B$1:$XZ$1,0))</f>
        <v>1129.3</v>
      </c>
      <c r="FQ16">
        <f>INDEX(HaverPull!$B:$XZ,MATCH(Calculations!FQ$9,HaverPull!$B:$B,0),MATCH(Calculations!$B16,HaverPull!$B$1:$XZ$1,0))</f>
        <v>1126.8</v>
      </c>
      <c r="FR16">
        <f>INDEX(HaverPull!$B:$XZ,MATCH(Calculations!FR$9,HaverPull!$B:$B,0),MATCH(Calculations!$B16,HaverPull!$B$1:$XZ$1,0))</f>
        <v>1142.9000000000001</v>
      </c>
      <c r="FS16">
        <f>INDEX(HaverPull!$B:$XZ,MATCH(Calculations!FS$9,HaverPull!$B:$B,0),MATCH(Calculations!$B16,HaverPull!$B$1:$XZ$1,0))</f>
        <v>1168.5999999999999</v>
      </c>
      <c r="FT16">
        <f>INDEX(HaverPull!$B:$XZ,MATCH(Calculations!FT$9,HaverPull!$B:$B,0),MATCH(Calculations!$B16,HaverPull!$B$1:$XZ$1,0))</f>
        <v>1171.3</v>
      </c>
      <c r="FU16">
        <f>INDEX(HaverPull!$B:$XZ,MATCH(Calculations!FU$9,HaverPull!$B:$B,0),MATCH(Calculations!$B16,HaverPull!$B$1:$XZ$1,0))</f>
        <v>1183.2</v>
      </c>
      <c r="FV16">
        <f>INDEX(HaverPull!$B:$XZ,MATCH(Calculations!FV$9,HaverPull!$B:$B,0),MATCH(Calculations!$B16,HaverPull!$B$1:$XZ$1,0))</f>
        <v>1188.9000000000001</v>
      </c>
      <c r="FW16">
        <f>INDEX(HaverPull!$B:$XZ,MATCH(Calculations!FW$9,HaverPull!$B:$B,0),MATCH(Calculations!$B16,HaverPull!$B$1:$XZ$1,0))</f>
        <v>1196.0999999999999</v>
      </c>
      <c r="FX16">
        <f>INDEX(HaverPull!$B:$XZ,MATCH(Calculations!FX$9,HaverPull!$B:$B,0),MATCH(Calculations!$B16,HaverPull!$B$1:$XZ$1,0))</f>
        <v>1210.2</v>
      </c>
      <c r="FY16">
        <f>INDEX(HaverPull!$B:$XZ,MATCH(Calculations!FY$9,HaverPull!$B:$B,0),MATCH(Calculations!$B16,HaverPull!$B$1:$XZ$1,0))</f>
        <v>1221.7</v>
      </c>
      <c r="FZ16">
        <f>INDEX(HaverPull!$B:$XZ,MATCH(Calculations!FZ$9,HaverPull!$B:$B,0),MATCH(Calculations!$B16,HaverPull!$B$1:$XZ$1,0))</f>
        <v>1227</v>
      </c>
      <c r="GA16">
        <f>INDEX(HaverPull!$B:$XZ,MATCH(Calculations!GA$9,HaverPull!$B:$B,0),MATCH(Calculations!$B16,HaverPull!$B$1:$XZ$1,0))</f>
        <v>1226.8</v>
      </c>
      <c r="GB16">
        <f>INDEX(HaverPull!$B:$XZ,MATCH(Calculations!GB$9,HaverPull!$B:$B,0),MATCH(Calculations!$B16,HaverPull!$B$1:$XZ$1,0))</f>
        <v>1239.5</v>
      </c>
      <c r="GC16" t="e">
        <f>INDEX(HaverPull!$B:$XZ,MATCH(Calculations!GC$9,HaverPull!$B:$B,0),MATCH(Calculations!$B16,HaverPull!$B$1:$XZ$1,0))</f>
        <v>#N/A</v>
      </c>
      <c r="GD16" t="e">
        <f>INDEX(HaverPull!$B:$XZ,MATCH(Calculations!GD$9,HaverPull!$B:$B,0),MATCH(Calculations!$B16,HaverPull!$B$1:$XZ$1,0))</f>
        <v>#N/A</v>
      </c>
      <c r="GE16" t="e">
        <f>INDEX(HaverPull!$B:$XZ,MATCH(Calculations!GE$9,HaverPull!$B:$B,0),MATCH(Calculations!$B16,HaverPull!$B$1:$XZ$1,0))</f>
        <v>#N/A</v>
      </c>
      <c r="GF16" t="e">
        <f>INDEX(HaverPull!$B:$XZ,MATCH(Calculations!GF$9,HaverPull!$B:$B,0),MATCH(Calculations!$B16,HaverPull!$B$1:$XZ$1,0))</f>
        <v>#N/A</v>
      </c>
      <c r="GG16" t="e">
        <f>INDEX(HaverPull!$B:$XZ,MATCH(Calculations!GG$9,HaverPull!$B:$B,0),MATCH(Calculations!$B16,HaverPull!$B$1:$XZ$1,0))</f>
        <v>#N/A</v>
      </c>
      <c r="GH16" t="e">
        <f>INDEX(HaverPull!$B:$XZ,MATCH(Calculations!GH$9,HaverPull!$B:$B,0),MATCH(Calculations!$B16,HaverPull!$B$1:$XZ$1,0))</f>
        <v>#N/A</v>
      </c>
      <c r="GI16" t="e">
        <f>INDEX(HaverPull!$B:$XZ,MATCH(Calculations!GI$9,HaverPull!$B:$B,0),MATCH(Calculations!$B16,HaverPull!$B$1:$XZ$1,0))</f>
        <v>#N/A</v>
      </c>
      <c r="GJ16" t="e">
        <f>INDEX(HaverPull!$B:$XZ,MATCH(Calculations!GJ$9,HaverPull!$B:$B,0),MATCH(Calculations!$B16,HaverPull!$B$1:$XZ$1,0))</f>
        <v>#N/A</v>
      </c>
      <c r="GK16" t="e">
        <f>INDEX(HaverPull!$B:$XZ,MATCH(Calculations!GK$9,HaverPull!$B:$B,0),MATCH(Calculations!$B16,HaverPull!$B$1:$XZ$1,0))</f>
        <v>#N/A</v>
      </c>
      <c r="GL16" t="e">
        <f>INDEX(HaverPull!$B:$XZ,MATCH(Calculations!GL$9,HaverPull!$B:$B,0),MATCH(Calculations!$B16,HaverPull!$B$1:$XZ$1,0))</f>
        <v>#N/A</v>
      </c>
      <c r="GM16" t="e">
        <f>INDEX(HaverPull!$B:$XZ,MATCH(Calculations!GM$9,HaverPull!$B:$B,0),MATCH(Calculations!$B16,HaverPull!$B$1:$XZ$1,0))</f>
        <v>#N/A</v>
      </c>
      <c r="GN16" t="e">
        <f>INDEX(HaverPull!$B:$XZ,MATCH(Calculations!GN$9,HaverPull!$B:$B,0),MATCH(Calculations!$B16,HaverPull!$B$1:$XZ$1,0))</f>
        <v>#N/A</v>
      </c>
      <c r="GO16" t="e">
        <f>INDEX(HaverPull!$B:$XZ,MATCH(Calculations!GO$9,HaverPull!$B:$B,0),MATCH(Calculations!$B16,HaverPull!$B$1:$XZ$1,0))</f>
        <v>#N/A</v>
      </c>
      <c r="GP16" t="e">
        <f>INDEX(HaverPull!$B:$XZ,MATCH(Calculations!GP$9,HaverPull!$B:$B,0),MATCH(Calculations!$B16,HaverPull!$B$1:$XZ$1,0))</f>
        <v>#N/A</v>
      </c>
      <c r="GQ16" t="e">
        <f>INDEX(HaverPull!$B:$XZ,MATCH(Calculations!GQ$9,HaverPull!$B:$B,0),MATCH(Calculations!$B16,HaverPull!$B$1:$XZ$1,0))</f>
        <v>#N/A</v>
      </c>
      <c r="GR16" t="e">
        <f>INDEX(HaverPull!$B:$XZ,MATCH(Calculations!GR$9,HaverPull!$B:$B,0),MATCH(Calculations!$B16,HaverPull!$B$1:$XZ$1,0))</f>
        <v>#N/A</v>
      </c>
      <c r="GS16" t="e">
        <f>INDEX(HaverPull!$B:$XZ,MATCH(Calculations!GS$9,HaverPull!$B:$B,0),MATCH(Calculations!$B16,HaverPull!$B$1:$XZ$1,0))</f>
        <v>#N/A</v>
      </c>
      <c r="GT16" t="e">
        <f>INDEX(HaverPull!$B:$XZ,MATCH(Calculations!GT$9,HaverPull!$B:$B,0),MATCH(Calculations!$B16,HaverPull!$B$1:$XZ$1,0))</f>
        <v>#N/A</v>
      </c>
      <c r="GU16" t="e">
        <f>INDEX(HaverPull!$B:$XZ,MATCH(Calculations!GU$9,HaverPull!$B:$B,0),MATCH(Calculations!$B16,HaverPull!$B$1:$XZ$1,0))</f>
        <v>#N/A</v>
      </c>
      <c r="GV16" t="e">
        <f>INDEX(HaverPull!$B:$XZ,MATCH(Calculations!GV$9,HaverPull!$B:$B,0),MATCH(Calculations!$B16,HaverPull!$B$1:$XZ$1,0))</f>
        <v>#N/A</v>
      </c>
    </row>
    <row r="17" spans="1:204" x14ac:dyDescent="0.25">
      <c r="A17" s="8" t="s">
        <v>250</v>
      </c>
      <c r="B17" s="9" t="s">
        <v>243</v>
      </c>
      <c r="C17">
        <f>IFERROR(INDEX(HaverPull!$B:$XZ,MATCH(Calculations!C$9,HaverPull!$B:$B,0),MATCH(Calculations!$B17,HaverPull!$B$1:$XZ$1,0)),INDEX(HaverPull!$B:$XZ,MATCH(Calculations!B$9,HaverPull!$B:$B,0),MATCH(Calculations!$B17,HaverPull!$B$1:$XZ$1,0)))</f>
        <v>34.1</v>
      </c>
      <c r="D17">
        <f>IFERROR(INDEX(HaverPull!$B:$XZ,MATCH(Calculations!D$9,HaverPull!$B:$B,0),MATCH(Calculations!$B17,HaverPull!$B$1:$XZ$1,0)),INDEX(HaverPull!$B:$XZ,MATCH(Calculations!C$9,HaverPull!$B:$B,0),MATCH(Calculations!$B17,HaverPull!$B$1:$XZ$1,0)))</f>
        <v>34.299999999999997</v>
      </c>
      <c r="E17">
        <f>IFERROR(INDEX(HaverPull!$B:$XZ,MATCH(Calculations!E$9,HaverPull!$B:$B,0),MATCH(Calculations!$B17,HaverPull!$B$1:$XZ$1,0)),INDEX(HaverPull!$B:$XZ,MATCH(Calculations!D$9,HaverPull!$B:$B,0),MATCH(Calculations!$B17,HaverPull!$B$1:$XZ$1,0)))</f>
        <v>35.299999999999997</v>
      </c>
      <c r="F17">
        <f>IFERROR(INDEX(HaverPull!$B:$XZ,MATCH(Calculations!F$9,HaverPull!$B:$B,0),MATCH(Calculations!$B17,HaverPull!$B$1:$XZ$1,0)),INDEX(HaverPull!$B:$XZ,MATCH(Calculations!E$9,HaverPull!$B:$B,0),MATCH(Calculations!$B17,HaverPull!$B$1:$XZ$1,0)))</f>
        <v>33.799999999999997</v>
      </c>
      <c r="G17">
        <f>IFERROR(INDEX(HaverPull!$B:$XZ,MATCH(Calculations!G$9,HaverPull!$B:$B,0),MATCH(Calculations!$B17,HaverPull!$B$1:$XZ$1,0)),INDEX(HaverPull!$B:$XZ,MATCH(Calculations!F$9,HaverPull!$B:$B,0),MATCH(Calculations!$B17,HaverPull!$B$1:$XZ$1,0)))</f>
        <v>37.4</v>
      </c>
      <c r="H17">
        <f>IFERROR(INDEX(HaverPull!$B:$XZ,MATCH(Calculations!H$9,HaverPull!$B:$B,0),MATCH(Calculations!$B17,HaverPull!$B$1:$XZ$1,0)),INDEX(HaverPull!$B:$XZ,MATCH(Calculations!G$9,HaverPull!$B:$B,0),MATCH(Calculations!$B17,HaverPull!$B$1:$XZ$1,0)))</f>
        <v>38.1</v>
      </c>
      <c r="I17">
        <f>IFERROR(INDEX(HaverPull!$B:$XZ,MATCH(Calculations!I$9,HaverPull!$B:$B,0),MATCH(Calculations!$B17,HaverPull!$B$1:$XZ$1,0)),INDEX(HaverPull!$B:$XZ,MATCH(Calculations!H$9,HaverPull!$B:$B,0),MATCH(Calculations!$B17,HaverPull!$B$1:$XZ$1,0)))</f>
        <v>37.5</v>
      </c>
      <c r="J17">
        <f>IFERROR(INDEX(HaverPull!$B:$XZ,MATCH(Calculations!J$9,HaverPull!$B:$B,0),MATCH(Calculations!$B17,HaverPull!$B$1:$XZ$1,0)),INDEX(HaverPull!$B:$XZ,MATCH(Calculations!I$9,HaverPull!$B:$B,0),MATCH(Calculations!$B17,HaverPull!$B$1:$XZ$1,0)))</f>
        <v>37.9</v>
      </c>
      <c r="K17">
        <f>IFERROR(INDEX(HaverPull!$B:$XZ,MATCH(Calculations!K$9,HaverPull!$B:$B,0),MATCH(Calculations!$B17,HaverPull!$B$1:$XZ$1,0)),INDEX(HaverPull!$B:$XZ,MATCH(Calculations!J$9,HaverPull!$B:$B,0),MATCH(Calculations!$B17,HaverPull!$B$1:$XZ$1,0)))</f>
        <v>40</v>
      </c>
      <c r="L17">
        <f>IFERROR(INDEX(HaverPull!$B:$XZ,MATCH(Calculations!L$9,HaverPull!$B:$B,0),MATCH(Calculations!$B17,HaverPull!$B$1:$XZ$1,0)),INDEX(HaverPull!$B:$XZ,MATCH(Calculations!K$9,HaverPull!$B:$B,0),MATCH(Calculations!$B17,HaverPull!$B$1:$XZ$1,0)))</f>
        <v>40.299999999999997</v>
      </c>
      <c r="M17">
        <f>IFERROR(INDEX(HaverPull!$B:$XZ,MATCH(Calculations!M$9,HaverPull!$B:$B,0),MATCH(Calculations!$B17,HaverPull!$B$1:$XZ$1,0)),INDEX(HaverPull!$B:$XZ,MATCH(Calculations!L$9,HaverPull!$B:$B,0),MATCH(Calculations!$B17,HaverPull!$B$1:$XZ$1,0)))</f>
        <v>41.5</v>
      </c>
      <c r="N17">
        <f>IFERROR(INDEX(HaverPull!$B:$XZ,MATCH(Calculations!N$9,HaverPull!$B:$B,0),MATCH(Calculations!$B17,HaverPull!$B$1:$XZ$1,0)),INDEX(HaverPull!$B:$XZ,MATCH(Calculations!M$9,HaverPull!$B:$B,0),MATCH(Calculations!$B17,HaverPull!$B$1:$XZ$1,0)))</f>
        <v>45.7</v>
      </c>
      <c r="O17">
        <f>IFERROR(INDEX(HaverPull!$B:$XZ,MATCH(Calculations!O$9,HaverPull!$B:$B,0),MATCH(Calculations!$B17,HaverPull!$B$1:$XZ$1,0)),INDEX(HaverPull!$B:$XZ,MATCH(Calculations!N$9,HaverPull!$B:$B,0),MATCH(Calculations!$B17,HaverPull!$B$1:$XZ$1,0)))</f>
        <v>49</v>
      </c>
      <c r="P17">
        <f>IFERROR(INDEX(HaverPull!$B:$XZ,MATCH(Calculations!P$9,HaverPull!$B:$B,0),MATCH(Calculations!$B17,HaverPull!$B$1:$XZ$1,0)),INDEX(HaverPull!$B:$XZ,MATCH(Calculations!O$9,HaverPull!$B:$B,0),MATCH(Calculations!$B17,HaverPull!$B$1:$XZ$1,0)))</f>
        <v>49.6</v>
      </c>
      <c r="Q17">
        <f>IFERROR(INDEX(HaverPull!$B:$XZ,MATCH(Calculations!Q$9,HaverPull!$B:$B,0),MATCH(Calculations!$B17,HaverPull!$B$1:$XZ$1,0)),INDEX(HaverPull!$B:$XZ,MATCH(Calculations!P$9,HaverPull!$B:$B,0),MATCH(Calculations!$B17,HaverPull!$B$1:$XZ$1,0)))</f>
        <v>48.1</v>
      </c>
      <c r="R17">
        <f>IFERROR(INDEX(HaverPull!$B:$XZ,MATCH(Calculations!R$9,HaverPull!$B:$B,0),MATCH(Calculations!$B17,HaverPull!$B$1:$XZ$1,0)),INDEX(HaverPull!$B:$XZ,MATCH(Calculations!Q$9,HaverPull!$B:$B,0),MATCH(Calculations!$B17,HaverPull!$B$1:$XZ$1,0)))</f>
        <v>50.5</v>
      </c>
      <c r="S17">
        <f>IFERROR(INDEX(HaverPull!$B:$XZ,MATCH(Calculations!S$9,HaverPull!$B:$B,0),MATCH(Calculations!$B17,HaverPull!$B$1:$XZ$1,0)),INDEX(HaverPull!$B:$XZ,MATCH(Calculations!R$9,HaverPull!$B:$B,0),MATCH(Calculations!$B17,HaverPull!$B$1:$XZ$1,0)))</f>
        <v>48.8</v>
      </c>
      <c r="T17">
        <f>IFERROR(INDEX(HaverPull!$B:$XZ,MATCH(Calculations!T$9,HaverPull!$B:$B,0),MATCH(Calculations!$B17,HaverPull!$B$1:$XZ$1,0)),INDEX(HaverPull!$B:$XZ,MATCH(Calculations!S$9,HaverPull!$B:$B,0),MATCH(Calculations!$B17,HaverPull!$B$1:$XZ$1,0)))</f>
        <v>51.4</v>
      </c>
      <c r="U17">
        <f>IFERROR(INDEX(HaverPull!$B:$XZ,MATCH(Calculations!U$9,HaverPull!$B:$B,0),MATCH(Calculations!$B17,HaverPull!$B$1:$XZ$1,0)),INDEX(HaverPull!$B:$XZ,MATCH(Calculations!T$9,HaverPull!$B:$B,0),MATCH(Calculations!$B17,HaverPull!$B$1:$XZ$1,0)))</f>
        <v>56.6</v>
      </c>
      <c r="V17">
        <f>IFERROR(INDEX(HaverPull!$B:$XZ,MATCH(Calculations!V$9,HaverPull!$B:$B,0),MATCH(Calculations!$B17,HaverPull!$B$1:$XZ$1,0)),INDEX(HaverPull!$B:$XZ,MATCH(Calculations!U$9,HaverPull!$B:$B,0),MATCH(Calculations!$B17,HaverPull!$B$1:$XZ$1,0)))</f>
        <v>50.3</v>
      </c>
      <c r="W17">
        <f>IFERROR(INDEX(HaverPull!$B:$XZ,MATCH(Calculations!W$9,HaverPull!$B:$B,0),MATCH(Calculations!$B17,HaverPull!$B$1:$XZ$1,0)),INDEX(HaverPull!$B:$XZ,MATCH(Calculations!V$9,HaverPull!$B:$B,0),MATCH(Calculations!$B17,HaverPull!$B$1:$XZ$1,0)))</f>
        <v>43.1</v>
      </c>
      <c r="X17">
        <f>IFERROR(INDEX(HaverPull!$B:$XZ,MATCH(Calculations!X$9,HaverPull!$B:$B,0),MATCH(Calculations!$B17,HaverPull!$B$1:$XZ$1,0)),INDEX(HaverPull!$B:$XZ,MATCH(Calculations!W$9,HaverPull!$B:$B,0),MATCH(Calculations!$B17,HaverPull!$B$1:$XZ$1,0)))</f>
        <v>46.2</v>
      </c>
      <c r="Y17">
        <f>IFERROR(INDEX(HaverPull!$B:$XZ,MATCH(Calculations!Y$9,HaverPull!$B:$B,0),MATCH(Calculations!$B17,HaverPull!$B$1:$XZ$1,0)),INDEX(HaverPull!$B:$XZ,MATCH(Calculations!X$9,HaverPull!$B:$B,0),MATCH(Calculations!$B17,HaverPull!$B$1:$XZ$1,0)))</f>
        <v>56.5</v>
      </c>
      <c r="Z17">
        <f>IFERROR(INDEX(HaverPull!$B:$XZ,MATCH(Calculations!Z$9,HaverPull!$B:$B,0),MATCH(Calculations!$B17,HaverPull!$B$1:$XZ$1,0)),INDEX(HaverPull!$B:$XZ,MATCH(Calculations!Y$9,HaverPull!$B:$B,0),MATCH(Calculations!$B17,HaverPull!$B$1:$XZ$1,0)))</f>
        <v>57.8</v>
      </c>
      <c r="AA17">
        <f>IFERROR(INDEX(HaverPull!$B:$XZ,MATCH(Calculations!AA$9,HaverPull!$B:$B,0),MATCH(Calculations!$B17,HaverPull!$B$1:$XZ$1,0)),INDEX(HaverPull!$B:$XZ,MATCH(Calculations!Z$9,HaverPull!$B:$B,0),MATCH(Calculations!$B17,HaverPull!$B$1:$XZ$1,0)))</f>
        <v>65.3</v>
      </c>
      <c r="AB17">
        <f>IFERROR(INDEX(HaverPull!$B:$XZ,MATCH(Calculations!AB$9,HaverPull!$B:$B,0),MATCH(Calculations!$B17,HaverPull!$B$1:$XZ$1,0)),INDEX(HaverPull!$B:$XZ,MATCH(Calculations!AA$9,HaverPull!$B:$B,0),MATCH(Calculations!$B17,HaverPull!$B$1:$XZ$1,0)))</f>
        <v>64.400000000000006</v>
      </c>
      <c r="AC17">
        <f>IFERROR(INDEX(HaverPull!$B:$XZ,MATCH(Calculations!AC$9,HaverPull!$B:$B,0),MATCH(Calculations!$B17,HaverPull!$B$1:$XZ$1,0)),INDEX(HaverPull!$B:$XZ,MATCH(Calculations!AB$9,HaverPull!$B:$B,0),MATCH(Calculations!$B17,HaverPull!$B$1:$XZ$1,0)))</f>
        <v>64.099999999999994</v>
      </c>
      <c r="AD17">
        <f>IFERROR(INDEX(HaverPull!$B:$XZ,MATCH(Calculations!AD$9,HaverPull!$B:$B,0),MATCH(Calculations!$B17,HaverPull!$B$1:$XZ$1,0)),INDEX(HaverPull!$B:$XZ,MATCH(Calculations!AC$9,HaverPull!$B:$B,0),MATCH(Calculations!$B17,HaverPull!$B$1:$XZ$1,0)))</f>
        <v>63.1</v>
      </c>
      <c r="AE17">
        <f>IFERROR(INDEX(HaverPull!$B:$XZ,MATCH(Calculations!AE$9,HaverPull!$B:$B,0),MATCH(Calculations!$B17,HaverPull!$B$1:$XZ$1,0)),INDEX(HaverPull!$B:$XZ,MATCH(Calculations!AD$9,HaverPull!$B:$B,0),MATCH(Calculations!$B17,HaverPull!$B$1:$XZ$1,0)))</f>
        <v>67.400000000000006</v>
      </c>
      <c r="AF17">
        <f>IFERROR(INDEX(HaverPull!$B:$XZ,MATCH(Calculations!AF$9,HaverPull!$B:$B,0),MATCH(Calculations!$B17,HaverPull!$B$1:$XZ$1,0)),INDEX(HaverPull!$B:$XZ,MATCH(Calculations!AE$9,HaverPull!$B:$B,0),MATCH(Calculations!$B17,HaverPull!$B$1:$XZ$1,0)))</f>
        <v>73.099999999999994</v>
      </c>
      <c r="AG17">
        <f>IFERROR(INDEX(HaverPull!$B:$XZ,MATCH(Calculations!AG$9,HaverPull!$B:$B,0),MATCH(Calculations!$B17,HaverPull!$B$1:$XZ$1,0)),INDEX(HaverPull!$B:$XZ,MATCH(Calculations!AF$9,HaverPull!$B:$B,0),MATCH(Calculations!$B17,HaverPull!$B$1:$XZ$1,0)))</f>
        <v>75.599999999999994</v>
      </c>
      <c r="AH17">
        <f>IFERROR(INDEX(HaverPull!$B:$XZ,MATCH(Calculations!AH$9,HaverPull!$B:$B,0),MATCH(Calculations!$B17,HaverPull!$B$1:$XZ$1,0)),INDEX(HaverPull!$B:$XZ,MATCH(Calculations!AG$9,HaverPull!$B:$B,0),MATCH(Calculations!$B17,HaverPull!$B$1:$XZ$1,0)))</f>
        <v>76.099999999999994</v>
      </c>
      <c r="AI17">
        <f>IFERROR(INDEX(HaverPull!$B:$XZ,MATCH(Calculations!AI$9,HaverPull!$B:$B,0),MATCH(Calculations!$B17,HaverPull!$B$1:$XZ$1,0)),INDEX(HaverPull!$B:$XZ,MATCH(Calculations!AH$9,HaverPull!$B:$B,0),MATCH(Calculations!$B17,HaverPull!$B$1:$XZ$1,0)))</f>
        <v>71.3</v>
      </c>
      <c r="AJ17">
        <f>IFERROR(INDEX(HaverPull!$B:$XZ,MATCH(Calculations!AJ$9,HaverPull!$B:$B,0),MATCH(Calculations!$B17,HaverPull!$B$1:$XZ$1,0)),INDEX(HaverPull!$B:$XZ,MATCH(Calculations!AI$9,HaverPull!$B:$B,0),MATCH(Calculations!$B17,HaverPull!$B$1:$XZ$1,0)))</f>
        <v>85.2</v>
      </c>
      <c r="AK17">
        <f>IFERROR(INDEX(HaverPull!$B:$XZ,MATCH(Calculations!AK$9,HaverPull!$B:$B,0),MATCH(Calculations!$B17,HaverPull!$B$1:$XZ$1,0)),INDEX(HaverPull!$B:$XZ,MATCH(Calculations!AJ$9,HaverPull!$B:$B,0),MATCH(Calculations!$B17,HaverPull!$B$1:$XZ$1,0)))</f>
        <v>86.3</v>
      </c>
      <c r="AL17">
        <f>IFERROR(INDEX(HaverPull!$B:$XZ,MATCH(Calculations!AL$9,HaverPull!$B:$B,0),MATCH(Calculations!$B17,HaverPull!$B$1:$XZ$1,0)),INDEX(HaverPull!$B:$XZ,MATCH(Calculations!AK$9,HaverPull!$B:$B,0),MATCH(Calculations!$B17,HaverPull!$B$1:$XZ$1,0)))</f>
        <v>91.2</v>
      </c>
      <c r="AM17">
        <f>IFERROR(INDEX(HaverPull!$B:$XZ,MATCH(Calculations!AM$9,HaverPull!$B:$B,0),MATCH(Calculations!$B17,HaverPull!$B$1:$XZ$1,0)),INDEX(HaverPull!$B:$XZ,MATCH(Calculations!AL$9,HaverPull!$B:$B,0),MATCH(Calculations!$B17,HaverPull!$B$1:$XZ$1,0)))</f>
        <v>88.5</v>
      </c>
      <c r="AN17">
        <f>IFERROR(INDEX(HaverPull!$B:$XZ,MATCH(Calculations!AN$9,HaverPull!$B:$B,0),MATCH(Calculations!$B17,HaverPull!$B$1:$XZ$1,0)),INDEX(HaverPull!$B:$XZ,MATCH(Calculations!AM$9,HaverPull!$B:$B,0),MATCH(Calculations!$B17,HaverPull!$B$1:$XZ$1,0)))</f>
        <v>89.1</v>
      </c>
      <c r="AO17">
        <f>IFERROR(INDEX(HaverPull!$B:$XZ,MATCH(Calculations!AO$9,HaverPull!$B:$B,0),MATCH(Calculations!$B17,HaverPull!$B$1:$XZ$1,0)),INDEX(HaverPull!$B:$XZ,MATCH(Calculations!AN$9,HaverPull!$B:$B,0),MATCH(Calculations!$B17,HaverPull!$B$1:$XZ$1,0)))</f>
        <v>88.4</v>
      </c>
      <c r="AP17">
        <f>IFERROR(INDEX(HaverPull!$B:$XZ,MATCH(Calculations!AP$9,HaverPull!$B:$B,0),MATCH(Calculations!$B17,HaverPull!$B$1:$XZ$1,0)),INDEX(HaverPull!$B:$XZ,MATCH(Calculations!AO$9,HaverPull!$B:$B,0),MATCH(Calculations!$B17,HaverPull!$B$1:$XZ$1,0)))</f>
        <v>85.9</v>
      </c>
      <c r="AQ17">
        <f>IFERROR(INDEX(HaverPull!$B:$XZ,MATCH(Calculations!AQ$9,HaverPull!$B:$B,0),MATCH(Calculations!$B17,HaverPull!$B$1:$XZ$1,0)),INDEX(HaverPull!$B:$XZ,MATCH(Calculations!AP$9,HaverPull!$B:$B,0),MATCH(Calculations!$B17,HaverPull!$B$1:$XZ$1,0)))</f>
        <v>94.7</v>
      </c>
      <c r="AR17">
        <f>IFERROR(INDEX(HaverPull!$B:$XZ,MATCH(Calculations!AR$9,HaverPull!$B:$B,0),MATCH(Calculations!$B17,HaverPull!$B$1:$XZ$1,0)),INDEX(HaverPull!$B:$XZ,MATCH(Calculations!AQ$9,HaverPull!$B:$B,0),MATCH(Calculations!$B17,HaverPull!$B$1:$XZ$1,0)))</f>
        <v>74.900000000000006</v>
      </c>
      <c r="AS17">
        <f>IFERROR(INDEX(HaverPull!$B:$XZ,MATCH(Calculations!AS$9,HaverPull!$B:$B,0),MATCH(Calculations!$B17,HaverPull!$B$1:$XZ$1,0)),INDEX(HaverPull!$B:$XZ,MATCH(Calculations!AR$9,HaverPull!$B:$B,0),MATCH(Calculations!$B17,HaverPull!$B$1:$XZ$1,0)))</f>
        <v>80.900000000000006</v>
      </c>
      <c r="AT17">
        <f>IFERROR(INDEX(HaverPull!$B:$XZ,MATCH(Calculations!AT$9,HaverPull!$B:$B,0),MATCH(Calculations!$B17,HaverPull!$B$1:$XZ$1,0)),INDEX(HaverPull!$B:$XZ,MATCH(Calculations!AS$9,HaverPull!$B:$B,0),MATCH(Calculations!$B17,HaverPull!$B$1:$XZ$1,0)))</f>
        <v>88.6</v>
      </c>
      <c r="AU17">
        <f>IFERROR(INDEX(HaverPull!$B:$XZ,MATCH(Calculations!AU$9,HaverPull!$B:$B,0),MATCH(Calculations!$B17,HaverPull!$B$1:$XZ$1,0)),INDEX(HaverPull!$B:$XZ,MATCH(Calculations!AT$9,HaverPull!$B:$B,0),MATCH(Calculations!$B17,HaverPull!$B$1:$XZ$1,0)))</f>
        <v>88.3</v>
      </c>
      <c r="AV17">
        <f>IFERROR(INDEX(HaverPull!$B:$XZ,MATCH(Calculations!AV$9,HaverPull!$B:$B,0),MATCH(Calculations!$B17,HaverPull!$B$1:$XZ$1,0)),INDEX(HaverPull!$B:$XZ,MATCH(Calculations!AU$9,HaverPull!$B:$B,0),MATCH(Calculations!$B17,HaverPull!$B$1:$XZ$1,0)))</f>
        <v>79.400000000000006</v>
      </c>
      <c r="AW17">
        <f>IFERROR(INDEX(HaverPull!$B:$XZ,MATCH(Calculations!AW$9,HaverPull!$B:$B,0),MATCH(Calculations!$B17,HaverPull!$B$1:$XZ$1,0)),INDEX(HaverPull!$B:$XZ,MATCH(Calculations!AV$9,HaverPull!$B:$B,0),MATCH(Calculations!$B17,HaverPull!$B$1:$XZ$1,0)))</f>
        <v>82.9</v>
      </c>
      <c r="AX17">
        <f>IFERROR(INDEX(HaverPull!$B:$XZ,MATCH(Calculations!AX$9,HaverPull!$B:$B,0),MATCH(Calculations!$B17,HaverPull!$B$1:$XZ$1,0)),INDEX(HaverPull!$B:$XZ,MATCH(Calculations!AW$9,HaverPull!$B:$B,0),MATCH(Calculations!$B17,HaverPull!$B$1:$XZ$1,0)))</f>
        <v>73.900000000000006</v>
      </c>
      <c r="AY17">
        <f>IFERROR(INDEX(HaverPull!$B:$XZ,MATCH(Calculations!AY$9,HaverPull!$B:$B,0),MATCH(Calculations!$B17,HaverPull!$B$1:$XZ$1,0)),INDEX(HaverPull!$B:$XZ,MATCH(Calculations!AX$9,HaverPull!$B:$B,0),MATCH(Calculations!$B17,HaverPull!$B$1:$XZ$1,0)))</f>
        <v>62.7</v>
      </c>
      <c r="AZ17">
        <f>IFERROR(INDEX(HaverPull!$B:$XZ,MATCH(Calculations!AZ$9,HaverPull!$B:$B,0),MATCH(Calculations!$B17,HaverPull!$B$1:$XZ$1,0)),INDEX(HaverPull!$B:$XZ,MATCH(Calculations!AY$9,HaverPull!$B:$B,0),MATCH(Calculations!$B17,HaverPull!$B$1:$XZ$1,0)))</f>
        <v>64.7</v>
      </c>
      <c r="BA17">
        <f>IFERROR(INDEX(HaverPull!$B:$XZ,MATCH(Calculations!BA$9,HaverPull!$B:$B,0),MATCH(Calculations!$B17,HaverPull!$B$1:$XZ$1,0)),INDEX(HaverPull!$B:$XZ,MATCH(Calculations!AZ$9,HaverPull!$B:$B,0),MATCH(Calculations!$B17,HaverPull!$B$1:$XZ$1,0)))</f>
        <v>65.2</v>
      </c>
      <c r="BB17">
        <f>IFERROR(INDEX(HaverPull!$B:$XZ,MATCH(Calculations!BB$9,HaverPull!$B:$B,0),MATCH(Calculations!$B17,HaverPull!$B$1:$XZ$1,0)),INDEX(HaverPull!$B:$XZ,MATCH(Calculations!BA$9,HaverPull!$B:$B,0),MATCH(Calculations!$B17,HaverPull!$B$1:$XZ$1,0)))</f>
        <v>59.7</v>
      </c>
      <c r="BC17">
        <f>IFERROR(INDEX(HaverPull!$B:$XZ,MATCH(Calculations!BC$9,HaverPull!$B:$B,0),MATCH(Calculations!$B17,HaverPull!$B$1:$XZ$1,0)),INDEX(HaverPull!$B:$XZ,MATCH(Calculations!BB$9,HaverPull!$B:$B,0),MATCH(Calculations!$B17,HaverPull!$B$1:$XZ$1,0)))</f>
        <v>61</v>
      </c>
      <c r="BD17">
        <f>IFERROR(INDEX(HaverPull!$B:$XZ,MATCH(Calculations!BD$9,HaverPull!$B:$B,0),MATCH(Calculations!$B17,HaverPull!$B$1:$XZ$1,0)),INDEX(HaverPull!$B:$XZ,MATCH(Calculations!BC$9,HaverPull!$B:$B,0),MATCH(Calculations!$B17,HaverPull!$B$1:$XZ$1,0)))</f>
        <v>75.8</v>
      </c>
      <c r="BE17">
        <f>IFERROR(INDEX(HaverPull!$B:$XZ,MATCH(Calculations!BE$9,HaverPull!$B:$B,0),MATCH(Calculations!$B17,HaverPull!$B$1:$XZ$1,0)),INDEX(HaverPull!$B:$XZ,MATCH(Calculations!BD$9,HaverPull!$B:$B,0),MATCH(Calculations!$B17,HaverPull!$B$1:$XZ$1,0)))</f>
        <v>85</v>
      </c>
      <c r="BF17">
        <f>IFERROR(INDEX(HaverPull!$B:$XZ,MATCH(Calculations!BF$9,HaverPull!$B:$B,0),MATCH(Calculations!$B17,HaverPull!$B$1:$XZ$1,0)),INDEX(HaverPull!$B:$XZ,MATCH(Calculations!BE$9,HaverPull!$B:$B,0),MATCH(Calculations!$B17,HaverPull!$B$1:$XZ$1,0)))</f>
        <v>87.2</v>
      </c>
      <c r="BG17">
        <f>IFERROR(INDEX(HaverPull!$B:$XZ,MATCH(Calculations!BG$9,HaverPull!$B:$B,0),MATCH(Calculations!$B17,HaverPull!$B$1:$XZ$1,0)),INDEX(HaverPull!$B:$XZ,MATCH(Calculations!BF$9,HaverPull!$B:$B,0),MATCH(Calculations!$B17,HaverPull!$B$1:$XZ$1,0)))</f>
        <v>100.3</v>
      </c>
      <c r="BH17">
        <f>IFERROR(INDEX(HaverPull!$B:$XZ,MATCH(Calculations!BH$9,HaverPull!$B:$B,0),MATCH(Calculations!$B17,HaverPull!$B$1:$XZ$1,0)),INDEX(HaverPull!$B:$XZ,MATCH(Calculations!BG$9,HaverPull!$B:$B,0),MATCH(Calculations!$B17,HaverPull!$B$1:$XZ$1,0)))</f>
        <v>99.4</v>
      </c>
      <c r="BI17">
        <f>IFERROR(INDEX(HaverPull!$B:$XZ,MATCH(Calculations!BI$9,HaverPull!$B:$B,0),MATCH(Calculations!$B17,HaverPull!$B$1:$XZ$1,0)),INDEX(HaverPull!$B:$XZ,MATCH(Calculations!BH$9,HaverPull!$B:$B,0),MATCH(Calculations!$B17,HaverPull!$B$1:$XZ$1,0)))</f>
        <v>87.6</v>
      </c>
      <c r="BJ17">
        <f>IFERROR(INDEX(HaverPull!$B:$XZ,MATCH(Calculations!BJ$9,HaverPull!$B:$B,0),MATCH(Calculations!$B17,HaverPull!$B$1:$XZ$1,0)),INDEX(HaverPull!$B:$XZ,MATCH(Calculations!BI$9,HaverPull!$B:$B,0),MATCH(Calculations!$B17,HaverPull!$B$1:$XZ$1,0)))</f>
        <v>88.8</v>
      </c>
      <c r="BK17">
        <f>IFERROR(INDEX(HaverPull!$B:$XZ,MATCH(Calculations!BK$9,HaverPull!$B:$B,0),MATCH(Calculations!$B17,HaverPull!$B$1:$XZ$1,0)),INDEX(HaverPull!$B:$XZ,MATCH(Calculations!BJ$9,HaverPull!$B:$B,0),MATCH(Calculations!$B17,HaverPull!$B$1:$XZ$1,0)))</f>
        <v>95.9</v>
      </c>
      <c r="BL17">
        <f>IFERROR(INDEX(HaverPull!$B:$XZ,MATCH(Calculations!BL$9,HaverPull!$B:$B,0),MATCH(Calculations!$B17,HaverPull!$B$1:$XZ$1,0)),INDEX(HaverPull!$B:$XZ,MATCH(Calculations!BK$9,HaverPull!$B:$B,0),MATCH(Calculations!$B17,HaverPull!$B$1:$XZ$1,0)))</f>
        <v>94.1</v>
      </c>
      <c r="BM17">
        <f>IFERROR(INDEX(HaverPull!$B:$XZ,MATCH(Calculations!BM$9,HaverPull!$B:$B,0),MATCH(Calculations!$B17,HaverPull!$B$1:$XZ$1,0)),INDEX(HaverPull!$B:$XZ,MATCH(Calculations!BL$9,HaverPull!$B:$B,0),MATCH(Calculations!$B17,HaverPull!$B$1:$XZ$1,0)))</f>
        <v>99.3</v>
      </c>
      <c r="BN17">
        <f>IFERROR(INDEX(HaverPull!$B:$XZ,MATCH(Calculations!BN$9,HaverPull!$B:$B,0),MATCH(Calculations!$B17,HaverPull!$B$1:$XZ$1,0)),INDEX(HaverPull!$B:$XZ,MATCH(Calculations!BM$9,HaverPull!$B:$B,0),MATCH(Calculations!$B17,HaverPull!$B$1:$XZ$1,0)))</f>
        <v>96.8</v>
      </c>
      <c r="BO17">
        <f>IFERROR(INDEX(HaverPull!$B:$XZ,MATCH(Calculations!BO$9,HaverPull!$B:$B,0),MATCH(Calculations!$B17,HaverPull!$B$1:$XZ$1,0)),INDEX(HaverPull!$B:$XZ,MATCH(Calculations!BN$9,HaverPull!$B:$B,0),MATCH(Calculations!$B17,HaverPull!$B$1:$XZ$1,0)))</f>
        <v>103.1</v>
      </c>
      <c r="BP17">
        <f>IFERROR(INDEX(HaverPull!$B:$XZ,MATCH(Calculations!BP$9,HaverPull!$B:$B,0),MATCH(Calculations!$B17,HaverPull!$B$1:$XZ$1,0)),INDEX(HaverPull!$B:$XZ,MATCH(Calculations!BO$9,HaverPull!$B:$B,0),MATCH(Calculations!$B17,HaverPull!$B$1:$XZ$1,0)))</f>
        <v>103.4</v>
      </c>
      <c r="BQ17">
        <f>IFERROR(INDEX(HaverPull!$B:$XZ,MATCH(Calculations!BQ$9,HaverPull!$B:$B,0),MATCH(Calculations!$B17,HaverPull!$B$1:$XZ$1,0)),INDEX(HaverPull!$B:$XZ,MATCH(Calculations!BP$9,HaverPull!$B:$B,0),MATCH(Calculations!$B17,HaverPull!$B$1:$XZ$1,0)))</f>
        <v>104.2</v>
      </c>
      <c r="BR17">
        <f>IFERROR(INDEX(HaverPull!$B:$XZ,MATCH(Calculations!BR$9,HaverPull!$B:$B,0),MATCH(Calculations!$B17,HaverPull!$B$1:$XZ$1,0)),INDEX(HaverPull!$B:$XZ,MATCH(Calculations!BQ$9,HaverPull!$B:$B,0),MATCH(Calculations!$B17,HaverPull!$B$1:$XZ$1,0)))</f>
        <v>115.2</v>
      </c>
      <c r="BS17">
        <f>IFERROR(INDEX(HaverPull!$B:$XZ,MATCH(Calculations!BS$9,HaverPull!$B:$B,0),MATCH(Calculations!$B17,HaverPull!$B$1:$XZ$1,0)),INDEX(HaverPull!$B:$XZ,MATCH(Calculations!BR$9,HaverPull!$B:$B,0),MATCH(Calculations!$B17,HaverPull!$B$1:$XZ$1,0)))</f>
        <v>115.9</v>
      </c>
      <c r="BT17">
        <f>IFERROR(INDEX(HaverPull!$B:$XZ,MATCH(Calculations!BT$9,HaverPull!$B:$B,0),MATCH(Calculations!$B17,HaverPull!$B$1:$XZ$1,0)),INDEX(HaverPull!$B:$XZ,MATCH(Calculations!BS$9,HaverPull!$B:$B,0),MATCH(Calculations!$B17,HaverPull!$B$1:$XZ$1,0)))</f>
        <v>129.5</v>
      </c>
      <c r="BU17">
        <f>IFERROR(INDEX(HaverPull!$B:$XZ,MATCH(Calculations!BU$9,HaverPull!$B:$B,0),MATCH(Calculations!$B17,HaverPull!$B$1:$XZ$1,0)),INDEX(HaverPull!$B:$XZ,MATCH(Calculations!BT$9,HaverPull!$B:$B,0),MATCH(Calculations!$B17,HaverPull!$B$1:$XZ$1,0)))</f>
        <v>134.19999999999999</v>
      </c>
      <c r="BV17">
        <f>IFERROR(INDEX(HaverPull!$B:$XZ,MATCH(Calculations!BV$9,HaverPull!$B:$B,0),MATCH(Calculations!$B17,HaverPull!$B$1:$XZ$1,0)),INDEX(HaverPull!$B:$XZ,MATCH(Calculations!BU$9,HaverPull!$B:$B,0),MATCH(Calculations!$B17,HaverPull!$B$1:$XZ$1,0)))</f>
        <v>128.80000000000001</v>
      </c>
      <c r="BW17">
        <f>IFERROR(INDEX(HaverPull!$B:$XZ,MATCH(Calculations!BW$9,HaverPull!$B:$B,0),MATCH(Calculations!$B17,HaverPull!$B$1:$XZ$1,0)),INDEX(HaverPull!$B:$XZ,MATCH(Calculations!BV$9,HaverPull!$B:$B,0),MATCH(Calculations!$B17,HaverPull!$B$1:$XZ$1,0)))</f>
        <v>124.7</v>
      </c>
      <c r="BX17">
        <f>IFERROR(INDEX(HaverPull!$B:$XZ,MATCH(Calculations!BX$9,HaverPull!$B:$B,0),MATCH(Calculations!$B17,HaverPull!$B$1:$XZ$1,0)),INDEX(HaverPull!$B:$XZ,MATCH(Calculations!BW$9,HaverPull!$B:$B,0),MATCH(Calculations!$B17,HaverPull!$B$1:$XZ$1,0)))</f>
        <v>131.9</v>
      </c>
      <c r="BY17">
        <f>IFERROR(INDEX(HaverPull!$B:$XZ,MATCH(Calculations!BY$9,HaverPull!$B:$B,0),MATCH(Calculations!$B17,HaverPull!$B$1:$XZ$1,0)),INDEX(HaverPull!$B:$XZ,MATCH(Calculations!BX$9,HaverPull!$B:$B,0),MATCH(Calculations!$B17,HaverPull!$B$1:$XZ$1,0)))</f>
        <v>142.6</v>
      </c>
      <c r="BZ17">
        <f>IFERROR(INDEX(HaverPull!$B:$XZ,MATCH(Calculations!BZ$9,HaverPull!$B:$B,0),MATCH(Calculations!$B17,HaverPull!$B$1:$XZ$1,0)),INDEX(HaverPull!$B:$XZ,MATCH(Calculations!BY$9,HaverPull!$B:$B,0),MATCH(Calculations!$B17,HaverPull!$B$1:$XZ$1,0)))</f>
        <v>149.4</v>
      </c>
      <c r="CA17">
        <f>IFERROR(INDEX(HaverPull!$B:$XZ,MATCH(Calculations!CA$9,HaverPull!$B:$B,0),MATCH(Calculations!$B17,HaverPull!$B$1:$XZ$1,0)),INDEX(HaverPull!$B:$XZ,MATCH(Calculations!BZ$9,HaverPull!$B:$B,0),MATCH(Calculations!$B17,HaverPull!$B$1:$XZ$1,0)))</f>
        <v>153.9</v>
      </c>
      <c r="CB17">
        <f>IFERROR(INDEX(HaverPull!$B:$XZ,MATCH(Calculations!CB$9,HaverPull!$B:$B,0),MATCH(Calculations!$B17,HaverPull!$B$1:$XZ$1,0)),INDEX(HaverPull!$B:$XZ,MATCH(Calculations!CA$9,HaverPull!$B:$B,0),MATCH(Calculations!$B17,HaverPull!$B$1:$XZ$1,0)))</f>
        <v>140.69999999999999</v>
      </c>
      <c r="CC17">
        <f>IFERROR(INDEX(HaverPull!$B:$XZ,MATCH(Calculations!CC$9,HaverPull!$B:$B,0),MATCH(Calculations!$B17,HaverPull!$B$1:$XZ$1,0)),INDEX(HaverPull!$B:$XZ,MATCH(Calculations!CB$9,HaverPull!$B:$B,0),MATCH(Calculations!$B17,HaverPull!$B$1:$XZ$1,0)))</f>
        <v>135.9</v>
      </c>
      <c r="CD17">
        <f>IFERROR(INDEX(HaverPull!$B:$XZ,MATCH(Calculations!CD$9,HaverPull!$B:$B,0),MATCH(Calculations!$B17,HaverPull!$B$1:$XZ$1,0)),INDEX(HaverPull!$B:$XZ,MATCH(Calculations!CC$9,HaverPull!$B:$B,0),MATCH(Calculations!$B17,HaverPull!$B$1:$XZ$1,0)))</f>
        <v>135.30000000000001</v>
      </c>
      <c r="CE17">
        <f>IFERROR(INDEX(HaverPull!$B:$XZ,MATCH(Calculations!CE$9,HaverPull!$B:$B,0),MATCH(Calculations!$B17,HaverPull!$B$1:$XZ$1,0)),INDEX(HaverPull!$B:$XZ,MATCH(Calculations!CD$9,HaverPull!$B:$B,0),MATCH(Calculations!$B17,HaverPull!$B$1:$XZ$1,0)))</f>
        <v>135</v>
      </c>
      <c r="CF17">
        <f>IFERROR(INDEX(HaverPull!$B:$XZ,MATCH(Calculations!CF$9,HaverPull!$B:$B,0),MATCH(Calculations!$B17,HaverPull!$B$1:$XZ$1,0)),INDEX(HaverPull!$B:$XZ,MATCH(Calculations!CE$9,HaverPull!$B:$B,0),MATCH(Calculations!$B17,HaverPull!$B$1:$XZ$1,0)))</f>
        <v>140</v>
      </c>
      <c r="CG17">
        <f>IFERROR(INDEX(HaverPull!$B:$XZ,MATCH(Calculations!CG$9,HaverPull!$B:$B,0),MATCH(Calculations!$B17,HaverPull!$B$1:$XZ$1,0)),INDEX(HaverPull!$B:$XZ,MATCH(Calculations!CF$9,HaverPull!$B:$B,0),MATCH(Calculations!$B17,HaverPull!$B$1:$XZ$1,0)))</f>
        <v>144.6</v>
      </c>
      <c r="CH17">
        <f>IFERROR(INDEX(HaverPull!$B:$XZ,MATCH(Calculations!CH$9,HaverPull!$B:$B,0),MATCH(Calculations!$B17,HaverPull!$B$1:$XZ$1,0)),INDEX(HaverPull!$B:$XZ,MATCH(Calculations!CG$9,HaverPull!$B:$B,0),MATCH(Calculations!$B17,HaverPull!$B$1:$XZ$1,0)))</f>
        <v>142.80000000000001</v>
      </c>
      <c r="CI17">
        <f>IFERROR(INDEX(HaverPull!$B:$XZ,MATCH(Calculations!CI$9,HaverPull!$B:$B,0),MATCH(Calculations!$B17,HaverPull!$B$1:$XZ$1,0)),INDEX(HaverPull!$B:$XZ,MATCH(Calculations!CH$9,HaverPull!$B:$B,0),MATCH(Calculations!$B17,HaverPull!$B$1:$XZ$1,0)))</f>
        <v>136.80000000000001</v>
      </c>
      <c r="CJ17">
        <f>IFERROR(INDEX(HaverPull!$B:$XZ,MATCH(Calculations!CJ$9,HaverPull!$B:$B,0),MATCH(Calculations!$B17,HaverPull!$B$1:$XZ$1,0)),INDEX(HaverPull!$B:$XZ,MATCH(Calculations!CI$9,HaverPull!$B:$B,0),MATCH(Calculations!$B17,HaverPull!$B$1:$XZ$1,0)))</f>
        <v>131.69999999999999</v>
      </c>
      <c r="CK17">
        <f>IFERROR(INDEX(HaverPull!$B:$XZ,MATCH(Calculations!CK$9,HaverPull!$B:$B,0),MATCH(Calculations!$B17,HaverPull!$B$1:$XZ$1,0)),INDEX(HaverPull!$B:$XZ,MATCH(Calculations!CJ$9,HaverPull!$B:$B,0),MATCH(Calculations!$B17,HaverPull!$B$1:$XZ$1,0)))</f>
        <v>132.4</v>
      </c>
      <c r="CL17">
        <f>IFERROR(INDEX(HaverPull!$B:$XZ,MATCH(Calculations!CL$9,HaverPull!$B:$B,0),MATCH(Calculations!$B17,HaverPull!$B$1:$XZ$1,0)),INDEX(HaverPull!$B:$XZ,MATCH(Calculations!CK$9,HaverPull!$B:$B,0),MATCH(Calculations!$B17,HaverPull!$B$1:$XZ$1,0)))</f>
        <v>133.5</v>
      </c>
      <c r="CM17">
        <f>IFERROR(INDEX(HaverPull!$B:$XZ,MATCH(Calculations!CM$9,HaverPull!$B:$B,0),MATCH(Calculations!$B17,HaverPull!$B$1:$XZ$1,0)),INDEX(HaverPull!$B:$XZ,MATCH(Calculations!CL$9,HaverPull!$B:$B,0),MATCH(Calculations!$B17,HaverPull!$B$1:$XZ$1,0)))</f>
        <v>142.80000000000001</v>
      </c>
      <c r="CN17">
        <f>IFERROR(INDEX(HaverPull!$B:$XZ,MATCH(Calculations!CN$9,HaverPull!$B:$B,0),MATCH(Calculations!$B17,HaverPull!$B$1:$XZ$1,0)),INDEX(HaverPull!$B:$XZ,MATCH(Calculations!CM$9,HaverPull!$B:$B,0),MATCH(Calculations!$B17,HaverPull!$B$1:$XZ$1,0)))</f>
        <v>144.1</v>
      </c>
      <c r="CO17">
        <f>IFERROR(INDEX(HaverPull!$B:$XZ,MATCH(Calculations!CO$9,HaverPull!$B:$B,0),MATCH(Calculations!$B17,HaverPull!$B$1:$XZ$1,0)),INDEX(HaverPull!$B:$XZ,MATCH(Calculations!CN$9,HaverPull!$B:$B,0),MATCH(Calculations!$B17,HaverPull!$B$1:$XZ$1,0)))</f>
        <v>138.30000000000001</v>
      </c>
      <c r="CP17">
        <f>IFERROR(INDEX(HaverPull!$B:$XZ,MATCH(Calculations!CP$9,HaverPull!$B:$B,0),MATCH(Calculations!$B17,HaverPull!$B$1:$XZ$1,0)),INDEX(HaverPull!$B:$XZ,MATCH(Calculations!CO$9,HaverPull!$B:$B,0),MATCH(Calculations!$B17,HaverPull!$B$1:$XZ$1,0)))</f>
        <v>147.30000000000001</v>
      </c>
      <c r="CQ17">
        <f>IFERROR(INDEX(HaverPull!$B:$XZ,MATCH(Calculations!CQ$9,HaverPull!$B:$B,0),MATCH(Calculations!$B17,HaverPull!$B$1:$XZ$1,0)),INDEX(HaverPull!$B:$XZ,MATCH(Calculations!CP$9,HaverPull!$B:$B,0),MATCH(Calculations!$B17,HaverPull!$B$1:$XZ$1,0)))</f>
        <v>152.80000000000001</v>
      </c>
      <c r="CR17">
        <f>IFERROR(INDEX(HaverPull!$B:$XZ,MATCH(Calculations!CR$9,HaverPull!$B:$B,0),MATCH(Calculations!$B17,HaverPull!$B$1:$XZ$1,0)),INDEX(HaverPull!$B:$XZ,MATCH(Calculations!CQ$9,HaverPull!$B:$B,0),MATCH(Calculations!$B17,HaverPull!$B$1:$XZ$1,0)))</f>
        <v>164.6</v>
      </c>
      <c r="CS17">
        <f>IFERROR(INDEX(HaverPull!$B:$XZ,MATCH(Calculations!CS$9,HaverPull!$B:$B,0),MATCH(Calculations!$B17,HaverPull!$B$1:$XZ$1,0)),INDEX(HaverPull!$B:$XZ,MATCH(Calculations!CR$9,HaverPull!$B:$B,0),MATCH(Calculations!$B17,HaverPull!$B$1:$XZ$1,0)))</f>
        <v>156.4</v>
      </c>
      <c r="CT17">
        <f>IFERROR(INDEX(HaverPull!$B:$XZ,MATCH(Calculations!CT$9,HaverPull!$B:$B,0),MATCH(Calculations!$B17,HaverPull!$B$1:$XZ$1,0)),INDEX(HaverPull!$B:$XZ,MATCH(Calculations!CS$9,HaverPull!$B:$B,0),MATCH(Calculations!$B17,HaverPull!$B$1:$XZ$1,0)))</f>
        <v>187.7</v>
      </c>
      <c r="CU17">
        <f>IFERROR(INDEX(HaverPull!$B:$XZ,MATCH(Calculations!CU$9,HaverPull!$B:$B,0),MATCH(Calculations!$B17,HaverPull!$B$1:$XZ$1,0)),INDEX(HaverPull!$B:$XZ,MATCH(Calculations!CT$9,HaverPull!$B:$B,0),MATCH(Calculations!$B17,HaverPull!$B$1:$XZ$1,0)))</f>
        <v>168.1</v>
      </c>
      <c r="CV17">
        <f>IFERROR(INDEX(HaverPull!$B:$XZ,MATCH(Calculations!CV$9,HaverPull!$B:$B,0),MATCH(Calculations!$B17,HaverPull!$B$1:$XZ$1,0)),INDEX(HaverPull!$B:$XZ,MATCH(Calculations!CU$9,HaverPull!$B:$B,0),MATCH(Calculations!$B17,HaverPull!$B$1:$XZ$1,0)))</f>
        <v>177.5</v>
      </c>
      <c r="CW17">
        <f>IFERROR(INDEX(HaverPull!$B:$XZ,MATCH(Calculations!CW$9,HaverPull!$B:$B,0),MATCH(Calculations!$B17,HaverPull!$B$1:$XZ$1,0)),INDEX(HaverPull!$B:$XZ,MATCH(Calculations!CV$9,HaverPull!$B:$B,0),MATCH(Calculations!$B17,HaverPull!$B$1:$XZ$1,0)))</f>
        <v>194.7</v>
      </c>
      <c r="CX17">
        <f>IFERROR(INDEX(HaverPull!$B:$XZ,MATCH(Calculations!CX$9,HaverPull!$B:$B,0),MATCH(Calculations!$B17,HaverPull!$B$1:$XZ$1,0)),INDEX(HaverPull!$B:$XZ,MATCH(Calculations!CW$9,HaverPull!$B:$B,0),MATCH(Calculations!$B17,HaverPull!$B$1:$XZ$1,0)))</f>
        <v>206.5</v>
      </c>
      <c r="CY17">
        <f>IFERROR(INDEX(HaverPull!$B:$XZ,MATCH(Calculations!CY$9,HaverPull!$B:$B,0),MATCH(Calculations!$B17,HaverPull!$B$1:$XZ$1,0)),INDEX(HaverPull!$B:$XZ,MATCH(Calculations!CX$9,HaverPull!$B:$B,0),MATCH(Calculations!$B17,HaverPull!$B$1:$XZ$1,0)))</f>
        <v>210.6</v>
      </c>
      <c r="CZ17">
        <f>IFERROR(INDEX(HaverPull!$B:$XZ,MATCH(Calculations!CZ$9,HaverPull!$B:$B,0),MATCH(Calculations!$B17,HaverPull!$B$1:$XZ$1,0)),INDEX(HaverPull!$B:$XZ,MATCH(Calculations!CY$9,HaverPull!$B:$B,0),MATCH(Calculations!$B17,HaverPull!$B$1:$XZ$1,0)))</f>
        <v>208.2</v>
      </c>
      <c r="DA17">
        <f>IFERROR(INDEX(HaverPull!$B:$XZ,MATCH(Calculations!DA$9,HaverPull!$B:$B,0),MATCH(Calculations!$B17,HaverPull!$B$1:$XZ$1,0)),INDEX(HaverPull!$B:$XZ,MATCH(Calculations!CZ$9,HaverPull!$B:$B,0),MATCH(Calculations!$B17,HaverPull!$B$1:$XZ$1,0)))</f>
        <v>214.6</v>
      </c>
      <c r="DB17">
        <f>IFERROR(INDEX(HaverPull!$B:$XZ,MATCH(Calculations!DB$9,HaverPull!$B:$B,0),MATCH(Calculations!$B17,HaverPull!$B$1:$XZ$1,0)),INDEX(HaverPull!$B:$XZ,MATCH(Calculations!DA$9,HaverPull!$B:$B,0),MATCH(Calculations!$B17,HaverPull!$B$1:$XZ$1,0)))</f>
        <v>210.5</v>
      </c>
      <c r="DC17">
        <f>IFERROR(INDEX(HaverPull!$B:$XZ,MATCH(Calculations!DC$9,HaverPull!$B:$B,0),MATCH(Calculations!$B17,HaverPull!$B$1:$XZ$1,0)),INDEX(HaverPull!$B:$XZ,MATCH(Calculations!DB$9,HaverPull!$B:$B,0),MATCH(Calculations!$B17,HaverPull!$B$1:$XZ$1,0)))</f>
        <v>214.2</v>
      </c>
      <c r="DD17">
        <f>IFERROR(INDEX(HaverPull!$B:$XZ,MATCH(Calculations!DD$9,HaverPull!$B:$B,0),MATCH(Calculations!$B17,HaverPull!$B$1:$XZ$1,0)),INDEX(HaverPull!$B:$XZ,MATCH(Calculations!DC$9,HaverPull!$B:$B,0),MATCH(Calculations!$B17,HaverPull!$B$1:$XZ$1,0)))</f>
        <v>225.4</v>
      </c>
      <c r="DE17">
        <f>IFERROR(INDEX(HaverPull!$B:$XZ,MATCH(Calculations!DE$9,HaverPull!$B:$B,0),MATCH(Calculations!$B17,HaverPull!$B$1:$XZ$1,0)),INDEX(HaverPull!$B:$XZ,MATCH(Calculations!DD$9,HaverPull!$B:$B,0),MATCH(Calculations!$B17,HaverPull!$B$1:$XZ$1,0)))</f>
        <v>225.9</v>
      </c>
      <c r="DF17">
        <f>IFERROR(INDEX(HaverPull!$B:$XZ,MATCH(Calculations!DF$9,HaverPull!$B:$B,0),MATCH(Calculations!$B17,HaverPull!$B$1:$XZ$1,0)),INDEX(HaverPull!$B:$XZ,MATCH(Calculations!DE$9,HaverPull!$B:$B,0),MATCH(Calculations!$B17,HaverPull!$B$1:$XZ$1,0)))</f>
        <v>229</v>
      </c>
      <c r="DG17">
        <f>IFERROR(INDEX(HaverPull!$B:$XZ,MATCH(Calculations!DG$9,HaverPull!$B:$B,0),MATCH(Calculations!$B17,HaverPull!$B$1:$XZ$1,0)),INDEX(HaverPull!$B:$XZ,MATCH(Calculations!DF$9,HaverPull!$B:$B,0),MATCH(Calculations!$B17,HaverPull!$B$1:$XZ$1,0)))</f>
        <v>230</v>
      </c>
      <c r="DH17">
        <f>IFERROR(INDEX(HaverPull!$B:$XZ,MATCH(Calculations!DH$9,HaverPull!$B:$B,0),MATCH(Calculations!$B17,HaverPull!$B$1:$XZ$1,0)),INDEX(HaverPull!$B:$XZ,MATCH(Calculations!DG$9,HaverPull!$B:$B,0),MATCH(Calculations!$B17,HaverPull!$B$1:$XZ$1,0)))</f>
        <v>234.5</v>
      </c>
      <c r="DI17">
        <f>IFERROR(INDEX(HaverPull!$B:$XZ,MATCH(Calculations!DI$9,HaverPull!$B:$B,0),MATCH(Calculations!$B17,HaverPull!$B$1:$XZ$1,0)),INDEX(HaverPull!$B:$XZ,MATCH(Calculations!DH$9,HaverPull!$B:$B,0),MATCH(Calculations!$B17,HaverPull!$B$1:$XZ$1,0)))</f>
        <v>246.9</v>
      </c>
      <c r="DJ17">
        <f>IFERROR(INDEX(HaverPull!$B:$XZ,MATCH(Calculations!DJ$9,HaverPull!$B:$B,0),MATCH(Calculations!$B17,HaverPull!$B$1:$XZ$1,0)),INDEX(HaverPull!$B:$XZ,MATCH(Calculations!DI$9,HaverPull!$B:$B,0),MATCH(Calculations!$B17,HaverPull!$B$1:$XZ$1,0)))</f>
        <v>237.2</v>
      </c>
      <c r="DK17">
        <f>IFERROR(INDEX(HaverPull!$B:$XZ,MATCH(Calculations!DK$9,HaverPull!$B:$B,0),MATCH(Calculations!$B17,HaverPull!$B$1:$XZ$1,0)),INDEX(HaverPull!$B:$XZ,MATCH(Calculations!DJ$9,HaverPull!$B:$B,0),MATCH(Calculations!$B17,HaverPull!$B$1:$XZ$1,0)))</f>
        <v>239.8</v>
      </c>
      <c r="DL17">
        <f>IFERROR(INDEX(HaverPull!$B:$XZ,MATCH(Calculations!DL$9,HaverPull!$B:$B,0),MATCH(Calculations!$B17,HaverPull!$B$1:$XZ$1,0)),INDEX(HaverPull!$B:$XZ,MATCH(Calculations!DK$9,HaverPull!$B:$B,0),MATCH(Calculations!$B17,HaverPull!$B$1:$XZ$1,0)))</f>
        <v>236.5</v>
      </c>
      <c r="DM17">
        <f>IFERROR(INDEX(HaverPull!$B:$XZ,MATCH(Calculations!DM$9,HaverPull!$B:$B,0),MATCH(Calculations!$B17,HaverPull!$B$1:$XZ$1,0)),INDEX(HaverPull!$B:$XZ,MATCH(Calculations!DL$9,HaverPull!$B:$B,0),MATCH(Calculations!$B17,HaverPull!$B$1:$XZ$1,0)))</f>
        <v>242.6</v>
      </c>
      <c r="DN17">
        <f>IFERROR(INDEX(HaverPull!$B:$XZ,MATCH(Calculations!DN$9,HaverPull!$B:$B,0),MATCH(Calculations!$B17,HaverPull!$B$1:$XZ$1,0)),INDEX(HaverPull!$B:$XZ,MATCH(Calculations!DM$9,HaverPull!$B:$B,0),MATCH(Calculations!$B17,HaverPull!$B$1:$XZ$1,0)))</f>
        <v>237.8</v>
      </c>
      <c r="DO17">
        <f>IFERROR(INDEX(HaverPull!$B:$XZ,MATCH(Calculations!DO$9,HaverPull!$B:$B,0),MATCH(Calculations!$B17,HaverPull!$B$1:$XZ$1,0)),INDEX(HaverPull!$B:$XZ,MATCH(Calculations!DN$9,HaverPull!$B:$B,0),MATCH(Calculations!$B17,HaverPull!$B$1:$XZ$1,0)))</f>
        <v>246.3</v>
      </c>
      <c r="DP17">
        <f>IFERROR(INDEX(HaverPull!$B:$XZ,MATCH(Calculations!DP$9,HaverPull!$B:$B,0),MATCH(Calculations!$B17,HaverPull!$B$1:$XZ$1,0)),INDEX(HaverPull!$B:$XZ,MATCH(Calculations!DO$9,HaverPull!$B:$B,0),MATCH(Calculations!$B17,HaverPull!$B$1:$XZ$1,0)))</f>
        <v>244.5</v>
      </c>
      <c r="DQ17">
        <f>IFERROR(INDEX(HaverPull!$B:$XZ,MATCH(Calculations!DQ$9,HaverPull!$B:$B,0),MATCH(Calculations!$B17,HaverPull!$B$1:$XZ$1,0)),INDEX(HaverPull!$B:$XZ,MATCH(Calculations!DP$9,HaverPull!$B:$B,0),MATCH(Calculations!$B17,HaverPull!$B$1:$XZ$1,0)))</f>
        <v>248.6</v>
      </c>
      <c r="DR17">
        <f>IFERROR(INDEX(HaverPull!$B:$XZ,MATCH(Calculations!DR$9,HaverPull!$B:$B,0),MATCH(Calculations!$B17,HaverPull!$B$1:$XZ$1,0)),INDEX(HaverPull!$B:$XZ,MATCH(Calculations!DQ$9,HaverPull!$B:$B,0),MATCH(Calculations!$B17,HaverPull!$B$1:$XZ$1,0)))</f>
        <v>255.7</v>
      </c>
      <c r="DS17">
        <f>IFERROR(INDEX(HaverPull!$B:$XZ,MATCH(Calculations!DS$9,HaverPull!$B:$B,0),MATCH(Calculations!$B17,HaverPull!$B$1:$XZ$1,0)),INDEX(HaverPull!$B:$XZ,MATCH(Calculations!DR$9,HaverPull!$B:$B,0),MATCH(Calculations!$B17,HaverPull!$B$1:$XZ$1,0)))</f>
        <v>264.10000000000002</v>
      </c>
      <c r="DT17">
        <f>IFERROR(INDEX(HaverPull!$B:$XZ,MATCH(Calculations!DT$9,HaverPull!$B:$B,0),MATCH(Calculations!$B17,HaverPull!$B$1:$XZ$1,0)),INDEX(HaverPull!$B:$XZ,MATCH(Calculations!DS$9,HaverPull!$B:$B,0),MATCH(Calculations!$B17,HaverPull!$B$1:$XZ$1,0)))</f>
        <v>262.60000000000002</v>
      </c>
      <c r="DU17">
        <f>IFERROR(INDEX(HaverPull!$B:$XZ,MATCH(Calculations!DU$9,HaverPull!$B:$B,0),MATCH(Calculations!$B17,HaverPull!$B$1:$XZ$1,0)),INDEX(HaverPull!$B:$XZ,MATCH(Calculations!DT$9,HaverPull!$B:$B,0),MATCH(Calculations!$B17,HaverPull!$B$1:$XZ$1,0)))</f>
        <v>244.7</v>
      </c>
      <c r="DV17">
        <f>IFERROR(INDEX(HaverPull!$B:$XZ,MATCH(Calculations!DV$9,HaverPull!$B:$B,0),MATCH(Calculations!$B17,HaverPull!$B$1:$XZ$1,0)),INDEX(HaverPull!$B:$XZ,MATCH(Calculations!DU$9,HaverPull!$B:$B,0),MATCH(Calculations!$B17,HaverPull!$B$1:$XZ$1,0)))</f>
        <v>247.4</v>
      </c>
      <c r="DW17">
        <f>IFERROR(INDEX(HaverPull!$B:$XZ,MATCH(Calculations!DW$9,HaverPull!$B:$B,0),MATCH(Calculations!$B17,HaverPull!$B$1:$XZ$1,0)),INDEX(HaverPull!$B:$XZ,MATCH(Calculations!DV$9,HaverPull!$B:$B,0),MATCH(Calculations!$B17,HaverPull!$B$1:$XZ$1,0)))</f>
        <v>214.8</v>
      </c>
      <c r="DX17">
        <f>IFERROR(INDEX(HaverPull!$B:$XZ,MATCH(Calculations!DX$9,HaverPull!$B:$B,0),MATCH(Calculations!$B17,HaverPull!$B$1:$XZ$1,0)),INDEX(HaverPull!$B:$XZ,MATCH(Calculations!DW$9,HaverPull!$B:$B,0),MATCH(Calculations!$B17,HaverPull!$B$1:$XZ$1,0)))</f>
        <v>207</v>
      </c>
      <c r="DY17">
        <f>IFERROR(INDEX(HaverPull!$B:$XZ,MATCH(Calculations!DY$9,HaverPull!$B:$B,0),MATCH(Calculations!$B17,HaverPull!$B$1:$XZ$1,0)),INDEX(HaverPull!$B:$XZ,MATCH(Calculations!DX$9,HaverPull!$B:$B,0),MATCH(Calculations!$B17,HaverPull!$B$1:$XZ$1,0)))</f>
        <v>185.7</v>
      </c>
      <c r="DZ17">
        <f>IFERROR(INDEX(HaverPull!$B:$XZ,MATCH(Calculations!DZ$9,HaverPull!$B:$B,0),MATCH(Calculations!$B17,HaverPull!$B$1:$XZ$1,0)),INDEX(HaverPull!$B:$XZ,MATCH(Calculations!DY$9,HaverPull!$B:$B,0),MATCH(Calculations!$B17,HaverPull!$B$1:$XZ$1,0)))</f>
        <v>166.6</v>
      </c>
      <c r="EA17">
        <f>IFERROR(INDEX(HaverPull!$B:$XZ,MATCH(Calculations!EA$9,HaverPull!$B:$B,0),MATCH(Calculations!$B17,HaverPull!$B$1:$XZ$1,0)),INDEX(HaverPull!$B:$XZ,MATCH(Calculations!DZ$9,HaverPull!$B:$B,0),MATCH(Calculations!$B17,HaverPull!$B$1:$XZ$1,0)))</f>
        <v>169.1</v>
      </c>
      <c r="EB17">
        <f>IFERROR(INDEX(HaverPull!$B:$XZ,MATCH(Calculations!EB$9,HaverPull!$B:$B,0),MATCH(Calculations!$B17,HaverPull!$B$1:$XZ$1,0)),INDEX(HaverPull!$B:$XZ,MATCH(Calculations!EA$9,HaverPull!$B:$B,0),MATCH(Calculations!$B17,HaverPull!$B$1:$XZ$1,0)))</f>
        <v>175.3</v>
      </c>
      <c r="EC17">
        <f>IFERROR(INDEX(HaverPull!$B:$XZ,MATCH(Calculations!EC$9,HaverPull!$B:$B,0),MATCH(Calculations!$B17,HaverPull!$B$1:$XZ$1,0)),INDEX(HaverPull!$B:$XZ,MATCH(Calculations!EB$9,HaverPull!$B:$B,0),MATCH(Calculations!$B17,HaverPull!$B$1:$XZ$1,0)))</f>
        <v>182.3</v>
      </c>
      <c r="ED17">
        <f>IFERROR(INDEX(HaverPull!$B:$XZ,MATCH(Calculations!ED$9,HaverPull!$B:$B,0),MATCH(Calculations!$B17,HaverPull!$B$1:$XZ$1,0)),INDEX(HaverPull!$B:$XZ,MATCH(Calculations!EC$9,HaverPull!$B:$B,0),MATCH(Calculations!$B17,HaverPull!$B$1:$XZ$1,0)))</f>
        <v>198.6</v>
      </c>
      <c r="EE17">
        <f>IFERROR(INDEX(HaverPull!$B:$XZ,MATCH(Calculations!EE$9,HaverPull!$B:$B,0),MATCH(Calculations!$B17,HaverPull!$B$1:$XZ$1,0)),INDEX(HaverPull!$B:$XZ,MATCH(Calculations!ED$9,HaverPull!$B:$B,0),MATCH(Calculations!$B17,HaverPull!$B$1:$XZ$1,0)))</f>
        <v>219.8</v>
      </c>
      <c r="EF17">
        <f>IFERROR(INDEX(HaverPull!$B:$XZ,MATCH(Calculations!EF$9,HaverPull!$B:$B,0),MATCH(Calculations!$B17,HaverPull!$B$1:$XZ$1,0)),INDEX(HaverPull!$B:$XZ,MATCH(Calculations!EE$9,HaverPull!$B:$B,0),MATCH(Calculations!$B17,HaverPull!$B$1:$XZ$1,0)))</f>
        <v>215.4</v>
      </c>
      <c r="EG17">
        <f>IFERROR(INDEX(HaverPull!$B:$XZ,MATCH(Calculations!EG$9,HaverPull!$B:$B,0),MATCH(Calculations!$B17,HaverPull!$B$1:$XZ$1,0)),INDEX(HaverPull!$B:$XZ,MATCH(Calculations!EF$9,HaverPull!$B:$B,0),MATCH(Calculations!$B17,HaverPull!$B$1:$XZ$1,0)))</f>
        <v>235.3</v>
      </c>
      <c r="EH17">
        <f>IFERROR(INDEX(HaverPull!$B:$XZ,MATCH(Calculations!EH$9,HaverPull!$B:$B,0),MATCH(Calculations!$B17,HaverPull!$B$1:$XZ$1,0)),INDEX(HaverPull!$B:$XZ,MATCH(Calculations!EG$9,HaverPull!$B:$B,0),MATCH(Calculations!$B17,HaverPull!$B$1:$XZ$1,0)))</f>
        <v>256.60000000000002</v>
      </c>
      <c r="EI17">
        <f>IFERROR(INDEX(HaverPull!$B:$XZ,MATCH(Calculations!EI$9,HaverPull!$B:$B,0),MATCH(Calculations!$B17,HaverPull!$B$1:$XZ$1,0)),INDEX(HaverPull!$B:$XZ,MATCH(Calculations!EH$9,HaverPull!$B:$B,0),MATCH(Calculations!$B17,HaverPull!$B$1:$XZ$1,0)))</f>
        <v>264.2</v>
      </c>
      <c r="EJ17">
        <f>IFERROR(INDEX(HaverPull!$B:$XZ,MATCH(Calculations!EJ$9,HaverPull!$B:$B,0),MATCH(Calculations!$B17,HaverPull!$B$1:$XZ$1,0)),INDEX(HaverPull!$B:$XZ,MATCH(Calculations!EI$9,HaverPull!$B:$B,0),MATCH(Calculations!$B17,HaverPull!$B$1:$XZ$1,0)))</f>
        <v>284</v>
      </c>
      <c r="EK17">
        <f>IFERROR(INDEX(HaverPull!$B:$XZ,MATCH(Calculations!EK$9,HaverPull!$B:$B,0),MATCH(Calculations!$B17,HaverPull!$B$1:$XZ$1,0)),INDEX(HaverPull!$B:$XZ,MATCH(Calculations!EJ$9,HaverPull!$B:$B,0),MATCH(Calculations!$B17,HaverPull!$B$1:$XZ$1,0)))</f>
        <v>306.5</v>
      </c>
      <c r="EL17">
        <f>IFERROR(INDEX(HaverPull!$B:$XZ,MATCH(Calculations!EL$9,HaverPull!$B:$B,0),MATCH(Calculations!$B17,HaverPull!$B$1:$XZ$1,0)),INDEX(HaverPull!$B:$XZ,MATCH(Calculations!EK$9,HaverPull!$B:$B,0),MATCH(Calculations!$B17,HaverPull!$B$1:$XZ$1,0)))</f>
        <v>313.3</v>
      </c>
      <c r="EM17">
        <f>IFERROR(INDEX(HaverPull!$B:$XZ,MATCH(Calculations!EM$9,HaverPull!$B:$B,0),MATCH(Calculations!$B17,HaverPull!$B$1:$XZ$1,0)),INDEX(HaverPull!$B:$XZ,MATCH(Calculations!EL$9,HaverPull!$B:$B,0),MATCH(Calculations!$B17,HaverPull!$B$1:$XZ$1,0)))</f>
        <v>389.1</v>
      </c>
      <c r="EN17">
        <f>IFERROR(INDEX(HaverPull!$B:$XZ,MATCH(Calculations!EN$9,HaverPull!$B:$B,0),MATCH(Calculations!$B17,HaverPull!$B$1:$XZ$1,0)),INDEX(HaverPull!$B:$XZ,MATCH(Calculations!EM$9,HaverPull!$B:$B,0),MATCH(Calculations!$B17,HaverPull!$B$1:$XZ$1,0)))</f>
        <v>379.7</v>
      </c>
      <c r="EO17">
        <f>IFERROR(INDEX(HaverPull!$B:$XZ,MATCH(Calculations!EO$9,HaverPull!$B:$B,0),MATCH(Calculations!$B17,HaverPull!$B$1:$XZ$1,0)),INDEX(HaverPull!$B:$XZ,MATCH(Calculations!EN$9,HaverPull!$B:$B,0),MATCH(Calculations!$B17,HaverPull!$B$1:$XZ$1,0)))</f>
        <v>386.9</v>
      </c>
      <c r="EP17">
        <f>IFERROR(INDEX(HaverPull!$B:$XZ,MATCH(Calculations!EP$9,HaverPull!$B:$B,0),MATCH(Calculations!$B17,HaverPull!$B$1:$XZ$1,0)),INDEX(HaverPull!$B:$XZ,MATCH(Calculations!EO$9,HaverPull!$B:$B,0),MATCH(Calculations!$B17,HaverPull!$B$1:$XZ$1,0)))</f>
        <v>427.9</v>
      </c>
      <c r="EQ17">
        <f>IFERROR(INDEX(HaverPull!$B:$XZ,MATCH(Calculations!EQ$9,HaverPull!$B:$B,0),MATCH(Calculations!$B17,HaverPull!$B$1:$XZ$1,0)),INDEX(HaverPull!$B:$XZ,MATCH(Calculations!EP$9,HaverPull!$B:$B,0),MATCH(Calculations!$B17,HaverPull!$B$1:$XZ$1,0)))</f>
        <v>443.5</v>
      </c>
      <c r="ER17">
        <f>IFERROR(INDEX(HaverPull!$B:$XZ,MATCH(Calculations!ER$9,HaverPull!$B:$B,0),MATCH(Calculations!$B17,HaverPull!$B$1:$XZ$1,0)),INDEX(HaverPull!$B:$XZ,MATCH(Calculations!EQ$9,HaverPull!$B:$B,0),MATCH(Calculations!$B17,HaverPull!$B$1:$XZ$1,0)))</f>
        <v>456.4</v>
      </c>
      <c r="ES17">
        <f>IFERROR(INDEX(HaverPull!$B:$XZ,MATCH(Calculations!ES$9,HaverPull!$B:$B,0),MATCH(Calculations!$B17,HaverPull!$B$1:$XZ$1,0)),INDEX(HaverPull!$B:$XZ,MATCH(Calculations!ER$9,HaverPull!$B:$B,0),MATCH(Calculations!$B17,HaverPull!$B$1:$XZ$1,0)))</f>
        <v>477.3</v>
      </c>
      <c r="ET17">
        <f>IFERROR(INDEX(HaverPull!$B:$XZ,MATCH(Calculations!ET$9,HaverPull!$B:$B,0),MATCH(Calculations!$B17,HaverPull!$B$1:$XZ$1,0)),INDEX(HaverPull!$B:$XZ,MATCH(Calculations!ES$9,HaverPull!$B:$B,0),MATCH(Calculations!$B17,HaverPull!$B$1:$XZ$1,0)))</f>
        <v>439.8</v>
      </c>
      <c r="EU17">
        <f>IFERROR(INDEX(HaverPull!$B:$XZ,MATCH(Calculations!EU$9,HaverPull!$B:$B,0),MATCH(Calculations!$B17,HaverPull!$B$1:$XZ$1,0)),INDEX(HaverPull!$B:$XZ,MATCH(Calculations!ET$9,HaverPull!$B:$B,0),MATCH(Calculations!$B17,HaverPull!$B$1:$XZ$1,0)))</f>
        <v>452</v>
      </c>
      <c r="EV17">
        <f>IFERROR(INDEX(HaverPull!$B:$XZ,MATCH(Calculations!EV$9,HaverPull!$B:$B,0),MATCH(Calculations!$B17,HaverPull!$B$1:$XZ$1,0)),INDEX(HaverPull!$B:$XZ,MATCH(Calculations!EU$9,HaverPull!$B:$B,0),MATCH(Calculations!$B17,HaverPull!$B$1:$XZ$1,0)))</f>
        <v>443.4</v>
      </c>
      <c r="EW17">
        <f>IFERROR(INDEX(HaverPull!$B:$XZ,MATCH(Calculations!EW$9,HaverPull!$B:$B,0),MATCH(Calculations!$B17,HaverPull!$B$1:$XZ$1,0)),INDEX(HaverPull!$B:$XZ,MATCH(Calculations!EV$9,HaverPull!$B:$B,0),MATCH(Calculations!$B17,HaverPull!$B$1:$XZ$1,0)))</f>
        <v>405.4</v>
      </c>
      <c r="EX17">
        <f>IFERROR(INDEX(HaverPull!$B:$XZ,MATCH(Calculations!EX$9,HaverPull!$B:$B,0),MATCH(Calculations!$B17,HaverPull!$B$1:$XZ$1,0)),INDEX(HaverPull!$B:$XZ,MATCH(Calculations!EW$9,HaverPull!$B:$B,0),MATCH(Calculations!$B17,HaverPull!$B$1:$XZ$1,0)))</f>
        <v>382</v>
      </c>
      <c r="EY17">
        <f>IFERROR(INDEX(HaverPull!$B:$XZ,MATCH(Calculations!EY$9,HaverPull!$B:$B,0),MATCH(Calculations!$B17,HaverPull!$B$1:$XZ$1,0)),INDEX(HaverPull!$B:$XZ,MATCH(Calculations!EX$9,HaverPull!$B:$B,0),MATCH(Calculations!$B17,HaverPull!$B$1:$XZ$1,0)))</f>
        <v>327.10000000000002</v>
      </c>
      <c r="EZ17">
        <f>IFERROR(INDEX(HaverPull!$B:$XZ,MATCH(Calculations!EZ$9,HaverPull!$B:$B,0),MATCH(Calculations!$B17,HaverPull!$B$1:$XZ$1,0)),INDEX(HaverPull!$B:$XZ,MATCH(Calculations!EY$9,HaverPull!$B:$B,0),MATCH(Calculations!$B17,HaverPull!$B$1:$XZ$1,0)))</f>
        <v>315.39999999999998</v>
      </c>
      <c r="FA17">
        <f>IFERROR(INDEX(HaverPull!$B:$XZ,MATCH(Calculations!FA$9,HaverPull!$B:$B,0),MATCH(Calculations!$B17,HaverPull!$B$1:$XZ$1,0)),INDEX(HaverPull!$B:$XZ,MATCH(Calculations!EZ$9,HaverPull!$B:$B,0),MATCH(Calculations!$B17,HaverPull!$B$1:$XZ$1,0)))</f>
        <v>285</v>
      </c>
      <c r="FB17">
        <f>IFERROR(INDEX(HaverPull!$B:$XZ,MATCH(Calculations!FB$9,HaverPull!$B:$B,0),MATCH(Calculations!$B17,HaverPull!$B$1:$XZ$1,0)),INDEX(HaverPull!$B:$XZ,MATCH(Calculations!FA$9,HaverPull!$B:$B,0),MATCH(Calculations!$B17,HaverPull!$B$1:$XZ$1,0)))</f>
        <v>196.8</v>
      </c>
      <c r="FC17">
        <f>IFERROR(INDEX(HaverPull!$B:$XZ,MATCH(Calculations!FC$9,HaverPull!$B:$B,0),MATCH(Calculations!$B17,HaverPull!$B$1:$XZ$1,0)),INDEX(HaverPull!$B:$XZ,MATCH(Calculations!FB$9,HaverPull!$B:$B,0),MATCH(Calculations!$B17,HaverPull!$B$1:$XZ$1,0)))</f>
        <v>191.5</v>
      </c>
      <c r="FD17">
        <f>IFERROR(INDEX(HaverPull!$B:$XZ,MATCH(Calculations!FD$9,HaverPull!$B:$B,0),MATCH(Calculations!$B17,HaverPull!$B$1:$XZ$1,0)),INDEX(HaverPull!$B:$XZ,MATCH(Calculations!FC$9,HaverPull!$B:$B,0),MATCH(Calculations!$B17,HaverPull!$B$1:$XZ$1,0)))</f>
        <v>217.4</v>
      </c>
      <c r="FE17">
        <f>IFERROR(INDEX(HaverPull!$B:$XZ,MATCH(Calculations!FE$9,HaverPull!$B:$B,0),MATCH(Calculations!$B17,HaverPull!$B$1:$XZ$1,0)),INDEX(HaverPull!$B:$XZ,MATCH(Calculations!FD$9,HaverPull!$B:$B,0),MATCH(Calculations!$B17,HaverPull!$B$1:$XZ$1,0)))</f>
        <v>262.5</v>
      </c>
      <c r="FF17">
        <f>IFERROR(INDEX(HaverPull!$B:$XZ,MATCH(Calculations!FF$9,HaverPull!$B:$B,0),MATCH(Calculations!$B17,HaverPull!$B$1:$XZ$1,0)),INDEX(HaverPull!$B:$XZ,MATCH(Calculations!FE$9,HaverPull!$B:$B,0),MATCH(Calculations!$B17,HaverPull!$B$1:$XZ$1,0)))</f>
        <v>312.60000000000002</v>
      </c>
      <c r="FG17">
        <f>IFERROR(INDEX(HaverPull!$B:$XZ,MATCH(Calculations!FG$9,HaverPull!$B:$B,0),MATCH(Calculations!$B17,HaverPull!$B$1:$XZ$1,0)),INDEX(HaverPull!$B:$XZ,MATCH(Calculations!FF$9,HaverPull!$B:$B,0),MATCH(Calculations!$B17,HaverPull!$B$1:$XZ$1,0)))</f>
        <v>321.3</v>
      </c>
      <c r="FH17">
        <f>IFERROR(INDEX(HaverPull!$B:$XZ,MATCH(Calculations!FH$9,HaverPull!$B:$B,0),MATCH(Calculations!$B17,HaverPull!$B$1:$XZ$1,0)),INDEX(HaverPull!$B:$XZ,MATCH(Calculations!FG$9,HaverPull!$B:$B,0),MATCH(Calculations!$B17,HaverPull!$B$1:$XZ$1,0)))</f>
        <v>328</v>
      </c>
      <c r="FI17">
        <f>IFERROR(INDEX(HaverPull!$B:$XZ,MATCH(Calculations!FI$9,HaverPull!$B:$B,0),MATCH(Calculations!$B17,HaverPull!$B$1:$XZ$1,0)),INDEX(HaverPull!$B:$XZ,MATCH(Calculations!FH$9,HaverPull!$B:$B,0),MATCH(Calculations!$B17,HaverPull!$B$1:$XZ$1,0)))</f>
        <v>363.4</v>
      </c>
      <c r="FJ17">
        <f>IFERROR(INDEX(HaverPull!$B:$XZ,MATCH(Calculations!FJ$9,HaverPull!$B:$B,0),MATCH(Calculations!$B17,HaverPull!$B$1:$XZ$1,0)),INDEX(HaverPull!$B:$XZ,MATCH(Calculations!FI$9,HaverPull!$B:$B,0),MATCH(Calculations!$B17,HaverPull!$B$1:$XZ$1,0)))</f>
        <v>372.6</v>
      </c>
      <c r="FK17">
        <f>IFERROR(INDEX(HaverPull!$B:$XZ,MATCH(Calculations!FK$9,HaverPull!$B:$B,0),MATCH(Calculations!$B17,HaverPull!$B$1:$XZ$1,0)),INDEX(HaverPull!$B:$XZ,MATCH(Calculations!FJ$9,HaverPull!$B:$B,0),MATCH(Calculations!$B17,HaverPull!$B$1:$XZ$1,0)))</f>
        <v>370.5</v>
      </c>
      <c r="FL17">
        <f>IFERROR(INDEX(HaverPull!$B:$XZ,MATCH(Calculations!FL$9,HaverPull!$B:$B,0),MATCH(Calculations!$B17,HaverPull!$B$1:$XZ$1,0)),INDEX(HaverPull!$B:$XZ,MATCH(Calculations!FK$9,HaverPull!$B:$B,0),MATCH(Calculations!$B17,HaverPull!$B$1:$XZ$1,0)))</f>
        <v>354.5</v>
      </c>
      <c r="FM17">
        <f>IFERROR(INDEX(HaverPull!$B:$XZ,MATCH(Calculations!FM$9,HaverPull!$B:$B,0),MATCH(Calculations!$B17,HaverPull!$B$1:$XZ$1,0)),INDEX(HaverPull!$B:$XZ,MATCH(Calculations!FL$9,HaverPull!$B:$B,0),MATCH(Calculations!$B17,HaverPull!$B$1:$XZ$1,0)))</f>
        <v>320.60000000000002</v>
      </c>
      <c r="FN17">
        <f>IFERROR(INDEX(HaverPull!$B:$XZ,MATCH(Calculations!FN$9,HaverPull!$B:$B,0),MATCH(Calculations!$B17,HaverPull!$B$1:$XZ$1,0)),INDEX(HaverPull!$B:$XZ,MATCH(Calculations!FM$9,HaverPull!$B:$B,0),MATCH(Calculations!$B17,HaverPull!$B$1:$XZ$1,0)))</f>
        <v>352.7</v>
      </c>
      <c r="FO17">
        <f>IFERROR(INDEX(HaverPull!$B:$XZ,MATCH(Calculations!FO$9,HaverPull!$B:$B,0),MATCH(Calculations!$B17,HaverPull!$B$1:$XZ$1,0)),INDEX(HaverPull!$B:$XZ,MATCH(Calculations!FN$9,HaverPull!$B:$B,0),MATCH(Calculations!$B17,HaverPull!$B$1:$XZ$1,0)))</f>
        <v>412</v>
      </c>
      <c r="FP17">
        <f>IFERROR(INDEX(HaverPull!$B:$XZ,MATCH(Calculations!FP$9,HaverPull!$B:$B,0),MATCH(Calculations!$B17,HaverPull!$B$1:$XZ$1,0)),INDEX(HaverPull!$B:$XZ,MATCH(Calculations!FO$9,HaverPull!$B:$B,0),MATCH(Calculations!$B17,HaverPull!$B$1:$XZ$1,0)))</f>
        <v>417.8</v>
      </c>
      <c r="FQ17">
        <f>IFERROR(INDEX(HaverPull!$B:$XZ,MATCH(Calculations!FQ$9,HaverPull!$B:$B,0),MATCH(Calculations!$B17,HaverPull!$B$1:$XZ$1,0)),INDEX(HaverPull!$B:$XZ,MATCH(Calculations!FP$9,HaverPull!$B:$B,0),MATCH(Calculations!$B17,HaverPull!$B$1:$XZ$1,0)))</f>
        <v>419.2</v>
      </c>
      <c r="FR17">
        <f>IFERROR(INDEX(HaverPull!$B:$XZ,MATCH(Calculations!FR$9,HaverPull!$B:$B,0),MATCH(Calculations!$B17,HaverPull!$B$1:$XZ$1,0)),INDEX(HaverPull!$B:$XZ,MATCH(Calculations!FQ$9,HaverPull!$B:$B,0),MATCH(Calculations!$B17,HaverPull!$B$1:$XZ$1,0)))</f>
        <v>413.4</v>
      </c>
      <c r="FS17">
        <f>IFERROR(INDEX(HaverPull!$B:$XZ,MATCH(Calculations!FS$9,HaverPull!$B:$B,0),MATCH(Calculations!$B17,HaverPull!$B$1:$XZ$1,0)),INDEX(HaverPull!$B:$XZ,MATCH(Calculations!FR$9,HaverPull!$B:$B,0),MATCH(Calculations!$B17,HaverPull!$B$1:$XZ$1,0)))</f>
        <v>422.1</v>
      </c>
      <c r="FT17">
        <f>IFERROR(INDEX(HaverPull!$B:$XZ,MATCH(Calculations!FT$9,HaverPull!$B:$B,0),MATCH(Calculations!$B17,HaverPull!$B$1:$XZ$1,0)),INDEX(HaverPull!$B:$XZ,MATCH(Calculations!FS$9,HaverPull!$B:$B,0),MATCH(Calculations!$B17,HaverPull!$B$1:$XZ$1,0)))</f>
        <v>427.6</v>
      </c>
      <c r="FU17">
        <f>IFERROR(INDEX(HaverPull!$B:$XZ,MATCH(Calculations!FU$9,HaverPull!$B:$B,0),MATCH(Calculations!$B17,HaverPull!$B$1:$XZ$1,0)),INDEX(HaverPull!$B:$XZ,MATCH(Calculations!FT$9,HaverPull!$B:$B,0),MATCH(Calculations!$B17,HaverPull!$B$1:$XZ$1,0)))</f>
        <v>441.4</v>
      </c>
      <c r="FV17">
        <f>IFERROR(INDEX(HaverPull!$B:$XZ,MATCH(Calculations!FV$9,HaverPull!$B:$B,0),MATCH(Calculations!$B17,HaverPull!$B$1:$XZ$1,0)),INDEX(HaverPull!$B:$XZ,MATCH(Calculations!FU$9,HaverPull!$B:$B,0),MATCH(Calculations!$B17,HaverPull!$B$1:$XZ$1,0)))</f>
        <v>447.8</v>
      </c>
      <c r="FW17">
        <f>IFERROR(INDEX(HaverPull!$B:$XZ,MATCH(Calculations!FW$9,HaverPull!$B:$B,0),MATCH(Calculations!$B17,HaverPull!$B$1:$XZ$1,0)),INDEX(HaverPull!$B:$XZ,MATCH(Calculations!FV$9,HaverPull!$B:$B,0),MATCH(Calculations!$B17,HaverPull!$B$1:$XZ$1,0)))</f>
        <v>461</v>
      </c>
      <c r="FX17">
        <f>IFERROR(INDEX(HaverPull!$B:$XZ,MATCH(Calculations!FX$9,HaverPull!$B:$B,0),MATCH(Calculations!$B17,HaverPull!$B$1:$XZ$1,0)),INDEX(HaverPull!$B:$XZ,MATCH(Calculations!FW$9,HaverPull!$B:$B,0),MATCH(Calculations!$B17,HaverPull!$B$1:$XZ$1,0)))</f>
        <v>490</v>
      </c>
      <c r="FY17">
        <f>IFERROR(INDEX(HaverPull!$B:$XZ,MATCH(Calculations!FY$9,HaverPull!$B:$B,0),MATCH(Calculations!$B17,HaverPull!$B$1:$XZ$1,0)),INDEX(HaverPull!$B:$XZ,MATCH(Calculations!FX$9,HaverPull!$B:$B,0),MATCH(Calculations!$B17,HaverPull!$B$1:$XZ$1,0)))</f>
        <v>480.5</v>
      </c>
      <c r="FZ17">
        <f>IFERROR(INDEX(HaverPull!$B:$XZ,MATCH(Calculations!FZ$9,HaverPull!$B:$B,0),MATCH(Calculations!$B17,HaverPull!$B$1:$XZ$1,0)),INDEX(HaverPull!$B:$XZ,MATCH(Calculations!FY$9,HaverPull!$B:$B,0),MATCH(Calculations!$B17,HaverPull!$B$1:$XZ$1,0)))</f>
        <v>473.3</v>
      </c>
      <c r="GA17">
        <f>IFERROR(INDEX(HaverPull!$B:$XZ,MATCH(Calculations!GA$9,HaverPull!$B:$B,0),MATCH(Calculations!$B17,HaverPull!$B$1:$XZ$1,0)),INDEX(HaverPull!$B:$XZ,MATCH(Calculations!FZ$9,HaverPull!$B:$B,0),MATCH(Calculations!$B17,HaverPull!$B$1:$XZ$1,0)))</f>
        <v>480</v>
      </c>
      <c r="GB17">
        <f>IFERROR(INDEX(HaverPull!$B:$XZ,MATCH(Calculations!GB$9,HaverPull!$B:$B,0),MATCH(Calculations!$B17,HaverPull!$B$1:$XZ$1,0)),INDEX(HaverPull!$B:$XZ,MATCH(Calculations!GA$9,HaverPull!$B:$B,0),MATCH(Calculations!$B17,HaverPull!$B$1:$XZ$1,0)))</f>
        <v>507.9</v>
      </c>
      <c r="GC17">
        <f>IFERROR(INDEX(HaverPull!$B:$XZ,MATCH(Calculations!GC$9,HaverPull!$B:$B,0),MATCH(Calculations!$B17,HaverPull!$B$1:$XZ$1,0)),INDEX(HaverPull!$B:$XZ,MATCH(Calculations!GB$9,HaverPull!$B:$B,0),MATCH(Calculations!$B17,HaverPull!$B$1:$XZ$1,0)))</f>
        <v>507.9</v>
      </c>
      <c r="GD17" t="e">
        <f>IFERROR(INDEX(HaverPull!$B:$XZ,MATCH(Calculations!GD$9,HaverPull!$B:$B,0),MATCH(Calculations!$B17,HaverPull!$B$1:$XZ$1,0)),INDEX(HaverPull!$B:$XZ,MATCH(Calculations!GC$9,HaverPull!$B:$B,0),MATCH(Calculations!$B17,HaverPull!$B$1:$XZ$1,0)))</f>
        <v>#N/A</v>
      </c>
      <c r="GE17" t="e">
        <f>IFERROR(INDEX(HaverPull!$B:$XZ,MATCH(Calculations!GE$9,HaverPull!$B:$B,0),MATCH(Calculations!$B17,HaverPull!$B$1:$XZ$1,0)),INDEX(HaverPull!$B:$XZ,MATCH(Calculations!GD$9,HaverPull!$B:$B,0),MATCH(Calculations!$B17,HaverPull!$B$1:$XZ$1,0)))</f>
        <v>#N/A</v>
      </c>
      <c r="GF17" t="e">
        <f>IFERROR(INDEX(HaverPull!$B:$XZ,MATCH(Calculations!GF$9,HaverPull!$B:$B,0),MATCH(Calculations!$B17,HaverPull!$B$1:$XZ$1,0)),INDEX(HaverPull!$B:$XZ,MATCH(Calculations!GE$9,HaverPull!$B:$B,0),MATCH(Calculations!$B17,HaverPull!$B$1:$XZ$1,0)))</f>
        <v>#N/A</v>
      </c>
      <c r="GG17" t="e">
        <f>IFERROR(INDEX(HaverPull!$B:$XZ,MATCH(Calculations!GG$9,HaverPull!$B:$B,0),MATCH(Calculations!$B17,HaverPull!$B$1:$XZ$1,0)),INDEX(HaverPull!$B:$XZ,MATCH(Calculations!GF$9,HaverPull!$B:$B,0),MATCH(Calculations!$B17,HaverPull!$B$1:$XZ$1,0)))</f>
        <v>#N/A</v>
      </c>
      <c r="GH17" t="e">
        <f>IFERROR(INDEX(HaverPull!$B:$XZ,MATCH(Calculations!GH$9,HaverPull!$B:$B,0),MATCH(Calculations!$B17,HaverPull!$B$1:$XZ$1,0)),INDEX(HaverPull!$B:$XZ,MATCH(Calculations!GG$9,HaverPull!$B:$B,0),MATCH(Calculations!$B17,HaverPull!$B$1:$XZ$1,0)))</f>
        <v>#N/A</v>
      </c>
      <c r="GI17" t="e">
        <f>IFERROR(INDEX(HaverPull!$B:$XZ,MATCH(Calculations!GI$9,HaverPull!$B:$B,0),MATCH(Calculations!$B17,HaverPull!$B$1:$XZ$1,0)),INDEX(HaverPull!$B:$XZ,MATCH(Calculations!GH$9,HaverPull!$B:$B,0),MATCH(Calculations!$B17,HaverPull!$B$1:$XZ$1,0)))</f>
        <v>#N/A</v>
      </c>
      <c r="GJ17" t="e">
        <f>IFERROR(INDEX(HaverPull!$B:$XZ,MATCH(Calculations!GJ$9,HaverPull!$B:$B,0),MATCH(Calculations!$B17,HaverPull!$B$1:$XZ$1,0)),INDEX(HaverPull!$B:$XZ,MATCH(Calculations!GI$9,HaverPull!$B:$B,0),MATCH(Calculations!$B17,HaverPull!$B$1:$XZ$1,0)))</f>
        <v>#N/A</v>
      </c>
      <c r="GK17" t="e">
        <f>IFERROR(INDEX(HaverPull!$B:$XZ,MATCH(Calculations!GK$9,HaverPull!$B:$B,0),MATCH(Calculations!$B17,HaverPull!$B$1:$XZ$1,0)),INDEX(HaverPull!$B:$XZ,MATCH(Calculations!GJ$9,HaverPull!$B:$B,0),MATCH(Calculations!$B17,HaverPull!$B$1:$XZ$1,0)))</f>
        <v>#N/A</v>
      </c>
      <c r="GL17" t="e">
        <f>IFERROR(INDEX(HaverPull!$B:$XZ,MATCH(Calculations!GL$9,HaverPull!$B:$B,0),MATCH(Calculations!$B17,HaverPull!$B$1:$XZ$1,0)),INDEX(HaverPull!$B:$XZ,MATCH(Calculations!GK$9,HaverPull!$B:$B,0),MATCH(Calculations!$B17,HaverPull!$B$1:$XZ$1,0)))</f>
        <v>#N/A</v>
      </c>
      <c r="GM17" t="e">
        <f>IFERROR(INDEX(HaverPull!$B:$XZ,MATCH(Calculations!GM$9,HaverPull!$B:$B,0),MATCH(Calculations!$B17,HaverPull!$B$1:$XZ$1,0)),INDEX(HaverPull!$B:$XZ,MATCH(Calculations!GL$9,HaverPull!$B:$B,0),MATCH(Calculations!$B17,HaverPull!$B$1:$XZ$1,0)))</f>
        <v>#N/A</v>
      </c>
      <c r="GN17" t="e">
        <f>IFERROR(INDEX(HaverPull!$B:$XZ,MATCH(Calculations!GN$9,HaverPull!$B:$B,0),MATCH(Calculations!$B17,HaverPull!$B$1:$XZ$1,0)),INDEX(HaverPull!$B:$XZ,MATCH(Calculations!GM$9,HaverPull!$B:$B,0),MATCH(Calculations!$B17,HaverPull!$B$1:$XZ$1,0)))</f>
        <v>#N/A</v>
      </c>
      <c r="GO17" t="e">
        <f>IFERROR(INDEX(HaverPull!$B:$XZ,MATCH(Calculations!GO$9,HaverPull!$B:$B,0),MATCH(Calculations!$B17,HaverPull!$B$1:$XZ$1,0)),INDEX(HaverPull!$B:$XZ,MATCH(Calculations!GN$9,HaverPull!$B:$B,0),MATCH(Calculations!$B17,HaverPull!$B$1:$XZ$1,0)))</f>
        <v>#N/A</v>
      </c>
      <c r="GP17" t="e">
        <f>IFERROR(INDEX(HaverPull!$B:$XZ,MATCH(Calculations!GP$9,HaverPull!$B:$B,0),MATCH(Calculations!$B17,HaverPull!$B$1:$XZ$1,0)),INDEX(HaverPull!$B:$XZ,MATCH(Calculations!GO$9,HaverPull!$B:$B,0),MATCH(Calculations!$B17,HaverPull!$B$1:$XZ$1,0)))</f>
        <v>#N/A</v>
      </c>
      <c r="GQ17" t="e">
        <f>IFERROR(INDEX(HaverPull!$B:$XZ,MATCH(Calculations!GQ$9,HaverPull!$B:$B,0),MATCH(Calculations!$B17,HaverPull!$B$1:$XZ$1,0)),INDEX(HaverPull!$B:$XZ,MATCH(Calculations!GP$9,HaverPull!$B:$B,0),MATCH(Calculations!$B17,HaverPull!$B$1:$XZ$1,0)))</f>
        <v>#N/A</v>
      </c>
      <c r="GR17" t="e">
        <f>IFERROR(INDEX(HaverPull!$B:$XZ,MATCH(Calculations!GR$9,HaverPull!$B:$B,0),MATCH(Calculations!$B17,HaverPull!$B$1:$XZ$1,0)),INDEX(HaverPull!$B:$XZ,MATCH(Calculations!GQ$9,HaverPull!$B:$B,0),MATCH(Calculations!$B17,HaverPull!$B$1:$XZ$1,0)))</f>
        <v>#N/A</v>
      </c>
      <c r="GS17" t="e">
        <f>IFERROR(INDEX(HaverPull!$B:$XZ,MATCH(Calculations!GS$9,HaverPull!$B:$B,0),MATCH(Calculations!$B17,HaverPull!$B$1:$XZ$1,0)),INDEX(HaverPull!$B:$XZ,MATCH(Calculations!GR$9,HaverPull!$B:$B,0),MATCH(Calculations!$B17,HaverPull!$B$1:$XZ$1,0)))</f>
        <v>#N/A</v>
      </c>
      <c r="GT17" t="e">
        <f>IFERROR(INDEX(HaverPull!$B:$XZ,MATCH(Calculations!GT$9,HaverPull!$B:$B,0),MATCH(Calculations!$B17,HaverPull!$B$1:$XZ$1,0)),INDEX(HaverPull!$B:$XZ,MATCH(Calculations!GS$9,HaverPull!$B:$B,0),MATCH(Calculations!$B17,HaverPull!$B$1:$XZ$1,0)))</f>
        <v>#N/A</v>
      </c>
      <c r="GU17" t="e">
        <f>IFERROR(INDEX(HaverPull!$B:$XZ,MATCH(Calculations!GU$9,HaverPull!$B:$B,0),MATCH(Calculations!$B17,HaverPull!$B$1:$XZ$1,0)),INDEX(HaverPull!$B:$XZ,MATCH(Calculations!GT$9,HaverPull!$B:$B,0),MATCH(Calculations!$B17,HaverPull!$B$1:$XZ$1,0)))</f>
        <v>#N/A</v>
      </c>
      <c r="GV17" t="e">
        <f>IFERROR(INDEX(HaverPull!$B:$XZ,MATCH(Calculations!GV$9,HaverPull!$B:$B,0),MATCH(Calculations!$B17,HaverPull!$B$1:$XZ$1,0)),INDEX(HaverPull!$B:$XZ,MATCH(Calculations!GU$9,HaverPull!$B:$B,0),MATCH(Calculations!$B17,HaverPull!$B$1:$XZ$1,0)))</f>
        <v>#N/A</v>
      </c>
    </row>
    <row r="18" spans="1:204" x14ac:dyDescent="0.25">
      <c r="A18" s="8" t="s">
        <v>251</v>
      </c>
      <c r="B18" s="9" t="s">
        <v>252</v>
      </c>
      <c r="C18">
        <f>IFERROR(INDEX(HaverPull!$B:$XZ,MATCH(Calculations!C$9,HaverPull!$B:$B,0),MATCH(Calculations!$B18,HaverPull!$B$1:$XZ$1,0)),INDEX(HaverPull!$B:$XZ,MATCH(Calculations!B$9,HaverPull!$B:$B,0),MATCH(Calculations!$B18,HaverPull!$B$1:$XZ$1,0)))</f>
        <v>3.4</v>
      </c>
      <c r="D18">
        <f>IFERROR(INDEX(HaverPull!$B:$XZ,MATCH(Calculations!D$9,HaverPull!$B:$B,0),MATCH(Calculations!$B18,HaverPull!$B$1:$XZ$1,0)),INDEX(HaverPull!$B:$XZ,MATCH(Calculations!C$9,HaverPull!$B:$B,0),MATCH(Calculations!$B18,HaverPull!$B$1:$XZ$1,0)))</f>
        <v>3.5</v>
      </c>
      <c r="E18">
        <f>IFERROR(INDEX(HaverPull!$B:$XZ,MATCH(Calculations!E$9,HaverPull!$B:$B,0),MATCH(Calculations!$B18,HaverPull!$B$1:$XZ$1,0)),INDEX(HaverPull!$B:$XZ,MATCH(Calculations!D$9,HaverPull!$B:$B,0),MATCH(Calculations!$B18,HaverPull!$B$1:$XZ$1,0)))</f>
        <v>3.6</v>
      </c>
      <c r="F18">
        <f>IFERROR(INDEX(HaverPull!$B:$XZ,MATCH(Calculations!F$9,HaverPull!$B:$B,0),MATCH(Calculations!$B18,HaverPull!$B$1:$XZ$1,0)),INDEX(HaverPull!$B:$XZ,MATCH(Calculations!E$9,HaverPull!$B:$B,0),MATCH(Calculations!$B18,HaverPull!$B$1:$XZ$1,0)))</f>
        <v>3.5</v>
      </c>
      <c r="G18">
        <f>IFERROR(INDEX(HaverPull!$B:$XZ,MATCH(Calculations!G$9,HaverPull!$B:$B,0),MATCH(Calculations!$B18,HaverPull!$B$1:$XZ$1,0)),INDEX(HaverPull!$B:$XZ,MATCH(Calculations!F$9,HaverPull!$B:$B,0),MATCH(Calculations!$B18,HaverPull!$B$1:$XZ$1,0)))</f>
        <v>3.4</v>
      </c>
      <c r="H18">
        <f>IFERROR(INDEX(HaverPull!$B:$XZ,MATCH(Calculations!H$9,HaverPull!$B:$B,0),MATCH(Calculations!$B18,HaverPull!$B$1:$XZ$1,0)),INDEX(HaverPull!$B:$XZ,MATCH(Calculations!G$9,HaverPull!$B:$B,0),MATCH(Calculations!$B18,HaverPull!$B$1:$XZ$1,0)))</f>
        <v>3.3</v>
      </c>
      <c r="I18">
        <f>IFERROR(INDEX(HaverPull!$B:$XZ,MATCH(Calculations!I$9,HaverPull!$B:$B,0),MATCH(Calculations!$B18,HaverPull!$B$1:$XZ$1,0)),INDEX(HaverPull!$B:$XZ,MATCH(Calculations!H$9,HaverPull!$B:$B,0),MATCH(Calculations!$B18,HaverPull!$B$1:$XZ$1,0)))</f>
        <v>3.4</v>
      </c>
      <c r="J18">
        <f>IFERROR(INDEX(HaverPull!$B:$XZ,MATCH(Calculations!J$9,HaverPull!$B:$B,0),MATCH(Calculations!$B18,HaverPull!$B$1:$XZ$1,0)),INDEX(HaverPull!$B:$XZ,MATCH(Calculations!I$9,HaverPull!$B:$B,0),MATCH(Calculations!$B18,HaverPull!$B$1:$XZ$1,0)))</f>
        <v>3.4</v>
      </c>
      <c r="K18">
        <f>IFERROR(INDEX(HaverPull!$B:$XZ,MATCH(Calculations!K$9,HaverPull!$B:$B,0),MATCH(Calculations!$B18,HaverPull!$B$1:$XZ$1,0)),INDEX(HaverPull!$B:$XZ,MATCH(Calculations!J$9,HaverPull!$B:$B,0),MATCH(Calculations!$B18,HaverPull!$B$1:$XZ$1,0)))</f>
        <v>3.2</v>
      </c>
      <c r="L18">
        <f>IFERROR(INDEX(HaverPull!$B:$XZ,MATCH(Calculations!L$9,HaverPull!$B:$B,0),MATCH(Calculations!$B18,HaverPull!$B$1:$XZ$1,0)),INDEX(HaverPull!$B:$XZ,MATCH(Calculations!K$9,HaverPull!$B:$B,0),MATCH(Calculations!$B18,HaverPull!$B$1:$XZ$1,0)))</f>
        <v>3.2</v>
      </c>
      <c r="M18">
        <f>IFERROR(INDEX(HaverPull!$B:$XZ,MATCH(Calculations!M$9,HaverPull!$B:$B,0),MATCH(Calculations!$B18,HaverPull!$B$1:$XZ$1,0)),INDEX(HaverPull!$B:$XZ,MATCH(Calculations!L$9,HaverPull!$B:$B,0),MATCH(Calculations!$B18,HaverPull!$B$1:$XZ$1,0)))</f>
        <v>3.2</v>
      </c>
      <c r="N18">
        <f>IFERROR(INDEX(HaverPull!$B:$XZ,MATCH(Calculations!N$9,HaverPull!$B:$B,0),MATCH(Calculations!$B18,HaverPull!$B$1:$XZ$1,0)),INDEX(HaverPull!$B:$XZ,MATCH(Calculations!M$9,HaverPull!$B:$B,0),MATCH(Calculations!$B18,HaverPull!$B$1:$XZ$1,0)))</f>
        <v>3.3</v>
      </c>
      <c r="O18">
        <f>IFERROR(INDEX(HaverPull!$B:$XZ,MATCH(Calculations!O$9,HaverPull!$B:$B,0),MATCH(Calculations!$B18,HaverPull!$B$1:$XZ$1,0)),INDEX(HaverPull!$B:$XZ,MATCH(Calculations!N$9,HaverPull!$B:$B,0),MATCH(Calculations!$B18,HaverPull!$B$1:$XZ$1,0)))</f>
        <v>3.7</v>
      </c>
      <c r="P18">
        <f>IFERROR(INDEX(HaverPull!$B:$XZ,MATCH(Calculations!P$9,HaverPull!$B:$B,0),MATCH(Calculations!$B18,HaverPull!$B$1:$XZ$1,0)),INDEX(HaverPull!$B:$XZ,MATCH(Calculations!O$9,HaverPull!$B:$B,0),MATCH(Calculations!$B18,HaverPull!$B$1:$XZ$1,0)))</f>
        <v>4.2</v>
      </c>
      <c r="Q18">
        <f>IFERROR(INDEX(HaverPull!$B:$XZ,MATCH(Calculations!Q$9,HaverPull!$B:$B,0),MATCH(Calculations!$B18,HaverPull!$B$1:$XZ$1,0)),INDEX(HaverPull!$B:$XZ,MATCH(Calculations!P$9,HaverPull!$B:$B,0),MATCH(Calculations!$B18,HaverPull!$B$1:$XZ$1,0)))</f>
        <v>4.5999999999999996</v>
      </c>
      <c r="R18">
        <f>IFERROR(INDEX(HaverPull!$B:$XZ,MATCH(Calculations!R$9,HaverPull!$B:$B,0),MATCH(Calculations!$B18,HaverPull!$B$1:$XZ$1,0)),INDEX(HaverPull!$B:$XZ,MATCH(Calculations!Q$9,HaverPull!$B:$B,0),MATCH(Calculations!$B18,HaverPull!$B$1:$XZ$1,0)))</f>
        <v>4.9000000000000004</v>
      </c>
      <c r="S18">
        <f>IFERROR(INDEX(HaverPull!$B:$XZ,MATCH(Calculations!S$9,HaverPull!$B:$B,0),MATCH(Calculations!$B18,HaverPull!$B$1:$XZ$1,0)),INDEX(HaverPull!$B:$XZ,MATCH(Calculations!R$9,HaverPull!$B:$B,0),MATCH(Calculations!$B18,HaverPull!$B$1:$XZ$1,0)))</f>
        <v>5.0999999999999996</v>
      </c>
      <c r="T18">
        <f>IFERROR(INDEX(HaverPull!$B:$XZ,MATCH(Calculations!T$9,HaverPull!$B:$B,0),MATCH(Calculations!$B18,HaverPull!$B$1:$XZ$1,0)),INDEX(HaverPull!$B:$XZ,MATCH(Calculations!S$9,HaverPull!$B:$B,0),MATCH(Calculations!$B18,HaverPull!$B$1:$XZ$1,0)))</f>
        <v>5.5</v>
      </c>
      <c r="U18">
        <f>IFERROR(INDEX(HaverPull!$B:$XZ,MATCH(Calculations!U$9,HaverPull!$B:$B,0),MATCH(Calculations!$B18,HaverPull!$B$1:$XZ$1,0)),INDEX(HaverPull!$B:$XZ,MATCH(Calculations!T$9,HaverPull!$B:$B,0),MATCH(Calculations!$B18,HaverPull!$B$1:$XZ$1,0)))</f>
        <v>5.8</v>
      </c>
      <c r="V18">
        <f>IFERROR(INDEX(HaverPull!$B:$XZ,MATCH(Calculations!V$9,HaverPull!$B:$B,0),MATCH(Calculations!$B18,HaverPull!$B$1:$XZ$1,0)),INDEX(HaverPull!$B:$XZ,MATCH(Calculations!U$9,HaverPull!$B:$B,0),MATCH(Calculations!$B18,HaverPull!$B$1:$XZ$1,0)))</f>
        <v>5.8</v>
      </c>
      <c r="W18">
        <f>IFERROR(INDEX(HaverPull!$B:$XZ,MATCH(Calculations!W$9,HaverPull!$B:$B,0),MATCH(Calculations!$B18,HaverPull!$B$1:$XZ$1,0)),INDEX(HaverPull!$B:$XZ,MATCH(Calculations!V$9,HaverPull!$B:$B,0),MATCH(Calculations!$B18,HaverPull!$B$1:$XZ$1,0)))</f>
        <v>5.5</v>
      </c>
      <c r="X18">
        <f>IFERROR(INDEX(HaverPull!$B:$XZ,MATCH(Calculations!X$9,HaverPull!$B:$B,0),MATCH(Calculations!$B18,HaverPull!$B$1:$XZ$1,0)),INDEX(HaverPull!$B:$XZ,MATCH(Calculations!W$9,HaverPull!$B:$B,0),MATCH(Calculations!$B18,HaverPull!$B$1:$XZ$1,0)))</f>
        <v>5.4</v>
      </c>
      <c r="Y18">
        <f>IFERROR(INDEX(HaverPull!$B:$XZ,MATCH(Calculations!Y$9,HaverPull!$B:$B,0),MATCH(Calculations!$B18,HaverPull!$B$1:$XZ$1,0)),INDEX(HaverPull!$B:$XZ,MATCH(Calculations!X$9,HaverPull!$B:$B,0),MATCH(Calculations!$B18,HaverPull!$B$1:$XZ$1,0)))</f>
        <v>5.2</v>
      </c>
      <c r="Z18">
        <f>IFERROR(INDEX(HaverPull!$B:$XZ,MATCH(Calculations!Z$9,HaverPull!$B:$B,0),MATCH(Calculations!$B18,HaverPull!$B$1:$XZ$1,0)),INDEX(HaverPull!$B:$XZ,MATCH(Calculations!Y$9,HaverPull!$B:$B,0),MATCH(Calculations!$B18,HaverPull!$B$1:$XZ$1,0)))</f>
        <v>5.5</v>
      </c>
      <c r="AA18">
        <f>IFERROR(INDEX(HaverPull!$B:$XZ,MATCH(Calculations!AA$9,HaverPull!$B:$B,0),MATCH(Calculations!$B18,HaverPull!$B$1:$XZ$1,0)),INDEX(HaverPull!$B:$XZ,MATCH(Calculations!Z$9,HaverPull!$B:$B,0),MATCH(Calculations!$B18,HaverPull!$B$1:$XZ$1,0)))</f>
        <v>5.8</v>
      </c>
      <c r="AB18">
        <f>IFERROR(INDEX(HaverPull!$B:$XZ,MATCH(Calculations!AB$9,HaverPull!$B:$B,0),MATCH(Calculations!$B18,HaverPull!$B$1:$XZ$1,0)),INDEX(HaverPull!$B:$XZ,MATCH(Calculations!AA$9,HaverPull!$B:$B,0),MATCH(Calculations!$B18,HaverPull!$B$1:$XZ$1,0)))</f>
        <v>5.8</v>
      </c>
      <c r="AC18">
        <f>IFERROR(INDEX(HaverPull!$B:$XZ,MATCH(Calculations!AC$9,HaverPull!$B:$B,0),MATCH(Calculations!$B18,HaverPull!$B$1:$XZ$1,0)),INDEX(HaverPull!$B:$XZ,MATCH(Calculations!AB$9,HaverPull!$B:$B,0),MATCH(Calculations!$B18,HaverPull!$B$1:$XZ$1,0)))</f>
        <v>5.9</v>
      </c>
      <c r="AD18">
        <f>IFERROR(INDEX(HaverPull!$B:$XZ,MATCH(Calculations!AD$9,HaverPull!$B:$B,0),MATCH(Calculations!$B18,HaverPull!$B$1:$XZ$1,0)),INDEX(HaverPull!$B:$XZ,MATCH(Calculations!AC$9,HaverPull!$B:$B,0),MATCH(Calculations!$B18,HaverPull!$B$1:$XZ$1,0)))</f>
        <v>6</v>
      </c>
      <c r="AE18">
        <f>IFERROR(INDEX(HaverPull!$B:$XZ,MATCH(Calculations!AE$9,HaverPull!$B:$B,0),MATCH(Calculations!$B18,HaverPull!$B$1:$XZ$1,0)),INDEX(HaverPull!$B:$XZ,MATCH(Calculations!AD$9,HaverPull!$B:$B,0),MATCH(Calculations!$B18,HaverPull!$B$1:$XZ$1,0)))</f>
        <v>5.9</v>
      </c>
      <c r="AF18">
        <f>IFERROR(INDEX(HaverPull!$B:$XZ,MATCH(Calculations!AF$9,HaverPull!$B:$B,0),MATCH(Calculations!$B18,HaverPull!$B$1:$XZ$1,0)),INDEX(HaverPull!$B:$XZ,MATCH(Calculations!AE$9,HaverPull!$B:$B,0),MATCH(Calculations!$B18,HaverPull!$B$1:$XZ$1,0)))</f>
        <v>6</v>
      </c>
      <c r="AG18">
        <f>IFERROR(INDEX(HaverPull!$B:$XZ,MATCH(Calculations!AG$9,HaverPull!$B:$B,0),MATCH(Calculations!$B18,HaverPull!$B$1:$XZ$1,0)),INDEX(HaverPull!$B:$XZ,MATCH(Calculations!AF$9,HaverPull!$B:$B,0),MATCH(Calculations!$B18,HaverPull!$B$1:$XZ$1,0)))</f>
        <v>5.9</v>
      </c>
      <c r="AH18">
        <f>IFERROR(INDEX(HaverPull!$B:$XZ,MATCH(Calculations!AH$9,HaverPull!$B:$B,0),MATCH(Calculations!$B18,HaverPull!$B$1:$XZ$1,0)),INDEX(HaverPull!$B:$XZ,MATCH(Calculations!AG$9,HaverPull!$B:$B,0),MATCH(Calculations!$B18,HaverPull!$B$1:$XZ$1,0)))</f>
        <v>6</v>
      </c>
      <c r="AI18">
        <f>IFERROR(INDEX(HaverPull!$B:$XZ,MATCH(Calculations!AI$9,HaverPull!$B:$B,0),MATCH(Calculations!$B18,HaverPull!$B$1:$XZ$1,0)),INDEX(HaverPull!$B:$XZ,MATCH(Calculations!AH$9,HaverPull!$B:$B,0),MATCH(Calculations!$B18,HaverPull!$B$1:$XZ$1,0)))</f>
        <v>6.3</v>
      </c>
      <c r="AJ18">
        <f>IFERROR(INDEX(HaverPull!$B:$XZ,MATCH(Calculations!AJ$9,HaverPull!$B:$B,0),MATCH(Calculations!$B18,HaverPull!$B$1:$XZ$1,0)),INDEX(HaverPull!$B:$XZ,MATCH(Calculations!AI$9,HaverPull!$B:$B,0),MATCH(Calculations!$B18,HaverPull!$B$1:$XZ$1,0)))</f>
        <v>6.6</v>
      </c>
      <c r="AK18">
        <f>IFERROR(INDEX(HaverPull!$B:$XZ,MATCH(Calculations!AK$9,HaverPull!$B:$B,0),MATCH(Calculations!$B18,HaverPull!$B$1:$XZ$1,0)),INDEX(HaverPull!$B:$XZ,MATCH(Calculations!AJ$9,HaverPull!$B:$B,0),MATCH(Calculations!$B18,HaverPull!$B$1:$XZ$1,0)))</f>
        <v>7.2</v>
      </c>
      <c r="AL18">
        <f>IFERROR(INDEX(HaverPull!$B:$XZ,MATCH(Calculations!AL$9,HaverPull!$B:$B,0),MATCH(Calculations!$B18,HaverPull!$B$1:$XZ$1,0)),INDEX(HaverPull!$B:$XZ,MATCH(Calculations!AK$9,HaverPull!$B:$B,0),MATCH(Calculations!$B18,HaverPull!$B$1:$XZ$1,0)))</f>
        <v>7.9</v>
      </c>
      <c r="AM18">
        <f>IFERROR(INDEX(HaverPull!$B:$XZ,MATCH(Calculations!AM$9,HaverPull!$B:$B,0),MATCH(Calculations!$B18,HaverPull!$B$1:$XZ$1,0)),INDEX(HaverPull!$B:$XZ,MATCH(Calculations!AL$9,HaverPull!$B:$B,0),MATCH(Calculations!$B18,HaverPull!$B$1:$XZ$1,0)))</f>
        <v>8.1999999999999993</v>
      </c>
      <c r="AN18">
        <f>IFERROR(INDEX(HaverPull!$B:$XZ,MATCH(Calculations!AN$9,HaverPull!$B:$B,0),MATCH(Calculations!$B18,HaverPull!$B$1:$XZ$1,0)),INDEX(HaverPull!$B:$XZ,MATCH(Calculations!AM$9,HaverPull!$B:$B,0),MATCH(Calculations!$B18,HaverPull!$B$1:$XZ$1,0)))</f>
        <v>8.8000000000000007</v>
      </c>
      <c r="AO18">
        <f>IFERROR(INDEX(HaverPull!$B:$XZ,MATCH(Calculations!AO$9,HaverPull!$B:$B,0),MATCH(Calculations!$B18,HaverPull!$B$1:$XZ$1,0)),INDEX(HaverPull!$B:$XZ,MATCH(Calculations!AN$9,HaverPull!$B:$B,0),MATCH(Calculations!$B18,HaverPull!$B$1:$XZ$1,0)))</f>
        <v>9.5</v>
      </c>
      <c r="AP18">
        <f>IFERROR(INDEX(HaverPull!$B:$XZ,MATCH(Calculations!AP$9,HaverPull!$B:$B,0),MATCH(Calculations!$B18,HaverPull!$B$1:$XZ$1,0)),INDEX(HaverPull!$B:$XZ,MATCH(Calculations!AO$9,HaverPull!$B:$B,0),MATCH(Calculations!$B18,HaverPull!$B$1:$XZ$1,0)))</f>
        <v>10.6</v>
      </c>
      <c r="AQ18">
        <f>IFERROR(INDEX(HaverPull!$B:$XZ,MATCH(Calculations!AQ$9,HaverPull!$B:$B,0),MATCH(Calculations!$B18,HaverPull!$B$1:$XZ$1,0)),INDEX(HaverPull!$B:$XZ,MATCH(Calculations!AP$9,HaverPull!$B:$B,0),MATCH(Calculations!$B18,HaverPull!$B$1:$XZ$1,0)))</f>
        <v>11.6</v>
      </c>
      <c r="AR18">
        <f>IFERROR(INDEX(HaverPull!$B:$XZ,MATCH(Calculations!AR$9,HaverPull!$B:$B,0),MATCH(Calculations!$B18,HaverPull!$B$1:$XZ$1,0)),INDEX(HaverPull!$B:$XZ,MATCH(Calculations!AQ$9,HaverPull!$B:$B,0),MATCH(Calculations!$B18,HaverPull!$B$1:$XZ$1,0)))</f>
        <v>12.3</v>
      </c>
      <c r="AS18">
        <f>IFERROR(INDEX(HaverPull!$B:$XZ,MATCH(Calculations!AS$9,HaverPull!$B:$B,0),MATCH(Calculations!$B18,HaverPull!$B$1:$XZ$1,0)),INDEX(HaverPull!$B:$XZ,MATCH(Calculations!AR$9,HaverPull!$B:$B,0),MATCH(Calculations!$B18,HaverPull!$B$1:$XZ$1,0)))</f>
        <v>11</v>
      </c>
      <c r="AT18">
        <f>IFERROR(INDEX(HaverPull!$B:$XZ,MATCH(Calculations!AT$9,HaverPull!$B:$B,0),MATCH(Calculations!$B18,HaverPull!$B$1:$XZ$1,0)),INDEX(HaverPull!$B:$XZ,MATCH(Calculations!AS$9,HaverPull!$B:$B,0),MATCH(Calculations!$B18,HaverPull!$B$1:$XZ$1,0)))</f>
        <v>11.9</v>
      </c>
      <c r="AU18">
        <f>IFERROR(INDEX(HaverPull!$B:$XZ,MATCH(Calculations!AU$9,HaverPull!$B:$B,0),MATCH(Calculations!$B18,HaverPull!$B$1:$XZ$1,0)),INDEX(HaverPull!$B:$XZ,MATCH(Calculations!AT$9,HaverPull!$B:$B,0),MATCH(Calculations!$B18,HaverPull!$B$1:$XZ$1,0)))</f>
        <v>13</v>
      </c>
      <c r="AV18">
        <f>IFERROR(INDEX(HaverPull!$B:$XZ,MATCH(Calculations!AV$9,HaverPull!$B:$B,0),MATCH(Calculations!$B18,HaverPull!$B$1:$XZ$1,0)),INDEX(HaverPull!$B:$XZ,MATCH(Calculations!AU$9,HaverPull!$B:$B,0),MATCH(Calculations!$B18,HaverPull!$B$1:$XZ$1,0)))</f>
        <v>13.6</v>
      </c>
      <c r="AW18">
        <f>IFERROR(INDEX(HaverPull!$B:$XZ,MATCH(Calculations!AW$9,HaverPull!$B:$B,0),MATCH(Calculations!$B18,HaverPull!$B$1:$XZ$1,0)),INDEX(HaverPull!$B:$XZ,MATCH(Calculations!AV$9,HaverPull!$B:$B,0),MATCH(Calculations!$B18,HaverPull!$B$1:$XZ$1,0)))</f>
        <v>14.5</v>
      </c>
      <c r="AX18">
        <f>IFERROR(INDEX(HaverPull!$B:$XZ,MATCH(Calculations!AX$9,HaverPull!$B:$B,0),MATCH(Calculations!$B18,HaverPull!$B$1:$XZ$1,0)),INDEX(HaverPull!$B:$XZ,MATCH(Calculations!AW$9,HaverPull!$B:$B,0),MATCH(Calculations!$B18,HaverPull!$B$1:$XZ$1,0)))</f>
        <v>15</v>
      </c>
      <c r="AY18">
        <f>IFERROR(INDEX(HaverPull!$B:$XZ,MATCH(Calculations!AY$9,HaverPull!$B:$B,0),MATCH(Calculations!$B18,HaverPull!$B$1:$XZ$1,0)),INDEX(HaverPull!$B:$XZ,MATCH(Calculations!AX$9,HaverPull!$B:$B,0),MATCH(Calculations!$B18,HaverPull!$B$1:$XZ$1,0)))</f>
        <v>15.1</v>
      </c>
      <c r="AZ18">
        <f>IFERROR(INDEX(HaverPull!$B:$XZ,MATCH(Calculations!AZ$9,HaverPull!$B:$B,0),MATCH(Calculations!$B18,HaverPull!$B$1:$XZ$1,0)),INDEX(HaverPull!$B:$XZ,MATCH(Calculations!AY$9,HaverPull!$B:$B,0),MATCH(Calculations!$B18,HaverPull!$B$1:$XZ$1,0)))</f>
        <v>15.7</v>
      </c>
      <c r="BA18">
        <f>IFERROR(INDEX(HaverPull!$B:$XZ,MATCH(Calculations!BA$9,HaverPull!$B:$B,0),MATCH(Calculations!$B18,HaverPull!$B$1:$XZ$1,0)),INDEX(HaverPull!$B:$XZ,MATCH(Calculations!AZ$9,HaverPull!$B:$B,0),MATCH(Calculations!$B18,HaverPull!$B$1:$XZ$1,0)))</f>
        <v>15.4</v>
      </c>
      <c r="BB18">
        <f>IFERROR(INDEX(HaverPull!$B:$XZ,MATCH(Calculations!BB$9,HaverPull!$B:$B,0),MATCH(Calculations!$B18,HaverPull!$B$1:$XZ$1,0)),INDEX(HaverPull!$B:$XZ,MATCH(Calculations!BA$9,HaverPull!$B:$B,0),MATCH(Calculations!$B18,HaverPull!$B$1:$XZ$1,0)))</f>
        <v>14.6</v>
      </c>
      <c r="BC18">
        <f>IFERROR(INDEX(HaverPull!$B:$XZ,MATCH(Calculations!BC$9,HaverPull!$B:$B,0),MATCH(Calculations!$B18,HaverPull!$B$1:$XZ$1,0)),INDEX(HaverPull!$B:$XZ,MATCH(Calculations!BB$9,HaverPull!$B:$B,0),MATCH(Calculations!$B18,HaverPull!$B$1:$XZ$1,0)))</f>
        <v>13.9</v>
      </c>
      <c r="BD18">
        <f>IFERROR(INDEX(HaverPull!$B:$XZ,MATCH(Calculations!BD$9,HaverPull!$B:$B,0),MATCH(Calculations!$B18,HaverPull!$B$1:$XZ$1,0)),INDEX(HaverPull!$B:$XZ,MATCH(Calculations!BC$9,HaverPull!$B:$B,0),MATCH(Calculations!$B18,HaverPull!$B$1:$XZ$1,0)))</f>
        <v>13.9</v>
      </c>
      <c r="BE18">
        <f>IFERROR(INDEX(HaverPull!$B:$XZ,MATCH(Calculations!BE$9,HaverPull!$B:$B,0),MATCH(Calculations!$B18,HaverPull!$B$1:$XZ$1,0)),INDEX(HaverPull!$B:$XZ,MATCH(Calculations!BD$9,HaverPull!$B:$B,0),MATCH(Calculations!$B18,HaverPull!$B$1:$XZ$1,0)))</f>
        <v>14.3</v>
      </c>
      <c r="BF18">
        <f>IFERROR(INDEX(HaverPull!$B:$XZ,MATCH(Calculations!BF$9,HaverPull!$B:$B,0),MATCH(Calculations!$B18,HaverPull!$B$1:$XZ$1,0)),INDEX(HaverPull!$B:$XZ,MATCH(Calculations!BE$9,HaverPull!$B:$B,0),MATCH(Calculations!$B18,HaverPull!$B$1:$XZ$1,0)))</f>
        <v>14.8</v>
      </c>
      <c r="BG18">
        <f>IFERROR(INDEX(HaverPull!$B:$XZ,MATCH(Calculations!BG$9,HaverPull!$B:$B,0),MATCH(Calculations!$B18,HaverPull!$B$1:$XZ$1,0)),INDEX(HaverPull!$B:$XZ,MATCH(Calculations!BF$9,HaverPull!$B:$B,0),MATCH(Calculations!$B18,HaverPull!$B$1:$XZ$1,0)))</f>
        <v>15.4</v>
      </c>
      <c r="BH18">
        <f>IFERROR(INDEX(HaverPull!$B:$XZ,MATCH(Calculations!BH$9,HaverPull!$B:$B,0),MATCH(Calculations!$B18,HaverPull!$B$1:$XZ$1,0)),INDEX(HaverPull!$B:$XZ,MATCH(Calculations!BG$9,HaverPull!$B:$B,0),MATCH(Calculations!$B18,HaverPull!$B$1:$XZ$1,0)))</f>
        <v>15.7</v>
      </c>
      <c r="BI18">
        <f>IFERROR(INDEX(HaverPull!$B:$XZ,MATCH(Calculations!BI$9,HaverPull!$B:$B,0),MATCH(Calculations!$B18,HaverPull!$B$1:$XZ$1,0)),INDEX(HaverPull!$B:$XZ,MATCH(Calculations!BH$9,HaverPull!$B:$B,0),MATCH(Calculations!$B18,HaverPull!$B$1:$XZ$1,0)))</f>
        <v>16.3</v>
      </c>
      <c r="BJ18">
        <f>IFERROR(INDEX(HaverPull!$B:$XZ,MATCH(Calculations!BJ$9,HaverPull!$B:$B,0),MATCH(Calculations!$B18,HaverPull!$B$1:$XZ$1,0)),INDEX(HaverPull!$B:$XZ,MATCH(Calculations!BI$9,HaverPull!$B:$B,0),MATCH(Calculations!$B18,HaverPull!$B$1:$XZ$1,0)))</f>
        <v>16.7</v>
      </c>
      <c r="BK18">
        <f>IFERROR(INDEX(HaverPull!$B:$XZ,MATCH(Calculations!BK$9,HaverPull!$B:$B,0),MATCH(Calculations!$B18,HaverPull!$B$1:$XZ$1,0)),INDEX(HaverPull!$B:$XZ,MATCH(Calculations!BJ$9,HaverPull!$B:$B,0),MATCH(Calculations!$B18,HaverPull!$B$1:$XZ$1,0)))</f>
        <v>18.2</v>
      </c>
      <c r="BL18">
        <f>IFERROR(INDEX(HaverPull!$B:$XZ,MATCH(Calculations!BL$9,HaverPull!$B:$B,0),MATCH(Calculations!$B18,HaverPull!$B$1:$XZ$1,0)),INDEX(HaverPull!$B:$XZ,MATCH(Calculations!BK$9,HaverPull!$B:$B,0),MATCH(Calculations!$B18,HaverPull!$B$1:$XZ$1,0)))</f>
        <v>18.2</v>
      </c>
      <c r="BM18">
        <f>IFERROR(INDEX(HaverPull!$B:$XZ,MATCH(Calculations!BM$9,HaverPull!$B:$B,0),MATCH(Calculations!$B18,HaverPull!$B$1:$XZ$1,0)),INDEX(HaverPull!$B:$XZ,MATCH(Calculations!BL$9,HaverPull!$B:$B,0),MATCH(Calculations!$B18,HaverPull!$B$1:$XZ$1,0)))</f>
        <v>17.5</v>
      </c>
      <c r="BN18">
        <f>IFERROR(INDEX(HaverPull!$B:$XZ,MATCH(Calculations!BN$9,HaverPull!$B:$B,0),MATCH(Calculations!$B18,HaverPull!$B$1:$XZ$1,0)),INDEX(HaverPull!$B:$XZ,MATCH(Calculations!BM$9,HaverPull!$B:$B,0),MATCH(Calculations!$B18,HaverPull!$B$1:$XZ$1,0)))</f>
        <v>17.3</v>
      </c>
      <c r="BO18">
        <f>IFERROR(INDEX(HaverPull!$B:$XZ,MATCH(Calculations!BO$9,HaverPull!$B:$B,0),MATCH(Calculations!$B18,HaverPull!$B$1:$XZ$1,0)),INDEX(HaverPull!$B:$XZ,MATCH(Calculations!BN$9,HaverPull!$B:$B,0),MATCH(Calculations!$B18,HaverPull!$B$1:$XZ$1,0)))</f>
        <v>18.7</v>
      </c>
      <c r="BP18">
        <f>IFERROR(INDEX(HaverPull!$B:$XZ,MATCH(Calculations!BP$9,HaverPull!$B:$B,0),MATCH(Calculations!$B18,HaverPull!$B$1:$XZ$1,0)),INDEX(HaverPull!$B:$XZ,MATCH(Calculations!BO$9,HaverPull!$B:$B,0),MATCH(Calculations!$B18,HaverPull!$B$1:$XZ$1,0)))</f>
        <v>17.899999999999999</v>
      </c>
      <c r="BQ18">
        <f>IFERROR(INDEX(HaverPull!$B:$XZ,MATCH(Calculations!BQ$9,HaverPull!$B:$B,0),MATCH(Calculations!$B18,HaverPull!$B$1:$XZ$1,0)),INDEX(HaverPull!$B:$XZ,MATCH(Calculations!BP$9,HaverPull!$B:$B,0),MATCH(Calculations!$B18,HaverPull!$B$1:$XZ$1,0)))</f>
        <v>17.3</v>
      </c>
      <c r="BR18">
        <f>IFERROR(INDEX(HaverPull!$B:$XZ,MATCH(Calculations!BR$9,HaverPull!$B:$B,0),MATCH(Calculations!$B18,HaverPull!$B$1:$XZ$1,0)),INDEX(HaverPull!$B:$XZ,MATCH(Calculations!BQ$9,HaverPull!$B:$B,0),MATCH(Calculations!$B18,HaverPull!$B$1:$XZ$1,0)))</f>
        <v>17.2</v>
      </c>
      <c r="BS18">
        <f>IFERROR(INDEX(HaverPull!$B:$XZ,MATCH(Calculations!BS$9,HaverPull!$B:$B,0),MATCH(Calculations!$B18,HaverPull!$B$1:$XZ$1,0)),INDEX(HaverPull!$B:$XZ,MATCH(Calculations!BR$9,HaverPull!$B:$B,0),MATCH(Calculations!$B18,HaverPull!$B$1:$XZ$1,0)))</f>
        <v>17.2</v>
      </c>
      <c r="BT18">
        <f>IFERROR(INDEX(HaverPull!$B:$XZ,MATCH(Calculations!BT$9,HaverPull!$B:$B,0),MATCH(Calculations!$B18,HaverPull!$B$1:$XZ$1,0)),INDEX(HaverPull!$B:$XZ,MATCH(Calculations!BS$9,HaverPull!$B:$B,0),MATCH(Calculations!$B18,HaverPull!$B$1:$XZ$1,0)))</f>
        <v>17.7</v>
      </c>
      <c r="BU18">
        <f>IFERROR(INDEX(HaverPull!$B:$XZ,MATCH(Calculations!BU$9,HaverPull!$B:$B,0),MATCH(Calculations!$B18,HaverPull!$B$1:$XZ$1,0)),INDEX(HaverPull!$B:$XZ,MATCH(Calculations!BT$9,HaverPull!$B:$B,0),MATCH(Calculations!$B18,HaverPull!$B$1:$XZ$1,0)))</f>
        <v>18</v>
      </c>
      <c r="BV18">
        <f>IFERROR(INDEX(HaverPull!$B:$XZ,MATCH(Calculations!BV$9,HaverPull!$B:$B,0),MATCH(Calculations!$B18,HaverPull!$B$1:$XZ$1,0)),INDEX(HaverPull!$B:$XZ,MATCH(Calculations!BU$9,HaverPull!$B:$B,0),MATCH(Calculations!$B18,HaverPull!$B$1:$XZ$1,0)))</f>
        <v>18.100000000000001</v>
      </c>
      <c r="BW18">
        <f>IFERROR(INDEX(HaverPull!$B:$XZ,MATCH(Calculations!BW$9,HaverPull!$B:$B,0),MATCH(Calculations!$B18,HaverPull!$B$1:$XZ$1,0)),INDEX(HaverPull!$B:$XZ,MATCH(Calculations!BV$9,HaverPull!$B:$B,0),MATCH(Calculations!$B18,HaverPull!$B$1:$XZ$1,0)))</f>
        <v>16.7</v>
      </c>
      <c r="BX18">
        <f>IFERROR(INDEX(HaverPull!$B:$XZ,MATCH(Calculations!BX$9,HaverPull!$B:$B,0),MATCH(Calculations!$B18,HaverPull!$B$1:$XZ$1,0)),INDEX(HaverPull!$B:$XZ,MATCH(Calculations!BW$9,HaverPull!$B:$B,0),MATCH(Calculations!$B18,HaverPull!$B$1:$XZ$1,0)))</f>
        <v>16.600000000000001</v>
      </c>
      <c r="BY18">
        <f>IFERROR(INDEX(HaverPull!$B:$XZ,MATCH(Calculations!BY$9,HaverPull!$B:$B,0),MATCH(Calculations!$B18,HaverPull!$B$1:$XZ$1,0)),INDEX(HaverPull!$B:$XZ,MATCH(Calculations!BX$9,HaverPull!$B:$B,0),MATCH(Calculations!$B18,HaverPull!$B$1:$XZ$1,0)))</f>
        <v>17.5</v>
      </c>
      <c r="BZ18">
        <f>IFERROR(INDEX(HaverPull!$B:$XZ,MATCH(Calculations!BZ$9,HaverPull!$B:$B,0),MATCH(Calculations!$B18,HaverPull!$B$1:$XZ$1,0)),INDEX(HaverPull!$B:$XZ,MATCH(Calculations!BY$9,HaverPull!$B:$B,0),MATCH(Calculations!$B18,HaverPull!$B$1:$XZ$1,0)))</f>
        <v>18.600000000000001</v>
      </c>
      <c r="CA18">
        <f>IFERROR(INDEX(HaverPull!$B:$XZ,MATCH(Calculations!CA$9,HaverPull!$B:$B,0),MATCH(Calculations!$B18,HaverPull!$B$1:$XZ$1,0)),INDEX(HaverPull!$B:$XZ,MATCH(Calculations!BZ$9,HaverPull!$B:$B,0),MATCH(Calculations!$B18,HaverPull!$B$1:$XZ$1,0)))</f>
        <v>21.2</v>
      </c>
      <c r="CB18">
        <f>IFERROR(INDEX(HaverPull!$B:$XZ,MATCH(Calculations!CB$9,HaverPull!$B:$B,0),MATCH(Calculations!$B18,HaverPull!$B$1:$XZ$1,0)),INDEX(HaverPull!$B:$XZ,MATCH(Calculations!CA$9,HaverPull!$B:$B,0),MATCH(Calculations!$B18,HaverPull!$B$1:$XZ$1,0)))</f>
        <v>22.1</v>
      </c>
      <c r="CC18">
        <f>IFERROR(INDEX(HaverPull!$B:$XZ,MATCH(Calculations!CC$9,HaverPull!$B:$B,0),MATCH(Calculations!$B18,HaverPull!$B$1:$XZ$1,0)),INDEX(HaverPull!$B:$XZ,MATCH(Calculations!CB$9,HaverPull!$B:$B,0),MATCH(Calculations!$B18,HaverPull!$B$1:$XZ$1,0)))</f>
        <v>21.5</v>
      </c>
      <c r="CD18">
        <f>IFERROR(INDEX(HaverPull!$B:$XZ,MATCH(Calculations!CD$9,HaverPull!$B:$B,0),MATCH(Calculations!$B18,HaverPull!$B$1:$XZ$1,0)),INDEX(HaverPull!$B:$XZ,MATCH(Calculations!CC$9,HaverPull!$B:$B,0),MATCH(Calculations!$B18,HaverPull!$B$1:$XZ$1,0)))</f>
        <v>21.8</v>
      </c>
      <c r="CE18">
        <f>IFERROR(INDEX(HaverPull!$B:$XZ,MATCH(Calculations!CE$9,HaverPull!$B:$B,0),MATCH(Calculations!$B18,HaverPull!$B$1:$XZ$1,0)),INDEX(HaverPull!$B:$XZ,MATCH(Calculations!CD$9,HaverPull!$B:$B,0),MATCH(Calculations!$B18,HaverPull!$B$1:$XZ$1,0)))</f>
        <v>22.6</v>
      </c>
      <c r="CF18">
        <f>IFERROR(INDEX(HaverPull!$B:$XZ,MATCH(Calculations!CF$9,HaverPull!$B:$B,0),MATCH(Calculations!$B18,HaverPull!$B$1:$XZ$1,0)),INDEX(HaverPull!$B:$XZ,MATCH(Calculations!CE$9,HaverPull!$B:$B,0),MATCH(Calculations!$B18,HaverPull!$B$1:$XZ$1,0)))</f>
        <v>23.2</v>
      </c>
      <c r="CG18">
        <f>IFERROR(INDEX(HaverPull!$B:$XZ,MATCH(Calculations!CG$9,HaverPull!$B:$B,0),MATCH(Calculations!$B18,HaverPull!$B$1:$XZ$1,0)),INDEX(HaverPull!$B:$XZ,MATCH(Calculations!CF$9,HaverPull!$B:$B,0),MATCH(Calculations!$B18,HaverPull!$B$1:$XZ$1,0)))</f>
        <v>24.7</v>
      </c>
      <c r="CH18">
        <f>IFERROR(INDEX(HaverPull!$B:$XZ,MATCH(Calculations!CH$9,HaverPull!$B:$B,0),MATCH(Calculations!$B18,HaverPull!$B$1:$XZ$1,0)),INDEX(HaverPull!$B:$XZ,MATCH(Calculations!CG$9,HaverPull!$B:$B,0),MATCH(Calculations!$B18,HaverPull!$B$1:$XZ$1,0)))</f>
        <v>24</v>
      </c>
      <c r="CI18">
        <f>IFERROR(INDEX(HaverPull!$B:$XZ,MATCH(Calculations!CI$9,HaverPull!$B:$B,0),MATCH(Calculations!$B18,HaverPull!$B$1:$XZ$1,0)),INDEX(HaverPull!$B:$XZ,MATCH(Calculations!CH$9,HaverPull!$B:$B,0),MATCH(Calculations!$B18,HaverPull!$B$1:$XZ$1,0)))</f>
        <v>21.5</v>
      </c>
      <c r="CJ18">
        <f>IFERROR(INDEX(HaverPull!$B:$XZ,MATCH(Calculations!CJ$9,HaverPull!$B:$B,0),MATCH(Calculations!$B18,HaverPull!$B$1:$XZ$1,0)),INDEX(HaverPull!$B:$XZ,MATCH(Calculations!CI$9,HaverPull!$B:$B,0),MATCH(Calculations!$B18,HaverPull!$B$1:$XZ$1,0)))</f>
        <v>20.8</v>
      </c>
      <c r="CK18">
        <f>IFERROR(INDEX(HaverPull!$B:$XZ,MATCH(Calculations!CK$9,HaverPull!$B:$B,0),MATCH(Calculations!$B18,HaverPull!$B$1:$XZ$1,0)),INDEX(HaverPull!$B:$XZ,MATCH(Calculations!CJ$9,HaverPull!$B:$B,0),MATCH(Calculations!$B18,HaverPull!$B$1:$XZ$1,0)))</f>
        <v>20.5</v>
      </c>
      <c r="CL18">
        <f>IFERROR(INDEX(HaverPull!$B:$XZ,MATCH(Calculations!CL$9,HaverPull!$B:$B,0),MATCH(Calculations!$B18,HaverPull!$B$1:$XZ$1,0)),INDEX(HaverPull!$B:$XZ,MATCH(Calculations!CK$9,HaverPull!$B:$B,0),MATCH(Calculations!$B18,HaverPull!$B$1:$XZ$1,0)))</f>
        <v>20.3</v>
      </c>
      <c r="CM18">
        <f>IFERROR(INDEX(HaverPull!$B:$XZ,MATCH(Calculations!CM$9,HaverPull!$B:$B,0),MATCH(Calculations!$B18,HaverPull!$B$1:$XZ$1,0)),INDEX(HaverPull!$B:$XZ,MATCH(Calculations!CL$9,HaverPull!$B:$B,0),MATCH(Calculations!$B18,HaverPull!$B$1:$XZ$1,0)))</f>
        <v>17.8</v>
      </c>
      <c r="CN18">
        <f>IFERROR(INDEX(HaverPull!$B:$XZ,MATCH(Calculations!CN$9,HaverPull!$B:$B,0),MATCH(Calculations!$B18,HaverPull!$B$1:$XZ$1,0)),INDEX(HaverPull!$B:$XZ,MATCH(Calculations!CM$9,HaverPull!$B:$B,0),MATCH(Calculations!$B18,HaverPull!$B$1:$XZ$1,0)))</f>
        <v>17.399999999999999</v>
      </c>
      <c r="CO18">
        <f>IFERROR(INDEX(HaverPull!$B:$XZ,MATCH(Calculations!CO$9,HaverPull!$B:$B,0),MATCH(Calculations!$B18,HaverPull!$B$1:$XZ$1,0)),INDEX(HaverPull!$B:$XZ,MATCH(Calculations!CN$9,HaverPull!$B:$B,0),MATCH(Calculations!$B18,HaverPull!$B$1:$XZ$1,0)))</f>
        <v>16.2</v>
      </c>
      <c r="CP18">
        <f>IFERROR(INDEX(HaverPull!$B:$XZ,MATCH(Calculations!CP$9,HaverPull!$B:$B,0),MATCH(Calculations!$B18,HaverPull!$B$1:$XZ$1,0)),INDEX(HaverPull!$B:$XZ,MATCH(Calculations!CO$9,HaverPull!$B:$B,0),MATCH(Calculations!$B18,HaverPull!$B$1:$XZ$1,0)))</f>
        <v>15.7</v>
      </c>
      <c r="CQ18">
        <f>IFERROR(INDEX(HaverPull!$B:$XZ,MATCH(Calculations!CQ$9,HaverPull!$B:$B,0),MATCH(Calculations!$B18,HaverPull!$B$1:$XZ$1,0)),INDEX(HaverPull!$B:$XZ,MATCH(Calculations!CP$9,HaverPull!$B:$B,0),MATCH(Calculations!$B18,HaverPull!$B$1:$XZ$1,0)))</f>
        <v>16.399999999999999</v>
      </c>
      <c r="CR18">
        <f>IFERROR(INDEX(HaverPull!$B:$XZ,MATCH(Calculations!CR$9,HaverPull!$B:$B,0),MATCH(Calculations!$B18,HaverPull!$B$1:$XZ$1,0)),INDEX(HaverPull!$B:$XZ,MATCH(Calculations!CQ$9,HaverPull!$B:$B,0),MATCH(Calculations!$B18,HaverPull!$B$1:$XZ$1,0)))</f>
        <v>16</v>
      </c>
      <c r="CS18">
        <f>IFERROR(INDEX(HaverPull!$B:$XZ,MATCH(Calculations!CS$9,HaverPull!$B:$B,0),MATCH(Calculations!$B18,HaverPull!$B$1:$XZ$1,0)),INDEX(HaverPull!$B:$XZ,MATCH(Calculations!CR$9,HaverPull!$B:$B,0),MATCH(Calculations!$B18,HaverPull!$B$1:$XZ$1,0)))</f>
        <v>15.7</v>
      </c>
      <c r="CT18">
        <f>IFERROR(INDEX(HaverPull!$B:$XZ,MATCH(Calculations!CT$9,HaverPull!$B:$B,0),MATCH(Calculations!$B18,HaverPull!$B$1:$XZ$1,0)),INDEX(HaverPull!$B:$XZ,MATCH(Calculations!CS$9,HaverPull!$B:$B,0),MATCH(Calculations!$B18,HaverPull!$B$1:$XZ$1,0)))</f>
        <v>15.8</v>
      </c>
      <c r="CU18">
        <f>IFERROR(INDEX(HaverPull!$B:$XZ,MATCH(Calculations!CU$9,HaverPull!$B:$B,0),MATCH(Calculations!$B18,HaverPull!$B$1:$XZ$1,0)),INDEX(HaverPull!$B:$XZ,MATCH(Calculations!CT$9,HaverPull!$B:$B,0),MATCH(Calculations!$B18,HaverPull!$B$1:$XZ$1,0)))</f>
        <v>18.600000000000001</v>
      </c>
      <c r="CV18">
        <f>IFERROR(INDEX(HaverPull!$B:$XZ,MATCH(Calculations!CV$9,HaverPull!$B:$B,0),MATCH(Calculations!$B18,HaverPull!$B$1:$XZ$1,0)),INDEX(HaverPull!$B:$XZ,MATCH(Calculations!CU$9,HaverPull!$B:$B,0),MATCH(Calculations!$B18,HaverPull!$B$1:$XZ$1,0)))</f>
        <v>19.5</v>
      </c>
      <c r="CW18">
        <f>IFERROR(INDEX(HaverPull!$B:$XZ,MATCH(Calculations!CW$9,HaverPull!$B:$B,0),MATCH(Calculations!$B18,HaverPull!$B$1:$XZ$1,0)),INDEX(HaverPull!$B:$XZ,MATCH(Calculations!CV$9,HaverPull!$B:$B,0),MATCH(Calculations!$B18,HaverPull!$B$1:$XZ$1,0)))</f>
        <v>20.9</v>
      </c>
      <c r="CX18">
        <f>IFERROR(INDEX(HaverPull!$B:$XZ,MATCH(Calculations!CX$9,HaverPull!$B:$B,0),MATCH(Calculations!$B18,HaverPull!$B$1:$XZ$1,0)),INDEX(HaverPull!$B:$XZ,MATCH(Calculations!CW$9,HaverPull!$B:$B,0),MATCH(Calculations!$B18,HaverPull!$B$1:$XZ$1,0)))</f>
        <v>22.9</v>
      </c>
      <c r="CY18">
        <f>IFERROR(INDEX(HaverPull!$B:$XZ,MATCH(Calculations!CY$9,HaverPull!$B:$B,0),MATCH(Calculations!$B18,HaverPull!$B$1:$XZ$1,0)),INDEX(HaverPull!$B:$XZ,MATCH(Calculations!CX$9,HaverPull!$B:$B,0),MATCH(Calculations!$B18,HaverPull!$B$1:$XZ$1,0)))</f>
        <v>22.8</v>
      </c>
      <c r="CZ18">
        <f>IFERROR(INDEX(HaverPull!$B:$XZ,MATCH(Calculations!CZ$9,HaverPull!$B:$B,0),MATCH(Calculations!$B18,HaverPull!$B$1:$XZ$1,0)),INDEX(HaverPull!$B:$XZ,MATCH(Calculations!CY$9,HaverPull!$B:$B,0),MATCH(Calculations!$B18,HaverPull!$B$1:$XZ$1,0)))</f>
        <v>23.8</v>
      </c>
      <c r="DA18">
        <f>IFERROR(INDEX(HaverPull!$B:$XZ,MATCH(Calculations!DA$9,HaverPull!$B:$B,0),MATCH(Calculations!$B18,HaverPull!$B$1:$XZ$1,0)),INDEX(HaverPull!$B:$XZ,MATCH(Calculations!CZ$9,HaverPull!$B:$B,0),MATCH(Calculations!$B18,HaverPull!$B$1:$XZ$1,0)))</f>
        <v>23.6</v>
      </c>
      <c r="DB18">
        <f>IFERROR(INDEX(HaverPull!$B:$XZ,MATCH(Calculations!DB$9,HaverPull!$B:$B,0),MATCH(Calculations!$B18,HaverPull!$B$1:$XZ$1,0)),INDEX(HaverPull!$B:$XZ,MATCH(Calculations!DA$9,HaverPull!$B:$B,0),MATCH(Calculations!$B18,HaverPull!$B$1:$XZ$1,0)))</f>
        <v>23.3</v>
      </c>
      <c r="DC18">
        <f>IFERROR(INDEX(HaverPull!$B:$XZ,MATCH(Calculations!DC$9,HaverPull!$B:$B,0),MATCH(Calculations!$B18,HaverPull!$B$1:$XZ$1,0)),INDEX(HaverPull!$B:$XZ,MATCH(Calculations!DB$9,HaverPull!$B:$B,0),MATCH(Calculations!$B18,HaverPull!$B$1:$XZ$1,0)))</f>
        <v>19.899999999999999</v>
      </c>
      <c r="DD18">
        <f>IFERROR(INDEX(HaverPull!$B:$XZ,MATCH(Calculations!DD$9,HaverPull!$B:$B,0),MATCH(Calculations!$B18,HaverPull!$B$1:$XZ$1,0)),INDEX(HaverPull!$B:$XZ,MATCH(Calculations!DC$9,HaverPull!$B:$B,0),MATCH(Calculations!$B18,HaverPull!$B$1:$XZ$1,0)))</f>
        <v>20</v>
      </c>
      <c r="DE18">
        <f>IFERROR(INDEX(HaverPull!$B:$XZ,MATCH(Calculations!DE$9,HaverPull!$B:$B,0),MATCH(Calculations!$B18,HaverPull!$B$1:$XZ$1,0)),INDEX(HaverPull!$B:$XZ,MATCH(Calculations!DD$9,HaverPull!$B:$B,0),MATCH(Calculations!$B18,HaverPull!$B$1:$XZ$1,0)))</f>
        <v>20.100000000000001</v>
      </c>
      <c r="DF18">
        <f>IFERROR(INDEX(HaverPull!$B:$XZ,MATCH(Calculations!DF$9,HaverPull!$B:$B,0),MATCH(Calculations!$B18,HaverPull!$B$1:$XZ$1,0)),INDEX(HaverPull!$B:$XZ,MATCH(Calculations!DE$9,HaverPull!$B:$B,0),MATCH(Calculations!$B18,HaverPull!$B$1:$XZ$1,0)))</f>
        <v>20.3</v>
      </c>
      <c r="DG18">
        <f>IFERROR(INDEX(HaverPull!$B:$XZ,MATCH(Calculations!DG$9,HaverPull!$B:$B,0),MATCH(Calculations!$B18,HaverPull!$B$1:$XZ$1,0)),INDEX(HaverPull!$B:$XZ,MATCH(Calculations!DF$9,HaverPull!$B:$B,0),MATCH(Calculations!$B18,HaverPull!$B$1:$XZ$1,0)))</f>
        <v>20</v>
      </c>
      <c r="DH18">
        <f>IFERROR(INDEX(HaverPull!$B:$XZ,MATCH(Calculations!DH$9,HaverPull!$B:$B,0),MATCH(Calculations!$B18,HaverPull!$B$1:$XZ$1,0)),INDEX(HaverPull!$B:$XZ,MATCH(Calculations!DG$9,HaverPull!$B:$B,0),MATCH(Calculations!$B18,HaverPull!$B$1:$XZ$1,0)))</f>
        <v>20.5</v>
      </c>
      <c r="DI18">
        <f>IFERROR(INDEX(HaverPull!$B:$XZ,MATCH(Calculations!DI$9,HaverPull!$B:$B,0),MATCH(Calculations!$B18,HaverPull!$B$1:$XZ$1,0)),INDEX(HaverPull!$B:$XZ,MATCH(Calculations!DH$9,HaverPull!$B:$B,0),MATCH(Calculations!$B18,HaverPull!$B$1:$XZ$1,0)))</f>
        <v>20.9</v>
      </c>
      <c r="DJ18">
        <f>IFERROR(INDEX(HaverPull!$B:$XZ,MATCH(Calculations!DJ$9,HaverPull!$B:$B,0),MATCH(Calculations!$B18,HaverPull!$B$1:$XZ$1,0)),INDEX(HaverPull!$B:$XZ,MATCH(Calculations!DI$9,HaverPull!$B:$B,0),MATCH(Calculations!$B18,HaverPull!$B$1:$XZ$1,0)))</f>
        <v>21.3</v>
      </c>
      <c r="DK18">
        <f>IFERROR(INDEX(HaverPull!$B:$XZ,MATCH(Calculations!DK$9,HaverPull!$B:$B,0),MATCH(Calculations!$B18,HaverPull!$B$1:$XZ$1,0)),INDEX(HaverPull!$B:$XZ,MATCH(Calculations!DJ$9,HaverPull!$B:$B,0),MATCH(Calculations!$B18,HaverPull!$B$1:$XZ$1,0)))</f>
        <v>26.4</v>
      </c>
      <c r="DL18">
        <f>IFERROR(INDEX(HaverPull!$B:$XZ,MATCH(Calculations!DL$9,HaverPull!$B:$B,0),MATCH(Calculations!$B18,HaverPull!$B$1:$XZ$1,0)),INDEX(HaverPull!$B:$XZ,MATCH(Calculations!DK$9,HaverPull!$B:$B,0),MATCH(Calculations!$B18,HaverPull!$B$1:$XZ$1,0)))</f>
        <v>26.6</v>
      </c>
      <c r="DM18">
        <f>IFERROR(INDEX(HaverPull!$B:$XZ,MATCH(Calculations!DM$9,HaverPull!$B:$B,0),MATCH(Calculations!$B18,HaverPull!$B$1:$XZ$1,0)),INDEX(HaverPull!$B:$XZ,MATCH(Calculations!DL$9,HaverPull!$B:$B,0),MATCH(Calculations!$B18,HaverPull!$B$1:$XZ$1,0)))</f>
        <v>26.8</v>
      </c>
      <c r="DN18">
        <f>IFERROR(INDEX(HaverPull!$B:$XZ,MATCH(Calculations!DN$9,HaverPull!$B:$B,0),MATCH(Calculations!$B18,HaverPull!$B$1:$XZ$1,0)),INDEX(HaverPull!$B:$XZ,MATCH(Calculations!DM$9,HaverPull!$B:$B,0),MATCH(Calculations!$B18,HaverPull!$B$1:$XZ$1,0)))</f>
        <v>26.6</v>
      </c>
      <c r="DO18">
        <f>IFERROR(INDEX(HaverPull!$B:$XZ,MATCH(Calculations!DO$9,HaverPull!$B:$B,0),MATCH(Calculations!$B18,HaverPull!$B$1:$XZ$1,0)),INDEX(HaverPull!$B:$XZ,MATCH(Calculations!DN$9,HaverPull!$B:$B,0),MATCH(Calculations!$B18,HaverPull!$B$1:$XZ$1,0)))</f>
        <v>24</v>
      </c>
      <c r="DP18">
        <f>IFERROR(INDEX(HaverPull!$B:$XZ,MATCH(Calculations!DP$9,HaverPull!$B:$B,0),MATCH(Calculations!$B18,HaverPull!$B$1:$XZ$1,0)),INDEX(HaverPull!$B:$XZ,MATCH(Calculations!DO$9,HaverPull!$B:$B,0),MATCH(Calculations!$B18,HaverPull!$B$1:$XZ$1,0)))</f>
        <v>24.6</v>
      </c>
      <c r="DQ18">
        <f>IFERROR(INDEX(HaverPull!$B:$XZ,MATCH(Calculations!DQ$9,HaverPull!$B:$B,0),MATCH(Calculations!$B18,HaverPull!$B$1:$XZ$1,0)),INDEX(HaverPull!$B:$XZ,MATCH(Calculations!DP$9,HaverPull!$B:$B,0),MATCH(Calculations!$B18,HaverPull!$B$1:$XZ$1,0)))</f>
        <v>25.3</v>
      </c>
      <c r="DR18">
        <f>IFERROR(INDEX(HaverPull!$B:$XZ,MATCH(Calculations!DR$9,HaverPull!$B:$B,0),MATCH(Calculations!$B18,HaverPull!$B$1:$XZ$1,0)),INDEX(HaverPull!$B:$XZ,MATCH(Calculations!DQ$9,HaverPull!$B:$B,0),MATCH(Calculations!$B18,HaverPull!$B$1:$XZ$1,0)))</f>
        <v>27.7</v>
      </c>
      <c r="DS18">
        <f>IFERROR(INDEX(HaverPull!$B:$XZ,MATCH(Calculations!DS$9,HaverPull!$B:$B,0),MATCH(Calculations!$B18,HaverPull!$B$1:$XZ$1,0)),INDEX(HaverPull!$B:$XZ,MATCH(Calculations!DR$9,HaverPull!$B:$B,0),MATCH(Calculations!$B18,HaverPull!$B$1:$XZ$1,0)))</f>
        <v>24.7</v>
      </c>
      <c r="DT18">
        <f>IFERROR(INDEX(HaverPull!$B:$XZ,MATCH(Calculations!DT$9,HaverPull!$B:$B,0),MATCH(Calculations!$B18,HaverPull!$B$1:$XZ$1,0)),INDEX(HaverPull!$B:$XZ,MATCH(Calculations!DS$9,HaverPull!$B:$B,0),MATCH(Calculations!$B18,HaverPull!$B$1:$XZ$1,0)))</f>
        <v>25</v>
      </c>
      <c r="DU18">
        <f>IFERROR(INDEX(HaverPull!$B:$XZ,MATCH(Calculations!DU$9,HaverPull!$B:$B,0),MATCH(Calculations!$B18,HaverPull!$B$1:$XZ$1,0)),INDEX(HaverPull!$B:$XZ,MATCH(Calculations!DT$9,HaverPull!$B:$B,0),MATCH(Calculations!$B18,HaverPull!$B$1:$XZ$1,0)))</f>
        <v>25.6</v>
      </c>
      <c r="DV18">
        <f>IFERROR(INDEX(HaverPull!$B:$XZ,MATCH(Calculations!DV$9,HaverPull!$B:$B,0),MATCH(Calculations!$B18,HaverPull!$B$1:$XZ$1,0)),INDEX(HaverPull!$B:$XZ,MATCH(Calculations!DU$9,HaverPull!$B:$B,0),MATCH(Calculations!$B18,HaverPull!$B$1:$XZ$1,0)))</f>
        <v>26.1</v>
      </c>
      <c r="DW18">
        <f>IFERROR(INDEX(HaverPull!$B:$XZ,MATCH(Calculations!DW$9,HaverPull!$B:$B,0),MATCH(Calculations!$B18,HaverPull!$B$1:$XZ$1,0)),INDEX(HaverPull!$B:$XZ,MATCH(Calculations!DV$9,HaverPull!$B:$B,0),MATCH(Calculations!$B18,HaverPull!$B$1:$XZ$1,0)))</f>
        <v>29.8</v>
      </c>
      <c r="DX18">
        <f>IFERROR(INDEX(HaverPull!$B:$XZ,MATCH(Calculations!DX$9,HaverPull!$B:$B,0),MATCH(Calculations!$B18,HaverPull!$B$1:$XZ$1,0)),INDEX(HaverPull!$B:$XZ,MATCH(Calculations!DW$9,HaverPull!$B:$B,0),MATCH(Calculations!$B18,HaverPull!$B$1:$XZ$1,0)))</f>
        <v>28</v>
      </c>
      <c r="DY18">
        <f>IFERROR(INDEX(HaverPull!$B:$XZ,MATCH(Calculations!DY$9,HaverPull!$B:$B,0),MATCH(Calculations!$B18,HaverPull!$B$1:$XZ$1,0)),INDEX(HaverPull!$B:$XZ,MATCH(Calculations!DX$9,HaverPull!$B:$B,0),MATCH(Calculations!$B18,HaverPull!$B$1:$XZ$1,0)))</f>
        <v>26.4</v>
      </c>
      <c r="DZ18">
        <f>IFERROR(INDEX(HaverPull!$B:$XZ,MATCH(Calculations!DZ$9,HaverPull!$B:$B,0),MATCH(Calculations!$B18,HaverPull!$B$1:$XZ$1,0)),INDEX(HaverPull!$B:$XZ,MATCH(Calculations!DY$9,HaverPull!$B:$B,0),MATCH(Calculations!$B18,HaverPull!$B$1:$XZ$1,0)))</f>
        <v>24.2</v>
      </c>
      <c r="EA18">
        <f>IFERROR(INDEX(HaverPull!$B:$XZ,MATCH(Calculations!EA$9,HaverPull!$B:$B,0),MATCH(Calculations!$B18,HaverPull!$B$1:$XZ$1,0)),INDEX(HaverPull!$B:$XZ,MATCH(Calculations!DZ$9,HaverPull!$B:$B,0),MATCH(Calculations!$B18,HaverPull!$B$1:$XZ$1,0)))</f>
        <v>25.3</v>
      </c>
      <c r="EB18">
        <f>IFERROR(INDEX(HaverPull!$B:$XZ,MATCH(Calculations!EB$9,HaverPull!$B:$B,0),MATCH(Calculations!$B18,HaverPull!$B$1:$XZ$1,0)),INDEX(HaverPull!$B:$XZ,MATCH(Calculations!EA$9,HaverPull!$B:$B,0),MATCH(Calculations!$B18,HaverPull!$B$1:$XZ$1,0)))</f>
        <v>25.3</v>
      </c>
      <c r="EC18">
        <f>IFERROR(INDEX(HaverPull!$B:$XZ,MATCH(Calculations!EC$9,HaverPull!$B:$B,0),MATCH(Calculations!$B18,HaverPull!$B$1:$XZ$1,0)),INDEX(HaverPull!$B:$XZ,MATCH(Calculations!EB$9,HaverPull!$B:$B,0),MATCH(Calculations!$B18,HaverPull!$B$1:$XZ$1,0)))</f>
        <v>24.3</v>
      </c>
      <c r="ED18">
        <f>IFERROR(INDEX(HaverPull!$B:$XZ,MATCH(Calculations!ED$9,HaverPull!$B:$B,0),MATCH(Calculations!$B18,HaverPull!$B$1:$XZ$1,0)),INDEX(HaverPull!$B:$XZ,MATCH(Calculations!EC$9,HaverPull!$B:$B,0),MATCH(Calculations!$B18,HaverPull!$B$1:$XZ$1,0)))</f>
        <v>23.1</v>
      </c>
      <c r="EE18">
        <f>IFERROR(INDEX(HaverPull!$B:$XZ,MATCH(Calculations!EE$9,HaverPull!$B:$B,0),MATCH(Calculations!$B18,HaverPull!$B$1:$XZ$1,0)),INDEX(HaverPull!$B:$XZ,MATCH(Calculations!ED$9,HaverPull!$B:$B,0),MATCH(Calculations!$B18,HaverPull!$B$1:$XZ$1,0)))</f>
        <v>23.8</v>
      </c>
      <c r="EF18">
        <f>IFERROR(INDEX(HaverPull!$B:$XZ,MATCH(Calculations!EF$9,HaverPull!$B:$B,0),MATCH(Calculations!$B18,HaverPull!$B$1:$XZ$1,0)),INDEX(HaverPull!$B:$XZ,MATCH(Calculations!EE$9,HaverPull!$B:$B,0),MATCH(Calculations!$B18,HaverPull!$B$1:$XZ$1,0)))</f>
        <v>22.8</v>
      </c>
      <c r="EG18">
        <f>IFERROR(INDEX(HaverPull!$B:$XZ,MATCH(Calculations!EG$9,HaverPull!$B:$B,0),MATCH(Calculations!$B18,HaverPull!$B$1:$XZ$1,0)),INDEX(HaverPull!$B:$XZ,MATCH(Calculations!EF$9,HaverPull!$B:$B,0),MATCH(Calculations!$B18,HaverPull!$B$1:$XZ$1,0)))</f>
        <v>21.4</v>
      </c>
      <c r="EH18">
        <f>IFERROR(INDEX(HaverPull!$B:$XZ,MATCH(Calculations!EH$9,HaverPull!$B:$B,0),MATCH(Calculations!$B18,HaverPull!$B$1:$XZ$1,0)),INDEX(HaverPull!$B:$XZ,MATCH(Calculations!EG$9,HaverPull!$B:$B,0),MATCH(Calculations!$B18,HaverPull!$B$1:$XZ$1,0)))</f>
        <v>20.100000000000001</v>
      </c>
      <c r="EI18">
        <f>IFERROR(INDEX(HaverPull!$B:$XZ,MATCH(Calculations!EI$9,HaverPull!$B:$B,0),MATCH(Calculations!$B18,HaverPull!$B$1:$XZ$1,0)),INDEX(HaverPull!$B:$XZ,MATCH(Calculations!EH$9,HaverPull!$B:$B,0),MATCH(Calculations!$B18,HaverPull!$B$1:$XZ$1,0)))</f>
        <v>17.2</v>
      </c>
      <c r="EJ18">
        <f>IFERROR(INDEX(HaverPull!$B:$XZ,MATCH(Calculations!EJ$9,HaverPull!$B:$B,0),MATCH(Calculations!$B18,HaverPull!$B$1:$XZ$1,0)),INDEX(HaverPull!$B:$XZ,MATCH(Calculations!EI$9,HaverPull!$B:$B,0),MATCH(Calculations!$B18,HaverPull!$B$1:$XZ$1,0)))</f>
        <v>17.2</v>
      </c>
      <c r="EK18">
        <f>IFERROR(INDEX(HaverPull!$B:$XZ,MATCH(Calculations!EK$9,HaverPull!$B:$B,0),MATCH(Calculations!$B18,HaverPull!$B$1:$XZ$1,0)),INDEX(HaverPull!$B:$XZ,MATCH(Calculations!EJ$9,HaverPull!$B:$B,0),MATCH(Calculations!$B18,HaverPull!$B$1:$XZ$1,0)))</f>
        <v>18.100000000000001</v>
      </c>
      <c r="EL18">
        <f>IFERROR(INDEX(HaverPull!$B:$XZ,MATCH(Calculations!EL$9,HaverPull!$B:$B,0),MATCH(Calculations!$B18,HaverPull!$B$1:$XZ$1,0)),INDEX(HaverPull!$B:$XZ,MATCH(Calculations!EK$9,HaverPull!$B:$B,0),MATCH(Calculations!$B18,HaverPull!$B$1:$XZ$1,0)))</f>
        <v>19.8</v>
      </c>
      <c r="EM18">
        <f>IFERROR(INDEX(HaverPull!$B:$XZ,MATCH(Calculations!EM$9,HaverPull!$B:$B,0),MATCH(Calculations!$B18,HaverPull!$B$1:$XZ$1,0)),INDEX(HaverPull!$B:$XZ,MATCH(Calculations!EL$9,HaverPull!$B:$B,0),MATCH(Calculations!$B18,HaverPull!$B$1:$XZ$1,0)))</f>
        <v>18.5</v>
      </c>
      <c r="EN18">
        <f>IFERROR(INDEX(HaverPull!$B:$XZ,MATCH(Calculations!EN$9,HaverPull!$B:$B,0),MATCH(Calculations!$B18,HaverPull!$B$1:$XZ$1,0)),INDEX(HaverPull!$B:$XZ,MATCH(Calculations!EM$9,HaverPull!$B:$B,0),MATCH(Calculations!$B18,HaverPull!$B$1:$XZ$1,0)))</f>
        <v>20.6</v>
      </c>
      <c r="EO18">
        <f>IFERROR(INDEX(HaverPull!$B:$XZ,MATCH(Calculations!EO$9,HaverPull!$B:$B,0),MATCH(Calculations!$B18,HaverPull!$B$1:$XZ$1,0)),INDEX(HaverPull!$B:$XZ,MATCH(Calculations!EN$9,HaverPull!$B:$B,0),MATCH(Calculations!$B18,HaverPull!$B$1:$XZ$1,0)))</f>
        <v>21.6</v>
      </c>
      <c r="EP18">
        <f>IFERROR(INDEX(HaverPull!$B:$XZ,MATCH(Calculations!EP$9,HaverPull!$B:$B,0),MATCH(Calculations!$B18,HaverPull!$B$1:$XZ$1,0)),INDEX(HaverPull!$B:$XZ,MATCH(Calculations!EO$9,HaverPull!$B:$B,0),MATCH(Calculations!$B18,HaverPull!$B$1:$XZ$1,0)))</f>
        <v>25.1</v>
      </c>
      <c r="EQ18">
        <f>IFERROR(INDEX(HaverPull!$B:$XZ,MATCH(Calculations!EQ$9,HaverPull!$B:$B,0),MATCH(Calculations!$B18,HaverPull!$B$1:$XZ$1,0)),INDEX(HaverPull!$B:$XZ,MATCH(Calculations!EP$9,HaverPull!$B:$B,0),MATCH(Calculations!$B18,HaverPull!$B$1:$XZ$1,0)))</f>
        <v>26.6</v>
      </c>
      <c r="ER18">
        <f>IFERROR(INDEX(HaverPull!$B:$XZ,MATCH(Calculations!ER$9,HaverPull!$B:$B,0),MATCH(Calculations!$B18,HaverPull!$B$1:$XZ$1,0)),INDEX(HaverPull!$B:$XZ,MATCH(Calculations!EQ$9,HaverPull!$B:$B,0),MATCH(Calculations!$B18,HaverPull!$B$1:$XZ$1,0)))</f>
        <v>28.9</v>
      </c>
      <c r="ES18">
        <f>IFERROR(INDEX(HaverPull!$B:$XZ,MATCH(Calculations!ES$9,HaverPull!$B:$B,0),MATCH(Calculations!$B18,HaverPull!$B$1:$XZ$1,0)),INDEX(HaverPull!$B:$XZ,MATCH(Calculations!ER$9,HaverPull!$B:$B,0),MATCH(Calculations!$B18,HaverPull!$B$1:$XZ$1,0)))</f>
        <v>30.7</v>
      </c>
      <c r="ET18">
        <f>IFERROR(INDEX(HaverPull!$B:$XZ,MATCH(Calculations!ET$9,HaverPull!$B:$B,0),MATCH(Calculations!$B18,HaverPull!$B$1:$XZ$1,0)),INDEX(HaverPull!$B:$XZ,MATCH(Calculations!ES$9,HaverPull!$B:$B,0),MATCH(Calculations!$B18,HaverPull!$B$1:$XZ$1,0)))</f>
        <v>30</v>
      </c>
      <c r="EU18">
        <f>IFERROR(INDEX(HaverPull!$B:$XZ,MATCH(Calculations!EU$9,HaverPull!$B:$B,0),MATCH(Calculations!$B18,HaverPull!$B$1:$XZ$1,0)),INDEX(HaverPull!$B:$XZ,MATCH(Calculations!ET$9,HaverPull!$B:$B,0),MATCH(Calculations!$B18,HaverPull!$B$1:$XZ$1,0)))</f>
        <v>38.4</v>
      </c>
      <c r="EV18">
        <f>IFERROR(INDEX(HaverPull!$B:$XZ,MATCH(Calculations!EV$9,HaverPull!$B:$B,0),MATCH(Calculations!$B18,HaverPull!$B$1:$XZ$1,0)),INDEX(HaverPull!$B:$XZ,MATCH(Calculations!EU$9,HaverPull!$B:$B,0),MATCH(Calculations!$B18,HaverPull!$B$1:$XZ$1,0)))</f>
        <v>36.200000000000003</v>
      </c>
      <c r="EW18">
        <f>IFERROR(INDEX(HaverPull!$B:$XZ,MATCH(Calculations!EW$9,HaverPull!$B:$B,0),MATCH(Calculations!$B18,HaverPull!$B$1:$XZ$1,0)),INDEX(HaverPull!$B:$XZ,MATCH(Calculations!EV$9,HaverPull!$B:$B,0),MATCH(Calculations!$B18,HaverPull!$B$1:$XZ$1,0)))</f>
        <v>34.5</v>
      </c>
      <c r="EX18">
        <f>IFERROR(INDEX(HaverPull!$B:$XZ,MATCH(Calculations!EX$9,HaverPull!$B:$B,0),MATCH(Calculations!$B18,HaverPull!$B$1:$XZ$1,0)),INDEX(HaverPull!$B:$XZ,MATCH(Calculations!EW$9,HaverPull!$B:$B,0),MATCH(Calculations!$B18,HaverPull!$B$1:$XZ$1,0)))</f>
        <v>29.3</v>
      </c>
      <c r="EY18">
        <f>IFERROR(INDEX(HaverPull!$B:$XZ,MATCH(Calculations!EY$9,HaverPull!$B:$B,0),MATCH(Calculations!$B18,HaverPull!$B$1:$XZ$1,0)),INDEX(HaverPull!$B:$XZ,MATCH(Calculations!EX$9,HaverPull!$B:$B,0),MATCH(Calculations!$B18,HaverPull!$B$1:$XZ$1,0)))</f>
        <v>35.200000000000003</v>
      </c>
      <c r="EZ18">
        <f>IFERROR(INDEX(HaverPull!$B:$XZ,MATCH(Calculations!EZ$9,HaverPull!$B:$B,0),MATCH(Calculations!$B18,HaverPull!$B$1:$XZ$1,0)),INDEX(HaverPull!$B:$XZ,MATCH(Calculations!EY$9,HaverPull!$B:$B,0),MATCH(Calculations!$B18,HaverPull!$B$1:$XZ$1,0)))</f>
        <v>36.700000000000003</v>
      </c>
      <c r="FA18">
        <f>IFERROR(INDEX(HaverPull!$B:$XZ,MATCH(Calculations!FA$9,HaverPull!$B:$B,0),MATCH(Calculations!$B18,HaverPull!$B$1:$XZ$1,0)),INDEX(HaverPull!$B:$XZ,MATCH(Calculations!EZ$9,HaverPull!$B:$B,0),MATCH(Calculations!$B18,HaverPull!$B$1:$XZ$1,0)))</f>
        <v>20.6</v>
      </c>
      <c r="FB18">
        <f>IFERROR(INDEX(HaverPull!$B:$XZ,MATCH(Calculations!FB$9,HaverPull!$B:$B,0),MATCH(Calculations!$B18,HaverPull!$B$1:$XZ$1,0)),INDEX(HaverPull!$B:$XZ,MATCH(Calculations!FA$9,HaverPull!$B:$B,0),MATCH(Calculations!$B18,HaverPull!$B$1:$XZ$1,0)))</f>
        <v>34.299999999999997</v>
      </c>
      <c r="FC18">
        <f>IFERROR(INDEX(HaverPull!$B:$XZ,MATCH(Calculations!FC$9,HaverPull!$B:$B,0),MATCH(Calculations!$B18,HaverPull!$B$1:$XZ$1,0)),INDEX(HaverPull!$B:$XZ,MATCH(Calculations!FB$9,HaverPull!$B:$B,0),MATCH(Calculations!$B18,HaverPull!$B$1:$XZ$1,0)))</f>
        <v>21.6</v>
      </c>
      <c r="FD18">
        <f>IFERROR(INDEX(HaverPull!$B:$XZ,MATCH(Calculations!FD$9,HaverPull!$B:$B,0),MATCH(Calculations!$B18,HaverPull!$B$1:$XZ$1,0)),INDEX(HaverPull!$B:$XZ,MATCH(Calculations!FC$9,HaverPull!$B:$B,0),MATCH(Calculations!$B18,HaverPull!$B$1:$XZ$1,0)))</f>
        <v>35.6</v>
      </c>
      <c r="FE18">
        <f>IFERROR(INDEX(HaverPull!$B:$XZ,MATCH(Calculations!FE$9,HaverPull!$B:$B,0),MATCH(Calculations!$B18,HaverPull!$B$1:$XZ$1,0)),INDEX(HaverPull!$B:$XZ,MATCH(Calculations!FD$9,HaverPull!$B:$B,0),MATCH(Calculations!$B18,HaverPull!$B$1:$XZ$1,0)))</f>
        <v>57.5</v>
      </c>
      <c r="FF18">
        <f>IFERROR(INDEX(HaverPull!$B:$XZ,MATCH(Calculations!FF$9,HaverPull!$B:$B,0),MATCH(Calculations!$B18,HaverPull!$B$1:$XZ$1,0)),INDEX(HaverPull!$B:$XZ,MATCH(Calculations!FE$9,HaverPull!$B:$B,0),MATCH(Calculations!$B18,HaverPull!$B$1:$XZ$1,0)))</f>
        <v>75.099999999999994</v>
      </c>
      <c r="FG18">
        <f>IFERROR(INDEX(HaverPull!$B:$XZ,MATCH(Calculations!FG$9,HaverPull!$B:$B,0),MATCH(Calculations!$B18,HaverPull!$B$1:$XZ$1,0)),INDEX(HaverPull!$B:$XZ,MATCH(Calculations!FF$9,HaverPull!$B:$B,0),MATCH(Calculations!$B18,HaverPull!$B$1:$XZ$1,0)))</f>
        <v>72.099999999999994</v>
      </c>
      <c r="FH18">
        <f>IFERROR(INDEX(HaverPull!$B:$XZ,MATCH(Calculations!FH$9,HaverPull!$B:$B,0),MATCH(Calculations!$B18,HaverPull!$B$1:$XZ$1,0)),INDEX(HaverPull!$B:$XZ,MATCH(Calculations!FG$9,HaverPull!$B:$B,0),MATCH(Calculations!$B18,HaverPull!$B$1:$XZ$1,0)))</f>
        <v>70.2</v>
      </c>
      <c r="FI18">
        <f>IFERROR(INDEX(HaverPull!$B:$XZ,MATCH(Calculations!FI$9,HaverPull!$B:$B,0),MATCH(Calculations!$B18,HaverPull!$B$1:$XZ$1,0)),INDEX(HaverPull!$B:$XZ,MATCH(Calculations!FH$9,HaverPull!$B:$B,0),MATCH(Calculations!$B18,HaverPull!$B$1:$XZ$1,0)))</f>
        <v>85.7</v>
      </c>
      <c r="FJ18">
        <f>IFERROR(INDEX(HaverPull!$B:$XZ,MATCH(Calculations!FJ$9,HaverPull!$B:$B,0),MATCH(Calculations!$B18,HaverPull!$B$1:$XZ$1,0)),INDEX(HaverPull!$B:$XZ,MATCH(Calculations!FI$9,HaverPull!$B:$B,0),MATCH(Calculations!$B18,HaverPull!$B$1:$XZ$1,0)))</f>
        <v>89.1</v>
      </c>
      <c r="FK18">
        <f>IFERROR(INDEX(HaverPull!$B:$XZ,MATCH(Calculations!FK$9,HaverPull!$B:$B,0),MATCH(Calculations!$B18,HaverPull!$B$1:$XZ$1,0)),INDEX(HaverPull!$B:$XZ,MATCH(Calculations!FJ$9,HaverPull!$B:$B,0),MATCH(Calculations!$B18,HaverPull!$B$1:$XZ$1,0)))</f>
        <v>90</v>
      </c>
      <c r="FL18">
        <f>IFERROR(INDEX(HaverPull!$B:$XZ,MATCH(Calculations!FL$9,HaverPull!$B:$B,0),MATCH(Calculations!$B18,HaverPull!$B$1:$XZ$1,0)),INDEX(HaverPull!$B:$XZ,MATCH(Calculations!FK$9,HaverPull!$B:$B,0),MATCH(Calculations!$B18,HaverPull!$B$1:$XZ$1,0)))</f>
        <v>79.2</v>
      </c>
      <c r="FM18">
        <f>IFERROR(INDEX(HaverPull!$B:$XZ,MATCH(Calculations!FM$9,HaverPull!$B:$B,0),MATCH(Calculations!$B18,HaverPull!$B$1:$XZ$1,0)),INDEX(HaverPull!$B:$XZ,MATCH(Calculations!FL$9,HaverPull!$B:$B,0),MATCH(Calculations!$B18,HaverPull!$B$1:$XZ$1,0)))</f>
        <v>68.5</v>
      </c>
      <c r="FN18">
        <f>IFERROR(INDEX(HaverPull!$B:$XZ,MATCH(Calculations!FN$9,HaverPull!$B:$B,0),MATCH(Calculations!$B18,HaverPull!$B$1:$XZ$1,0)),INDEX(HaverPull!$B:$XZ,MATCH(Calculations!FM$9,HaverPull!$B:$B,0),MATCH(Calculations!$B18,HaverPull!$B$1:$XZ$1,0)))</f>
        <v>64</v>
      </c>
      <c r="FO18">
        <f>IFERROR(INDEX(HaverPull!$B:$XZ,MATCH(Calculations!FO$9,HaverPull!$B:$B,0),MATCH(Calculations!$B18,HaverPull!$B$1:$XZ$1,0)),INDEX(HaverPull!$B:$XZ,MATCH(Calculations!FN$9,HaverPull!$B:$B,0),MATCH(Calculations!$B18,HaverPull!$B$1:$XZ$1,0)))</f>
        <v>99.6</v>
      </c>
      <c r="FP18">
        <f>IFERROR(INDEX(HaverPull!$B:$XZ,MATCH(Calculations!FP$9,HaverPull!$B:$B,0),MATCH(Calculations!$B18,HaverPull!$B$1:$XZ$1,0)),INDEX(HaverPull!$B:$XZ,MATCH(Calculations!FO$9,HaverPull!$B:$B,0),MATCH(Calculations!$B18,HaverPull!$B$1:$XZ$1,0)))</f>
        <v>90.3</v>
      </c>
      <c r="FQ18">
        <f>IFERROR(INDEX(HaverPull!$B:$XZ,MATCH(Calculations!FQ$9,HaverPull!$B:$B,0),MATCH(Calculations!$B18,HaverPull!$B$1:$XZ$1,0)),INDEX(HaverPull!$B:$XZ,MATCH(Calculations!FP$9,HaverPull!$B:$B,0),MATCH(Calculations!$B18,HaverPull!$B$1:$XZ$1,0)))</f>
        <v>85</v>
      </c>
      <c r="FR18">
        <f>IFERROR(INDEX(HaverPull!$B:$XZ,MATCH(Calculations!FR$9,HaverPull!$B:$B,0),MATCH(Calculations!$B18,HaverPull!$B$1:$XZ$1,0)),INDEX(HaverPull!$B:$XZ,MATCH(Calculations!FQ$9,HaverPull!$B:$B,0),MATCH(Calculations!$B18,HaverPull!$B$1:$XZ$1,0)))</f>
        <v>78.8</v>
      </c>
      <c r="FS18">
        <f>IFERROR(INDEX(HaverPull!$B:$XZ,MATCH(Calculations!FS$9,HaverPull!$B:$B,0),MATCH(Calculations!$B18,HaverPull!$B$1:$XZ$1,0)),INDEX(HaverPull!$B:$XZ,MATCH(Calculations!FR$9,HaverPull!$B:$B,0),MATCH(Calculations!$B18,HaverPull!$B$1:$XZ$1,0)))</f>
        <v>67.3</v>
      </c>
      <c r="FT18">
        <f>IFERROR(INDEX(HaverPull!$B:$XZ,MATCH(Calculations!FT$9,HaverPull!$B:$B,0),MATCH(Calculations!$B18,HaverPull!$B$1:$XZ$1,0)),INDEX(HaverPull!$B:$XZ,MATCH(Calculations!FS$9,HaverPull!$B:$B,0),MATCH(Calculations!$B18,HaverPull!$B$1:$XZ$1,0)))</f>
        <v>76.8</v>
      </c>
      <c r="FU18">
        <f>IFERROR(INDEX(HaverPull!$B:$XZ,MATCH(Calculations!FU$9,HaverPull!$B:$B,0),MATCH(Calculations!$B18,HaverPull!$B$1:$XZ$1,0)),INDEX(HaverPull!$B:$XZ,MATCH(Calculations!FT$9,HaverPull!$B:$B,0),MATCH(Calculations!$B18,HaverPull!$B$1:$XZ$1,0)))</f>
        <v>84.6</v>
      </c>
      <c r="FV18">
        <f>IFERROR(INDEX(HaverPull!$B:$XZ,MATCH(Calculations!FV$9,HaverPull!$B:$B,0),MATCH(Calculations!$B18,HaverPull!$B$1:$XZ$1,0)),INDEX(HaverPull!$B:$XZ,MATCH(Calculations!FU$9,HaverPull!$B:$B,0),MATCH(Calculations!$B18,HaverPull!$B$1:$XZ$1,0)))</f>
        <v>89.9</v>
      </c>
      <c r="FW18">
        <f>IFERROR(INDEX(HaverPull!$B:$XZ,MATCH(Calculations!FW$9,HaverPull!$B:$B,0),MATCH(Calculations!$B18,HaverPull!$B$1:$XZ$1,0)),INDEX(HaverPull!$B:$XZ,MATCH(Calculations!FV$9,HaverPull!$B:$B,0),MATCH(Calculations!$B18,HaverPull!$B$1:$XZ$1,0)))</f>
        <v>100.4</v>
      </c>
      <c r="FX18">
        <f>IFERROR(INDEX(HaverPull!$B:$XZ,MATCH(Calculations!FX$9,HaverPull!$B:$B,0),MATCH(Calculations!$B18,HaverPull!$B$1:$XZ$1,0)),INDEX(HaverPull!$B:$XZ,MATCH(Calculations!FW$9,HaverPull!$B:$B,0),MATCH(Calculations!$B18,HaverPull!$B$1:$XZ$1,0)))</f>
        <v>101.8</v>
      </c>
      <c r="FY18">
        <f>IFERROR(INDEX(HaverPull!$B:$XZ,MATCH(Calculations!FY$9,HaverPull!$B:$B,0),MATCH(Calculations!$B18,HaverPull!$B$1:$XZ$1,0)),INDEX(HaverPull!$B:$XZ,MATCH(Calculations!FX$9,HaverPull!$B:$B,0),MATCH(Calculations!$B18,HaverPull!$B$1:$XZ$1,0)))</f>
        <v>93.2</v>
      </c>
      <c r="FZ18">
        <f>IFERROR(INDEX(HaverPull!$B:$XZ,MATCH(Calculations!FZ$9,HaverPull!$B:$B,0),MATCH(Calculations!$B18,HaverPull!$B$1:$XZ$1,0)),INDEX(HaverPull!$B:$XZ,MATCH(Calculations!FY$9,HaverPull!$B:$B,0),MATCH(Calculations!$B18,HaverPull!$B$1:$XZ$1,0)))</f>
        <v>92.2</v>
      </c>
      <c r="GA18">
        <f>IFERROR(INDEX(HaverPull!$B:$XZ,MATCH(Calculations!GA$9,HaverPull!$B:$B,0),MATCH(Calculations!$B18,HaverPull!$B$1:$XZ$1,0)),INDEX(HaverPull!$B:$XZ,MATCH(Calculations!FZ$9,HaverPull!$B:$B,0),MATCH(Calculations!$B18,HaverPull!$B$1:$XZ$1,0)))</f>
        <v>88.9</v>
      </c>
      <c r="GB18">
        <f>IFERROR(INDEX(HaverPull!$B:$XZ,MATCH(Calculations!GB$9,HaverPull!$B:$B,0),MATCH(Calculations!$B18,HaverPull!$B$1:$XZ$1,0)),INDEX(HaverPull!$B:$XZ,MATCH(Calculations!GA$9,HaverPull!$B:$B,0),MATCH(Calculations!$B18,HaverPull!$B$1:$XZ$1,0)))</f>
        <v>93.3</v>
      </c>
      <c r="GC18">
        <f>IFERROR(INDEX(HaverPull!$B:$XZ,MATCH(Calculations!GC$9,HaverPull!$B:$B,0),MATCH(Calculations!$B18,HaverPull!$B$1:$XZ$1,0)),INDEX(HaverPull!$B:$XZ,MATCH(Calculations!GB$9,HaverPull!$B:$B,0),MATCH(Calculations!$B18,HaverPull!$B$1:$XZ$1,0)))</f>
        <v>93.3</v>
      </c>
      <c r="GD18" t="e">
        <f>IFERROR(INDEX(HaverPull!$B:$XZ,MATCH(Calculations!GD$9,HaverPull!$B:$B,0),MATCH(Calculations!$B18,HaverPull!$B$1:$XZ$1,0)),INDEX(HaverPull!$B:$XZ,MATCH(Calculations!GC$9,HaverPull!$B:$B,0),MATCH(Calculations!$B18,HaverPull!$B$1:$XZ$1,0)))</f>
        <v>#N/A</v>
      </c>
      <c r="GE18" t="e">
        <f>IFERROR(INDEX(HaverPull!$B:$XZ,MATCH(Calculations!GE$9,HaverPull!$B:$B,0),MATCH(Calculations!$B18,HaverPull!$B$1:$XZ$1,0)),INDEX(HaverPull!$B:$XZ,MATCH(Calculations!GD$9,HaverPull!$B:$B,0),MATCH(Calculations!$B18,HaverPull!$B$1:$XZ$1,0)))</f>
        <v>#N/A</v>
      </c>
      <c r="GF18" t="e">
        <f>IFERROR(INDEX(HaverPull!$B:$XZ,MATCH(Calculations!GF$9,HaverPull!$B:$B,0),MATCH(Calculations!$B18,HaverPull!$B$1:$XZ$1,0)),INDEX(HaverPull!$B:$XZ,MATCH(Calculations!GE$9,HaverPull!$B:$B,0),MATCH(Calculations!$B18,HaverPull!$B$1:$XZ$1,0)))</f>
        <v>#N/A</v>
      </c>
      <c r="GG18" t="e">
        <f>IFERROR(INDEX(HaverPull!$B:$XZ,MATCH(Calculations!GG$9,HaverPull!$B:$B,0),MATCH(Calculations!$B18,HaverPull!$B$1:$XZ$1,0)),INDEX(HaverPull!$B:$XZ,MATCH(Calculations!GF$9,HaverPull!$B:$B,0),MATCH(Calculations!$B18,HaverPull!$B$1:$XZ$1,0)))</f>
        <v>#N/A</v>
      </c>
      <c r="GH18" t="e">
        <f>IFERROR(INDEX(HaverPull!$B:$XZ,MATCH(Calculations!GH$9,HaverPull!$B:$B,0),MATCH(Calculations!$B18,HaverPull!$B$1:$XZ$1,0)),INDEX(HaverPull!$B:$XZ,MATCH(Calculations!GG$9,HaverPull!$B:$B,0),MATCH(Calculations!$B18,HaverPull!$B$1:$XZ$1,0)))</f>
        <v>#N/A</v>
      </c>
      <c r="GI18" t="e">
        <f>IFERROR(INDEX(HaverPull!$B:$XZ,MATCH(Calculations!GI$9,HaverPull!$B:$B,0),MATCH(Calculations!$B18,HaverPull!$B$1:$XZ$1,0)),INDEX(HaverPull!$B:$XZ,MATCH(Calculations!GH$9,HaverPull!$B:$B,0),MATCH(Calculations!$B18,HaverPull!$B$1:$XZ$1,0)))</f>
        <v>#N/A</v>
      </c>
      <c r="GJ18" t="e">
        <f>IFERROR(INDEX(HaverPull!$B:$XZ,MATCH(Calculations!GJ$9,HaverPull!$B:$B,0),MATCH(Calculations!$B18,HaverPull!$B$1:$XZ$1,0)),INDEX(HaverPull!$B:$XZ,MATCH(Calculations!GI$9,HaverPull!$B:$B,0),MATCH(Calculations!$B18,HaverPull!$B$1:$XZ$1,0)))</f>
        <v>#N/A</v>
      </c>
      <c r="GK18" t="e">
        <f>IFERROR(INDEX(HaverPull!$B:$XZ,MATCH(Calculations!GK$9,HaverPull!$B:$B,0),MATCH(Calculations!$B18,HaverPull!$B$1:$XZ$1,0)),INDEX(HaverPull!$B:$XZ,MATCH(Calculations!GJ$9,HaverPull!$B:$B,0),MATCH(Calculations!$B18,HaverPull!$B$1:$XZ$1,0)))</f>
        <v>#N/A</v>
      </c>
      <c r="GL18" t="e">
        <f>IFERROR(INDEX(HaverPull!$B:$XZ,MATCH(Calculations!GL$9,HaverPull!$B:$B,0),MATCH(Calculations!$B18,HaverPull!$B$1:$XZ$1,0)),INDEX(HaverPull!$B:$XZ,MATCH(Calculations!GK$9,HaverPull!$B:$B,0),MATCH(Calculations!$B18,HaverPull!$B$1:$XZ$1,0)))</f>
        <v>#N/A</v>
      </c>
      <c r="GM18" t="e">
        <f>IFERROR(INDEX(HaverPull!$B:$XZ,MATCH(Calculations!GM$9,HaverPull!$B:$B,0),MATCH(Calculations!$B18,HaverPull!$B$1:$XZ$1,0)),INDEX(HaverPull!$B:$XZ,MATCH(Calculations!GL$9,HaverPull!$B:$B,0),MATCH(Calculations!$B18,HaverPull!$B$1:$XZ$1,0)))</f>
        <v>#N/A</v>
      </c>
      <c r="GN18" t="e">
        <f>IFERROR(INDEX(HaverPull!$B:$XZ,MATCH(Calculations!GN$9,HaverPull!$B:$B,0),MATCH(Calculations!$B18,HaverPull!$B$1:$XZ$1,0)),INDEX(HaverPull!$B:$XZ,MATCH(Calculations!GM$9,HaverPull!$B:$B,0),MATCH(Calculations!$B18,HaverPull!$B$1:$XZ$1,0)))</f>
        <v>#N/A</v>
      </c>
      <c r="GO18" t="e">
        <f>IFERROR(INDEX(HaverPull!$B:$XZ,MATCH(Calculations!GO$9,HaverPull!$B:$B,0),MATCH(Calculations!$B18,HaverPull!$B$1:$XZ$1,0)),INDEX(HaverPull!$B:$XZ,MATCH(Calculations!GN$9,HaverPull!$B:$B,0),MATCH(Calculations!$B18,HaverPull!$B$1:$XZ$1,0)))</f>
        <v>#N/A</v>
      </c>
      <c r="GP18" t="e">
        <f>IFERROR(INDEX(HaverPull!$B:$XZ,MATCH(Calculations!GP$9,HaverPull!$B:$B,0),MATCH(Calculations!$B18,HaverPull!$B$1:$XZ$1,0)),INDEX(HaverPull!$B:$XZ,MATCH(Calculations!GO$9,HaverPull!$B:$B,0),MATCH(Calculations!$B18,HaverPull!$B$1:$XZ$1,0)))</f>
        <v>#N/A</v>
      </c>
      <c r="GQ18" t="e">
        <f>IFERROR(INDEX(HaverPull!$B:$XZ,MATCH(Calculations!GQ$9,HaverPull!$B:$B,0),MATCH(Calculations!$B18,HaverPull!$B$1:$XZ$1,0)),INDEX(HaverPull!$B:$XZ,MATCH(Calculations!GP$9,HaverPull!$B:$B,0),MATCH(Calculations!$B18,HaverPull!$B$1:$XZ$1,0)))</f>
        <v>#N/A</v>
      </c>
      <c r="GR18" t="e">
        <f>IFERROR(INDEX(HaverPull!$B:$XZ,MATCH(Calculations!GR$9,HaverPull!$B:$B,0),MATCH(Calculations!$B18,HaverPull!$B$1:$XZ$1,0)),INDEX(HaverPull!$B:$XZ,MATCH(Calculations!GQ$9,HaverPull!$B:$B,0),MATCH(Calculations!$B18,HaverPull!$B$1:$XZ$1,0)))</f>
        <v>#N/A</v>
      </c>
      <c r="GS18" t="e">
        <f>IFERROR(INDEX(HaverPull!$B:$XZ,MATCH(Calculations!GS$9,HaverPull!$B:$B,0),MATCH(Calculations!$B18,HaverPull!$B$1:$XZ$1,0)),INDEX(HaverPull!$B:$XZ,MATCH(Calculations!GR$9,HaverPull!$B:$B,0),MATCH(Calculations!$B18,HaverPull!$B$1:$XZ$1,0)))</f>
        <v>#N/A</v>
      </c>
      <c r="GT18" t="e">
        <f>IFERROR(INDEX(HaverPull!$B:$XZ,MATCH(Calculations!GT$9,HaverPull!$B:$B,0),MATCH(Calculations!$B18,HaverPull!$B$1:$XZ$1,0)),INDEX(HaverPull!$B:$XZ,MATCH(Calculations!GS$9,HaverPull!$B:$B,0),MATCH(Calculations!$B18,HaverPull!$B$1:$XZ$1,0)))</f>
        <v>#N/A</v>
      </c>
      <c r="GU18" t="e">
        <f>IFERROR(INDEX(HaverPull!$B:$XZ,MATCH(Calculations!GU$9,HaverPull!$B:$B,0),MATCH(Calculations!$B18,HaverPull!$B$1:$XZ$1,0)),INDEX(HaverPull!$B:$XZ,MATCH(Calculations!GT$9,HaverPull!$B:$B,0),MATCH(Calculations!$B18,HaverPull!$B$1:$XZ$1,0)))</f>
        <v>#N/A</v>
      </c>
      <c r="GV18" t="e">
        <f>IFERROR(INDEX(HaverPull!$B:$XZ,MATCH(Calculations!GV$9,HaverPull!$B:$B,0),MATCH(Calculations!$B18,HaverPull!$B$1:$XZ$1,0)),INDEX(HaverPull!$B:$XZ,MATCH(Calculations!GU$9,HaverPull!$B:$B,0),MATCH(Calculations!$B18,HaverPull!$B$1:$XZ$1,0)))</f>
        <v>#N/A</v>
      </c>
    </row>
    <row r="19" spans="1:204" x14ac:dyDescent="0.25">
      <c r="A19" s="8" t="s">
        <v>200</v>
      </c>
      <c r="B19" s="9" t="s">
        <v>8</v>
      </c>
      <c r="C19">
        <f>INDEX(HaverPull!$B:$XZ,MATCH(Calculations!C$9,HaverPull!$B:$B,0),MATCH(Calculations!$B19,HaverPull!$B$1:$XZ$1,0))</f>
        <v>4707.1000000000004</v>
      </c>
      <c r="D19">
        <f>INDEX(HaverPull!$B:$XZ,MATCH(Calculations!D$9,HaverPull!$B:$B,0),MATCH(Calculations!$B19,HaverPull!$B$1:$XZ$1,0))</f>
        <v>4715.3999999999996</v>
      </c>
      <c r="E19">
        <f>INDEX(HaverPull!$B:$XZ,MATCH(Calculations!E$9,HaverPull!$B:$B,0),MATCH(Calculations!$B19,HaverPull!$B$1:$XZ$1,0))</f>
        <v>4757.2</v>
      </c>
      <c r="F19">
        <f>INDEX(HaverPull!$B:$XZ,MATCH(Calculations!F$9,HaverPull!$B:$B,0),MATCH(Calculations!$B19,HaverPull!$B$1:$XZ$1,0))</f>
        <v>4708.3</v>
      </c>
      <c r="G19">
        <f>INDEX(HaverPull!$B:$XZ,MATCH(Calculations!G$9,HaverPull!$B:$B,0),MATCH(Calculations!$B19,HaverPull!$B$1:$XZ$1,0))</f>
        <v>4834.3</v>
      </c>
      <c r="H19">
        <f>INDEX(HaverPull!$B:$XZ,MATCH(Calculations!H$9,HaverPull!$B:$B,0),MATCH(Calculations!$B19,HaverPull!$B$1:$XZ$1,0))</f>
        <v>4861.8999999999996</v>
      </c>
      <c r="I19">
        <f>INDEX(HaverPull!$B:$XZ,MATCH(Calculations!I$9,HaverPull!$B:$B,0),MATCH(Calculations!$B19,HaverPull!$B$1:$XZ$1,0))</f>
        <v>4900</v>
      </c>
      <c r="J19">
        <f>INDEX(HaverPull!$B:$XZ,MATCH(Calculations!J$9,HaverPull!$B:$B,0),MATCH(Calculations!$B19,HaverPull!$B$1:$XZ$1,0))</f>
        <v>4914.3</v>
      </c>
      <c r="K19">
        <f>INDEX(HaverPull!$B:$XZ,MATCH(Calculations!K$9,HaverPull!$B:$B,0),MATCH(Calculations!$B19,HaverPull!$B$1:$XZ$1,0))</f>
        <v>5002.3999999999996</v>
      </c>
      <c r="L19">
        <f>INDEX(HaverPull!$B:$XZ,MATCH(Calculations!L$9,HaverPull!$B:$B,0),MATCH(Calculations!$B19,HaverPull!$B$1:$XZ$1,0))</f>
        <v>5118.3</v>
      </c>
      <c r="M19">
        <f>INDEX(HaverPull!$B:$XZ,MATCH(Calculations!M$9,HaverPull!$B:$B,0),MATCH(Calculations!$B19,HaverPull!$B$1:$XZ$1,0))</f>
        <v>5165.3999999999996</v>
      </c>
      <c r="N19">
        <f>INDEX(HaverPull!$B:$XZ,MATCH(Calculations!N$9,HaverPull!$B:$B,0),MATCH(Calculations!$B19,HaverPull!$B$1:$XZ$1,0))</f>
        <v>5251.2</v>
      </c>
      <c r="O19">
        <f>INDEX(HaverPull!$B:$XZ,MATCH(Calculations!O$9,HaverPull!$B:$B,0),MATCH(Calculations!$B19,HaverPull!$B$1:$XZ$1,0))</f>
        <v>5380.5</v>
      </c>
      <c r="P19">
        <f>INDEX(HaverPull!$B:$XZ,MATCH(Calculations!P$9,HaverPull!$B:$B,0),MATCH(Calculations!$B19,HaverPull!$B$1:$XZ$1,0))</f>
        <v>5441.5</v>
      </c>
      <c r="Q19">
        <f>INDEX(HaverPull!$B:$XZ,MATCH(Calculations!Q$9,HaverPull!$B:$B,0),MATCH(Calculations!$B19,HaverPull!$B$1:$XZ$1,0))</f>
        <v>5411.9</v>
      </c>
      <c r="R19">
        <f>INDEX(HaverPull!$B:$XZ,MATCH(Calculations!R$9,HaverPull!$B:$B,0),MATCH(Calculations!$B19,HaverPull!$B$1:$XZ$1,0))</f>
        <v>5462.4</v>
      </c>
      <c r="S19">
        <f>INDEX(HaverPull!$B:$XZ,MATCH(Calculations!S$9,HaverPull!$B:$B,0),MATCH(Calculations!$B19,HaverPull!$B$1:$XZ$1,0))</f>
        <v>5417</v>
      </c>
      <c r="T19">
        <f>INDEX(HaverPull!$B:$XZ,MATCH(Calculations!T$9,HaverPull!$B:$B,0),MATCH(Calculations!$B19,HaverPull!$B$1:$XZ$1,0))</f>
        <v>5431.3</v>
      </c>
      <c r="U19">
        <f>INDEX(HaverPull!$B:$XZ,MATCH(Calculations!U$9,HaverPull!$B:$B,0),MATCH(Calculations!$B19,HaverPull!$B$1:$XZ$1,0))</f>
        <v>5378.7</v>
      </c>
      <c r="V19">
        <f>INDEX(HaverPull!$B:$XZ,MATCH(Calculations!V$9,HaverPull!$B:$B,0),MATCH(Calculations!$B19,HaverPull!$B$1:$XZ$1,0))</f>
        <v>5357.2</v>
      </c>
      <c r="W19">
        <f>INDEX(HaverPull!$B:$XZ,MATCH(Calculations!W$9,HaverPull!$B:$B,0),MATCH(Calculations!$B19,HaverPull!$B$1:$XZ$1,0))</f>
        <v>5292.4</v>
      </c>
      <c r="X19">
        <f>INDEX(HaverPull!$B:$XZ,MATCH(Calculations!X$9,HaverPull!$B:$B,0),MATCH(Calculations!$B19,HaverPull!$B$1:$XZ$1,0))</f>
        <v>5333.2</v>
      </c>
      <c r="Y19">
        <f>INDEX(HaverPull!$B:$XZ,MATCH(Calculations!Y$9,HaverPull!$B:$B,0),MATCH(Calculations!$B19,HaverPull!$B$1:$XZ$1,0))</f>
        <v>5421.4</v>
      </c>
      <c r="Z19">
        <f>INDEX(HaverPull!$B:$XZ,MATCH(Calculations!Z$9,HaverPull!$B:$B,0),MATCH(Calculations!$B19,HaverPull!$B$1:$XZ$1,0))</f>
        <v>5494.4</v>
      </c>
      <c r="AA19">
        <f>INDEX(HaverPull!$B:$XZ,MATCH(Calculations!AA$9,HaverPull!$B:$B,0),MATCH(Calculations!$B19,HaverPull!$B$1:$XZ$1,0))</f>
        <v>5618.5</v>
      </c>
      <c r="AB19">
        <f>INDEX(HaverPull!$B:$XZ,MATCH(Calculations!AB$9,HaverPull!$B:$B,0),MATCH(Calculations!$B19,HaverPull!$B$1:$XZ$1,0))</f>
        <v>5661</v>
      </c>
      <c r="AC19">
        <f>INDEX(HaverPull!$B:$XZ,MATCH(Calculations!AC$9,HaverPull!$B:$B,0),MATCH(Calculations!$B19,HaverPull!$B$1:$XZ$1,0))</f>
        <v>5689.8</v>
      </c>
      <c r="AD19">
        <f>INDEX(HaverPull!$B:$XZ,MATCH(Calculations!AD$9,HaverPull!$B:$B,0),MATCH(Calculations!$B19,HaverPull!$B$1:$XZ$1,0))</f>
        <v>5732.5</v>
      </c>
      <c r="AE19">
        <f>INDEX(HaverPull!$B:$XZ,MATCH(Calculations!AE$9,HaverPull!$B:$B,0),MATCH(Calculations!$B19,HaverPull!$B$1:$XZ$1,0))</f>
        <v>5799.2</v>
      </c>
      <c r="AF19">
        <f>INDEX(HaverPull!$B:$XZ,MATCH(Calculations!AF$9,HaverPull!$B:$B,0),MATCH(Calculations!$B19,HaverPull!$B$1:$XZ$1,0))</f>
        <v>5913</v>
      </c>
      <c r="AG19">
        <f>INDEX(HaverPull!$B:$XZ,MATCH(Calculations!AG$9,HaverPull!$B:$B,0),MATCH(Calculations!$B19,HaverPull!$B$1:$XZ$1,0))</f>
        <v>6017.6</v>
      </c>
      <c r="AH19">
        <f>INDEX(HaverPull!$B:$XZ,MATCH(Calculations!AH$9,HaverPull!$B:$B,0),MATCH(Calculations!$B19,HaverPull!$B$1:$XZ$1,0))</f>
        <v>6018.2</v>
      </c>
      <c r="AI19">
        <f>INDEX(HaverPull!$B:$XZ,MATCH(Calculations!AI$9,HaverPull!$B:$B,0),MATCH(Calculations!$B19,HaverPull!$B$1:$XZ$1,0))</f>
        <v>6039.2</v>
      </c>
      <c r="AJ19">
        <f>INDEX(HaverPull!$B:$XZ,MATCH(Calculations!AJ$9,HaverPull!$B:$B,0),MATCH(Calculations!$B19,HaverPull!$B$1:$XZ$1,0))</f>
        <v>6274</v>
      </c>
      <c r="AK19">
        <f>INDEX(HaverPull!$B:$XZ,MATCH(Calculations!AK$9,HaverPull!$B:$B,0),MATCH(Calculations!$B19,HaverPull!$B$1:$XZ$1,0))</f>
        <v>6335.3</v>
      </c>
      <c r="AL19">
        <f>INDEX(HaverPull!$B:$XZ,MATCH(Calculations!AL$9,HaverPull!$B:$B,0),MATCH(Calculations!$B19,HaverPull!$B$1:$XZ$1,0))</f>
        <v>6420.3</v>
      </c>
      <c r="AM19">
        <f>INDEX(HaverPull!$B:$XZ,MATCH(Calculations!AM$9,HaverPull!$B:$B,0),MATCH(Calculations!$B19,HaverPull!$B$1:$XZ$1,0))</f>
        <v>6433</v>
      </c>
      <c r="AN19">
        <f>INDEX(HaverPull!$B:$XZ,MATCH(Calculations!AN$9,HaverPull!$B:$B,0),MATCH(Calculations!$B19,HaverPull!$B$1:$XZ$1,0))</f>
        <v>6440.8</v>
      </c>
      <c r="AO19">
        <f>INDEX(HaverPull!$B:$XZ,MATCH(Calculations!AO$9,HaverPull!$B:$B,0),MATCH(Calculations!$B19,HaverPull!$B$1:$XZ$1,0))</f>
        <v>6487.1</v>
      </c>
      <c r="AP19">
        <f>INDEX(HaverPull!$B:$XZ,MATCH(Calculations!AP$9,HaverPull!$B:$B,0),MATCH(Calculations!$B19,HaverPull!$B$1:$XZ$1,0))</f>
        <v>6503.9</v>
      </c>
      <c r="AQ19">
        <f>INDEX(HaverPull!$B:$XZ,MATCH(Calculations!AQ$9,HaverPull!$B:$B,0),MATCH(Calculations!$B19,HaverPull!$B$1:$XZ$1,0))</f>
        <v>6524.9</v>
      </c>
      <c r="AR19">
        <f>INDEX(HaverPull!$B:$XZ,MATCH(Calculations!AR$9,HaverPull!$B:$B,0),MATCH(Calculations!$B19,HaverPull!$B$1:$XZ$1,0))</f>
        <v>6392.6</v>
      </c>
      <c r="AS19">
        <f>INDEX(HaverPull!$B:$XZ,MATCH(Calculations!AS$9,HaverPull!$B:$B,0),MATCH(Calculations!$B19,HaverPull!$B$1:$XZ$1,0))</f>
        <v>6382.9</v>
      </c>
      <c r="AT19">
        <f>INDEX(HaverPull!$B:$XZ,MATCH(Calculations!AT$9,HaverPull!$B:$B,0),MATCH(Calculations!$B19,HaverPull!$B$1:$XZ$1,0))</f>
        <v>6501.2</v>
      </c>
      <c r="AU19">
        <f>INDEX(HaverPull!$B:$XZ,MATCH(Calculations!AU$9,HaverPull!$B:$B,0),MATCH(Calculations!$B19,HaverPull!$B$1:$XZ$1,0))</f>
        <v>6635.7</v>
      </c>
      <c r="AV19">
        <f>INDEX(HaverPull!$B:$XZ,MATCH(Calculations!AV$9,HaverPull!$B:$B,0),MATCH(Calculations!$B19,HaverPull!$B$1:$XZ$1,0))</f>
        <v>6587.3</v>
      </c>
      <c r="AW19">
        <f>INDEX(HaverPull!$B:$XZ,MATCH(Calculations!AW$9,HaverPull!$B:$B,0),MATCH(Calculations!$B19,HaverPull!$B$1:$XZ$1,0))</f>
        <v>6662.9</v>
      </c>
      <c r="AX19">
        <f>INDEX(HaverPull!$B:$XZ,MATCH(Calculations!AX$9,HaverPull!$B:$B,0),MATCH(Calculations!$B19,HaverPull!$B$1:$XZ$1,0))</f>
        <v>6585.1</v>
      </c>
      <c r="AY19">
        <f>INDEX(HaverPull!$B:$XZ,MATCH(Calculations!AY$9,HaverPull!$B:$B,0),MATCH(Calculations!$B19,HaverPull!$B$1:$XZ$1,0))</f>
        <v>6475</v>
      </c>
      <c r="AZ19">
        <f>INDEX(HaverPull!$B:$XZ,MATCH(Calculations!AZ$9,HaverPull!$B:$B,0),MATCH(Calculations!$B19,HaverPull!$B$1:$XZ$1,0))</f>
        <v>6510.2</v>
      </c>
      <c r="BA19">
        <f>INDEX(HaverPull!$B:$XZ,MATCH(Calculations!BA$9,HaverPull!$B:$B,0),MATCH(Calculations!$B19,HaverPull!$B$1:$XZ$1,0))</f>
        <v>6486.8</v>
      </c>
      <c r="BB19">
        <f>INDEX(HaverPull!$B:$XZ,MATCH(Calculations!BB$9,HaverPull!$B:$B,0),MATCH(Calculations!$B19,HaverPull!$B$1:$XZ$1,0))</f>
        <v>6493.1</v>
      </c>
      <c r="BC19">
        <f>INDEX(HaverPull!$B:$XZ,MATCH(Calculations!BC$9,HaverPull!$B:$B,0),MATCH(Calculations!$B19,HaverPull!$B$1:$XZ$1,0))</f>
        <v>6578.2</v>
      </c>
      <c r="BD19">
        <f>INDEX(HaverPull!$B:$XZ,MATCH(Calculations!BD$9,HaverPull!$B:$B,0),MATCH(Calculations!$B19,HaverPull!$B$1:$XZ$1,0))</f>
        <v>6728.3</v>
      </c>
      <c r="BE19">
        <f>INDEX(HaverPull!$B:$XZ,MATCH(Calculations!BE$9,HaverPull!$B:$B,0),MATCH(Calculations!$B19,HaverPull!$B$1:$XZ$1,0))</f>
        <v>6860</v>
      </c>
      <c r="BF19">
        <f>INDEX(HaverPull!$B:$XZ,MATCH(Calculations!BF$9,HaverPull!$B:$B,0),MATCH(Calculations!$B19,HaverPull!$B$1:$XZ$1,0))</f>
        <v>7001.5</v>
      </c>
      <c r="BG19">
        <f>INDEX(HaverPull!$B:$XZ,MATCH(Calculations!BG$9,HaverPull!$B:$B,0),MATCH(Calculations!$B19,HaverPull!$B$1:$XZ$1,0))</f>
        <v>7140.6</v>
      </c>
      <c r="BH19">
        <f>INDEX(HaverPull!$B:$XZ,MATCH(Calculations!BH$9,HaverPull!$B:$B,0),MATCH(Calculations!$B19,HaverPull!$B$1:$XZ$1,0))</f>
        <v>7266</v>
      </c>
      <c r="BI19">
        <f>INDEX(HaverPull!$B:$XZ,MATCH(Calculations!BI$9,HaverPull!$B:$B,0),MATCH(Calculations!$B19,HaverPull!$B$1:$XZ$1,0))</f>
        <v>7337.5</v>
      </c>
      <c r="BJ19">
        <f>INDEX(HaverPull!$B:$XZ,MATCH(Calculations!BJ$9,HaverPull!$B:$B,0),MATCH(Calculations!$B19,HaverPull!$B$1:$XZ$1,0))</f>
        <v>7396</v>
      </c>
      <c r="BK19">
        <f>INDEX(HaverPull!$B:$XZ,MATCH(Calculations!BK$9,HaverPull!$B:$B,0),MATCH(Calculations!$B19,HaverPull!$B$1:$XZ$1,0))</f>
        <v>7469.5</v>
      </c>
      <c r="BL19">
        <f>INDEX(HaverPull!$B:$XZ,MATCH(Calculations!BL$9,HaverPull!$B:$B,0),MATCH(Calculations!$B19,HaverPull!$B$1:$XZ$1,0))</f>
        <v>7537.9</v>
      </c>
      <c r="BM19">
        <f>INDEX(HaverPull!$B:$XZ,MATCH(Calculations!BM$9,HaverPull!$B:$B,0),MATCH(Calculations!$B19,HaverPull!$B$1:$XZ$1,0))</f>
        <v>7655.2</v>
      </c>
      <c r="BN19">
        <f>INDEX(HaverPull!$B:$XZ,MATCH(Calculations!BN$9,HaverPull!$B:$B,0),MATCH(Calculations!$B19,HaverPull!$B$1:$XZ$1,0))</f>
        <v>7712.6</v>
      </c>
      <c r="BO19">
        <f>INDEX(HaverPull!$B:$XZ,MATCH(Calculations!BO$9,HaverPull!$B:$B,0),MATCH(Calculations!$B19,HaverPull!$B$1:$XZ$1,0))</f>
        <v>7784.1</v>
      </c>
      <c r="BP19">
        <f>INDEX(HaverPull!$B:$XZ,MATCH(Calculations!BP$9,HaverPull!$B:$B,0),MATCH(Calculations!$B19,HaverPull!$B$1:$XZ$1,0))</f>
        <v>7819.8</v>
      </c>
      <c r="BQ19">
        <f>INDEX(HaverPull!$B:$XZ,MATCH(Calculations!BQ$9,HaverPull!$B:$B,0),MATCH(Calculations!$B19,HaverPull!$B$1:$XZ$1,0))</f>
        <v>7898.6</v>
      </c>
      <c r="BR19">
        <f>INDEX(HaverPull!$B:$XZ,MATCH(Calculations!BR$9,HaverPull!$B:$B,0),MATCH(Calculations!$B19,HaverPull!$B$1:$XZ$1,0))</f>
        <v>7939.5</v>
      </c>
      <c r="BS19">
        <f>INDEX(HaverPull!$B:$XZ,MATCH(Calculations!BS$9,HaverPull!$B:$B,0),MATCH(Calculations!$B19,HaverPull!$B$1:$XZ$1,0))</f>
        <v>7995</v>
      </c>
      <c r="BT19">
        <f>INDEX(HaverPull!$B:$XZ,MATCH(Calculations!BT$9,HaverPull!$B:$B,0),MATCH(Calculations!$B19,HaverPull!$B$1:$XZ$1,0))</f>
        <v>8084.7</v>
      </c>
      <c r="BU19">
        <f>INDEX(HaverPull!$B:$XZ,MATCH(Calculations!BU$9,HaverPull!$B:$B,0),MATCH(Calculations!$B19,HaverPull!$B$1:$XZ$1,0))</f>
        <v>8158</v>
      </c>
      <c r="BV19">
        <f>INDEX(HaverPull!$B:$XZ,MATCH(Calculations!BV$9,HaverPull!$B:$B,0),MATCH(Calculations!$B19,HaverPull!$B$1:$XZ$1,0))</f>
        <v>8292.7000000000007</v>
      </c>
      <c r="BW19">
        <f>INDEX(HaverPull!$B:$XZ,MATCH(Calculations!BW$9,HaverPull!$B:$B,0),MATCH(Calculations!$B19,HaverPull!$B$1:$XZ$1,0))</f>
        <v>8339.2999999999993</v>
      </c>
      <c r="BX19">
        <f>INDEX(HaverPull!$B:$XZ,MATCH(Calculations!BX$9,HaverPull!$B:$B,0),MATCH(Calculations!$B19,HaverPull!$B$1:$XZ$1,0))</f>
        <v>8449.5</v>
      </c>
      <c r="BY19">
        <f>INDEX(HaverPull!$B:$XZ,MATCH(Calculations!BY$9,HaverPull!$B:$B,0),MATCH(Calculations!$B19,HaverPull!$B$1:$XZ$1,0))</f>
        <v>8498.2999999999993</v>
      </c>
      <c r="BZ19">
        <f>INDEX(HaverPull!$B:$XZ,MATCH(Calculations!BZ$9,HaverPull!$B:$B,0),MATCH(Calculations!$B19,HaverPull!$B$1:$XZ$1,0))</f>
        <v>8610.9</v>
      </c>
      <c r="CA19">
        <f>INDEX(HaverPull!$B:$XZ,MATCH(Calculations!CA$9,HaverPull!$B:$B,0),MATCH(Calculations!$B19,HaverPull!$B$1:$XZ$1,0))</f>
        <v>8697.7000000000007</v>
      </c>
      <c r="CB19">
        <f>INDEX(HaverPull!$B:$XZ,MATCH(Calculations!CB$9,HaverPull!$B:$B,0),MATCH(Calculations!$B19,HaverPull!$B$1:$XZ$1,0))</f>
        <v>8766.1</v>
      </c>
      <c r="CC19">
        <f>INDEX(HaverPull!$B:$XZ,MATCH(Calculations!CC$9,HaverPull!$B:$B,0),MATCH(Calculations!$B19,HaverPull!$B$1:$XZ$1,0))</f>
        <v>8831.5</v>
      </c>
      <c r="CD19">
        <f>INDEX(HaverPull!$B:$XZ,MATCH(Calculations!CD$9,HaverPull!$B:$B,0),MATCH(Calculations!$B19,HaverPull!$B$1:$XZ$1,0))</f>
        <v>8850.2000000000007</v>
      </c>
      <c r="CE19">
        <f>INDEX(HaverPull!$B:$XZ,MATCH(Calculations!CE$9,HaverPull!$B:$B,0),MATCH(Calculations!$B19,HaverPull!$B$1:$XZ$1,0))</f>
        <v>8947.1</v>
      </c>
      <c r="CF19">
        <f>INDEX(HaverPull!$B:$XZ,MATCH(Calculations!CF$9,HaverPull!$B:$B,0),MATCH(Calculations!$B19,HaverPull!$B$1:$XZ$1,0))</f>
        <v>8981.7000000000007</v>
      </c>
      <c r="CG19">
        <f>INDEX(HaverPull!$B:$XZ,MATCH(Calculations!CG$9,HaverPull!$B:$B,0),MATCH(Calculations!$B19,HaverPull!$B$1:$XZ$1,0))</f>
        <v>8983.9</v>
      </c>
      <c r="CH19">
        <f>INDEX(HaverPull!$B:$XZ,MATCH(Calculations!CH$9,HaverPull!$B:$B,0),MATCH(Calculations!$B19,HaverPull!$B$1:$XZ$1,0))</f>
        <v>8907.4</v>
      </c>
      <c r="CI19">
        <f>INDEX(HaverPull!$B:$XZ,MATCH(Calculations!CI$9,HaverPull!$B:$B,0),MATCH(Calculations!$B19,HaverPull!$B$1:$XZ$1,0))</f>
        <v>8865.6</v>
      </c>
      <c r="CJ19">
        <f>INDEX(HaverPull!$B:$XZ,MATCH(Calculations!CJ$9,HaverPull!$B:$B,0),MATCH(Calculations!$B19,HaverPull!$B$1:$XZ$1,0))</f>
        <v>8934.4</v>
      </c>
      <c r="CK19">
        <f>INDEX(HaverPull!$B:$XZ,MATCH(Calculations!CK$9,HaverPull!$B:$B,0),MATCH(Calculations!$B19,HaverPull!$B$1:$XZ$1,0))</f>
        <v>8977.2999999999993</v>
      </c>
      <c r="CL19">
        <f>INDEX(HaverPull!$B:$XZ,MATCH(Calculations!CL$9,HaverPull!$B:$B,0),MATCH(Calculations!$B19,HaverPull!$B$1:$XZ$1,0))</f>
        <v>9016.4</v>
      </c>
      <c r="CM19">
        <f>INDEX(HaverPull!$B:$XZ,MATCH(Calculations!CM$9,HaverPull!$B:$B,0),MATCH(Calculations!$B19,HaverPull!$B$1:$XZ$1,0))</f>
        <v>9123</v>
      </c>
      <c r="CN19">
        <f>INDEX(HaverPull!$B:$XZ,MATCH(Calculations!CN$9,HaverPull!$B:$B,0),MATCH(Calculations!$B19,HaverPull!$B$1:$XZ$1,0))</f>
        <v>9223.5</v>
      </c>
      <c r="CO19">
        <f>INDEX(HaverPull!$B:$XZ,MATCH(Calculations!CO$9,HaverPull!$B:$B,0),MATCH(Calculations!$B19,HaverPull!$B$1:$XZ$1,0))</f>
        <v>9313.2000000000007</v>
      </c>
      <c r="CP19">
        <f>INDEX(HaverPull!$B:$XZ,MATCH(Calculations!CP$9,HaverPull!$B:$B,0),MATCH(Calculations!$B19,HaverPull!$B$1:$XZ$1,0))</f>
        <v>9406.5</v>
      </c>
      <c r="CQ19">
        <f>INDEX(HaverPull!$B:$XZ,MATCH(Calculations!CQ$9,HaverPull!$B:$B,0),MATCH(Calculations!$B19,HaverPull!$B$1:$XZ$1,0))</f>
        <v>9424.1</v>
      </c>
      <c r="CR19">
        <f>INDEX(HaverPull!$B:$XZ,MATCH(Calculations!CR$9,HaverPull!$B:$B,0),MATCH(Calculations!$B19,HaverPull!$B$1:$XZ$1,0))</f>
        <v>9480.1</v>
      </c>
      <c r="CS19">
        <f>INDEX(HaverPull!$B:$XZ,MATCH(Calculations!CS$9,HaverPull!$B:$B,0),MATCH(Calculations!$B19,HaverPull!$B$1:$XZ$1,0))</f>
        <v>9526.2999999999993</v>
      </c>
      <c r="CT19">
        <f>INDEX(HaverPull!$B:$XZ,MATCH(Calculations!CT$9,HaverPull!$B:$B,0),MATCH(Calculations!$B19,HaverPull!$B$1:$XZ$1,0))</f>
        <v>9653.5</v>
      </c>
      <c r="CU19">
        <f>INDEX(HaverPull!$B:$XZ,MATCH(Calculations!CU$9,HaverPull!$B:$B,0),MATCH(Calculations!$B19,HaverPull!$B$1:$XZ$1,0))</f>
        <v>9748.2000000000007</v>
      </c>
      <c r="CV19">
        <f>INDEX(HaverPull!$B:$XZ,MATCH(Calculations!CV$9,HaverPull!$B:$B,0),MATCH(Calculations!$B19,HaverPull!$B$1:$XZ$1,0))</f>
        <v>9881.4</v>
      </c>
      <c r="CW19">
        <f>INDEX(HaverPull!$B:$XZ,MATCH(Calculations!CW$9,HaverPull!$B:$B,0),MATCH(Calculations!$B19,HaverPull!$B$1:$XZ$1,0))</f>
        <v>9939.7000000000007</v>
      </c>
      <c r="CX19">
        <f>INDEX(HaverPull!$B:$XZ,MATCH(Calculations!CX$9,HaverPull!$B:$B,0),MATCH(Calculations!$B19,HaverPull!$B$1:$XZ$1,0))</f>
        <v>10052.5</v>
      </c>
      <c r="CY19">
        <f>INDEX(HaverPull!$B:$XZ,MATCH(Calculations!CY$9,HaverPull!$B:$B,0),MATCH(Calculations!$B19,HaverPull!$B$1:$XZ$1,0))</f>
        <v>10086.9</v>
      </c>
      <c r="CZ19">
        <f>INDEX(HaverPull!$B:$XZ,MATCH(Calculations!CZ$9,HaverPull!$B:$B,0),MATCH(Calculations!$B19,HaverPull!$B$1:$XZ$1,0))</f>
        <v>10122.1</v>
      </c>
      <c r="DA19">
        <f>INDEX(HaverPull!$B:$XZ,MATCH(Calculations!DA$9,HaverPull!$B:$B,0),MATCH(Calculations!$B19,HaverPull!$B$1:$XZ$1,0))</f>
        <v>10208.799999999999</v>
      </c>
      <c r="DB19">
        <f>INDEX(HaverPull!$B:$XZ,MATCH(Calculations!DB$9,HaverPull!$B:$B,0),MATCH(Calculations!$B19,HaverPull!$B$1:$XZ$1,0))</f>
        <v>10281.200000000001</v>
      </c>
      <c r="DC19">
        <f>INDEX(HaverPull!$B:$XZ,MATCH(Calculations!DC$9,HaverPull!$B:$B,0),MATCH(Calculations!$B19,HaverPull!$B$1:$XZ$1,0))</f>
        <v>10348.700000000001</v>
      </c>
      <c r="DD19">
        <f>INDEX(HaverPull!$B:$XZ,MATCH(Calculations!DD$9,HaverPull!$B:$B,0),MATCH(Calculations!$B19,HaverPull!$B$1:$XZ$1,0))</f>
        <v>10529.4</v>
      </c>
      <c r="DE19">
        <f>INDEX(HaverPull!$B:$XZ,MATCH(Calculations!DE$9,HaverPull!$B:$B,0),MATCH(Calculations!$B19,HaverPull!$B$1:$XZ$1,0))</f>
        <v>10626.8</v>
      </c>
      <c r="DF19">
        <f>INDEX(HaverPull!$B:$XZ,MATCH(Calculations!DF$9,HaverPull!$B:$B,0),MATCH(Calculations!$B19,HaverPull!$B$1:$XZ$1,0))</f>
        <v>10739.1</v>
      </c>
      <c r="DG19">
        <f>INDEX(HaverPull!$B:$XZ,MATCH(Calculations!DG$9,HaverPull!$B:$B,0),MATCH(Calculations!$B19,HaverPull!$B$1:$XZ$1,0))</f>
        <v>10820.9</v>
      </c>
      <c r="DH19">
        <f>INDEX(HaverPull!$B:$XZ,MATCH(Calculations!DH$9,HaverPull!$B:$B,0),MATCH(Calculations!$B19,HaverPull!$B$1:$XZ$1,0))</f>
        <v>10984.2</v>
      </c>
      <c r="DI19">
        <f>INDEX(HaverPull!$B:$XZ,MATCH(Calculations!DI$9,HaverPull!$B:$B,0),MATCH(Calculations!$B19,HaverPull!$B$1:$XZ$1,0))</f>
        <v>11124</v>
      </c>
      <c r="DJ19">
        <f>INDEX(HaverPull!$B:$XZ,MATCH(Calculations!DJ$9,HaverPull!$B:$B,0),MATCH(Calculations!$B19,HaverPull!$B$1:$XZ$1,0))</f>
        <v>11210.3</v>
      </c>
      <c r="DK19">
        <f>INDEX(HaverPull!$B:$XZ,MATCH(Calculations!DK$9,HaverPull!$B:$B,0),MATCH(Calculations!$B19,HaverPull!$B$1:$XZ$1,0))</f>
        <v>11321.2</v>
      </c>
      <c r="DL19">
        <f>INDEX(HaverPull!$B:$XZ,MATCH(Calculations!DL$9,HaverPull!$B:$B,0),MATCH(Calculations!$B19,HaverPull!$B$1:$XZ$1,0))</f>
        <v>11431</v>
      </c>
      <c r="DM19">
        <f>INDEX(HaverPull!$B:$XZ,MATCH(Calculations!DM$9,HaverPull!$B:$B,0),MATCH(Calculations!$B19,HaverPull!$B$1:$XZ$1,0))</f>
        <v>11580.6</v>
      </c>
      <c r="DN19">
        <f>INDEX(HaverPull!$B:$XZ,MATCH(Calculations!DN$9,HaverPull!$B:$B,0),MATCH(Calculations!$B19,HaverPull!$B$1:$XZ$1,0))</f>
        <v>11770.7</v>
      </c>
      <c r="DO19">
        <f>INDEX(HaverPull!$B:$XZ,MATCH(Calculations!DO$9,HaverPull!$B:$B,0),MATCH(Calculations!$B19,HaverPull!$B$1:$XZ$1,0))</f>
        <v>11864.7</v>
      </c>
      <c r="DP19">
        <f>INDEX(HaverPull!$B:$XZ,MATCH(Calculations!DP$9,HaverPull!$B:$B,0),MATCH(Calculations!$B19,HaverPull!$B$1:$XZ$1,0))</f>
        <v>11962.5</v>
      </c>
      <c r="DQ19">
        <f>INDEX(HaverPull!$B:$XZ,MATCH(Calculations!DQ$9,HaverPull!$B:$B,0),MATCH(Calculations!$B19,HaverPull!$B$1:$XZ$1,0))</f>
        <v>12113.1</v>
      </c>
      <c r="DR19">
        <f>INDEX(HaverPull!$B:$XZ,MATCH(Calculations!DR$9,HaverPull!$B:$B,0),MATCH(Calculations!$B19,HaverPull!$B$1:$XZ$1,0))</f>
        <v>12323.3</v>
      </c>
      <c r="DS19">
        <f>INDEX(HaverPull!$B:$XZ,MATCH(Calculations!DS$9,HaverPull!$B:$B,0),MATCH(Calculations!$B19,HaverPull!$B$1:$XZ$1,0))</f>
        <v>12359.1</v>
      </c>
      <c r="DT19">
        <f>INDEX(HaverPull!$B:$XZ,MATCH(Calculations!DT$9,HaverPull!$B:$B,0),MATCH(Calculations!$B19,HaverPull!$B$1:$XZ$1,0))</f>
        <v>12592.5</v>
      </c>
      <c r="DU19">
        <f>INDEX(HaverPull!$B:$XZ,MATCH(Calculations!DU$9,HaverPull!$B:$B,0),MATCH(Calculations!$B19,HaverPull!$B$1:$XZ$1,0))</f>
        <v>12607.7</v>
      </c>
      <c r="DV19">
        <f>INDEX(HaverPull!$B:$XZ,MATCH(Calculations!DV$9,HaverPull!$B:$B,0),MATCH(Calculations!$B19,HaverPull!$B$1:$XZ$1,0))</f>
        <v>12679.3</v>
      </c>
      <c r="DW19">
        <f>INDEX(HaverPull!$B:$XZ,MATCH(Calculations!DW$9,HaverPull!$B:$B,0),MATCH(Calculations!$B19,HaverPull!$B$1:$XZ$1,0))</f>
        <v>12643.3</v>
      </c>
      <c r="DX19">
        <f>INDEX(HaverPull!$B:$XZ,MATCH(Calculations!DX$9,HaverPull!$B:$B,0),MATCH(Calculations!$B19,HaverPull!$B$1:$XZ$1,0))</f>
        <v>12710.3</v>
      </c>
      <c r="DY19">
        <f>INDEX(HaverPull!$B:$XZ,MATCH(Calculations!DY$9,HaverPull!$B:$B,0),MATCH(Calculations!$B19,HaverPull!$B$1:$XZ$1,0))</f>
        <v>12670.1</v>
      </c>
      <c r="DZ19">
        <f>INDEX(HaverPull!$B:$XZ,MATCH(Calculations!DZ$9,HaverPull!$B:$B,0),MATCH(Calculations!$B19,HaverPull!$B$1:$XZ$1,0))</f>
        <v>12705.3</v>
      </c>
      <c r="EA19">
        <f>INDEX(HaverPull!$B:$XZ,MATCH(Calculations!EA$9,HaverPull!$B:$B,0),MATCH(Calculations!$B19,HaverPull!$B$1:$XZ$1,0))</f>
        <v>12822.3</v>
      </c>
      <c r="EB19">
        <f>INDEX(HaverPull!$B:$XZ,MATCH(Calculations!EB$9,HaverPull!$B:$B,0),MATCH(Calculations!$B19,HaverPull!$B$1:$XZ$1,0))</f>
        <v>12893</v>
      </c>
      <c r="EC19">
        <f>INDEX(HaverPull!$B:$XZ,MATCH(Calculations!EC$9,HaverPull!$B:$B,0),MATCH(Calculations!$B19,HaverPull!$B$1:$XZ$1,0))</f>
        <v>12955.8</v>
      </c>
      <c r="ED19">
        <f>INDEX(HaverPull!$B:$XZ,MATCH(Calculations!ED$9,HaverPull!$B:$B,0),MATCH(Calculations!$B19,HaverPull!$B$1:$XZ$1,0))</f>
        <v>12964</v>
      </c>
      <c r="EE19">
        <f>INDEX(HaverPull!$B:$XZ,MATCH(Calculations!EE$9,HaverPull!$B:$B,0),MATCH(Calculations!$B19,HaverPull!$B$1:$XZ$1,0))</f>
        <v>13031.2</v>
      </c>
      <c r="EF19">
        <f>INDEX(HaverPull!$B:$XZ,MATCH(Calculations!EF$9,HaverPull!$B:$B,0),MATCH(Calculations!$B19,HaverPull!$B$1:$XZ$1,0))</f>
        <v>13152.1</v>
      </c>
      <c r="EG19">
        <f>INDEX(HaverPull!$B:$XZ,MATCH(Calculations!EG$9,HaverPull!$B:$B,0),MATCH(Calculations!$B19,HaverPull!$B$1:$XZ$1,0))</f>
        <v>13372.4</v>
      </c>
      <c r="EH19">
        <f>INDEX(HaverPull!$B:$XZ,MATCH(Calculations!EH$9,HaverPull!$B:$B,0),MATCH(Calculations!$B19,HaverPull!$B$1:$XZ$1,0))</f>
        <v>13528.7</v>
      </c>
      <c r="EI19">
        <f>INDEX(HaverPull!$B:$XZ,MATCH(Calculations!EI$9,HaverPull!$B:$B,0),MATCH(Calculations!$B19,HaverPull!$B$1:$XZ$1,0))</f>
        <v>13606.5</v>
      </c>
      <c r="EJ19">
        <f>INDEX(HaverPull!$B:$XZ,MATCH(Calculations!EJ$9,HaverPull!$B:$B,0),MATCH(Calculations!$B19,HaverPull!$B$1:$XZ$1,0))</f>
        <v>13706.2</v>
      </c>
      <c r="EK19">
        <f>INDEX(HaverPull!$B:$XZ,MATCH(Calculations!EK$9,HaverPull!$B:$B,0),MATCH(Calculations!$B19,HaverPull!$B$1:$XZ$1,0))</f>
        <v>13830.8</v>
      </c>
      <c r="EL19">
        <f>INDEX(HaverPull!$B:$XZ,MATCH(Calculations!EL$9,HaverPull!$B:$B,0),MATCH(Calculations!$B19,HaverPull!$B$1:$XZ$1,0))</f>
        <v>13950.4</v>
      </c>
      <c r="EM19">
        <f>INDEX(HaverPull!$B:$XZ,MATCH(Calculations!EM$9,HaverPull!$B:$B,0),MATCH(Calculations!$B19,HaverPull!$B$1:$XZ$1,0))</f>
        <v>14099.1</v>
      </c>
      <c r="EN19">
        <f>INDEX(HaverPull!$B:$XZ,MATCH(Calculations!EN$9,HaverPull!$B:$B,0),MATCH(Calculations!$B19,HaverPull!$B$1:$XZ$1,0))</f>
        <v>14172.7</v>
      </c>
      <c r="EO19">
        <f>INDEX(HaverPull!$B:$XZ,MATCH(Calculations!EO$9,HaverPull!$B:$B,0),MATCH(Calculations!$B19,HaverPull!$B$1:$XZ$1,0))</f>
        <v>14291.8</v>
      </c>
      <c r="EP19">
        <f>INDEX(HaverPull!$B:$XZ,MATCH(Calculations!EP$9,HaverPull!$B:$B,0),MATCH(Calculations!$B19,HaverPull!$B$1:$XZ$1,0))</f>
        <v>14373.4</v>
      </c>
      <c r="EQ19">
        <f>INDEX(HaverPull!$B:$XZ,MATCH(Calculations!EQ$9,HaverPull!$B:$B,0),MATCH(Calculations!$B19,HaverPull!$B$1:$XZ$1,0))</f>
        <v>14546.1</v>
      </c>
      <c r="ER19">
        <f>INDEX(HaverPull!$B:$XZ,MATCH(Calculations!ER$9,HaverPull!$B:$B,0),MATCH(Calculations!$B19,HaverPull!$B$1:$XZ$1,0))</f>
        <v>14589.6</v>
      </c>
      <c r="ES19">
        <f>INDEX(HaverPull!$B:$XZ,MATCH(Calculations!ES$9,HaverPull!$B:$B,0),MATCH(Calculations!$B19,HaverPull!$B$1:$XZ$1,0))</f>
        <v>14602.6</v>
      </c>
      <c r="ET19">
        <f>INDEX(HaverPull!$B:$XZ,MATCH(Calculations!ET$9,HaverPull!$B:$B,0),MATCH(Calculations!$B19,HaverPull!$B$1:$XZ$1,0))</f>
        <v>14716.9</v>
      </c>
      <c r="EU19">
        <f>INDEX(HaverPull!$B:$XZ,MATCH(Calculations!EU$9,HaverPull!$B:$B,0),MATCH(Calculations!$B19,HaverPull!$B$1:$XZ$1,0))</f>
        <v>14726</v>
      </c>
      <c r="EV19">
        <f>INDEX(HaverPull!$B:$XZ,MATCH(Calculations!EV$9,HaverPull!$B:$B,0),MATCH(Calculations!$B19,HaverPull!$B$1:$XZ$1,0))</f>
        <v>14838.7</v>
      </c>
      <c r="EW19">
        <f>INDEX(HaverPull!$B:$XZ,MATCH(Calculations!EW$9,HaverPull!$B:$B,0),MATCH(Calculations!$B19,HaverPull!$B$1:$XZ$1,0))</f>
        <v>14938.5</v>
      </c>
      <c r="EX19">
        <f>INDEX(HaverPull!$B:$XZ,MATCH(Calculations!EX$9,HaverPull!$B:$B,0),MATCH(Calculations!$B19,HaverPull!$B$1:$XZ$1,0))</f>
        <v>14991.8</v>
      </c>
      <c r="EY19">
        <f>INDEX(HaverPull!$B:$XZ,MATCH(Calculations!EY$9,HaverPull!$B:$B,0),MATCH(Calculations!$B19,HaverPull!$B$1:$XZ$1,0))</f>
        <v>14889.5</v>
      </c>
      <c r="EZ19">
        <f>INDEX(HaverPull!$B:$XZ,MATCH(Calculations!EZ$9,HaverPull!$B:$B,0),MATCH(Calculations!$B19,HaverPull!$B$1:$XZ$1,0))</f>
        <v>14963.4</v>
      </c>
      <c r="FA19">
        <f>INDEX(HaverPull!$B:$XZ,MATCH(Calculations!FA$9,HaverPull!$B:$B,0),MATCH(Calculations!$B19,HaverPull!$B$1:$XZ$1,0))</f>
        <v>14891.6</v>
      </c>
      <c r="FB19">
        <f>INDEX(HaverPull!$B:$XZ,MATCH(Calculations!FB$9,HaverPull!$B:$B,0),MATCH(Calculations!$B19,HaverPull!$B$1:$XZ$1,0))</f>
        <v>14577</v>
      </c>
      <c r="FC19">
        <f>INDEX(HaverPull!$B:$XZ,MATCH(Calculations!FC$9,HaverPull!$B:$B,0),MATCH(Calculations!$B19,HaverPull!$B$1:$XZ$1,0))</f>
        <v>14375</v>
      </c>
      <c r="FD19">
        <f>INDEX(HaverPull!$B:$XZ,MATCH(Calculations!FD$9,HaverPull!$B:$B,0),MATCH(Calculations!$B19,HaverPull!$B$1:$XZ$1,0))</f>
        <v>14355.6</v>
      </c>
      <c r="FE19">
        <f>INDEX(HaverPull!$B:$XZ,MATCH(Calculations!FE$9,HaverPull!$B:$B,0),MATCH(Calculations!$B19,HaverPull!$B$1:$XZ$1,0))</f>
        <v>14402.5</v>
      </c>
      <c r="FF19">
        <f>INDEX(HaverPull!$B:$XZ,MATCH(Calculations!FF$9,HaverPull!$B:$B,0),MATCH(Calculations!$B19,HaverPull!$B$1:$XZ$1,0))</f>
        <v>14541.9</v>
      </c>
      <c r="FG19">
        <f>INDEX(HaverPull!$B:$XZ,MATCH(Calculations!FG$9,HaverPull!$B:$B,0),MATCH(Calculations!$B19,HaverPull!$B$1:$XZ$1,0))</f>
        <v>14604.8</v>
      </c>
      <c r="FH19">
        <f>INDEX(HaverPull!$B:$XZ,MATCH(Calculations!FH$9,HaverPull!$B:$B,0),MATCH(Calculations!$B19,HaverPull!$B$1:$XZ$1,0))</f>
        <v>14745.9</v>
      </c>
      <c r="FI19">
        <f>INDEX(HaverPull!$B:$XZ,MATCH(Calculations!FI$9,HaverPull!$B:$B,0),MATCH(Calculations!$B19,HaverPull!$B$1:$XZ$1,0))</f>
        <v>14845.5</v>
      </c>
      <c r="FJ19">
        <f>INDEX(HaverPull!$B:$XZ,MATCH(Calculations!FJ$9,HaverPull!$B:$B,0),MATCH(Calculations!$B19,HaverPull!$B$1:$XZ$1,0))</f>
        <v>14939</v>
      </c>
      <c r="FK19">
        <f>INDEX(HaverPull!$B:$XZ,MATCH(Calculations!FK$9,HaverPull!$B:$B,0),MATCH(Calculations!$B19,HaverPull!$B$1:$XZ$1,0))</f>
        <v>14881.3</v>
      </c>
      <c r="FL19">
        <f>INDEX(HaverPull!$B:$XZ,MATCH(Calculations!FL$9,HaverPull!$B:$B,0),MATCH(Calculations!$B19,HaverPull!$B$1:$XZ$1,0))</f>
        <v>14989.6</v>
      </c>
      <c r="FM19">
        <f>INDEX(HaverPull!$B:$XZ,MATCH(Calculations!FM$9,HaverPull!$B:$B,0),MATCH(Calculations!$B19,HaverPull!$B$1:$XZ$1,0))</f>
        <v>15021.1</v>
      </c>
      <c r="FN19">
        <f>INDEX(HaverPull!$B:$XZ,MATCH(Calculations!FN$9,HaverPull!$B:$B,0),MATCH(Calculations!$B19,HaverPull!$B$1:$XZ$1,0))</f>
        <v>15190.3</v>
      </c>
      <c r="FO19">
        <f>INDEX(HaverPull!$B:$XZ,MATCH(Calculations!FO$9,HaverPull!$B:$B,0),MATCH(Calculations!$B19,HaverPull!$B$1:$XZ$1,0))</f>
        <v>15291</v>
      </c>
      <c r="FP19">
        <f>INDEX(HaverPull!$B:$XZ,MATCH(Calculations!FP$9,HaverPull!$B:$B,0),MATCH(Calculations!$B19,HaverPull!$B$1:$XZ$1,0))</f>
        <v>15362.4</v>
      </c>
      <c r="FQ19">
        <f>INDEX(HaverPull!$B:$XZ,MATCH(Calculations!FQ$9,HaverPull!$B:$B,0),MATCH(Calculations!$B19,HaverPull!$B$1:$XZ$1,0))</f>
        <v>15380.8</v>
      </c>
      <c r="FR19">
        <f>INDEX(HaverPull!$B:$XZ,MATCH(Calculations!FR$9,HaverPull!$B:$B,0),MATCH(Calculations!$B19,HaverPull!$B$1:$XZ$1,0))</f>
        <v>15384.3</v>
      </c>
      <c r="FS19">
        <f>INDEX(HaverPull!$B:$XZ,MATCH(Calculations!FS$9,HaverPull!$B:$B,0),MATCH(Calculations!$B19,HaverPull!$B$1:$XZ$1,0))</f>
        <v>15457.2</v>
      </c>
      <c r="FT19">
        <f>INDEX(HaverPull!$B:$XZ,MATCH(Calculations!FT$9,HaverPull!$B:$B,0),MATCH(Calculations!$B19,HaverPull!$B$1:$XZ$1,0))</f>
        <v>15500.2</v>
      </c>
      <c r="FU19">
        <f>INDEX(HaverPull!$B:$XZ,MATCH(Calculations!FU$9,HaverPull!$B:$B,0),MATCH(Calculations!$B19,HaverPull!$B$1:$XZ$1,0))</f>
        <v>15614.4</v>
      </c>
      <c r="FV19">
        <f>INDEX(HaverPull!$B:$XZ,MATCH(Calculations!FV$9,HaverPull!$B:$B,0),MATCH(Calculations!$B19,HaverPull!$B$1:$XZ$1,0))</f>
        <v>15761.5</v>
      </c>
      <c r="FW19">
        <f>INDEX(HaverPull!$B:$XZ,MATCH(Calculations!FW$9,HaverPull!$B:$B,0),MATCH(Calculations!$B19,HaverPull!$B$1:$XZ$1,0))</f>
        <v>15724.9</v>
      </c>
      <c r="FX19">
        <f>INDEX(HaverPull!$B:$XZ,MATCH(Calculations!FX$9,HaverPull!$B:$B,0),MATCH(Calculations!$B19,HaverPull!$B$1:$XZ$1,0))</f>
        <v>15901.5</v>
      </c>
      <c r="FY19">
        <f>INDEX(HaverPull!$B:$XZ,MATCH(Calculations!FY$9,HaverPull!$B:$B,0),MATCH(Calculations!$B19,HaverPull!$B$1:$XZ$1,0))</f>
        <v>16068.8</v>
      </c>
      <c r="FZ19">
        <f>INDEX(HaverPull!$B:$XZ,MATCH(Calculations!FZ$9,HaverPull!$B:$B,0),MATCH(Calculations!$B19,HaverPull!$B$1:$XZ$1,0))</f>
        <v>16151.4</v>
      </c>
      <c r="GA19">
        <f>INDEX(HaverPull!$B:$XZ,MATCH(Calculations!GA$9,HaverPull!$B:$B,0),MATCH(Calculations!$B19,HaverPull!$B$1:$XZ$1,0))</f>
        <v>16177.3</v>
      </c>
      <c r="GB19">
        <f>INDEX(HaverPull!$B:$XZ,MATCH(Calculations!GB$9,HaverPull!$B:$B,0),MATCH(Calculations!$B19,HaverPull!$B$1:$XZ$1,0))</f>
        <v>16324.3</v>
      </c>
      <c r="GC19" t="e">
        <f>INDEX(HaverPull!$B:$XZ,MATCH(Calculations!GC$9,HaverPull!$B:$B,0),MATCH(Calculations!$B19,HaverPull!$B$1:$XZ$1,0))</f>
        <v>#N/A</v>
      </c>
      <c r="GD19" t="e">
        <f>INDEX(HaverPull!$B:$XZ,MATCH(Calculations!GD$9,HaverPull!$B:$B,0),MATCH(Calculations!$B19,HaverPull!$B$1:$XZ$1,0))</f>
        <v>#N/A</v>
      </c>
      <c r="GE19" t="e">
        <f>INDEX(HaverPull!$B:$XZ,MATCH(Calculations!GE$9,HaverPull!$B:$B,0),MATCH(Calculations!$B19,HaverPull!$B$1:$XZ$1,0))</f>
        <v>#N/A</v>
      </c>
      <c r="GF19" t="e">
        <f>INDEX(HaverPull!$B:$XZ,MATCH(Calculations!GF$9,HaverPull!$B:$B,0),MATCH(Calculations!$B19,HaverPull!$B$1:$XZ$1,0))</f>
        <v>#N/A</v>
      </c>
      <c r="GG19" t="e">
        <f>INDEX(HaverPull!$B:$XZ,MATCH(Calculations!GG$9,HaverPull!$B:$B,0),MATCH(Calculations!$B19,HaverPull!$B$1:$XZ$1,0))</f>
        <v>#N/A</v>
      </c>
      <c r="GH19" t="e">
        <f>INDEX(HaverPull!$B:$XZ,MATCH(Calculations!GH$9,HaverPull!$B:$B,0),MATCH(Calculations!$B19,HaverPull!$B$1:$XZ$1,0))</f>
        <v>#N/A</v>
      </c>
      <c r="GI19" t="e">
        <f>INDEX(HaverPull!$B:$XZ,MATCH(Calculations!GI$9,HaverPull!$B:$B,0),MATCH(Calculations!$B19,HaverPull!$B$1:$XZ$1,0))</f>
        <v>#N/A</v>
      </c>
      <c r="GJ19" t="e">
        <f>INDEX(HaverPull!$B:$XZ,MATCH(Calculations!GJ$9,HaverPull!$B:$B,0),MATCH(Calculations!$B19,HaverPull!$B$1:$XZ$1,0))</f>
        <v>#N/A</v>
      </c>
      <c r="GK19" t="e">
        <f>INDEX(HaverPull!$B:$XZ,MATCH(Calculations!GK$9,HaverPull!$B:$B,0),MATCH(Calculations!$B19,HaverPull!$B$1:$XZ$1,0))</f>
        <v>#N/A</v>
      </c>
      <c r="GL19" t="e">
        <f>INDEX(HaverPull!$B:$XZ,MATCH(Calculations!GL$9,HaverPull!$B:$B,0),MATCH(Calculations!$B19,HaverPull!$B$1:$XZ$1,0))</f>
        <v>#N/A</v>
      </c>
      <c r="GM19" t="e">
        <f>INDEX(HaverPull!$B:$XZ,MATCH(Calculations!GM$9,HaverPull!$B:$B,0),MATCH(Calculations!$B19,HaverPull!$B$1:$XZ$1,0))</f>
        <v>#N/A</v>
      </c>
      <c r="GN19" t="e">
        <f>INDEX(HaverPull!$B:$XZ,MATCH(Calculations!GN$9,HaverPull!$B:$B,0),MATCH(Calculations!$B19,HaverPull!$B$1:$XZ$1,0))</f>
        <v>#N/A</v>
      </c>
      <c r="GO19" t="e">
        <f>INDEX(HaverPull!$B:$XZ,MATCH(Calculations!GO$9,HaverPull!$B:$B,0),MATCH(Calculations!$B19,HaverPull!$B$1:$XZ$1,0))</f>
        <v>#N/A</v>
      </c>
      <c r="GP19" t="e">
        <f>INDEX(HaverPull!$B:$XZ,MATCH(Calculations!GP$9,HaverPull!$B:$B,0),MATCH(Calculations!$B19,HaverPull!$B$1:$XZ$1,0))</f>
        <v>#N/A</v>
      </c>
      <c r="GQ19" t="e">
        <f>INDEX(HaverPull!$B:$XZ,MATCH(Calculations!GQ$9,HaverPull!$B:$B,0),MATCH(Calculations!$B19,HaverPull!$B$1:$XZ$1,0))</f>
        <v>#N/A</v>
      </c>
      <c r="GR19" t="e">
        <f>INDEX(HaverPull!$B:$XZ,MATCH(Calculations!GR$9,HaverPull!$B:$B,0),MATCH(Calculations!$B19,HaverPull!$B$1:$XZ$1,0))</f>
        <v>#N/A</v>
      </c>
      <c r="GS19" t="e">
        <f>INDEX(HaverPull!$B:$XZ,MATCH(Calculations!GS$9,HaverPull!$B:$B,0),MATCH(Calculations!$B19,HaverPull!$B$1:$XZ$1,0))</f>
        <v>#N/A</v>
      </c>
      <c r="GT19" t="e">
        <f>INDEX(HaverPull!$B:$XZ,MATCH(Calculations!GT$9,HaverPull!$B:$B,0),MATCH(Calculations!$B19,HaverPull!$B$1:$XZ$1,0))</f>
        <v>#N/A</v>
      </c>
      <c r="GU19" t="e">
        <f>INDEX(HaverPull!$B:$XZ,MATCH(Calculations!GU$9,HaverPull!$B:$B,0),MATCH(Calculations!$B19,HaverPull!$B$1:$XZ$1,0))</f>
        <v>#N/A</v>
      </c>
      <c r="GV19" t="e">
        <f>INDEX(HaverPull!$B:$XZ,MATCH(Calculations!GV$9,HaverPull!$B:$B,0),MATCH(Calculations!$B19,HaverPull!$B$1:$XZ$1,0))</f>
        <v>#N/A</v>
      </c>
    </row>
    <row r="20" spans="1:204" x14ac:dyDescent="0.25">
      <c r="A20" s="8" t="s">
        <v>218</v>
      </c>
      <c r="B20" s="9" t="s">
        <v>214</v>
      </c>
      <c r="C20">
        <f>INDEX(HaverPull!$B:$XZ,MATCH(Calculations!C$9,HaverPull!$B:$B,0),MATCH(Calculations!$B20,HaverPull!$B$1:$XZ$1,0))</f>
        <v>4689.6000000000004</v>
      </c>
      <c r="D20">
        <f>INDEX(HaverPull!$B:$XZ,MATCH(Calculations!D$9,HaverPull!$B:$B,0),MATCH(Calculations!$B20,HaverPull!$B$1:$XZ$1,0))</f>
        <v>4730.3</v>
      </c>
      <c r="E20">
        <f>INDEX(HaverPull!$B:$XZ,MATCH(Calculations!E$9,HaverPull!$B:$B,0),MATCH(Calculations!$B20,HaverPull!$B$1:$XZ$1,0))</f>
        <v>4770.3</v>
      </c>
      <c r="F20">
        <f>INDEX(HaverPull!$B:$XZ,MATCH(Calculations!F$9,HaverPull!$B:$B,0),MATCH(Calculations!$B20,HaverPull!$B$1:$XZ$1,0))</f>
        <v>4809.6000000000004</v>
      </c>
      <c r="G20">
        <f>INDEX(HaverPull!$B:$XZ,MATCH(Calculations!G$9,HaverPull!$B:$B,0),MATCH(Calculations!$B20,HaverPull!$B$1:$XZ$1,0))</f>
        <v>4848.3999999999996</v>
      </c>
      <c r="H20">
        <f>INDEX(HaverPull!$B:$XZ,MATCH(Calculations!H$9,HaverPull!$B:$B,0),MATCH(Calculations!$B20,HaverPull!$B$1:$XZ$1,0))</f>
        <v>4886.5</v>
      </c>
      <c r="I20">
        <f>INDEX(HaverPull!$B:$XZ,MATCH(Calculations!I$9,HaverPull!$B:$B,0),MATCH(Calculations!$B20,HaverPull!$B$1:$XZ$1,0))</f>
        <v>4924.5</v>
      </c>
      <c r="J20">
        <f>INDEX(HaverPull!$B:$XZ,MATCH(Calculations!J$9,HaverPull!$B:$B,0),MATCH(Calculations!$B20,HaverPull!$B$1:$XZ$1,0))</f>
        <v>4962.8</v>
      </c>
      <c r="K20">
        <f>INDEX(HaverPull!$B:$XZ,MATCH(Calculations!K$9,HaverPull!$B:$B,0),MATCH(Calculations!$B20,HaverPull!$B$1:$XZ$1,0))</f>
        <v>5001.8999999999996</v>
      </c>
      <c r="L20">
        <f>INDEX(HaverPull!$B:$XZ,MATCH(Calculations!L$9,HaverPull!$B:$B,0),MATCH(Calculations!$B20,HaverPull!$B$1:$XZ$1,0))</f>
        <v>5041.3999999999996</v>
      </c>
      <c r="M20">
        <f>INDEX(HaverPull!$B:$XZ,MATCH(Calculations!M$9,HaverPull!$B:$B,0),MATCH(Calculations!$B20,HaverPull!$B$1:$XZ$1,0))</f>
        <v>5081.7</v>
      </c>
      <c r="N20">
        <f>INDEX(HaverPull!$B:$XZ,MATCH(Calculations!N$9,HaverPull!$B:$B,0),MATCH(Calculations!$B20,HaverPull!$B$1:$XZ$1,0))</f>
        <v>5123</v>
      </c>
      <c r="O20">
        <f>INDEX(HaverPull!$B:$XZ,MATCH(Calculations!O$9,HaverPull!$B:$B,0),MATCH(Calculations!$B20,HaverPull!$B$1:$XZ$1,0))</f>
        <v>5165.8</v>
      </c>
      <c r="P20">
        <f>INDEX(HaverPull!$B:$XZ,MATCH(Calculations!P$9,HaverPull!$B:$B,0),MATCH(Calculations!$B20,HaverPull!$B$1:$XZ$1,0))</f>
        <v>5210.6000000000004</v>
      </c>
      <c r="Q20">
        <f>INDEX(HaverPull!$B:$XZ,MATCH(Calculations!Q$9,HaverPull!$B:$B,0),MATCH(Calculations!$B20,HaverPull!$B$1:$XZ$1,0))</f>
        <v>5256.5</v>
      </c>
      <c r="R20">
        <f>INDEX(HaverPull!$B:$XZ,MATCH(Calculations!R$9,HaverPull!$B:$B,0),MATCH(Calculations!$B20,HaverPull!$B$1:$XZ$1,0))</f>
        <v>5303.7</v>
      </c>
      <c r="S20">
        <f>INDEX(HaverPull!$B:$XZ,MATCH(Calculations!S$9,HaverPull!$B:$B,0),MATCH(Calculations!$B20,HaverPull!$B$1:$XZ$1,0))</f>
        <v>5352.1</v>
      </c>
      <c r="T20">
        <f>INDEX(HaverPull!$B:$XZ,MATCH(Calculations!T$9,HaverPull!$B:$B,0),MATCH(Calculations!$B20,HaverPull!$B$1:$XZ$1,0))</f>
        <v>5402.1</v>
      </c>
      <c r="U20">
        <f>INDEX(HaverPull!$B:$XZ,MATCH(Calculations!U$9,HaverPull!$B:$B,0),MATCH(Calculations!$B20,HaverPull!$B$1:$XZ$1,0))</f>
        <v>5452.5</v>
      </c>
      <c r="V20">
        <f>INDEX(HaverPull!$B:$XZ,MATCH(Calculations!V$9,HaverPull!$B:$B,0),MATCH(Calculations!$B20,HaverPull!$B$1:$XZ$1,0))</f>
        <v>5502.9</v>
      </c>
      <c r="W20">
        <f>INDEX(HaverPull!$B:$XZ,MATCH(Calculations!W$9,HaverPull!$B:$B,0),MATCH(Calculations!$B20,HaverPull!$B$1:$XZ$1,0))</f>
        <v>5552.4</v>
      </c>
      <c r="X20">
        <f>INDEX(HaverPull!$B:$XZ,MATCH(Calculations!X$9,HaverPull!$B:$B,0),MATCH(Calculations!$B20,HaverPull!$B$1:$XZ$1,0))</f>
        <v>5600.4</v>
      </c>
      <c r="Y20">
        <f>INDEX(HaverPull!$B:$XZ,MATCH(Calculations!Y$9,HaverPull!$B:$B,0),MATCH(Calculations!$B20,HaverPull!$B$1:$XZ$1,0))</f>
        <v>5647.9</v>
      </c>
      <c r="Z20">
        <f>INDEX(HaverPull!$B:$XZ,MATCH(Calculations!Z$9,HaverPull!$B:$B,0),MATCH(Calculations!$B20,HaverPull!$B$1:$XZ$1,0))</f>
        <v>5694.9</v>
      </c>
      <c r="AA20">
        <f>INDEX(HaverPull!$B:$XZ,MATCH(Calculations!AA$9,HaverPull!$B:$B,0),MATCH(Calculations!$B20,HaverPull!$B$1:$XZ$1,0))</f>
        <v>5741.1</v>
      </c>
      <c r="AB20">
        <f>INDEX(HaverPull!$B:$XZ,MATCH(Calculations!AB$9,HaverPull!$B:$B,0),MATCH(Calculations!$B20,HaverPull!$B$1:$XZ$1,0))</f>
        <v>5787.1</v>
      </c>
      <c r="AC20">
        <f>INDEX(HaverPull!$B:$XZ,MATCH(Calculations!AC$9,HaverPull!$B:$B,0),MATCH(Calculations!$B20,HaverPull!$B$1:$XZ$1,0))</f>
        <v>5833.6</v>
      </c>
      <c r="AD20">
        <f>INDEX(HaverPull!$B:$XZ,MATCH(Calculations!AD$9,HaverPull!$B:$B,0),MATCH(Calculations!$B20,HaverPull!$B$1:$XZ$1,0))</f>
        <v>5880.8</v>
      </c>
      <c r="AE20">
        <f>INDEX(HaverPull!$B:$XZ,MATCH(Calculations!AE$9,HaverPull!$B:$B,0),MATCH(Calculations!$B20,HaverPull!$B$1:$XZ$1,0))</f>
        <v>5930</v>
      </c>
      <c r="AF20">
        <f>INDEX(HaverPull!$B:$XZ,MATCH(Calculations!AF$9,HaverPull!$B:$B,0),MATCH(Calculations!$B20,HaverPull!$B$1:$XZ$1,0))</f>
        <v>5980.4</v>
      </c>
      <c r="AG20">
        <f>INDEX(HaverPull!$B:$XZ,MATCH(Calculations!AG$9,HaverPull!$B:$B,0),MATCH(Calculations!$B20,HaverPull!$B$1:$XZ$1,0))</f>
        <v>6032</v>
      </c>
      <c r="AH20">
        <f>INDEX(HaverPull!$B:$XZ,MATCH(Calculations!AH$9,HaverPull!$B:$B,0),MATCH(Calculations!$B20,HaverPull!$B$1:$XZ$1,0))</f>
        <v>6084.8</v>
      </c>
      <c r="AI20">
        <f>INDEX(HaverPull!$B:$XZ,MATCH(Calculations!AI$9,HaverPull!$B:$B,0),MATCH(Calculations!$B20,HaverPull!$B$1:$XZ$1,0))</f>
        <v>6139</v>
      </c>
      <c r="AJ20">
        <f>INDEX(HaverPull!$B:$XZ,MATCH(Calculations!AJ$9,HaverPull!$B:$B,0),MATCH(Calculations!$B20,HaverPull!$B$1:$XZ$1,0))</f>
        <v>6196.5</v>
      </c>
      <c r="AK20">
        <f>INDEX(HaverPull!$B:$XZ,MATCH(Calculations!AK$9,HaverPull!$B:$B,0),MATCH(Calculations!$B20,HaverPull!$B$1:$XZ$1,0))</f>
        <v>6254.5</v>
      </c>
      <c r="AL20">
        <f>INDEX(HaverPull!$B:$XZ,MATCH(Calculations!AL$9,HaverPull!$B:$B,0),MATCH(Calculations!$B20,HaverPull!$B$1:$XZ$1,0))</f>
        <v>6312.1</v>
      </c>
      <c r="AM20">
        <f>INDEX(HaverPull!$B:$XZ,MATCH(Calculations!AM$9,HaverPull!$B:$B,0),MATCH(Calculations!$B20,HaverPull!$B$1:$XZ$1,0))</f>
        <v>6368.6</v>
      </c>
      <c r="AN20">
        <f>INDEX(HaverPull!$B:$XZ,MATCH(Calculations!AN$9,HaverPull!$B:$B,0),MATCH(Calculations!$B20,HaverPull!$B$1:$XZ$1,0))</f>
        <v>6422.5</v>
      </c>
      <c r="AO20">
        <f>INDEX(HaverPull!$B:$XZ,MATCH(Calculations!AO$9,HaverPull!$B:$B,0),MATCH(Calculations!$B20,HaverPull!$B$1:$XZ$1,0))</f>
        <v>6473.9</v>
      </c>
      <c r="AP20">
        <f>INDEX(HaverPull!$B:$XZ,MATCH(Calculations!AP$9,HaverPull!$B:$B,0),MATCH(Calculations!$B20,HaverPull!$B$1:$XZ$1,0))</f>
        <v>6522</v>
      </c>
      <c r="AQ20">
        <f>INDEX(HaverPull!$B:$XZ,MATCH(Calculations!AQ$9,HaverPull!$B:$B,0),MATCH(Calculations!$B20,HaverPull!$B$1:$XZ$1,0))</f>
        <v>6564.5</v>
      </c>
      <c r="AR20">
        <f>INDEX(HaverPull!$B:$XZ,MATCH(Calculations!AR$9,HaverPull!$B:$B,0),MATCH(Calculations!$B20,HaverPull!$B$1:$XZ$1,0))</f>
        <v>6600.4</v>
      </c>
      <c r="AS20">
        <f>INDEX(HaverPull!$B:$XZ,MATCH(Calculations!AS$9,HaverPull!$B:$B,0),MATCH(Calculations!$B20,HaverPull!$B$1:$XZ$1,0))</f>
        <v>6634.3</v>
      </c>
      <c r="AT20">
        <f>INDEX(HaverPull!$B:$XZ,MATCH(Calculations!AT$9,HaverPull!$B:$B,0),MATCH(Calculations!$B20,HaverPull!$B$1:$XZ$1,0))</f>
        <v>6667.6</v>
      </c>
      <c r="AU20">
        <f>INDEX(HaverPull!$B:$XZ,MATCH(Calculations!AU$9,HaverPull!$B:$B,0),MATCH(Calculations!$B20,HaverPull!$B$1:$XZ$1,0))</f>
        <v>6702.2</v>
      </c>
      <c r="AV20">
        <f>INDEX(HaverPull!$B:$XZ,MATCH(Calculations!AV$9,HaverPull!$B:$B,0),MATCH(Calculations!$B20,HaverPull!$B$1:$XZ$1,0))</f>
        <v>6740.9</v>
      </c>
      <c r="AW20">
        <f>INDEX(HaverPull!$B:$XZ,MATCH(Calculations!AW$9,HaverPull!$B:$B,0),MATCH(Calculations!$B20,HaverPull!$B$1:$XZ$1,0))</f>
        <v>6781.9</v>
      </c>
      <c r="AX20">
        <f>INDEX(HaverPull!$B:$XZ,MATCH(Calculations!AX$9,HaverPull!$B:$B,0),MATCH(Calculations!$B20,HaverPull!$B$1:$XZ$1,0))</f>
        <v>6825.5</v>
      </c>
      <c r="AY20">
        <f>INDEX(HaverPull!$B:$XZ,MATCH(Calculations!AY$9,HaverPull!$B:$B,0),MATCH(Calculations!$B20,HaverPull!$B$1:$XZ$1,0))</f>
        <v>6875</v>
      </c>
      <c r="AZ20">
        <f>INDEX(HaverPull!$B:$XZ,MATCH(Calculations!AZ$9,HaverPull!$B:$B,0),MATCH(Calculations!$B20,HaverPull!$B$1:$XZ$1,0))</f>
        <v>6925.8</v>
      </c>
      <c r="BA20">
        <f>INDEX(HaverPull!$B:$XZ,MATCH(Calculations!BA$9,HaverPull!$B:$B,0),MATCH(Calculations!$B20,HaverPull!$B$1:$XZ$1,0))</f>
        <v>6978.1</v>
      </c>
      <c r="BB20">
        <f>INDEX(HaverPull!$B:$XZ,MATCH(Calculations!BB$9,HaverPull!$B:$B,0),MATCH(Calculations!$B20,HaverPull!$B$1:$XZ$1,0))</f>
        <v>7031.2</v>
      </c>
      <c r="BC20">
        <f>INDEX(HaverPull!$B:$XZ,MATCH(Calculations!BC$9,HaverPull!$B:$B,0),MATCH(Calculations!$B20,HaverPull!$B$1:$XZ$1,0))</f>
        <v>7082.2</v>
      </c>
      <c r="BD20">
        <f>INDEX(HaverPull!$B:$XZ,MATCH(Calculations!BD$9,HaverPull!$B:$B,0),MATCH(Calculations!$B20,HaverPull!$B$1:$XZ$1,0))</f>
        <v>7133.3</v>
      </c>
      <c r="BE20">
        <f>INDEX(HaverPull!$B:$XZ,MATCH(Calculations!BE$9,HaverPull!$B:$B,0),MATCH(Calculations!$B20,HaverPull!$B$1:$XZ$1,0))</f>
        <v>7185.2</v>
      </c>
      <c r="BF20">
        <f>INDEX(HaverPull!$B:$XZ,MATCH(Calculations!BF$9,HaverPull!$B:$B,0),MATCH(Calculations!$B20,HaverPull!$B$1:$XZ$1,0))</f>
        <v>7238.3</v>
      </c>
      <c r="BG20">
        <f>INDEX(HaverPull!$B:$XZ,MATCH(Calculations!BG$9,HaverPull!$B:$B,0),MATCH(Calculations!$B20,HaverPull!$B$1:$XZ$1,0))</f>
        <v>7293.7</v>
      </c>
      <c r="BH20">
        <f>INDEX(HaverPull!$B:$XZ,MATCH(Calculations!BH$9,HaverPull!$B:$B,0),MATCH(Calculations!$B20,HaverPull!$B$1:$XZ$1,0))</f>
        <v>7351.7</v>
      </c>
      <c r="BI20">
        <f>INDEX(HaverPull!$B:$XZ,MATCH(Calculations!BI$9,HaverPull!$B:$B,0),MATCH(Calculations!$B20,HaverPull!$B$1:$XZ$1,0))</f>
        <v>7411.5</v>
      </c>
      <c r="BJ20">
        <f>INDEX(HaverPull!$B:$XZ,MATCH(Calculations!BJ$9,HaverPull!$B:$B,0),MATCH(Calculations!$B20,HaverPull!$B$1:$XZ$1,0))</f>
        <v>7472.7</v>
      </c>
      <c r="BK20">
        <f>INDEX(HaverPull!$B:$XZ,MATCH(Calculations!BK$9,HaverPull!$B:$B,0),MATCH(Calculations!$B20,HaverPull!$B$1:$XZ$1,0))</f>
        <v>7535.7</v>
      </c>
      <c r="BL20">
        <f>INDEX(HaverPull!$B:$XZ,MATCH(Calculations!BL$9,HaverPull!$B:$B,0),MATCH(Calculations!$B20,HaverPull!$B$1:$XZ$1,0))</f>
        <v>7599.8</v>
      </c>
      <c r="BM20">
        <f>INDEX(HaverPull!$B:$XZ,MATCH(Calculations!BM$9,HaverPull!$B:$B,0),MATCH(Calculations!$B20,HaverPull!$B$1:$XZ$1,0))</f>
        <v>7664.6</v>
      </c>
      <c r="BN20">
        <f>INDEX(HaverPull!$B:$XZ,MATCH(Calculations!BN$9,HaverPull!$B:$B,0),MATCH(Calculations!$B20,HaverPull!$B$1:$XZ$1,0))</f>
        <v>7729.7</v>
      </c>
      <c r="BO20">
        <f>INDEX(HaverPull!$B:$XZ,MATCH(Calculations!BO$9,HaverPull!$B:$B,0),MATCH(Calculations!$B20,HaverPull!$B$1:$XZ$1,0))</f>
        <v>7794.1</v>
      </c>
      <c r="BP20">
        <f>INDEX(HaverPull!$B:$XZ,MATCH(Calculations!BP$9,HaverPull!$B:$B,0),MATCH(Calculations!$B20,HaverPull!$B$1:$XZ$1,0))</f>
        <v>7858.3</v>
      </c>
      <c r="BQ20">
        <f>INDEX(HaverPull!$B:$XZ,MATCH(Calculations!BQ$9,HaverPull!$B:$B,0),MATCH(Calculations!$B20,HaverPull!$B$1:$XZ$1,0))</f>
        <v>7922.5</v>
      </c>
      <c r="BR20">
        <f>INDEX(HaverPull!$B:$XZ,MATCH(Calculations!BR$9,HaverPull!$B:$B,0),MATCH(Calculations!$B20,HaverPull!$B$1:$XZ$1,0))</f>
        <v>7986.8</v>
      </c>
      <c r="BS20">
        <f>INDEX(HaverPull!$B:$XZ,MATCH(Calculations!BS$9,HaverPull!$B:$B,0),MATCH(Calculations!$B20,HaverPull!$B$1:$XZ$1,0))</f>
        <v>8051</v>
      </c>
      <c r="BT20">
        <f>INDEX(HaverPull!$B:$XZ,MATCH(Calculations!BT$9,HaverPull!$B:$B,0),MATCH(Calculations!$B20,HaverPull!$B$1:$XZ$1,0))</f>
        <v>8115.2</v>
      </c>
      <c r="BU20">
        <f>INDEX(HaverPull!$B:$XZ,MATCH(Calculations!BU$9,HaverPull!$B:$B,0),MATCH(Calculations!$B20,HaverPull!$B$1:$XZ$1,0))</f>
        <v>8179.5</v>
      </c>
      <c r="BV20">
        <f>INDEX(HaverPull!$B:$XZ,MATCH(Calculations!BV$9,HaverPull!$B:$B,0),MATCH(Calculations!$B20,HaverPull!$B$1:$XZ$1,0))</f>
        <v>8244</v>
      </c>
      <c r="BW20">
        <f>INDEX(HaverPull!$B:$XZ,MATCH(Calculations!BW$9,HaverPull!$B:$B,0),MATCH(Calculations!$B20,HaverPull!$B$1:$XZ$1,0))</f>
        <v>8308.7000000000007</v>
      </c>
      <c r="BX20">
        <f>INDEX(HaverPull!$B:$XZ,MATCH(Calculations!BX$9,HaverPull!$B:$B,0),MATCH(Calculations!$B20,HaverPull!$B$1:$XZ$1,0))</f>
        <v>8373.7000000000007</v>
      </c>
      <c r="BY20">
        <f>INDEX(HaverPull!$B:$XZ,MATCH(Calculations!BY$9,HaverPull!$B:$B,0),MATCH(Calculations!$B20,HaverPull!$B$1:$XZ$1,0))</f>
        <v>8439</v>
      </c>
      <c r="BZ20">
        <f>INDEX(HaverPull!$B:$XZ,MATCH(Calculations!BZ$9,HaverPull!$B:$B,0),MATCH(Calculations!$B20,HaverPull!$B$1:$XZ$1,0))</f>
        <v>8504.5</v>
      </c>
      <c r="CA20">
        <f>INDEX(HaverPull!$B:$XZ,MATCH(Calculations!CA$9,HaverPull!$B:$B,0),MATCH(Calculations!$B20,HaverPull!$B$1:$XZ$1,0))</f>
        <v>8570.2999999999993</v>
      </c>
      <c r="CB20">
        <f>INDEX(HaverPull!$B:$XZ,MATCH(Calculations!CB$9,HaverPull!$B:$B,0),MATCH(Calculations!$B20,HaverPull!$B$1:$XZ$1,0))</f>
        <v>8636.5</v>
      </c>
      <c r="CC20">
        <f>INDEX(HaverPull!$B:$XZ,MATCH(Calculations!CC$9,HaverPull!$B:$B,0),MATCH(Calculations!$B20,HaverPull!$B$1:$XZ$1,0))</f>
        <v>8703</v>
      </c>
      <c r="CD20">
        <f>INDEX(HaverPull!$B:$XZ,MATCH(Calculations!CD$9,HaverPull!$B:$B,0),MATCH(Calculations!$B20,HaverPull!$B$1:$XZ$1,0))</f>
        <v>8769.9</v>
      </c>
      <c r="CE20">
        <f>INDEX(HaverPull!$B:$XZ,MATCH(Calculations!CE$9,HaverPull!$B:$B,0),MATCH(Calculations!$B20,HaverPull!$B$1:$XZ$1,0))</f>
        <v>8837</v>
      </c>
      <c r="CF20">
        <f>INDEX(HaverPull!$B:$XZ,MATCH(Calculations!CF$9,HaverPull!$B:$B,0),MATCH(Calculations!$B20,HaverPull!$B$1:$XZ$1,0))</f>
        <v>8904.7000000000007</v>
      </c>
      <c r="CG20">
        <f>INDEX(HaverPull!$B:$XZ,MATCH(Calculations!CG$9,HaverPull!$B:$B,0),MATCH(Calculations!$B20,HaverPull!$B$1:$XZ$1,0))</f>
        <v>8972.7000000000007</v>
      </c>
      <c r="CH20">
        <f>INDEX(HaverPull!$B:$XZ,MATCH(Calculations!CH$9,HaverPull!$B:$B,0),MATCH(Calculations!$B20,HaverPull!$B$1:$XZ$1,0))</f>
        <v>9040.7000000000007</v>
      </c>
      <c r="CI20">
        <f>INDEX(HaverPull!$B:$XZ,MATCH(Calculations!CI$9,HaverPull!$B:$B,0),MATCH(Calculations!$B20,HaverPull!$B$1:$XZ$1,0))</f>
        <v>9108.7999999999993</v>
      </c>
      <c r="CJ20">
        <f>INDEX(HaverPull!$B:$XZ,MATCH(Calculations!CJ$9,HaverPull!$B:$B,0),MATCH(Calculations!$B20,HaverPull!$B$1:$XZ$1,0))</f>
        <v>9176.4</v>
      </c>
      <c r="CK20">
        <f>INDEX(HaverPull!$B:$XZ,MATCH(Calculations!CK$9,HaverPull!$B:$B,0),MATCH(Calculations!$B20,HaverPull!$B$1:$XZ$1,0))</f>
        <v>9243.9</v>
      </c>
      <c r="CL20">
        <f>INDEX(HaverPull!$B:$XZ,MATCH(Calculations!CL$9,HaverPull!$B:$B,0),MATCH(Calculations!$B20,HaverPull!$B$1:$XZ$1,0))</f>
        <v>9311.2999999999993</v>
      </c>
      <c r="CM20">
        <f>INDEX(HaverPull!$B:$XZ,MATCH(Calculations!CM$9,HaverPull!$B:$B,0),MATCH(Calculations!$B20,HaverPull!$B$1:$XZ$1,0))</f>
        <v>9378.2999999999993</v>
      </c>
      <c r="CN20">
        <f>INDEX(HaverPull!$B:$XZ,MATCH(Calculations!CN$9,HaverPull!$B:$B,0),MATCH(Calculations!$B20,HaverPull!$B$1:$XZ$1,0))</f>
        <v>9444.6</v>
      </c>
      <c r="CO20">
        <f>INDEX(HaverPull!$B:$XZ,MATCH(Calculations!CO$9,HaverPull!$B:$B,0),MATCH(Calculations!$B20,HaverPull!$B$1:$XZ$1,0))</f>
        <v>9511.2999999999993</v>
      </c>
      <c r="CP20">
        <f>INDEX(HaverPull!$B:$XZ,MATCH(Calculations!CP$9,HaverPull!$B:$B,0),MATCH(Calculations!$B20,HaverPull!$B$1:$XZ$1,0))</f>
        <v>9578.4</v>
      </c>
      <c r="CQ20">
        <f>INDEX(HaverPull!$B:$XZ,MATCH(Calculations!CQ$9,HaverPull!$B:$B,0),MATCH(Calculations!$B20,HaverPull!$B$1:$XZ$1,0))</f>
        <v>9646.7000000000007</v>
      </c>
      <c r="CR20">
        <f>INDEX(HaverPull!$B:$XZ,MATCH(Calculations!CR$9,HaverPull!$B:$B,0),MATCH(Calculations!$B20,HaverPull!$B$1:$XZ$1,0))</f>
        <v>9715.7999999999993</v>
      </c>
      <c r="CS20">
        <f>INDEX(HaverPull!$B:$XZ,MATCH(Calculations!CS$9,HaverPull!$B:$B,0),MATCH(Calculations!$B20,HaverPull!$B$1:$XZ$1,0))</f>
        <v>9786.2999999999993</v>
      </c>
      <c r="CT20">
        <f>INDEX(HaverPull!$B:$XZ,MATCH(Calculations!CT$9,HaverPull!$B:$B,0),MATCH(Calculations!$B20,HaverPull!$B$1:$XZ$1,0))</f>
        <v>9858.5</v>
      </c>
      <c r="CU20">
        <f>INDEX(HaverPull!$B:$XZ,MATCH(Calculations!CU$9,HaverPull!$B:$B,0),MATCH(Calculations!$B20,HaverPull!$B$1:$XZ$1,0))</f>
        <v>9933.2999999999993</v>
      </c>
      <c r="CV20">
        <f>INDEX(HaverPull!$B:$XZ,MATCH(Calculations!CV$9,HaverPull!$B:$B,0),MATCH(Calculations!$B20,HaverPull!$B$1:$XZ$1,0))</f>
        <v>10011</v>
      </c>
      <c r="CW20">
        <f>INDEX(HaverPull!$B:$XZ,MATCH(Calculations!CW$9,HaverPull!$B:$B,0),MATCH(Calculations!$B20,HaverPull!$B$1:$XZ$1,0))</f>
        <v>10090.700000000001</v>
      </c>
      <c r="CX20">
        <f>INDEX(HaverPull!$B:$XZ,MATCH(Calculations!CX$9,HaverPull!$B:$B,0),MATCH(Calculations!$B20,HaverPull!$B$1:$XZ$1,0))</f>
        <v>10172.200000000001</v>
      </c>
      <c r="CY20">
        <f>INDEX(HaverPull!$B:$XZ,MATCH(Calculations!CY$9,HaverPull!$B:$B,0),MATCH(Calculations!$B20,HaverPull!$B$1:$XZ$1,0))</f>
        <v>10255.5</v>
      </c>
      <c r="CZ20">
        <f>INDEX(HaverPull!$B:$XZ,MATCH(Calculations!CZ$9,HaverPull!$B:$B,0),MATCH(Calculations!$B20,HaverPull!$B$1:$XZ$1,0))</f>
        <v>10340.1</v>
      </c>
      <c r="DA20">
        <f>INDEX(HaverPull!$B:$XZ,MATCH(Calculations!DA$9,HaverPull!$B:$B,0),MATCH(Calculations!$B20,HaverPull!$B$1:$XZ$1,0))</f>
        <v>10425.799999999999</v>
      </c>
      <c r="DB20">
        <f>INDEX(HaverPull!$B:$XZ,MATCH(Calculations!DB$9,HaverPull!$B:$B,0),MATCH(Calculations!$B20,HaverPull!$B$1:$XZ$1,0))</f>
        <v>10512.4</v>
      </c>
      <c r="DC20">
        <f>INDEX(HaverPull!$B:$XZ,MATCH(Calculations!DC$9,HaverPull!$B:$B,0),MATCH(Calculations!$B20,HaverPull!$B$1:$XZ$1,0))</f>
        <v>10598.8</v>
      </c>
      <c r="DD20">
        <f>INDEX(HaverPull!$B:$XZ,MATCH(Calculations!DD$9,HaverPull!$B:$B,0),MATCH(Calculations!$B20,HaverPull!$B$1:$XZ$1,0))</f>
        <v>10685.7</v>
      </c>
      <c r="DE20">
        <f>INDEX(HaverPull!$B:$XZ,MATCH(Calculations!DE$9,HaverPull!$B:$B,0),MATCH(Calculations!$B20,HaverPull!$B$1:$XZ$1,0))</f>
        <v>10773.3</v>
      </c>
      <c r="DF20">
        <f>INDEX(HaverPull!$B:$XZ,MATCH(Calculations!DF$9,HaverPull!$B:$B,0),MATCH(Calculations!$B20,HaverPull!$B$1:$XZ$1,0))</f>
        <v>10861.9</v>
      </c>
      <c r="DG20">
        <f>INDEX(HaverPull!$B:$XZ,MATCH(Calculations!DG$9,HaverPull!$B:$B,0),MATCH(Calculations!$B20,HaverPull!$B$1:$XZ$1,0))</f>
        <v>10951.8</v>
      </c>
      <c r="DH20">
        <f>INDEX(HaverPull!$B:$XZ,MATCH(Calculations!DH$9,HaverPull!$B:$B,0),MATCH(Calculations!$B20,HaverPull!$B$1:$XZ$1,0))</f>
        <v>11043</v>
      </c>
      <c r="DI20">
        <f>INDEX(HaverPull!$B:$XZ,MATCH(Calculations!DI$9,HaverPull!$B:$B,0),MATCH(Calculations!$B20,HaverPull!$B$1:$XZ$1,0))</f>
        <v>11135.4</v>
      </c>
      <c r="DJ20">
        <f>INDEX(HaverPull!$B:$XZ,MATCH(Calculations!DJ$9,HaverPull!$B:$B,0),MATCH(Calculations!$B20,HaverPull!$B$1:$XZ$1,0))</f>
        <v>11229.2</v>
      </c>
      <c r="DK20">
        <f>INDEX(HaverPull!$B:$XZ,MATCH(Calculations!DK$9,HaverPull!$B:$B,0),MATCH(Calculations!$B20,HaverPull!$B$1:$XZ$1,0))</f>
        <v>11324.6</v>
      </c>
      <c r="DL20">
        <f>INDEX(HaverPull!$B:$XZ,MATCH(Calculations!DL$9,HaverPull!$B:$B,0),MATCH(Calculations!$B20,HaverPull!$B$1:$XZ$1,0))</f>
        <v>11421.7</v>
      </c>
      <c r="DM20">
        <f>INDEX(HaverPull!$B:$XZ,MATCH(Calculations!DM$9,HaverPull!$B:$B,0),MATCH(Calculations!$B20,HaverPull!$B$1:$XZ$1,0))</f>
        <v>11520</v>
      </c>
      <c r="DN20">
        <f>INDEX(HaverPull!$B:$XZ,MATCH(Calculations!DN$9,HaverPull!$B:$B,0),MATCH(Calculations!$B20,HaverPull!$B$1:$XZ$1,0))</f>
        <v>11619.3</v>
      </c>
      <c r="DO20">
        <f>INDEX(HaverPull!$B:$XZ,MATCH(Calculations!DO$9,HaverPull!$B:$B,0),MATCH(Calculations!$B20,HaverPull!$B$1:$XZ$1,0))</f>
        <v>11719.2</v>
      </c>
      <c r="DP20">
        <f>INDEX(HaverPull!$B:$XZ,MATCH(Calculations!DP$9,HaverPull!$B:$B,0),MATCH(Calculations!$B20,HaverPull!$B$1:$XZ$1,0))</f>
        <v>11818.3</v>
      </c>
      <c r="DQ20">
        <f>INDEX(HaverPull!$B:$XZ,MATCH(Calculations!DQ$9,HaverPull!$B:$B,0),MATCH(Calculations!$B20,HaverPull!$B$1:$XZ$1,0))</f>
        <v>11918.5</v>
      </c>
      <c r="DR20">
        <f>INDEX(HaverPull!$B:$XZ,MATCH(Calculations!DR$9,HaverPull!$B:$B,0),MATCH(Calculations!$B20,HaverPull!$B$1:$XZ$1,0))</f>
        <v>12020.3</v>
      </c>
      <c r="DS20">
        <f>INDEX(HaverPull!$B:$XZ,MATCH(Calculations!DS$9,HaverPull!$B:$B,0),MATCH(Calculations!$B20,HaverPull!$B$1:$XZ$1,0))</f>
        <v>12123.7</v>
      </c>
      <c r="DT20">
        <f>INDEX(HaverPull!$B:$XZ,MATCH(Calculations!DT$9,HaverPull!$B:$B,0),MATCH(Calculations!$B20,HaverPull!$B$1:$XZ$1,0))</f>
        <v>12232.3</v>
      </c>
      <c r="DU20">
        <f>INDEX(HaverPull!$B:$XZ,MATCH(Calculations!DU$9,HaverPull!$B:$B,0),MATCH(Calculations!$B20,HaverPull!$B$1:$XZ$1,0))</f>
        <v>12343</v>
      </c>
      <c r="DV20">
        <f>INDEX(HaverPull!$B:$XZ,MATCH(Calculations!DV$9,HaverPull!$B:$B,0),MATCH(Calculations!$B20,HaverPull!$B$1:$XZ$1,0))</f>
        <v>12455.4</v>
      </c>
      <c r="DW20">
        <f>INDEX(HaverPull!$B:$XZ,MATCH(Calculations!DW$9,HaverPull!$B:$B,0),MATCH(Calculations!$B20,HaverPull!$B$1:$XZ$1,0))</f>
        <v>12570.3</v>
      </c>
      <c r="DX20">
        <f>INDEX(HaverPull!$B:$XZ,MATCH(Calculations!DX$9,HaverPull!$B:$B,0),MATCH(Calculations!$B20,HaverPull!$B$1:$XZ$1,0))</f>
        <v>12684.7</v>
      </c>
      <c r="DY20">
        <f>INDEX(HaverPull!$B:$XZ,MATCH(Calculations!DY$9,HaverPull!$B:$B,0),MATCH(Calculations!$B20,HaverPull!$B$1:$XZ$1,0))</f>
        <v>12798.3</v>
      </c>
      <c r="DZ20">
        <f>INDEX(HaverPull!$B:$XZ,MATCH(Calculations!DZ$9,HaverPull!$B:$B,0),MATCH(Calculations!$B20,HaverPull!$B$1:$XZ$1,0))</f>
        <v>12910.2</v>
      </c>
      <c r="EA20">
        <f>INDEX(HaverPull!$B:$XZ,MATCH(Calculations!EA$9,HaverPull!$B:$B,0),MATCH(Calculations!$B20,HaverPull!$B$1:$XZ$1,0))</f>
        <v>13016.8</v>
      </c>
      <c r="EB20">
        <f>INDEX(HaverPull!$B:$XZ,MATCH(Calculations!EB$9,HaverPull!$B:$B,0),MATCH(Calculations!$B20,HaverPull!$B$1:$XZ$1,0))</f>
        <v>13121.9</v>
      </c>
      <c r="EC20">
        <f>INDEX(HaverPull!$B:$XZ,MATCH(Calculations!EC$9,HaverPull!$B:$B,0),MATCH(Calculations!$B20,HaverPull!$B$1:$XZ$1,0))</f>
        <v>13224.4</v>
      </c>
      <c r="ED20">
        <f>INDEX(HaverPull!$B:$XZ,MATCH(Calculations!ED$9,HaverPull!$B:$B,0),MATCH(Calculations!$B20,HaverPull!$B$1:$XZ$1,0))</f>
        <v>13324.4</v>
      </c>
      <c r="EE20">
        <f>INDEX(HaverPull!$B:$XZ,MATCH(Calculations!EE$9,HaverPull!$B:$B,0),MATCH(Calculations!$B20,HaverPull!$B$1:$XZ$1,0))</f>
        <v>13422.1</v>
      </c>
      <c r="EF20">
        <f>INDEX(HaverPull!$B:$XZ,MATCH(Calculations!EF$9,HaverPull!$B:$B,0),MATCH(Calculations!$B20,HaverPull!$B$1:$XZ$1,0))</f>
        <v>13515.4</v>
      </c>
      <c r="EG20">
        <f>INDEX(HaverPull!$B:$XZ,MATCH(Calculations!EG$9,HaverPull!$B:$B,0),MATCH(Calculations!$B20,HaverPull!$B$1:$XZ$1,0))</f>
        <v>13606</v>
      </c>
      <c r="EH20">
        <f>INDEX(HaverPull!$B:$XZ,MATCH(Calculations!EH$9,HaverPull!$B:$B,0),MATCH(Calculations!$B20,HaverPull!$B$1:$XZ$1,0))</f>
        <v>13693.9</v>
      </c>
      <c r="EI20">
        <f>INDEX(HaverPull!$B:$XZ,MATCH(Calculations!EI$9,HaverPull!$B:$B,0),MATCH(Calculations!$B20,HaverPull!$B$1:$XZ$1,0))</f>
        <v>13778.6</v>
      </c>
      <c r="EJ20">
        <f>INDEX(HaverPull!$B:$XZ,MATCH(Calculations!EJ$9,HaverPull!$B:$B,0),MATCH(Calculations!$B20,HaverPull!$B$1:$XZ$1,0))</f>
        <v>13860.8</v>
      </c>
      <c r="EK20">
        <f>INDEX(HaverPull!$B:$XZ,MATCH(Calculations!EK$9,HaverPull!$B:$B,0),MATCH(Calculations!$B20,HaverPull!$B$1:$XZ$1,0))</f>
        <v>13942</v>
      </c>
      <c r="EL20">
        <f>INDEX(HaverPull!$B:$XZ,MATCH(Calculations!EL$9,HaverPull!$B:$B,0),MATCH(Calculations!$B20,HaverPull!$B$1:$XZ$1,0))</f>
        <v>14023</v>
      </c>
      <c r="EM20">
        <f>INDEX(HaverPull!$B:$XZ,MATCH(Calculations!EM$9,HaverPull!$B:$B,0),MATCH(Calculations!$B20,HaverPull!$B$1:$XZ$1,0))</f>
        <v>14105.9</v>
      </c>
      <c r="EN20">
        <f>INDEX(HaverPull!$B:$XZ,MATCH(Calculations!EN$9,HaverPull!$B:$B,0),MATCH(Calculations!$B20,HaverPull!$B$1:$XZ$1,0))</f>
        <v>14190.7</v>
      </c>
      <c r="EO20">
        <f>INDEX(HaverPull!$B:$XZ,MATCH(Calculations!EO$9,HaverPull!$B:$B,0),MATCH(Calculations!$B20,HaverPull!$B$1:$XZ$1,0))</f>
        <v>14276.3</v>
      </c>
      <c r="EP20">
        <f>INDEX(HaverPull!$B:$XZ,MATCH(Calculations!EP$9,HaverPull!$B:$B,0),MATCH(Calculations!$B20,HaverPull!$B$1:$XZ$1,0))</f>
        <v>14362.9</v>
      </c>
      <c r="EQ20">
        <f>INDEX(HaverPull!$B:$XZ,MATCH(Calculations!EQ$9,HaverPull!$B:$B,0),MATCH(Calculations!$B20,HaverPull!$B$1:$XZ$1,0))</f>
        <v>14451</v>
      </c>
      <c r="ER20">
        <f>INDEX(HaverPull!$B:$XZ,MATCH(Calculations!ER$9,HaverPull!$B:$B,0),MATCH(Calculations!$B20,HaverPull!$B$1:$XZ$1,0))</f>
        <v>14540.5</v>
      </c>
      <c r="ES20">
        <f>INDEX(HaverPull!$B:$XZ,MATCH(Calculations!ES$9,HaverPull!$B:$B,0),MATCH(Calculations!$B20,HaverPull!$B$1:$XZ$1,0))</f>
        <v>14629.9</v>
      </c>
      <c r="ET20">
        <f>INDEX(HaverPull!$B:$XZ,MATCH(Calculations!ET$9,HaverPull!$B:$B,0),MATCH(Calculations!$B20,HaverPull!$B$1:$XZ$1,0))</f>
        <v>14718.6</v>
      </c>
      <c r="EU20">
        <f>INDEX(HaverPull!$B:$XZ,MATCH(Calculations!EU$9,HaverPull!$B:$B,0),MATCH(Calculations!$B20,HaverPull!$B$1:$XZ$1,0))</f>
        <v>14805.1</v>
      </c>
      <c r="EV20">
        <f>INDEX(HaverPull!$B:$XZ,MATCH(Calculations!EV$9,HaverPull!$B:$B,0),MATCH(Calculations!$B20,HaverPull!$B$1:$XZ$1,0))</f>
        <v>14889.6</v>
      </c>
      <c r="EW20">
        <f>INDEX(HaverPull!$B:$XZ,MATCH(Calculations!EW$9,HaverPull!$B:$B,0),MATCH(Calculations!$B20,HaverPull!$B$1:$XZ$1,0))</f>
        <v>14972.3</v>
      </c>
      <c r="EX20">
        <f>INDEX(HaverPull!$B:$XZ,MATCH(Calculations!EX$9,HaverPull!$B:$B,0),MATCH(Calculations!$B20,HaverPull!$B$1:$XZ$1,0))</f>
        <v>15052.9</v>
      </c>
      <c r="EY20">
        <f>INDEX(HaverPull!$B:$XZ,MATCH(Calculations!EY$9,HaverPull!$B:$B,0),MATCH(Calculations!$B20,HaverPull!$B$1:$XZ$1,0))</f>
        <v>15130.6</v>
      </c>
      <c r="EZ20">
        <f>INDEX(HaverPull!$B:$XZ,MATCH(Calculations!EZ$9,HaverPull!$B:$B,0),MATCH(Calculations!$B20,HaverPull!$B$1:$XZ$1,0))</f>
        <v>15208.7</v>
      </c>
      <c r="FA20">
        <f>INDEX(HaverPull!$B:$XZ,MATCH(Calculations!FA$9,HaverPull!$B:$B,0),MATCH(Calculations!$B20,HaverPull!$B$1:$XZ$1,0))</f>
        <v>15283.9</v>
      </c>
      <c r="FB20">
        <f>INDEX(HaverPull!$B:$XZ,MATCH(Calculations!FB$9,HaverPull!$B:$B,0),MATCH(Calculations!$B20,HaverPull!$B$1:$XZ$1,0))</f>
        <v>15355.5</v>
      </c>
      <c r="FC20">
        <f>INDEX(HaverPull!$B:$XZ,MATCH(Calculations!FC$9,HaverPull!$B:$B,0),MATCH(Calculations!$B20,HaverPull!$B$1:$XZ$1,0))</f>
        <v>15422.8</v>
      </c>
      <c r="FD20">
        <f>INDEX(HaverPull!$B:$XZ,MATCH(Calculations!FD$9,HaverPull!$B:$B,0),MATCH(Calculations!$B20,HaverPull!$B$1:$XZ$1,0))</f>
        <v>15479.9</v>
      </c>
      <c r="FE20">
        <f>INDEX(HaverPull!$B:$XZ,MATCH(Calculations!FE$9,HaverPull!$B:$B,0),MATCH(Calculations!$B20,HaverPull!$B$1:$XZ$1,0))</f>
        <v>15532.4</v>
      </c>
      <c r="FF20">
        <f>INDEX(HaverPull!$B:$XZ,MATCH(Calculations!FF$9,HaverPull!$B:$B,0),MATCH(Calculations!$B20,HaverPull!$B$1:$XZ$1,0))</f>
        <v>15581.2</v>
      </c>
      <c r="FG20">
        <f>INDEX(HaverPull!$B:$XZ,MATCH(Calculations!FG$9,HaverPull!$B:$B,0),MATCH(Calculations!$B20,HaverPull!$B$1:$XZ$1,0))</f>
        <v>15624.8</v>
      </c>
      <c r="FH20">
        <f>INDEX(HaverPull!$B:$XZ,MATCH(Calculations!FH$9,HaverPull!$B:$B,0),MATCH(Calculations!$B20,HaverPull!$B$1:$XZ$1,0))</f>
        <v>15669.1</v>
      </c>
      <c r="FI20">
        <f>INDEX(HaverPull!$B:$XZ,MATCH(Calculations!FI$9,HaverPull!$B:$B,0),MATCH(Calculations!$B20,HaverPull!$B$1:$XZ$1,0))</f>
        <v>15713.7</v>
      </c>
      <c r="FJ20">
        <f>INDEX(HaverPull!$B:$XZ,MATCH(Calculations!FJ$9,HaverPull!$B:$B,0),MATCH(Calculations!$B20,HaverPull!$B$1:$XZ$1,0))</f>
        <v>15759.9</v>
      </c>
      <c r="FK20">
        <f>INDEX(HaverPull!$B:$XZ,MATCH(Calculations!FK$9,HaverPull!$B:$B,0),MATCH(Calculations!$B20,HaverPull!$B$1:$XZ$1,0))</f>
        <v>15813.6</v>
      </c>
      <c r="FL20">
        <f>INDEX(HaverPull!$B:$XZ,MATCH(Calculations!FL$9,HaverPull!$B:$B,0),MATCH(Calculations!$B20,HaverPull!$B$1:$XZ$1,0))</f>
        <v>15869.2</v>
      </c>
      <c r="FM20">
        <f>INDEX(HaverPull!$B:$XZ,MATCH(Calculations!FM$9,HaverPull!$B:$B,0),MATCH(Calculations!$B20,HaverPull!$B$1:$XZ$1,0))</f>
        <v>15926.3</v>
      </c>
      <c r="FN20">
        <f>INDEX(HaverPull!$B:$XZ,MATCH(Calculations!FN$9,HaverPull!$B:$B,0),MATCH(Calculations!$B20,HaverPull!$B$1:$XZ$1,0))</f>
        <v>15984.6</v>
      </c>
      <c r="FO20">
        <f>INDEX(HaverPull!$B:$XZ,MATCH(Calculations!FO$9,HaverPull!$B:$B,0),MATCH(Calculations!$B20,HaverPull!$B$1:$XZ$1,0))</f>
        <v>16041.8</v>
      </c>
      <c r="FP20">
        <f>INDEX(HaverPull!$B:$XZ,MATCH(Calculations!FP$9,HaverPull!$B:$B,0),MATCH(Calculations!$B20,HaverPull!$B$1:$XZ$1,0))</f>
        <v>16100.3</v>
      </c>
      <c r="FQ20">
        <f>INDEX(HaverPull!$B:$XZ,MATCH(Calculations!FQ$9,HaverPull!$B:$B,0),MATCH(Calculations!$B20,HaverPull!$B$1:$XZ$1,0))</f>
        <v>16159.4</v>
      </c>
      <c r="FR20">
        <f>INDEX(HaverPull!$B:$XZ,MATCH(Calculations!FR$9,HaverPull!$B:$B,0),MATCH(Calculations!$B20,HaverPull!$B$1:$XZ$1,0))</f>
        <v>16218.9</v>
      </c>
      <c r="FS20">
        <f>INDEX(HaverPull!$B:$XZ,MATCH(Calculations!FS$9,HaverPull!$B:$B,0),MATCH(Calculations!$B20,HaverPull!$B$1:$XZ$1,0))</f>
        <v>16279.2</v>
      </c>
      <c r="FT20">
        <f>INDEX(HaverPull!$B:$XZ,MATCH(Calculations!FT$9,HaverPull!$B:$B,0),MATCH(Calculations!$B20,HaverPull!$B$1:$XZ$1,0))</f>
        <v>16338.4</v>
      </c>
      <c r="FU20">
        <f>INDEX(HaverPull!$B:$XZ,MATCH(Calculations!FU$9,HaverPull!$B:$B,0),MATCH(Calculations!$B20,HaverPull!$B$1:$XZ$1,0))</f>
        <v>16398.099999999999</v>
      </c>
      <c r="FV20">
        <f>INDEX(HaverPull!$B:$XZ,MATCH(Calculations!FV$9,HaverPull!$B:$B,0),MATCH(Calculations!$B20,HaverPull!$B$1:$XZ$1,0))</f>
        <v>16458.3</v>
      </c>
      <c r="FW20">
        <f>INDEX(HaverPull!$B:$XZ,MATCH(Calculations!FW$9,HaverPull!$B:$B,0),MATCH(Calculations!$B20,HaverPull!$B$1:$XZ$1,0))</f>
        <v>16519</v>
      </c>
      <c r="FX20">
        <f>INDEX(HaverPull!$B:$XZ,MATCH(Calculations!FX$9,HaverPull!$B:$B,0),MATCH(Calculations!$B20,HaverPull!$B$1:$XZ$1,0))</f>
        <v>16581.5</v>
      </c>
      <c r="FY20">
        <f>INDEX(HaverPull!$B:$XZ,MATCH(Calculations!FY$9,HaverPull!$B:$B,0),MATCH(Calculations!$B20,HaverPull!$B$1:$XZ$1,0))</f>
        <v>16645.8</v>
      </c>
      <c r="FZ20">
        <f>INDEX(HaverPull!$B:$XZ,MATCH(Calculations!FZ$9,HaverPull!$B:$B,0),MATCH(Calculations!$B20,HaverPull!$B$1:$XZ$1,0))</f>
        <v>16712</v>
      </c>
      <c r="GA20">
        <f>INDEX(HaverPull!$B:$XZ,MATCH(Calculations!GA$9,HaverPull!$B:$B,0),MATCH(Calculations!$B20,HaverPull!$B$1:$XZ$1,0))</f>
        <v>16781.7</v>
      </c>
      <c r="GB20">
        <f>INDEX(HaverPull!$B:$XZ,MATCH(Calculations!GB$9,HaverPull!$B:$B,0),MATCH(Calculations!$B20,HaverPull!$B$1:$XZ$1,0))</f>
        <v>16853.099999999999</v>
      </c>
      <c r="GC20" t="e">
        <f>INDEX(HaverPull!$B:$XZ,MATCH(Calculations!GC$9,HaverPull!$B:$B,0),MATCH(Calculations!$B20,HaverPull!$B$1:$XZ$1,0))</f>
        <v>#N/A</v>
      </c>
      <c r="GD20" t="e">
        <f>INDEX(HaverPull!$B:$XZ,MATCH(Calculations!GD$9,HaverPull!$B:$B,0),MATCH(Calculations!$B20,HaverPull!$B$1:$XZ$1,0))</f>
        <v>#N/A</v>
      </c>
      <c r="GE20" t="e">
        <f>INDEX(HaverPull!$B:$XZ,MATCH(Calculations!GE$9,HaverPull!$B:$B,0),MATCH(Calculations!$B20,HaverPull!$B$1:$XZ$1,0))</f>
        <v>#N/A</v>
      </c>
      <c r="GF20" t="e">
        <f>INDEX(HaverPull!$B:$XZ,MATCH(Calculations!GF$9,HaverPull!$B:$B,0),MATCH(Calculations!$B20,HaverPull!$B$1:$XZ$1,0))</f>
        <v>#N/A</v>
      </c>
      <c r="GG20" t="e">
        <f>INDEX(HaverPull!$B:$XZ,MATCH(Calculations!GG$9,HaverPull!$B:$B,0),MATCH(Calculations!$B20,HaverPull!$B$1:$XZ$1,0))</f>
        <v>#N/A</v>
      </c>
      <c r="GH20" t="e">
        <f>INDEX(HaverPull!$B:$XZ,MATCH(Calculations!GH$9,HaverPull!$B:$B,0),MATCH(Calculations!$B20,HaverPull!$B$1:$XZ$1,0))</f>
        <v>#N/A</v>
      </c>
      <c r="GI20" t="e">
        <f>INDEX(HaverPull!$B:$XZ,MATCH(Calculations!GI$9,HaverPull!$B:$B,0),MATCH(Calculations!$B20,HaverPull!$B$1:$XZ$1,0))</f>
        <v>#N/A</v>
      </c>
      <c r="GJ20" t="e">
        <f>INDEX(HaverPull!$B:$XZ,MATCH(Calculations!GJ$9,HaverPull!$B:$B,0),MATCH(Calculations!$B20,HaverPull!$B$1:$XZ$1,0))</f>
        <v>#N/A</v>
      </c>
      <c r="GK20" t="e">
        <f>INDEX(HaverPull!$B:$XZ,MATCH(Calculations!GK$9,HaverPull!$B:$B,0),MATCH(Calculations!$B20,HaverPull!$B$1:$XZ$1,0))</f>
        <v>#N/A</v>
      </c>
      <c r="GL20" t="e">
        <f>INDEX(HaverPull!$B:$XZ,MATCH(Calculations!GL$9,HaverPull!$B:$B,0),MATCH(Calculations!$B20,HaverPull!$B$1:$XZ$1,0))</f>
        <v>#N/A</v>
      </c>
      <c r="GM20" t="e">
        <f>INDEX(HaverPull!$B:$XZ,MATCH(Calculations!GM$9,HaverPull!$B:$B,0),MATCH(Calculations!$B20,HaverPull!$B$1:$XZ$1,0))</f>
        <v>#N/A</v>
      </c>
      <c r="GN20" t="e">
        <f>INDEX(HaverPull!$B:$XZ,MATCH(Calculations!GN$9,HaverPull!$B:$B,0),MATCH(Calculations!$B20,HaverPull!$B$1:$XZ$1,0))</f>
        <v>#N/A</v>
      </c>
      <c r="GO20" t="e">
        <f>INDEX(HaverPull!$B:$XZ,MATCH(Calculations!GO$9,HaverPull!$B:$B,0),MATCH(Calculations!$B20,HaverPull!$B$1:$XZ$1,0))</f>
        <v>#N/A</v>
      </c>
      <c r="GP20" t="e">
        <f>INDEX(HaverPull!$B:$XZ,MATCH(Calculations!GP$9,HaverPull!$B:$B,0),MATCH(Calculations!$B20,HaverPull!$B$1:$XZ$1,0))</f>
        <v>#N/A</v>
      </c>
      <c r="GQ20" t="e">
        <f>INDEX(HaverPull!$B:$XZ,MATCH(Calculations!GQ$9,HaverPull!$B:$B,0),MATCH(Calculations!$B20,HaverPull!$B$1:$XZ$1,0))</f>
        <v>#N/A</v>
      </c>
      <c r="GR20" t="e">
        <f>INDEX(HaverPull!$B:$XZ,MATCH(Calculations!GR$9,HaverPull!$B:$B,0),MATCH(Calculations!$B20,HaverPull!$B$1:$XZ$1,0))</f>
        <v>#N/A</v>
      </c>
      <c r="GS20" t="e">
        <f>INDEX(HaverPull!$B:$XZ,MATCH(Calculations!GS$9,HaverPull!$B:$B,0),MATCH(Calculations!$B20,HaverPull!$B$1:$XZ$1,0))</f>
        <v>#N/A</v>
      </c>
      <c r="GT20" t="e">
        <f>INDEX(HaverPull!$B:$XZ,MATCH(Calculations!GT$9,HaverPull!$B:$B,0),MATCH(Calculations!$B20,HaverPull!$B$1:$XZ$1,0))</f>
        <v>#N/A</v>
      </c>
      <c r="GU20" t="e">
        <f>INDEX(HaverPull!$B:$XZ,MATCH(Calculations!GU$9,HaverPull!$B:$B,0),MATCH(Calculations!$B20,HaverPull!$B$1:$XZ$1,0))</f>
        <v>#N/A</v>
      </c>
      <c r="GV20" t="e">
        <f>INDEX(HaverPull!$B:$XZ,MATCH(Calculations!GV$9,HaverPull!$B:$B,0),MATCH(Calculations!$B20,HaverPull!$B$1:$XZ$1,0))</f>
        <v>#N/A</v>
      </c>
    </row>
    <row r="21" spans="1:204" x14ac:dyDescent="0.25">
      <c r="A21" s="8" t="s">
        <v>201</v>
      </c>
      <c r="B21" s="9" t="s">
        <v>9</v>
      </c>
      <c r="C21">
        <f>INDEX(HaverPull!$B:$XZ,MATCH(Calculations!C$9,HaverPull!$B:$B,0),MATCH(Calculations!$B21,HaverPull!$B$1:$XZ$1,0))</f>
        <v>2882.3</v>
      </c>
      <c r="D21">
        <f>INDEX(HaverPull!$B:$XZ,MATCH(Calculations!D$9,HaverPull!$B:$B,0),MATCH(Calculations!$B21,HaverPull!$B$1:$XZ$1,0))</f>
        <v>2895.6</v>
      </c>
      <c r="E21">
        <f>INDEX(HaverPull!$B:$XZ,MATCH(Calculations!E$9,HaverPull!$B:$B,0),MATCH(Calculations!$B21,HaverPull!$B$1:$XZ$1,0))</f>
        <v>2921.1</v>
      </c>
      <c r="F21">
        <f>INDEX(HaverPull!$B:$XZ,MATCH(Calculations!F$9,HaverPull!$B:$B,0),MATCH(Calculations!$B21,HaverPull!$B$1:$XZ$1,0))</f>
        <v>2913.1</v>
      </c>
      <c r="G21">
        <f>INDEX(HaverPull!$B:$XZ,MATCH(Calculations!G$9,HaverPull!$B:$B,0),MATCH(Calculations!$B21,HaverPull!$B$1:$XZ$1,0))</f>
        <v>2968.9</v>
      </c>
      <c r="H21">
        <f>INDEX(HaverPull!$B:$XZ,MATCH(Calculations!H$9,HaverPull!$B:$B,0),MATCH(Calculations!$B21,HaverPull!$B$1:$XZ$1,0))</f>
        <v>2996.1</v>
      </c>
      <c r="I21">
        <f>INDEX(HaverPull!$B:$XZ,MATCH(Calculations!I$9,HaverPull!$B:$B,0),MATCH(Calculations!$B21,HaverPull!$B$1:$XZ$1,0))</f>
        <v>3020</v>
      </c>
      <c r="J21">
        <f>INDEX(HaverPull!$B:$XZ,MATCH(Calculations!J$9,HaverPull!$B:$B,0),MATCH(Calculations!$B21,HaverPull!$B$1:$XZ$1,0))</f>
        <v>3070.2</v>
      </c>
      <c r="K21">
        <f>INDEX(HaverPull!$B:$XZ,MATCH(Calculations!K$9,HaverPull!$B:$B,0),MATCH(Calculations!$B21,HaverPull!$B$1:$XZ$1,0))</f>
        <v>3110.8</v>
      </c>
      <c r="L21">
        <f>INDEX(HaverPull!$B:$XZ,MATCH(Calculations!L$9,HaverPull!$B:$B,0),MATCH(Calculations!$B21,HaverPull!$B$1:$XZ$1,0))</f>
        <v>3170.2</v>
      </c>
      <c r="M21">
        <f>INDEX(HaverPull!$B:$XZ,MATCH(Calculations!M$9,HaverPull!$B:$B,0),MATCH(Calculations!$B21,HaverPull!$B$1:$XZ$1,0))</f>
        <v>3219.1</v>
      </c>
      <c r="N21">
        <f>INDEX(HaverPull!$B:$XZ,MATCH(Calculations!N$9,HaverPull!$B:$B,0),MATCH(Calculations!$B21,HaverPull!$B$1:$XZ$1,0))</f>
        <v>3294.6</v>
      </c>
      <c r="O21">
        <f>INDEX(HaverPull!$B:$XZ,MATCH(Calculations!O$9,HaverPull!$B:$B,0),MATCH(Calculations!$B21,HaverPull!$B$1:$XZ$1,0))</f>
        <v>3354.8</v>
      </c>
      <c r="P21">
        <f>INDEX(HaverPull!$B:$XZ,MATCH(Calculations!P$9,HaverPull!$B:$B,0),MATCH(Calculations!$B21,HaverPull!$B$1:$XZ$1,0))</f>
        <v>3353.4</v>
      </c>
      <c r="Q21">
        <f>INDEX(HaverPull!$B:$XZ,MATCH(Calculations!Q$9,HaverPull!$B:$B,0),MATCH(Calculations!$B21,HaverPull!$B$1:$XZ$1,0))</f>
        <v>3365.3</v>
      </c>
      <c r="R21">
        <f>INDEX(HaverPull!$B:$XZ,MATCH(Calculations!R$9,HaverPull!$B:$B,0),MATCH(Calculations!$B21,HaverPull!$B$1:$XZ$1,0))</f>
        <v>3355.5</v>
      </c>
      <c r="S21">
        <f>INDEX(HaverPull!$B:$XZ,MATCH(Calculations!S$9,HaverPull!$B:$B,0),MATCH(Calculations!$B21,HaverPull!$B$1:$XZ$1,0))</f>
        <v>3326.2</v>
      </c>
      <c r="T21">
        <f>INDEX(HaverPull!$B:$XZ,MATCH(Calculations!T$9,HaverPull!$B:$B,0),MATCH(Calculations!$B21,HaverPull!$B$1:$XZ$1,0))</f>
        <v>3337.9</v>
      </c>
      <c r="U21">
        <f>INDEX(HaverPull!$B:$XZ,MATCH(Calculations!U$9,HaverPull!$B:$B,0),MATCH(Calculations!$B21,HaverPull!$B$1:$XZ$1,0))</f>
        <v>3351.6</v>
      </c>
      <c r="V21">
        <f>INDEX(HaverPull!$B:$XZ,MATCH(Calculations!V$9,HaverPull!$B:$B,0),MATCH(Calculations!$B21,HaverPull!$B$1:$XZ$1,0))</f>
        <v>3302.5</v>
      </c>
      <c r="W21">
        <f>INDEX(HaverPull!$B:$XZ,MATCH(Calculations!W$9,HaverPull!$B:$B,0),MATCH(Calculations!$B21,HaverPull!$B$1:$XZ$1,0))</f>
        <v>3330.1</v>
      </c>
      <c r="X21">
        <f>INDEX(HaverPull!$B:$XZ,MATCH(Calculations!X$9,HaverPull!$B:$B,0),MATCH(Calculations!$B21,HaverPull!$B$1:$XZ$1,0))</f>
        <v>3385.7</v>
      </c>
      <c r="Y21">
        <f>INDEX(HaverPull!$B:$XZ,MATCH(Calculations!Y$9,HaverPull!$B:$B,0),MATCH(Calculations!$B21,HaverPull!$B$1:$XZ$1,0))</f>
        <v>3434.1</v>
      </c>
      <c r="Z21">
        <f>INDEX(HaverPull!$B:$XZ,MATCH(Calculations!Z$9,HaverPull!$B:$B,0),MATCH(Calculations!$B21,HaverPull!$B$1:$XZ$1,0))</f>
        <v>3470.5</v>
      </c>
      <c r="AA21">
        <f>INDEX(HaverPull!$B:$XZ,MATCH(Calculations!AA$9,HaverPull!$B:$B,0),MATCH(Calculations!$B21,HaverPull!$B$1:$XZ$1,0))</f>
        <v>3539.9</v>
      </c>
      <c r="AB21">
        <f>INDEX(HaverPull!$B:$XZ,MATCH(Calculations!AB$9,HaverPull!$B:$B,0),MATCH(Calculations!$B21,HaverPull!$B$1:$XZ$1,0))</f>
        <v>3572.4</v>
      </c>
      <c r="AC21">
        <f>INDEX(HaverPull!$B:$XZ,MATCH(Calculations!AC$9,HaverPull!$B:$B,0),MATCH(Calculations!$B21,HaverPull!$B$1:$XZ$1,0))</f>
        <v>3610.3</v>
      </c>
      <c r="AD21">
        <f>INDEX(HaverPull!$B:$XZ,MATCH(Calculations!AD$9,HaverPull!$B:$B,0),MATCH(Calculations!$B21,HaverPull!$B$1:$XZ$1,0))</f>
        <v>3657.5</v>
      </c>
      <c r="AE21">
        <f>INDEX(HaverPull!$B:$XZ,MATCH(Calculations!AE$9,HaverPull!$B:$B,0),MATCH(Calculations!$B21,HaverPull!$B$1:$XZ$1,0))</f>
        <v>3699.3</v>
      </c>
      <c r="AF21">
        <f>INDEX(HaverPull!$B:$XZ,MATCH(Calculations!AF$9,HaverPull!$B:$B,0),MATCH(Calculations!$B21,HaverPull!$B$1:$XZ$1,0))</f>
        <v>3719.7</v>
      </c>
      <c r="AG21">
        <f>INDEX(HaverPull!$B:$XZ,MATCH(Calculations!AG$9,HaverPull!$B:$B,0),MATCH(Calculations!$B21,HaverPull!$B$1:$XZ$1,0))</f>
        <v>3755.2</v>
      </c>
      <c r="AH21">
        <f>INDEX(HaverPull!$B:$XZ,MATCH(Calculations!AH$9,HaverPull!$B:$B,0),MATCH(Calculations!$B21,HaverPull!$B$1:$XZ$1,0))</f>
        <v>3811.8</v>
      </c>
      <c r="AI21">
        <f>INDEX(HaverPull!$B:$XZ,MATCH(Calculations!AI$9,HaverPull!$B:$B,0),MATCH(Calculations!$B21,HaverPull!$B$1:$XZ$1,0))</f>
        <v>3833.8</v>
      </c>
      <c r="AJ21">
        <f>INDEX(HaverPull!$B:$XZ,MATCH(Calculations!AJ$9,HaverPull!$B:$B,0),MATCH(Calculations!$B21,HaverPull!$B$1:$XZ$1,0))</f>
        <v>3915.6</v>
      </c>
      <c r="AK21">
        <f>INDEX(HaverPull!$B:$XZ,MATCH(Calculations!AK$9,HaverPull!$B:$B,0),MATCH(Calculations!$B21,HaverPull!$B$1:$XZ$1,0))</f>
        <v>3932</v>
      </c>
      <c r="AL21">
        <f>INDEX(HaverPull!$B:$XZ,MATCH(Calculations!AL$9,HaverPull!$B:$B,0),MATCH(Calculations!$B21,HaverPull!$B$1:$XZ$1,0))</f>
        <v>3963.5</v>
      </c>
      <c r="AM21">
        <f>INDEX(HaverPull!$B:$XZ,MATCH(Calculations!AM$9,HaverPull!$B:$B,0),MATCH(Calculations!$B21,HaverPull!$B$1:$XZ$1,0))</f>
        <v>3983.6</v>
      </c>
      <c r="AN21">
        <f>INDEX(HaverPull!$B:$XZ,MATCH(Calculations!AN$9,HaverPull!$B:$B,0),MATCH(Calculations!$B21,HaverPull!$B$1:$XZ$1,0))</f>
        <v>3981.3</v>
      </c>
      <c r="AO21">
        <f>INDEX(HaverPull!$B:$XZ,MATCH(Calculations!AO$9,HaverPull!$B:$B,0),MATCH(Calculations!$B21,HaverPull!$B$1:$XZ$1,0))</f>
        <v>4020.4</v>
      </c>
      <c r="AP21">
        <f>INDEX(HaverPull!$B:$XZ,MATCH(Calculations!AP$9,HaverPull!$B:$B,0),MATCH(Calculations!$B21,HaverPull!$B$1:$XZ$1,0))</f>
        <v>4031.2</v>
      </c>
      <c r="AQ21">
        <f>INDEX(HaverPull!$B:$XZ,MATCH(Calculations!AQ$9,HaverPull!$B:$B,0),MATCH(Calculations!$B21,HaverPull!$B$1:$XZ$1,0))</f>
        <v>4025</v>
      </c>
      <c r="AR21">
        <f>INDEX(HaverPull!$B:$XZ,MATCH(Calculations!AR$9,HaverPull!$B:$B,0),MATCH(Calculations!$B21,HaverPull!$B$1:$XZ$1,0))</f>
        <v>3934.5</v>
      </c>
      <c r="AS21">
        <f>INDEX(HaverPull!$B:$XZ,MATCH(Calculations!AS$9,HaverPull!$B:$B,0),MATCH(Calculations!$B21,HaverPull!$B$1:$XZ$1,0))</f>
        <v>3976.9</v>
      </c>
      <c r="AT21">
        <f>INDEX(HaverPull!$B:$XZ,MATCH(Calculations!AT$9,HaverPull!$B:$B,0),MATCH(Calculations!$B21,HaverPull!$B$1:$XZ$1,0))</f>
        <v>4029.6</v>
      </c>
      <c r="AU21">
        <f>INDEX(HaverPull!$B:$XZ,MATCH(Calculations!AU$9,HaverPull!$B:$B,0),MATCH(Calculations!$B21,HaverPull!$B$1:$XZ$1,0))</f>
        <v>4050.8</v>
      </c>
      <c r="AV21">
        <f>INDEX(HaverPull!$B:$XZ,MATCH(Calculations!AV$9,HaverPull!$B:$B,0),MATCH(Calculations!$B21,HaverPull!$B$1:$XZ$1,0))</f>
        <v>4050.1</v>
      </c>
      <c r="AW21">
        <f>INDEX(HaverPull!$B:$XZ,MATCH(Calculations!AW$9,HaverPull!$B:$B,0),MATCH(Calculations!$B21,HaverPull!$B$1:$XZ$1,0))</f>
        <v>4066.4</v>
      </c>
      <c r="AX21">
        <f>INDEX(HaverPull!$B:$XZ,MATCH(Calculations!AX$9,HaverPull!$B:$B,0),MATCH(Calculations!$B21,HaverPull!$B$1:$XZ$1,0))</f>
        <v>4035.9</v>
      </c>
      <c r="AY21">
        <f>INDEX(HaverPull!$B:$XZ,MATCH(Calculations!AY$9,HaverPull!$B:$B,0),MATCH(Calculations!$B21,HaverPull!$B$1:$XZ$1,0))</f>
        <v>4062.6</v>
      </c>
      <c r="AZ21">
        <f>INDEX(HaverPull!$B:$XZ,MATCH(Calculations!AZ$9,HaverPull!$B:$B,0),MATCH(Calculations!$B21,HaverPull!$B$1:$XZ$1,0))</f>
        <v>4077.6</v>
      </c>
      <c r="BA21">
        <f>INDEX(HaverPull!$B:$XZ,MATCH(Calculations!BA$9,HaverPull!$B:$B,0),MATCH(Calculations!$B21,HaverPull!$B$1:$XZ$1,0))</f>
        <v>4109.1000000000004</v>
      </c>
      <c r="BB21">
        <f>INDEX(HaverPull!$B:$XZ,MATCH(Calculations!BB$9,HaverPull!$B:$B,0),MATCH(Calculations!$B21,HaverPull!$B$1:$XZ$1,0))</f>
        <v>4184.1000000000004</v>
      </c>
      <c r="BC21">
        <f>INDEX(HaverPull!$B:$XZ,MATCH(Calculations!BC$9,HaverPull!$B:$B,0),MATCH(Calculations!$B21,HaverPull!$B$1:$XZ$1,0))</f>
        <v>4224.8</v>
      </c>
      <c r="BD21">
        <f>INDEX(HaverPull!$B:$XZ,MATCH(Calculations!BD$9,HaverPull!$B:$B,0),MATCH(Calculations!$B21,HaverPull!$B$1:$XZ$1,0))</f>
        <v>4308.3999999999996</v>
      </c>
      <c r="BE21">
        <f>INDEX(HaverPull!$B:$XZ,MATCH(Calculations!BE$9,HaverPull!$B:$B,0),MATCH(Calculations!$B21,HaverPull!$B$1:$XZ$1,0))</f>
        <v>4384</v>
      </c>
      <c r="BF21">
        <f>INDEX(HaverPull!$B:$XZ,MATCH(Calculations!BF$9,HaverPull!$B:$B,0),MATCH(Calculations!$B21,HaverPull!$B$1:$XZ$1,0))</f>
        <v>4453.1000000000004</v>
      </c>
      <c r="BG21">
        <f>INDEX(HaverPull!$B:$XZ,MATCH(Calculations!BG$9,HaverPull!$B:$B,0),MATCH(Calculations!$B21,HaverPull!$B$1:$XZ$1,0))</f>
        <v>4490.8999999999996</v>
      </c>
      <c r="BH21">
        <f>INDEX(HaverPull!$B:$XZ,MATCH(Calculations!BH$9,HaverPull!$B:$B,0),MATCH(Calculations!$B21,HaverPull!$B$1:$XZ$1,0))</f>
        <v>4554.8999999999996</v>
      </c>
      <c r="BI21">
        <f>INDEX(HaverPull!$B:$XZ,MATCH(Calculations!BI$9,HaverPull!$B:$B,0),MATCH(Calculations!$B21,HaverPull!$B$1:$XZ$1,0))</f>
        <v>4589.8999999999996</v>
      </c>
      <c r="BJ21">
        <f>INDEX(HaverPull!$B:$XZ,MATCH(Calculations!BJ$9,HaverPull!$B:$B,0),MATCH(Calculations!$B21,HaverPull!$B$1:$XZ$1,0))</f>
        <v>4650.6000000000004</v>
      </c>
      <c r="BK21">
        <f>INDEX(HaverPull!$B:$XZ,MATCH(Calculations!BK$9,HaverPull!$B:$B,0),MATCH(Calculations!$B21,HaverPull!$B$1:$XZ$1,0))</f>
        <v>4729.7</v>
      </c>
      <c r="BL21">
        <f>INDEX(HaverPull!$B:$XZ,MATCH(Calculations!BL$9,HaverPull!$B:$B,0),MATCH(Calculations!$B21,HaverPull!$B$1:$XZ$1,0))</f>
        <v>4774.1000000000004</v>
      </c>
      <c r="BM21">
        <f>INDEX(HaverPull!$B:$XZ,MATCH(Calculations!BM$9,HaverPull!$B:$B,0),MATCH(Calculations!$B21,HaverPull!$B$1:$XZ$1,0))</f>
        <v>4865.8</v>
      </c>
      <c r="BN21">
        <f>INDEX(HaverPull!$B:$XZ,MATCH(Calculations!BN$9,HaverPull!$B:$B,0),MATCH(Calculations!$B21,HaverPull!$B$1:$XZ$1,0))</f>
        <v>4878.3</v>
      </c>
      <c r="BO21">
        <f>INDEX(HaverPull!$B:$XZ,MATCH(Calculations!BO$9,HaverPull!$B:$B,0),MATCH(Calculations!$B21,HaverPull!$B$1:$XZ$1,0))</f>
        <v>4919.6000000000004</v>
      </c>
      <c r="BP21">
        <f>INDEX(HaverPull!$B:$XZ,MATCH(Calculations!BP$9,HaverPull!$B:$B,0),MATCH(Calculations!$B21,HaverPull!$B$1:$XZ$1,0))</f>
        <v>4974.6000000000004</v>
      </c>
      <c r="BQ21">
        <f>INDEX(HaverPull!$B:$XZ,MATCH(Calculations!BQ$9,HaverPull!$B:$B,0),MATCH(Calculations!$B21,HaverPull!$B$1:$XZ$1,0))</f>
        <v>5064.7</v>
      </c>
      <c r="BR21">
        <f>INDEX(HaverPull!$B:$XZ,MATCH(Calculations!BR$9,HaverPull!$B:$B,0),MATCH(Calculations!$B21,HaverPull!$B$1:$XZ$1,0))</f>
        <v>5097.1000000000004</v>
      </c>
      <c r="BS21">
        <f>INDEX(HaverPull!$B:$XZ,MATCH(Calculations!BS$9,HaverPull!$B:$B,0),MATCH(Calculations!$B21,HaverPull!$B$1:$XZ$1,0))</f>
        <v>5097.8999999999996</v>
      </c>
      <c r="BT21">
        <f>INDEX(HaverPull!$B:$XZ,MATCH(Calculations!BT$9,HaverPull!$B:$B,0),MATCH(Calculations!$B21,HaverPull!$B$1:$XZ$1,0))</f>
        <v>5168.6000000000004</v>
      </c>
      <c r="BU21">
        <f>INDEX(HaverPull!$B:$XZ,MATCH(Calculations!BU$9,HaverPull!$B:$B,0),MATCH(Calculations!$B21,HaverPull!$B$1:$XZ$1,0))</f>
        <v>5228.5</v>
      </c>
      <c r="BV21">
        <f>INDEX(HaverPull!$B:$XZ,MATCH(Calculations!BV$9,HaverPull!$B:$B,0),MATCH(Calculations!$B21,HaverPull!$B$1:$XZ$1,0))</f>
        <v>5239.5</v>
      </c>
      <c r="BW21">
        <f>INDEX(HaverPull!$B:$XZ,MATCH(Calculations!BW$9,HaverPull!$B:$B,0),MATCH(Calculations!$B21,HaverPull!$B$1:$XZ$1,0))</f>
        <v>5332.7</v>
      </c>
      <c r="BX21">
        <f>INDEX(HaverPull!$B:$XZ,MATCH(Calculations!BX$9,HaverPull!$B:$B,0),MATCH(Calculations!$B21,HaverPull!$B$1:$XZ$1,0))</f>
        <v>5371.8</v>
      </c>
      <c r="BY21">
        <f>INDEX(HaverPull!$B:$XZ,MATCH(Calculations!BY$9,HaverPull!$B:$B,0),MATCH(Calculations!$B21,HaverPull!$B$1:$XZ$1,0))</f>
        <v>5417.7</v>
      </c>
      <c r="BZ21">
        <f>INDEX(HaverPull!$B:$XZ,MATCH(Calculations!BZ$9,HaverPull!$B:$B,0),MATCH(Calculations!$B21,HaverPull!$B$1:$XZ$1,0))</f>
        <v>5479.7</v>
      </c>
      <c r="CA21">
        <f>INDEX(HaverPull!$B:$XZ,MATCH(Calculations!CA$9,HaverPull!$B:$B,0),MATCH(Calculations!$B21,HaverPull!$B$1:$XZ$1,0))</f>
        <v>5505</v>
      </c>
      <c r="CB21">
        <f>INDEX(HaverPull!$B:$XZ,MATCH(Calculations!CB$9,HaverPull!$B:$B,0),MATCH(Calculations!$B21,HaverPull!$B$1:$XZ$1,0))</f>
        <v>5530.9</v>
      </c>
      <c r="CC21">
        <f>INDEX(HaverPull!$B:$XZ,MATCH(Calculations!CC$9,HaverPull!$B:$B,0),MATCH(Calculations!$B21,HaverPull!$B$1:$XZ$1,0))</f>
        <v>5585.9</v>
      </c>
      <c r="CD21">
        <f>INDEX(HaverPull!$B:$XZ,MATCH(Calculations!CD$9,HaverPull!$B:$B,0),MATCH(Calculations!$B21,HaverPull!$B$1:$XZ$1,0))</f>
        <v>5610.5</v>
      </c>
      <c r="CE21">
        <f>INDEX(HaverPull!$B:$XZ,MATCH(Calculations!CE$9,HaverPull!$B:$B,0),MATCH(Calculations!$B21,HaverPull!$B$1:$XZ$1,0))</f>
        <v>5658.7</v>
      </c>
      <c r="CF21">
        <f>INDEX(HaverPull!$B:$XZ,MATCH(Calculations!CF$9,HaverPull!$B:$B,0),MATCH(Calculations!$B21,HaverPull!$B$1:$XZ$1,0))</f>
        <v>5676.4</v>
      </c>
      <c r="CG21">
        <f>INDEX(HaverPull!$B:$XZ,MATCH(Calculations!CG$9,HaverPull!$B:$B,0),MATCH(Calculations!$B21,HaverPull!$B$1:$XZ$1,0))</f>
        <v>5699.3</v>
      </c>
      <c r="CH21">
        <f>INDEX(HaverPull!$B:$XZ,MATCH(Calculations!CH$9,HaverPull!$B:$B,0),MATCH(Calculations!$B21,HaverPull!$B$1:$XZ$1,0))</f>
        <v>5656.2</v>
      </c>
      <c r="CI21">
        <f>INDEX(HaverPull!$B:$XZ,MATCH(Calculations!CI$9,HaverPull!$B:$B,0),MATCH(Calculations!$B21,HaverPull!$B$1:$XZ$1,0))</f>
        <v>5636.7</v>
      </c>
      <c r="CJ21">
        <f>INDEX(HaverPull!$B:$XZ,MATCH(Calculations!CJ$9,HaverPull!$B:$B,0),MATCH(Calculations!$B21,HaverPull!$B$1:$XZ$1,0))</f>
        <v>5684</v>
      </c>
      <c r="CK21">
        <f>INDEX(HaverPull!$B:$XZ,MATCH(Calculations!CK$9,HaverPull!$B:$B,0),MATCH(Calculations!$B21,HaverPull!$B$1:$XZ$1,0))</f>
        <v>5711.6</v>
      </c>
      <c r="CL21">
        <f>INDEX(HaverPull!$B:$XZ,MATCH(Calculations!CL$9,HaverPull!$B:$B,0),MATCH(Calculations!$B21,HaverPull!$B$1:$XZ$1,0))</f>
        <v>5710.1</v>
      </c>
      <c r="CM21">
        <f>INDEX(HaverPull!$B:$XZ,MATCH(Calculations!CM$9,HaverPull!$B:$B,0),MATCH(Calculations!$B21,HaverPull!$B$1:$XZ$1,0))</f>
        <v>5817.3</v>
      </c>
      <c r="CN21">
        <f>INDEX(HaverPull!$B:$XZ,MATCH(Calculations!CN$9,HaverPull!$B:$B,0),MATCH(Calculations!$B21,HaverPull!$B$1:$XZ$1,0))</f>
        <v>5857.2</v>
      </c>
      <c r="CO21">
        <f>INDEX(HaverPull!$B:$XZ,MATCH(Calculations!CO$9,HaverPull!$B:$B,0),MATCH(Calculations!$B21,HaverPull!$B$1:$XZ$1,0))</f>
        <v>5920.6</v>
      </c>
      <c r="CP21">
        <f>INDEX(HaverPull!$B:$XZ,MATCH(Calculations!CP$9,HaverPull!$B:$B,0),MATCH(Calculations!$B21,HaverPull!$B$1:$XZ$1,0))</f>
        <v>5991.1</v>
      </c>
      <c r="CQ21">
        <f>INDEX(HaverPull!$B:$XZ,MATCH(Calculations!CQ$9,HaverPull!$B:$B,0),MATCH(Calculations!$B21,HaverPull!$B$1:$XZ$1,0))</f>
        <v>6013.8</v>
      </c>
      <c r="CR21">
        <f>INDEX(HaverPull!$B:$XZ,MATCH(Calculations!CR$9,HaverPull!$B:$B,0),MATCH(Calculations!$B21,HaverPull!$B$1:$XZ$1,0))</f>
        <v>6067.8</v>
      </c>
      <c r="CS21">
        <f>INDEX(HaverPull!$B:$XZ,MATCH(Calculations!CS$9,HaverPull!$B:$B,0),MATCH(Calculations!$B21,HaverPull!$B$1:$XZ$1,0))</f>
        <v>6134.8</v>
      </c>
      <c r="CT21">
        <f>INDEX(HaverPull!$B:$XZ,MATCH(Calculations!CT$9,HaverPull!$B:$B,0),MATCH(Calculations!$B21,HaverPull!$B$1:$XZ$1,0))</f>
        <v>6189.1</v>
      </c>
      <c r="CU21">
        <f>INDEX(HaverPull!$B:$XZ,MATCH(Calculations!CU$9,HaverPull!$B:$B,0),MATCH(Calculations!$B21,HaverPull!$B$1:$XZ$1,0))</f>
        <v>6260.1</v>
      </c>
      <c r="CV21">
        <f>INDEX(HaverPull!$B:$XZ,MATCH(Calculations!CV$9,HaverPull!$B:$B,0),MATCH(Calculations!$B21,HaverPull!$B$1:$XZ$1,0))</f>
        <v>6308.6</v>
      </c>
      <c r="CW21">
        <f>INDEX(HaverPull!$B:$XZ,MATCH(Calculations!CW$9,HaverPull!$B:$B,0),MATCH(Calculations!$B21,HaverPull!$B$1:$XZ$1,0))</f>
        <v>6357.5</v>
      </c>
      <c r="CX21">
        <f>INDEX(HaverPull!$B:$XZ,MATCH(Calculations!CX$9,HaverPull!$B:$B,0),MATCH(Calculations!$B21,HaverPull!$B$1:$XZ$1,0))</f>
        <v>6425.9</v>
      </c>
      <c r="CY21">
        <f>INDEX(HaverPull!$B:$XZ,MATCH(Calculations!CY$9,HaverPull!$B:$B,0),MATCH(Calculations!$B21,HaverPull!$B$1:$XZ$1,0))</f>
        <v>6442.9</v>
      </c>
      <c r="CZ21">
        <f>INDEX(HaverPull!$B:$XZ,MATCH(Calculations!CZ$9,HaverPull!$B:$B,0),MATCH(Calculations!$B21,HaverPull!$B$1:$XZ$1,0))</f>
        <v>6500.7</v>
      </c>
      <c r="DA21">
        <f>INDEX(HaverPull!$B:$XZ,MATCH(Calculations!DA$9,HaverPull!$B:$B,0),MATCH(Calculations!$B21,HaverPull!$B$1:$XZ$1,0))</f>
        <v>6560.3</v>
      </c>
      <c r="DB21">
        <f>INDEX(HaverPull!$B:$XZ,MATCH(Calculations!DB$9,HaverPull!$B:$B,0),MATCH(Calculations!$B21,HaverPull!$B$1:$XZ$1,0))</f>
        <v>6606.4</v>
      </c>
      <c r="DC21">
        <f>INDEX(HaverPull!$B:$XZ,MATCH(Calculations!DC$9,HaverPull!$B:$B,0),MATCH(Calculations!$B21,HaverPull!$B$1:$XZ$1,0))</f>
        <v>6667.7</v>
      </c>
      <c r="DD21">
        <f>INDEX(HaverPull!$B:$XZ,MATCH(Calculations!DD$9,HaverPull!$B:$B,0),MATCH(Calculations!$B21,HaverPull!$B$1:$XZ$1,0))</f>
        <v>6740.1</v>
      </c>
      <c r="DE21">
        <f>INDEX(HaverPull!$B:$XZ,MATCH(Calculations!DE$9,HaverPull!$B:$B,0),MATCH(Calculations!$B21,HaverPull!$B$1:$XZ$1,0))</f>
        <v>6780.7</v>
      </c>
      <c r="DF21">
        <f>INDEX(HaverPull!$B:$XZ,MATCH(Calculations!DF$9,HaverPull!$B:$B,0),MATCH(Calculations!$B21,HaverPull!$B$1:$XZ$1,0))</f>
        <v>6834</v>
      </c>
      <c r="DG21">
        <f>INDEX(HaverPull!$B:$XZ,MATCH(Calculations!DG$9,HaverPull!$B:$B,0),MATCH(Calculations!$B21,HaverPull!$B$1:$XZ$1,0))</f>
        <v>6906.1</v>
      </c>
      <c r="DH21">
        <f>INDEX(HaverPull!$B:$XZ,MATCH(Calculations!DH$9,HaverPull!$B:$B,0),MATCH(Calculations!$B21,HaverPull!$B$1:$XZ$1,0))</f>
        <v>6937.4</v>
      </c>
      <c r="DI21">
        <f>INDEX(HaverPull!$B:$XZ,MATCH(Calculations!DI$9,HaverPull!$B:$B,0),MATCH(Calculations!$B21,HaverPull!$B$1:$XZ$1,0))</f>
        <v>7056.1</v>
      </c>
      <c r="DJ21">
        <f>INDEX(HaverPull!$B:$XZ,MATCH(Calculations!DJ$9,HaverPull!$B:$B,0),MATCH(Calculations!$B21,HaverPull!$B$1:$XZ$1,0))</f>
        <v>7139.9</v>
      </c>
      <c r="DK21">
        <f>INDEX(HaverPull!$B:$XZ,MATCH(Calculations!DK$9,HaverPull!$B:$B,0),MATCH(Calculations!$B21,HaverPull!$B$1:$XZ$1,0))</f>
        <v>7213.6</v>
      </c>
      <c r="DL21">
        <f>INDEX(HaverPull!$B:$XZ,MATCH(Calculations!DL$9,HaverPull!$B:$B,0),MATCH(Calculations!$B21,HaverPull!$B$1:$XZ$1,0))</f>
        <v>7341</v>
      </c>
      <c r="DM21">
        <f>INDEX(HaverPull!$B:$XZ,MATCH(Calculations!DM$9,HaverPull!$B:$B,0),MATCH(Calculations!$B21,HaverPull!$B$1:$XZ$1,0))</f>
        <v>7437.5</v>
      </c>
      <c r="DN21">
        <f>INDEX(HaverPull!$B:$XZ,MATCH(Calculations!DN$9,HaverPull!$B:$B,0),MATCH(Calculations!$B21,HaverPull!$B$1:$XZ$1,0))</f>
        <v>7546.8</v>
      </c>
      <c r="DO21">
        <f>INDEX(HaverPull!$B:$XZ,MATCH(Calculations!DO$9,HaverPull!$B:$B,0),MATCH(Calculations!$B21,HaverPull!$B$1:$XZ$1,0))</f>
        <v>7618.7</v>
      </c>
      <c r="DP21">
        <f>INDEX(HaverPull!$B:$XZ,MATCH(Calculations!DP$9,HaverPull!$B:$B,0),MATCH(Calculations!$B21,HaverPull!$B$1:$XZ$1,0))</f>
        <v>7731.5</v>
      </c>
      <c r="DQ21">
        <f>INDEX(HaverPull!$B:$XZ,MATCH(Calculations!DQ$9,HaverPull!$B:$B,0),MATCH(Calculations!$B21,HaverPull!$B$1:$XZ$1,0))</f>
        <v>7819.3</v>
      </c>
      <c r="DR21">
        <f>INDEX(HaverPull!$B:$XZ,MATCH(Calculations!DR$9,HaverPull!$B:$B,0),MATCH(Calculations!$B21,HaverPull!$B$1:$XZ$1,0))</f>
        <v>7934.1</v>
      </c>
      <c r="DS21">
        <f>INDEX(HaverPull!$B:$XZ,MATCH(Calculations!DS$9,HaverPull!$B:$B,0),MATCH(Calculations!$B21,HaverPull!$B$1:$XZ$1,0))</f>
        <v>8054.9</v>
      </c>
      <c r="DT21">
        <f>INDEX(HaverPull!$B:$XZ,MATCH(Calculations!DT$9,HaverPull!$B:$B,0),MATCH(Calculations!$B21,HaverPull!$B$1:$XZ$1,0))</f>
        <v>8132.2</v>
      </c>
      <c r="DU21">
        <f>INDEX(HaverPull!$B:$XZ,MATCH(Calculations!DU$9,HaverPull!$B:$B,0),MATCH(Calculations!$B21,HaverPull!$B$1:$XZ$1,0))</f>
        <v>8211.2999999999993</v>
      </c>
      <c r="DV21">
        <f>INDEX(HaverPull!$B:$XZ,MATCH(Calculations!DV$9,HaverPull!$B:$B,0),MATCH(Calculations!$B21,HaverPull!$B$1:$XZ$1,0))</f>
        <v>8284.4</v>
      </c>
      <c r="DW21">
        <f>INDEX(HaverPull!$B:$XZ,MATCH(Calculations!DW$9,HaverPull!$B:$B,0),MATCH(Calculations!$B21,HaverPull!$B$1:$XZ$1,0))</f>
        <v>8319.4</v>
      </c>
      <c r="DX21">
        <f>INDEX(HaverPull!$B:$XZ,MATCH(Calculations!DX$9,HaverPull!$B:$B,0),MATCH(Calculations!$B21,HaverPull!$B$1:$XZ$1,0))</f>
        <v>8340.7999999999993</v>
      </c>
      <c r="DY21">
        <f>INDEX(HaverPull!$B:$XZ,MATCH(Calculations!DY$9,HaverPull!$B:$B,0),MATCH(Calculations!$B21,HaverPull!$B$1:$XZ$1,0))</f>
        <v>8371.2000000000007</v>
      </c>
      <c r="DZ21">
        <f>INDEX(HaverPull!$B:$XZ,MATCH(Calculations!DZ$9,HaverPull!$B:$B,0),MATCH(Calculations!$B21,HaverPull!$B$1:$XZ$1,0))</f>
        <v>8499.1</v>
      </c>
      <c r="EA21">
        <f>INDEX(HaverPull!$B:$XZ,MATCH(Calculations!EA$9,HaverPull!$B:$B,0),MATCH(Calculations!$B21,HaverPull!$B$1:$XZ$1,0))</f>
        <v>8524.6</v>
      </c>
      <c r="EB21">
        <f>INDEX(HaverPull!$B:$XZ,MATCH(Calculations!EB$9,HaverPull!$B:$B,0),MATCH(Calculations!$B21,HaverPull!$B$1:$XZ$1,0))</f>
        <v>8568.1</v>
      </c>
      <c r="EC21">
        <f>INDEX(HaverPull!$B:$XZ,MATCH(Calculations!EC$9,HaverPull!$B:$B,0),MATCH(Calculations!$B21,HaverPull!$B$1:$XZ$1,0))</f>
        <v>8628</v>
      </c>
      <c r="ED21">
        <f>INDEX(HaverPull!$B:$XZ,MATCH(Calculations!ED$9,HaverPull!$B:$B,0),MATCH(Calculations!$B21,HaverPull!$B$1:$XZ$1,0))</f>
        <v>8674.4</v>
      </c>
      <c r="EE21">
        <f>INDEX(HaverPull!$B:$XZ,MATCH(Calculations!EE$9,HaverPull!$B:$B,0),MATCH(Calculations!$B21,HaverPull!$B$1:$XZ$1,0))</f>
        <v>8712.5</v>
      </c>
      <c r="EF21">
        <f>INDEX(HaverPull!$B:$XZ,MATCH(Calculations!EF$9,HaverPull!$B:$B,0),MATCH(Calculations!$B21,HaverPull!$B$1:$XZ$1,0))</f>
        <v>8809.5</v>
      </c>
      <c r="EG21">
        <f>INDEX(HaverPull!$B:$XZ,MATCH(Calculations!EG$9,HaverPull!$B:$B,0),MATCH(Calculations!$B21,HaverPull!$B$1:$XZ$1,0))</f>
        <v>8939.4</v>
      </c>
      <c r="EH21">
        <f>INDEX(HaverPull!$B:$XZ,MATCH(Calculations!EH$9,HaverPull!$B:$B,0),MATCH(Calculations!$B21,HaverPull!$B$1:$XZ$1,0))</f>
        <v>9008.7999999999993</v>
      </c>
      <c r="EI21">
        <f>INDEX(HaverPull!$B:$XZ,MATCH(Calculations!EI$9,HaverPull!$B:$B,0),MATCH(Calculations!$B21,HaverPull!$B$1:$XZ$1,0))</f>
        <v>9096.4</v>
      </c>
      <c r="EJ21">
        <f>INDEX(HaverPull!$B:$XZ,MATCH(Calculations!EJ$9,HaverPull!$B:$B,0),MATCH(Calculations!$B21,HaverPull!$B$1:$XZ$1,0))</f>
        <v>9155.5</v>
      </c>
      <c r="EK21">
        <f>INDEX(HaverPull!$B:$XZ,MATCH(Calculations!EK$9,HaverPull!$B:$B,0),MATCH(Calculations!$B21,HaverPull!$B$1:$XZ$1,0))</f>
        <v>9243</v>
      </c>
      <c r="EL21">
        <f>INDEX(HaverPull!$B:$XZ,MATCH(Calculations!EL$9,HaverPull!$B:$B,0),MATCH(Calculations!$B21,HaverPull!$B$1:$XZ$1,0))</f>
        <v>9337.7999999999993</v>
      </c>
      <c r="EM21">
        <f>INDEX(HaverPull!$B:$XZ,MATCH(Calculations!EM$9,HaverPull!$B:$B,0),MATCH(Calculations!$B21,HaverPull!$B$1:$XZ$1,0))</f>
        <v>9409.2000000000007</v>
      </c>
      <c r="EN21">
        <f>INDEX(HaverPull!$B:$XZ,MATCH(Calculations!EN$9,HaverPull!$B:$B,0),MATCH(Calculations!$B21,HaverPull!$B$1:$XZ$1,0))</f>
        <v>9511.5</v>
      </c>
      <c r="EO21">
        <f>INDEX(HaverPull!$B:$XZ,MATCH(Calculations!EO$9,HaverPull!$B:$B,0),MATCH(Calculations!$B21,HaverPull!$B$1:$XZ$1,0))</f>
        <v>9585.2000000000007</v>
      </c>
      <c r="EP21">
        <f>INDEX(HaverPull!$B:$XZ,MATCH(Calculations!EP$9,HaverPull!$B:$B,0),MATCH(Calculations!$B21,HaverPull!$B$1:$XZ$1,0))</f>
        <v>9621.2999999999993</v>
      </c>
      <c r="EQ21">
        <f>INDEX(HaverPull!$B:$XZ,MATCH(Calculations!EQ$9,HaverPull!$B:$B,0),MATCH(Calculations!$B21,HaverPull!$B$1:$XZ$1,0))</f>
        <v>9729.2000000000007</v>
      </c>
      <c r="ER21">
        <f>INDEX(HaverPull!$B:$XZ,MATCH(Calculations!ER$9,HaverPull!$B:$B,0),MATCH(Calculations!$B21,HaverPull!$B$1:$XZ$1,0))</f>
        <v>9781</v>
      </c>
      <c r="ES21">
        <f>INDEX(HaverPull!$B:$XZ,MATCH(Calculations!ES$9,HaverPull!$B:$B,0),MATCH(Calculations!$B21,HaverPull!$B$1:$XZ$1,0))</f>
        <v>9838.1</v>
      </c>
      <c r="ET21">
        <f>INDEX(HaverPull!$B:$XZ,MATCH(Calculations!ET$9,HaverPull!$B:$B,0),MATCH(Calculations!$B21,HaverPull!$B$1:$XZ$1,0))</f>
        <v>9938.4</v>
      </c>
      <c r="EU21">
        <f>INDEX(HaverPull!$B:$XZ,MATCH(Calculations!EU$9,HaverPull!$B:$B,0),MATCH(Calculations!$B21,HaverPull!$B$1:$XZ$1,0))</f>
        <v>9990.7000000000007</v>
      </c>
      <c r="EV21">
        <f>INDEX(HaverPull!$B:$XZ,MATCH(Calculations!EV$9,HaverPull!$B:$B,0),MATCH(Calculations!$B21,HaverPull!$B$1:$XZ$1,0))</f>
        <v>10024.6</v>
      </c>
      <c r="EW21">
        <f>INDEX(HaverPull!$B:$XZ,MATCH(Calculations!EW$9,HaverPull!$B:$B,0),MATCH(Calculations!$B21,HaverPull!$B$1:$XZ$1,0))</f>
        <v>10069.200000000001</v>
      </c>
      <c r="EX21">
        <f>INDEX(HaverPull!$B:$XZ,MATCH(Calculations!EX$9,HaverPull!$B:$B,0),MATCH(Calculations!$B21,HaverPull!$B$1:$XZ$1,0))</f>
        <v>10081.799999999999</v>
      </c>
      <c r="EY21">
        <f>INDEX(HaverPull!$B:$XZ,MATCH(Calculations!EY$9,HaverPull!$B:$B,0),MATCH(Calculations!$B21,HaverPull!$B$1:$XZ$1,0))</f>
        <v>10061</v>
      </c>
      <c r="EZ21">
        <f>INDEX(HaverPull!$B:$XZ,MATCH(Calculations!EZ$9,HaverPull!$B:$B,0),MATCH(Calculations!$B21,HaverPull!$B$1:$XZ$1,0))</f>
        <v>10077.9</v>
      </c>
      <c r="FA21">
        <f>INDEX(HaverPull!$B:$XZ,MATCH(Calculations!FA$9,HaverPull!$B:$B,0),MATCH(Calculations!$B21,HaverPull!$B$1:$XZ$1,0))</f>
        <v>10005.1</v>
      </c>
      <c r="FB21">
        <f>INDEX(HaverPull!$B:$XZ,MATCH(Calculations!FB$9,HaverPull!$B:$B,0),MATCH(Calculations!$B21,HaverPull!$B$1:$XZ$1,0))</f>
        <v>9884.7000000000007</v>
      </c>
      <c r="FC21">
        <f>INDEX(HaverPull!$B:$XZ,MATCH(Calculations!FC$9,HaverPull!$B:$B,0),MATCH(Calculations!$B21,HaverPull!$B$1:$XZ$1,0))</f>
        <v>9850.7999999999993</v>
      </c>
      <c r="FD21">
        <f>INDEX(HaverPull!$B:$XZ,MATCH(Calculations!FD$9,HaverPull!$B:$B,0),MATCH(Calculations!$B21,HaverPull!$B$1:$XZ$1,0))</f>
        <v>9806.4</v>
      </c>
      <c r="FE21">
        <f>INDEX(HaverPull!$B:$XZ,MATCH(Calculations!FE$9,HaverPull!$B:$B,0),MATCH(Calculations!$B21,HaverPull!$B$1:$XZ$1,0))</f>
        <v>9865.9</v>
      </c>
      <c r="FF21">
        <f>INDEX(HaverPull!$B:$XZ,MATCH(Calculations!FF$9,HaverPull!$B:$B,0),MATCH(Calculations!$B21,HaverPull!$B$1:$XZ$1,0))</f>
        <v>9864.7999999999993</v>
      </c>
      <c r="FG21">
        <f>INDEX(HaverPull!$B:$XZ,MATCH(Calculations!FG$9,HaverPull!$B:$B,0),MATCH(Calculations!$B21,HaverPull!$B$1:$XZ$1,0))</f>
        <v>9917.7000000000007</v>
      </c>
      <c r="FH21">
        <f>INDEX(HaverPull!$B:$XZ,MATCH(Calculations!FH$9,HaverPull!$B:$B,0),MATCH(Calculations!$B21,HaverPull!$B$1:$XZ$1,0))</f>
        <v>9998.4</v>
      </c>
      <c r="FI21">
        <f>INDEX(HaverPull!$B:$XZ,MATCH(Calculations!FI$9,HaverPull!$B:$B,0),MATCH(Calculations!$B21,HaverPull!$B$1:$XZ$1,0))</f>
        <v>10063.1</v>
      </c>
      <c r="FJ21">
        <f>INDEX(HaverPull!$B:$XZ,MATCH(Calculations!FJ$9,HaverPull!$B:$B,0),MATCH(Calculations!$B21,HaverPull!$B$1:$XZ$1,0))</f>
        <v>10166.1</v>
      </c>
      <c r="FK21">
        <f>INDEX(HaverPull!$B:$XZ,MATCH(Calculations!FK$9,HaverPull!$B:$B,0),MATCH(Calculations!$B21,HaverPull!$B$1:$XZ$1,0))</f>
        <v>10217.1</v>
      </c>
      <c r="FL21">
        <f>INDEX(HaverPull!$B:$XZ,MATCH(Calculations!FL$9,HaverPull!$B:$B,0),MATCH(Calculations!$B21,HaverPull!$B$1:$XZ$1,0))</f>
        <v>10237.700000000001</v>
      </c>
      <c r="FM21">
        <f>INDEX(HaverPull!$B:$XZ,MATCH(Calculations!FM$9,HaverPull!$B:$B,0),MATCH(Calculations!$B21,HaverPull!$B$1:$XZ$1,0))</f>
        <v>10282.200000000001</v>
      </c>
      <c r="FN21">
        <f>INDEX(HaverPull!$B:$XZ,MATCH(Calculations!FN$9,HaverPull!$B:$B,0),MATCH(Calculations!$B21,HaverPull!$B$1:$XZ$1,0))</f>
        <v>10316.799999999999</v>
      </c>
      <c r="FO21">
        <f>INDEX(HaverPull!$B:$XZ,MATCH(Calculations!FO$9,HaverPull!$B:$B,0),MATCH(Calculations!$B21,HaverPull!$B$1:$XZ$1,0))</f>
        <v>10379</v>
      </c>
      <c r="FP21">
        <f>INDEX(HaverPull!$B:$XZ,MATCH(Calculations!FP$9,HaverPull!$B:$B,0),MATCH(Calculations!$B21,HaverPull!$B$1:$XZ$1,0))</f>
        <v>10396.6</v>
      </c>
      <c r="FQ21">
        <f>INDEX(HaverPull!$B:$XZ,MATCH(Calculations!FQ$9,HaverPull!$B:$B,0),MATCH(Calculations!$B21,HaverPull!$B$1:$XZ$1,0))</f>
        <v>10424.1</v>
      </c>
      <c r="FR21">
        <f>INDEX(HaverPull!$B:$XZ,MATCH(Calculations!FR$9,HaverPull!$B:$B,0),MATCH(Calculations!$B21,HaverPull!$B$1:$XZ$1,0))</f>
        <v>10453.200000000001</v>
      </c>
      <c r="FS21">
        <f>INDEX(HaverPull!$B:$XZ,MATCH(Calculations!FS$9,HaverPull!$B:$B,0),MATCH(Calculations!$B21,HaverPull!$B$1:$XZ$1,0))</f>
        <v>10518.2</v>
      </c>
      <c r="FT21">
        <f>INDEX(HaverPull!$B:$XZ,MATCH(Calculations!FT$9,HaverPull!$B:$B,0),MATCH(Calculations!$B21,HaverPull!$B$1:$XZ$1,0))</f>
        <v>10554.3</v>
      </c>
      <c r="FU21">
        <f>INDEX(HaverPull!$B:$XZ,MATCH(Calculations!FU$9,HaverPull!$B:$B,0),MATCH(Calculations!$B21,HaverPull!$B$1:$XZ$1,0))</f>
        <v>10598.9</v>
      </c>
      <c r="FV21">
        <f>INDEX(HaverPull!$B:$XZ,MATCH(Calculations!FV$9,HaverPull!$B:$B,0),MATCH(Calculations!$B21,HaverPull!$B$1:$XZ$1,0))</f>
        <v>10690.4</v>
      </c>
      <c r="FW21">
        <f>INDEX(HaverPull!$B:$XZ,MATCH(Calculations!FW$9,HaverPull!$B:$B,0),MATCH(Calculations!$B21,HaverPull!$B$1:$XZ$1,0))</f>
        <v>10724.7</v>
      </c>
      <c r="FX21">
        <f>INDEX(HaverPull!$B:$XZ,MATCH(Calculations!FX$9,HaverPull!$B:$B,0),MATCH(Calculations!$B21,HaverPull!$B$1:$XZ$1,0))</f>
        <v>10826.3</v>
      </c>
      <c r="FY21">
        <f>INDEX(HaverPull!$B:$XZ,MATCH(Calculations!FY$9,HaverPull!$B:$B,0),MATCH(Calculations!$B21,HaverPull!$B$1:$XZ$1,0))</f>
        <v>10918.6</v>
      </c>
      <c r="FZ21">
        <f>INDEX(HaverPull!$B:$XZ,MATCH(Calculations!FZ$9,HaverPull!$B:$B,0),MATCH(Calculations!$B21,HaverPull!$B$1:$XZ$1,0))</f>
        <v>11033.3</v>
      </c>
      <c r="GA21">
        <f>INDEX(HaverPull!$B:$XZ,MATCH(Calculations!GA$9,HaverPull!$B:$B,0),MATCH(Calculations!$B21,HaverPull!$B$1:$XZ$1,0))</f>
        <v>11081.2</v>
      </c>
      <c r="GB21">
        <f>INDEX(HaverPull!$B:$XZ,MATCH(Calculations!GB$9,HaverPull!$B:$B,0),MATCH(Calculations!$B21,HaverPull!$B$1:$XZ$1,0))</f>
        <v>11166.4</v>
      </c>
      <c r="GC21" t="e">
        <f>INDEX(HaverPull!$B:$XZ,MATCH(Calculations!GC$9,HaverPull!$B:$B,0),MATCH(Calculations!$B21,HaverPull!$B$1:$XZ$1,0))</f>
        <v>#N/A</v>
      </c>
      <c r="GD21" t="e">
        <f>INDEX(HaverPull!$B:$XZ,MATCH(Calculations!GD$9,HaverPull!$B:$B,0),MATCH(Calculations!$B21,HaverPull!$B$1:$XZ$1,0))</f>
        <v>#N/A</v>
      </c>
      <c r="GE21" t="e">
        <f>INDEX(HaverPull!$B:$XZ,MATCH(Calculations!GE$9,HaverPull!$B:$B,0),MATCH(Calculations!$B21,HaverPull!$B$1:$XZ$1,0))</f>
        <v>#N/A</v>
      </c>
      <c r="GF21" t="e">
        <f>INDEX(HaverPull!$B:$XZ,MATCH(Calculations!GF$9,HaverPull!$B:$B,0),MATCH(Calculations!$B21,HaverPull!$B$1:$XZ$1,0))</f>
        <v>#N/A</v>
      </c>
      <c r="GG21" t="e">
        <f>INDEX(HaverPull!$B:$XZ,MATCH(Calculations!GG$9,HaverPull!$B:$B,0),MATCH(Calculations!$B21,HaverPull!$B$1:$XZ$1,0))</f>
        <v>#N/A</v>
      </c>
      <c r="GH21" t="e">
        <f>INDEX(HaverPull!$B:$XZ,MATCH(Calculations!GH$9,HaverPull!$B:$B,0),MATCH(Calculations!$B21,HaverPull!$B$1:$XZ$1,0))</f>
        <v>#N/A</v>
      </c>
      <c r="GI21" t="e">
        <f>INDEX(HaverPull!$B:$XZ,MATCH(Calculations!GI$9,HaverPull!$B:$B,0),MATCH(Calculations!$B21,HaverPull!$B$1:$XZ$1,0))</f>
        <v>#N/A</v>
      </c>
      <c r="GJ21" t="e">
        <f>INDEX(HaverPull!$B:$XZ,MATCH(Calculations!GJ$9,HaverPull!$B:$B,0),MATCH(Calculations!$B21,HaverPull!$B$1:$XZ$1,0))</f>
        <v>#N/A</v>
      </c>
      <c r="GK21" t="e">
        <f>INDEX(HaverPull!$B:$XZ,MATCH(Calculations!GK$9,HaverPull!$B:$B,0),MATCH(Calculations!$B21,HaverPull!$B$1:$XZ$1,0))</f>
        <v>#N/A</v>
      </c>
      <c r="GL21" t="e">
        <f>INDEX(HaverPull!$B:$XZ,MATCH(Calculations!GL$9,HaverPull!$B:$B,0),MATCH(Calculations!$B21,HaverPull!$B$1:$XZ$1,0))</f>
        <v>#N/A</v>
      </c>
      <c r="GM21" t="e">
        <f>INDEX(HaverPull!$B:$XZ,MATCH(Calculations!GM$9,HaverPull!$B:$B,0),MATCH(Calculations!$B21,HaverPull!$B$1:$XZ$1,0))</f>
        <v>#N/A</v>
      </c>
      <c r="GN21" t="e">
        <f>INDEX(HaverPull!$B:$XZ,MATCH(Calculations!GN$9,HaverPull!$B:$B,0),MATCH(Calculations!$B21,HaverPull!$B$1:$XZ$1,0))</f>
        <v>#N/A</v>
      </c>
      <c r="GO21" t="e">
        <f>INDEX(HaverPull!$B:$XZ,MATCH(Calculations!GO$9,HaverPull!$B:$B,0),MATCH(Calculations!$B21,HaverPull!$B$1:$XZ$1,0))</f>
        <v>#N/A</v>
      </c>
      <c r="GP21" t="e">
        <f>INDEX(HaverPull!$B:$XZ,MATCH(Calculations!GP$9,HaverPull!$B:$B,0),MATCH(Calculations!$B21,HaverPull!$B$1:$XZ$1,0))</f>
        <v>#N/A</v>
      </c>
      <c r="GQ21" t="e">
        <f>INDEX(HaverPull!$B:$XZ,MATCH(Calculations!GQ$9,HaverPull!$B:$B,0),MATCH(Calculations!$B21,HaverPull!$B$1:$XZ$1,0))</f>
        <v>#N/A</v>
      </c>
      <c r="GR21" t="e">
        <f>INDEX(HaverPull!$B:$XZ,MATCH(Calculations!GR$9,HaverPull!$B:$B,0),MATCH(Calculations!$B21,HaverPull!$B$1:$XZ$1,0))</f>
        <v>#N/A</v>
      </c>
      <c r="GS21" t="e">
        <f>INDEX(HaverPull!$B:$XZ,MATCH(Calculations!GS$9,HaverPull!$B:$B,0),MATCH(Calculations!$B21,HaverPull!$B$1:$XZ$1,0))</f>
        <v>#N/A</v>
      </c>
      <c r="GT21" t="e">
        <f>INDEX(HaverPull!$B:$XZ,MATCH(Calculations!GT$9,HaverPull!$B:$B,0),MATCH(Calculations!$B21,HaverPull!$B$1:$XZ$1,0))</f>
        <v>#N/A</v>
      </c>
      <c r="GU21" t="e">
        <f>INDEX(HaverPull!$B:$XZ,MATCH(Calculations!GU$9,HaverPull!$B:$B,0),MATCH(Calculations!$B21,HaverPull!$B$1:$XZ$1,0))</f>
        <v>#N/A</v>
      </c>
      <c r="GV21" t="e">
        <f>INDEX(HaverPull!$B:$XZ,MATCH(Calculations!GV$9,HaverPull!$B:$B,0),MATCH(Calculations!$B21,HaverPull!$B$1:$XZ$1,0))</f>
        <v>#N/A</v>
      </c>
    </row>
    <row r="22" spans="1:204" x14ac:dyDescent="0.25">
      <c r="A22" s="8" t="s">
        <v>202</v>
      </c>
      <c r="B22" s="9" t="s">
        <v>10</v>
      </c>
      <c r="C22">
        <f>INDEX(HaverPull!$B:$XZ,MATCH(Calculations!C$9,HaverPull!$B:$B,0),MATCH(Calculations!$B22,HaverPull!$B$1:$XZ$1,0))</f>
        <v>632.6</v>
      </c>
      <c r="D22">
        <f>INDEX(HaverPull!$B:$XZ,MATCH(Calculations!D$9,HaverPull!$B:$B,0),MATCH(Calculations!$B22,HaverPull!$B$1:$XZ$1,0))</f>
        <v>642.5</v>
      </c>
      <c r="E22">
        <f>INDEX(HaverPull!$B:$XZ,MATCH(Calculations!E$9,HaverPull!$B:$B,0),MATCH(Calculations!$B22,HaverPull!$B$1:$XZ$1,0))</f>
        <v>654.5</v>
      </c>
      <c r="F22">
        <f>INDEX(HaverPull!$B:$XZ,MATCH(Calculations!F$9,HaverPull!$B:$B,0),MATCH(Calculations!$B22,HaverPull!$B$1:$XZ$1,0))</f>
        <v>661.2</v>
      </c>
      <c r="G22">
        <f>INDEX(HaverPull!$B:$XZ,MATCH(Calculations!G$9,HaverPull!$B:$B,0),MATCH(Calculations!$B22,HaverPull!$B$1:$XZ$1,0))</f>
        <v>680.2</v>
      </c>
      <c r="H22">
        <f>INDEX(HaverPull!$B:$XZ,MATCH(Calculations!H$9,HaverPull!$B:$B,0),MATCH(Calculations!$B22,HaverPull!$B$1:$XZ$1,0))</f>
        <v>694.3</v>
      </c>
      <c r="I22">
        <f>INDEX(HaverPull!$B:$XZ,MATCH(Calculations!I$9,HaverPull!$B:$B,0),MATCH(Calculations!$B22,HaverPull!$B$1:$XZ$1,0))</f>
        <v>706.7</v>
      </c>
      <c r="J22">
        <f>INDEX(HaverPull!$B:$XZ,MATCH(Calculations!J$9,HaverPull!$B:$B,0),MATCH(Calculations!$B22,HaverPull!$B$1:$XZ$1,0))</f>
        <v>722.9</v>
      </c>
      <c r="K22">
        <f>INDEX(HaverPull!$B:$XZ,MATCH(Calculations!K$9,HaverPull!$B:$B,0),MATCH(Calculations!$B22,HaverPull!$B$1:$XZ$1,0))</f>
        <v>740.1</v>
      </c>
      <c r="L22">
        <f>INDEX(HaverPull!$B:$XZ,MATCH(Calculations!L$9,HaverPull!$B:$B,0),MATCH(Calculations!$B22,HaverPull!$B$1:$XZ$1,0))</f>
        <v>758.6</v>
      </c>
      <c r="M22">
        <f>INDEX(HaverPull!$B:$XZ,MATCH(Calculations!M$9,HaverPull!$B:$B,0),MATCH(Calculations!$B22,HaverPull!$B$1:$XZ$1,0))</f>
        <v>777.1</v>
      </c>
      <c r="N22">
        <f>INDEX(HaverPull!$B:$XZ,MATCH(Calculations!N$9,HaverPull!$B:$B,0),MATCH(Calculations!$B22,HaverPull!$B$1:$XZ$1,0))</f>
        <v>801.9</v>
      </c>
      <c r="O22">
        <f>INDEX(HaverPull!$B:$XZ,MATCH(Calculations!O$9,HaverPull!$B:$B,0),MATCH(Calculations!$B22,HaverPull!$B$1:$XZ$1,0))</f>
        <v>826.5</v>
      </c>
      <c r="P22">
        <f>INDEX(HaverPull!$B:$XZ,MATCH(Calculations!P$9,HaverPull!$B:$B,0),MATCH(Calculations!$B22,HaverPull!$B$1:$XZ$1,0))</f>
        <v>842</v>
      </c>
      <c r="Q22">
        <f>INDEX(HaverPull!$B:$XZ,MATCH(Calculations!Q$9,HaverPull!$B:$B,0),MATCH(Calculations!$B22,HaverPull!$B$1:$XZ$1,0))</f>
        <v>860.5</v>
      </c>
      <c r="R22">
        <f>INDEX(HaverPull!$B:$XZ,MATCH(Calculations!R$9,HaverPull!$B:$B,0),MATCH(Calculations!$B22,HaverPull!$B$1:$XZ$1,0))</f>
        <v>875.6</v>
      </c>
      <c r="S22">
        <f>INDEX(HaverPull!$B:$XZ,MATCH(Calculations!S$9,HaverPull!$B:$B,0),MATCH(Calculations!$B22,HaverPull!$B$1:$XZ$1,0))</f>
        <v>893.8</v>
      </c>
      <c r="T22">
        <f>INDEX(HaverPull!$B:$XZ,MATCH(Calculations!T$9,HaverPull!$B:$B,0),MATCH(Calculations!$B22,HaverPull!$B$1:$XZ$1,0))</f>
        <v>922.3</v>
      </c>
      <c r="U22">
        <f>INDEX(HaverPull!$B:$XZ,MATCH(Calculations!U$9,HaverPull!$B:$B,0),MATCH(Calculations!$B22,HaverPull!$B$1:$XZ$1,0))</f>
        <v>951.1</v>
      </c>
      <c r="V22">
        <f>INDEX(HaverPull!$B:$XZ,MATCH(Calculations!V$9,HaverPull!$B:$B,0),MATCH(Calculations!$B22,HaverPull!$B$1:$XZ$1,0))</f>
        <v>960.9</v>
      </c>
      <c r="W22">
        <f>INDEX(HaverPull!$B:$XZ,MATCH(Calculations!W$9,HaverPull!$B:$B,0),MATCH(Calculations!$B22,HaverPull!$B$1:$XZ$1,0))</f>
        <v>987.1</v>
      </c>
      <c r="X22">
        <f>INDEX(HaverPull!$B:$XZ,MATCH(Calculations!X$9,HaverPull!$B:$B,0),MATCH(Calculations!$B22,HaverPull!$B$1:$XZ$1,0))</f>
        <v>1015.8</v>
      </c>
      <c r="Y22">
        <f>INDEX(HaverPull!$B:$XZ,MATCH(Calculations!Y$9,HaverPull!$B:$B,0),MATCH(Calculations!$B22,HaverPull!$B$1:$XZ$1,0))</f>
        <v>1049.5999999999999</v>
      </c>
      <c r="Z22">
        <f>INDEX(HaverPull!$B:$XZ,MATCH(Calculations!Z$9,HaverPull!$B:$B,0),MATCH(Calculations!$B22,HaverPull!$B$1:$XZ$1,0))</f>
        <v>1078.5</v>
      </c>
      <c r="AA22">
        <f>INDEX(HaverPull!$B:$XZ,MATCH(Calculations!AA$9,HaverPull!$B:$B,0),MATCH(Calculations!$B22,HaverPull!$B$1:$XZ$1,0))</f>
        <v>1112.3</v>
      </c>
      <c r="AB22">
        <f>INDEX(HaverPull!$B:$XZ,MATCH(Calculations!AB$9,HaverPull!$B:$B,0),MATCH(Calculations!$B22,HaverPull!$B$1:$XZ$1,0))</f>
        <v>1132</v>
      </c>
      <c r="AC22">
        <f>INDEX(HaverPull!$B:$XZ,MATCH(Calculations!AC$9,HaverPull!$B:$B,0),MATCH(Calculations!$B22,HaverPull!$B$1:$XZ$1,0))</f>
        <v>1161.3</v>
      </c>
      <c r="AD22">
        <f>INDEX(HaverPull!$B:$XZ,MATCH(Calculations!AD$9,HaverPull!$B:$B,0),MATCH(Calculations!$B22,HaverPull!$B$1:$XZ$1,0))</f>
        <v>1195.0999999999999</v>
      </c>
      <c r="AE22">
        <f>INDEX(HaverPull!$B:$XZ,MATCH(Calculations!AE$9,HaverPull!$B:$B,0),MATCH(Calculations!$B22,HaverPull!$B$1:$XZ$1,0))</f>
        <v>1230.5999999999999</v>
      </c>
      <c r="AF22">
        <f>INDEX(HaverPull!$B:$XZ,MATCH(Calculations!AF$9,HaverPull!$B:$B,0),MATCH(Calculations!$B22,HaverPull!$B$1:$XZ$1,0))</f>
        <v>1258.5</v>
      </c>
      <c r="AG22">
        <f>INDEX(HaverPull!$B:$XZ,MATCH(Calculations!AG$9,HaverPull!$B:$B,0),MATCH(Calculations!$B22,HaverPull!$B$1:$XZ$1,0))</f>
        <v>1289.7</v>
      </c>
      <c r="AH22">
        <f>INDEX(HaverPull!$B:$XZ,MATCH(Calculations!AH$9,HaverPull!$B:$B,0),MATCH(Calculations!$B22,HaverPull!$B$1:$XZ$1,0))</f>
        <v>1327.9</v>
      </c>
      <c r="AI22">
        <f>INDEX(HaverPull!$B:$XZ,MATCH(Calculations!AI$9,HaverPull!$B:$B,0),MATCH(Calculations!$B22,HaverPull!$B$1:$XZ$1,0))</f>
        <v>1357.8</v>
      </c>
      <c r="AJ22">
        <f>INDEX(HaverPull!$B:$XZ,MATCH(Calculations!AJ$9,HaverPull!$B:$B,0),MATCH(Calculations!$B22,HaverPull!$B$1:$XZ$1,0))</f>
        <v>1415.3</v>
      </c>
      <c r="AK22">
        <f>INDEX(HaverPull!$B:$XZ,MATCH(Calculations!AK$9,HaverPull!$B:$B,0),MATCH(Calculations!$B22,HaverPull!$B$1:$XZ$1,0))</f>
        <v>1446.2</v>
      </c>
      <c r="AL22">
        <f>INDEX(HaverPull!$B:$XZ,MATCH(Calculations!AL$9,HaverPull!$B:$B,0),MATCH(Calculations!$B22,HaverPull!$B$1:$XZ$1,0))</f>
        <v>1485.4</v>
      </c>
      <c r="AM22">
        <f>INDEX(HaverPull!$B:$XZ,MATCH(Calculations!AM$9,HaverPull!$B:$B,0),MATCH(Calculations!$B22,HaverPull!$B$1:$XZ$1,0))</f>
        <v>1521</v>
      </c>
      <c r="AN22">
        <f>INDEX(HaverPull!$B:$XZ,MATCH(Calculations!AN$9,HaverPull!$B:$B,0),MATCH(Calculations!$B22,HaverPull!$B$1:$XZ$1,0))</f>
        <v>1561.5</v>
      </c>
      <c r="AO22">
        <f>INDEX(HaverPull!$B:$XZ,MATCH(Calculations!AO$9,HaverPull!$B:$B,0),MATCH(Calculations!$B22,HaverPull!$B$1:$XZ$1,0))</f>
        <v>1616</v>
      </c>
      <c r="AP22">
        <f>INDEX(HaverPull!$B:$XZ,MATCH(Calculations!AP$9,HaverPull!$B:$B,0),MATCH(Calculations!$B22,HaverPull!$B$1:$XZ$1,0))</f>
        <v>1659.5</v>
      </c>
      <c r="AQ22">
        <f>INDEX(HaverPull!$B:$XZ,MATCH(Calculations!AQ$9,HaverPull!$B:$B,0),MATCH(Calculations!$B22,HaverPull!$B$1:$XZ$1,0))</f>
        <v>1706.5</v>
      </c>
      <c r="AR22">
        <f>INDEX(HaverPull!$B:$XZ,MATCH(Calculations!AR$9,HaverPull!$B:$B,0),MATCH(Calculations!$B22,HaverPull!$B$1:$XZ$1,0))</f>
        <v>1708.9</v>
      </c>
      <c r="AS22">
        <f>INDEX(HaverPull!$B:$XZ,MATCH(Calculations!AS$9,HaverPull!$B:$B,0),MATCH(Calculations!$B22,HaverPull!$B$1:$XZ$1,0))</f>
        <v>1767.7</v>
      </c>
      <c r="AT22">
        <f>INDEX(HaverPull!$B:$XZ,MATCH(Calculations!AT$9,HaverPull!$B:$B,0),MATCH(Calculations!$B22,HaverPull!$B$1:$XZ$1,0))</f>
        <v>1835.4</v>
      </c>
      <c r="AU22">
        <f>INDEX(HaverPull!$B:$XZ,MATCH(Calculations!AU$9,HaverPull!$B:$B,0),MATCH(Calculations!$B22,HaverPull!$B$1:$XZ$1,0))</f>
        <v>1890.7</v>
      </c>
      <c r="AV22">
        <f>INDEX(HaverPull!$B:$XZ,MATCH(Calculations!AV$9,HaverPull!$B:$B,0),MATCH(Calculations!$B22,HaverPull!$B$1:$XZ$1,0))</f>
        <v>1921.9</v>
      </c>
      <c r="AW22">
        <f>INDEX(HaverPull!$B:$XZ,MATCH(Calculations!AW$9,HaverPull!$B:$B,0),MATCH(Calculations!$B22,HaverPull!$B$1:$XZ$1,0))</f>
        <v>1961.2</v>
      </c>
      <c r="AX22">
        <f>INDEX(HaverPull!$B:$XZ,MATCH(Calculations!AX$9,HaverPull!$B:$B,0),MATCH(Calculations!$B22,HaverPull!$B$1:$XZ$1,0))</f>
        <v>1976.1</v>
      </c>
      <c r="AY22">
        <f>INDEX(HaverPull!$B:$XZ,MATCH(Calculations!AY$9,HaverPull!$B:$B,0),MATCH(Calculations!$B22,HaverPull!$B$1:$XZ$1,0))</f>
        <v>2014.4</v>
      </c>
      <c r="AZ22">
        <f>INDEX(HaverPull!$B:$XZ,MATCH(Calculations!AZ$9,HaverPull!$B:$B,0),MATCH(Calculations!$B22,HaverPull!$B$1:$XZ$1,0))</f>
        <v>2041.1</v>
      </c>
      <c r="BA22">
        <f>INDEX(HaverPull!$B:$XZ,MATCH(Calculations!BA$9,HaverPull!$B:$B,0),MATCH(Calculations!$B22,HaverPull!$B$1:$XZ$1,0))</f>
        <v>2089.1999999999998</v>
      </c>
      <c r="BB22">
        <f>INDEX(HaverPull!$B:$XZ,MATCH(Calculations!BB$9,HaverPull!$B:$B,0),MATCH(Calculations!$B22,HaverPull!$B$1:$XZ$1,0))</f>
        <v>2150.9</v>
      </c>
      <c r="BC22">
        <f>INDEX(HaverPull!$B:$XZ,MATCH(Calculations!BC$9,HaverPull!$B:$B,0),MATCH(Calculations!$B22,HaverPull!$B$1:$XZ$1,0))</f>
        <v>2190.6</v>
      </c>
      <c r="BD22">
        <f>INDEX(HaverPull!$B:$XZ,MATCH(Calculations!BD$9,HaverPull!$B:$B,0),MATCH(Calculations!$B22,HaverPull!$B$1:$XZ$1,0))</f>
        <v>2254.5</v>
      </c>
      <c r="BE22">
        <f>INDEX(HaverPull!$B:$XZ,MATCH(Calculations!BE$9,HaverPull!$B:$B,0),MATCH(Calculations!$B22,HaverPull!$B$1:$XZ$1,0))</f>
        <v>2324.3000000000002</v>
      </c>
      <c r="BF22">
        <f>INDEX(HaverPull!$B:$XZ,MATCH(Calculations!BF$9,HaverPull!$B:$B,0),MATCH(Calculations!$B22,HaverPull!$B$1:$XZ$1,0))</f>
        <v>2376.6999999999998</v>
      </c>
      <c r="BG22">
        <f>INDEX(HaverPull!$B:$XZ,MATCH(Calculations!BG$9,HaverPull!$B:$B,0),MATCH(Calculations!$B22,HaverPull!$B$1:$XZ$1,0))</f>
        <v>2422.8000000000002</v>
      </c>
      <c r="BH22">
        <f>INDEX(HaverPull!$B:$XZ,MATCH(Calculations!BH$9,HaverPull!$B:$B,0),MATCH(Calculations!$B22,HaverPull!$B$1:$XZ$1,0))</f>
        <v>2481.1999999999998</v>
      </c>
      <c r="BI22">
        <f>INDEX(HaverPull!$B:$XZ,MATCH(Calculations!BI$9,HaverPull!$B:$B,0),MATCH(Calculations!$B22,HaverPull!$B$1:$XZ$1,0))</f>
        <v>2519.6999999999998</v>
      </c>
      <c r="BJ22">
        <f>INDEX(HaverPull!$B:$XZ,MATCH(Calculations!BJ$9,HaverPull!$B:$B,0),MATCH(Calculations!$B22,HaverPull!$B$1:$XZ$1,0))</f>
        <v>2568.9</v>
      </c>
      <c r="BK22">
        <f>INDEX(HaverPull!$B:$XZ,MATCH(Calculations!BK$9,HaverPull!$B:$B,0),MATCH(Calculations!$B22,HaverPull!$B$1:$XZ$1,0))</f>
        <v>2643.9</v>
      </c>
      <c r="BL22">
        <f>INDEX(HaverPull!$B:$XZ,MATCH(Calculations!BL$9,HaverPull!$B:$B,0),MATCH(Calculations!$B22,HaverPull!$B$1:$XZ$1,0))</f>
        <v>2691.2</v>
      </c>
      <c r="BM22">
        <f>INDEX(HaverPull!$B:$XZ,MATCH(Calculations!BM$9,HaverPull!$B:$B,0),MATCH(Calculations!$B22,HaverPull!$B$1:$XZ$1,0))</f>
        <v>2764.7</v>
      </c>
      <c r="BN22">
        <f>INDEX(HaverPull!$B:$XZ,MATCH(Calculations!BN$9,HaverPull!$B:$B,0),MATCH(Calculations!$B22,HaverPull!$B$1:$XZ$1,0))</f>
        <v>2790.9</v>
      </c>
      <c r="BO22">
        <f>INDEX(HaverPull!$B:$XZ,MATCH(Calculations!BO$9,HaverPull!$B:$B,0),MATCH(Calculations!$B22,HaverPull!$B$1:$XZ$1,0))</f>
        <v>2834.7</v>
      </c>
      <c r="BP22">
        <f>INDEX(HaverPull!$B:$XZ,MATCH(Calculations!BP$9,HaverPull!$B:$B,0),MATCH(Calculations!$B22,HaverPull!$B$1:$XZ$1,0))</f>
        <v>2863</v>
      </c>
      <c r="BQ22">
        <f>INDEX(HaverPull!$B:$XZ,MATCH(Calculations!BQ$9,HaverPull!$B:$B,0),MATCH(Calculations!$B22,HaverPull!$B$1:$XZ$1,0))</f>
        <v>2929.7</v>
      </c>
      <c r="BR22">
        <f>INDEX(HaverPull!$B:$XZ,MATCH(Calculations!BR$9,HaverPull!$B:$B,0),MATCH(Calculations!$B22,HaverPull!$B$1:$XZ$1,0))</f>
        <v>2966.1</v>
      </c>
      <c r="BS22">
        <f>INDEX(HaverPull!$B:$XZ,MATCH(Calculations!BS$9,HaverPull!$B:$B,0),MATCH(Calculations!$B22,HaverPull!$B$1:$XZ$1,0))</f>
        <v>2998.3</v>
      </c>
      <c r="BT22">
        <f>INDEX(HaverPull!$B:$XZ,MATCH(Calculations!BT$9,HaverPull!$B:$B,0),MATCH(Calculations!$B22,HaverPull!$B$1:$XZ$1,0))</f>
        <v>3068.8</v>
      </c>
      <c r="BU22">
        <f>INDEX(HaverPull!$B:$XZ,MATCH(Calculations!BU$9,HaverPull!$B:$B,0),MATCH(Calculations!$B22,HaverPull!$B$1:$XZ$1,0))</f>
        <v>3133.5</v>
      </c>
      <c r="BV22">
        <f>INDEX(HaverPull!$B:$XZ,MATCH(Calculations!BV$9,HaverPull!$B:$B,0),MATCH(Calculations!$B22,HaverPull!$B$1:$XZ$1,0))</f>
        <v>3167.6</v>
      </c>
      <c r="BW22">
        <f>INDEX(HaverPull!$B:$XZ,MATCH(Calculations!BW$9,HaverPull!$B:$B,0),MATCH(Calculations!$B22,HaverPull!$B$1:$XZ$1,0))</f>
        <v>3249</v>
      </c>
      <c r="BX22">
        <f>INDEX(HaverPull!$B:$XZ,MATCH(Calculations!BX$9,HaverPull!$B:$B,0),MATCH(Calculations!$B22,HaverPull!$B$1:$XZ$1,0))</f>
        <v>3309</v>
      </c>
      <c r="BY22">
        <f>INDEX(HaverPull!$B:$XZ,MATCH(Calculations!BY$9,HaverPull!$B:$B,0),MATCH(Calculations!$B22,HaverPull!$B$1:$XZ$1,0))</f>
        <v>3378.3</v>
      </c>
      <c r="BZ22">
        <f>INDEX(HaverPull!$B:$XZ,MATCH(Calculations!BZ$9,HaverPull!$B:$B,0),MATCH(Calculations!$B22,HaverPull!$B$1:$XZ$1,0))</f>
        <v>3451.3</v>
      </c>
      <c r="CA22">
        <f>INDEX(HaverPull!$B:$XZ,MATCH(Calculations!CA$9,HaverPull!$B:$B,0),MATCH(Calculations!$B22,HaverPull!$B$1:$XZ$1,0))</f>
        <v>3506.1</v>
      </c>
      <c r="CB22">
        <f>INDEX(HaverPull!$B:$XZ,MATCH(Calculations!CB$9,HaverPull!$B:$B,0),MATCH(Calculations!$B22,HaverPull!$B$1:$XZ$1,0))</f>
        <v>3569.5</v>
      </c>
      <c r="CC22">
        <f>INDEX(HaverPull!$B:$XZ,MATCH(Calculations!CC$9,HaverPull!$B:$B,0),MATCH(Calculations!$B22,HaverPull!$B$1:$XZ$1,0))</f>
        <v>3625.6</v>
      </c>
      <c r="CD22">
        <f>INDEX(HaverPull!$B:$XZ,MATCH(Calculations!CD$9,HaverPull!$B:$B,0),MATCH(Calculations!$B22,HaverPull!$B$1:$XZ$1,0))</f>
        <v>3670.1</v>
      </c>
      <c r="CE22">
        <f>INDEX(HaverPull!$B:$XZ,MATCH(Calculations!CE$9,HaverPull!$B:$B,0),MATCH(Calculations!$B22,HaverPull!$B$1:$XZ$1,0))</f>
        <v>3754.5</v>
      </c>
      <c r="CF22">
        <f>INDEX(HaverPull!$B:$XZ,MATCH(Calculations!CF$9,HaverPull!$B:$B,0),MATCH(Calculations!$B22,HaverPull!$B$1:$XZ$1,0))</f>
        <v>3800.2</v>
      </c>
      <c r="CG22">
        <f>INDEX(HaverPull!$B:$XZ,MATCH(Calculations!CG$9,HaverPull!$B:$B,0),MATCH(Calculations!$B22,HaverPull!$B$1:$XZ$1,0))</f>
        <v>3863.4</v>
      </c>
      <c r="CH22">
        <f>INDEX(HaverPull!$B:$XZ,MATCH(Calculations!CH$9,HaverPull!$B:$B,0),MATCH(Calculations!$B22,HaverPull!$B$1:$XZ$1,0))</f>
        <v>3884.4</v>
      </c>
      <c r="CI22">
        <f>INDEX(HaverPull!$B:$XZ,MATCH(Calculations!CI$9,HaverPull!$B:$B,0),MATCH(Calculations!$B22,HaverPull!$B$1:$XZ$1,0))</f>
        <v>3890.2</v>
      </c>
      <c r="CJ22">
        <f>INDEX(HaverPull!$B:$XZ,MATCH(Calculations!CJ$9,HaverPull!$B:$B,0),MATCH(Calculations!$B22,HaverPull!$B$1:$XZ$1,0))</f>
        <v>3943.7</v>
      </c>
      <c r="CK22">
        <f>INDEX(HaverPull!$B:$XZ,MATCH(Calculations!CK$9,HaverPull!$B:$B,0),MATCH(Calculations!$B22,HaverPull!$B$1:$XZ$1,0))</f>
        <v>3989.6</v>
      </c>
      <c r="CL22">
        <f>INDEX(HaverPull!$B:$XZ,MATCH(Calculations!CL$9,HaverPull!$B:$B,0),MATCH(Calculations!$B22,HaverPull!$B$1:$XZ$1,0))</f>
        <v>4017.1</v>
      </c>
      <c r="CM22">
        <f>INDEX(HaverPull!$B:$XZ,MATCH(Calculations!CM$9,HaverPull!$B:$B,0),MATCH(Calculations!$B22,HaverPull!$B$1:$XZ$1,0))</f>
        <v>4117.7</v>
      </c>
      <c r="CN22">
        <f>INDEX(HaverPull!$B:$XZ,MATCH(Calculations!CN$9,HaverPull!$B:$B,0),MATCH(Calculations!$B22,HaverPull!$B$1:$XZ$1,0))</f>
        <v>4173.3999999999996</v>
      </c>
      <c r="CO22">
        <f>INDEX(HaverPull!$B:$XZ,MATCH(Calculations!CO$9,HaverPull!$B:$B,0),MATCH(Calculations!$B22,HaverPull!$B$1:$XZ$1,0))</f>
        <v>4245.3999999999996</v>
      </c>
      <c r="CP22">
        <f>INDEX(HaverPull!$B:$XZ,MATCH(Calculations!CP$9,HaverPull!$B:$B,0),MATCH(Calculations!$B22,HaverPull!$B$1:$XZ$1,0))</f>
        <v>4326.2</v>
      </c>
      <c r="CQ22">
        <f>INDEX(HaverPull!$B:$XZ,MATCH(Calculations!CQ$9,HaverPull!$B:$B,0),MATCH(Calculations!$B22,HaverPull!$B$1:$XZ$1,0))</f>
        <v>4368.5</v>
      </c>
      <c r="CR22">
        <f>INDEX(HaverPull!$B:$XZ,MATCH(Calculations!CR$9,HaverPull!$B:$B,0),MATCH(Calculations!$B22,HaverPull!$B$1:$XZ$1,0))</f>
        <v>4437.5</v>
      </c>
      <c r="CS22">
        <f>INDEX(HaverPull!$B:$XZ,MATCH(Calculations!CS$9,HaverPull!$B:$B,0),MATCH(Calculations!$B22,HaverPull!$B$1:$XZ$1,0))</f>
        <v>4506</v>
      </c>
      <c r="CT22">
        <f>INDEX(HaverPull!$B:$XZ,MATCH(Calculations!CT$9,HaverPull!$B:$B,0),MATCH(Calculations!$B22,HaverPull!$B$1:$XZ$1,0))</f>
        <v>4572</v>
      </c>
      <c r="CU22">
        <f>INDEX(HaverPull!$B:$XZ,MATCH(Calculations!CU$9,HaverPull!$B:$B,0),MATCH(Calculations!$B22,HaverPull!$B$1:$XZ$1,0))</f>
        <v>4640.8999999999996</v>
      </c>
      <c r="CV22">
        <f>INDEX(HaverPull!$B:$XZ,MATCH(Calculations!CV$9,HaverPull!$B:$B,0),MATCH(Calculations!$B22,HaverPull!$B$1:$XZ$1,0))</f>
        <v>4702.8999999999996</v>
      </c>
      <c r="CW22">
        <f>INDEX(HaverPull!$B:$XZ,MATCH(Calculations!CW$9,HaverPull!$B:$B,0),MATCH(Calculations!$B22,HaverPull!$B$1:$XZ$1,0))</f>
        <v>4773.1000000000004</v>
      </c>
      <c r="CX22">
        <f>INDEX(HaverPull!$B:$XZ,MATCH(Calculations!CX$9,HaverPull!$B:$B,0),MATCH(Calculations!$B22,HaverPull!$B$1:$XZ$1,0))</f>
        <v>4847.2</v>
      </c>
      <c r="CY22">
        <f>INDEX(HaverPull!$B:$XZ,MATCH(Calculations!CY$9,HaverPull!$B:$B,0),MATCH(Calculations!$B22,HaverPull!$B$1:$XZ$1,0))</f>
        <v>4883.3</v>
      </c>
      <c r="CZ22">
        <f>INDEX(HaverPull!$B:$XZ,MATCH(Calculations!CZ$9,HaverPull!$B:$B,0),MATCH(Calculations!$B22,HaverPull!$B$1:$XZ$1,0))</f>
        <v>4955</v>
      </c>
      <c r="DA22">
        <f>INDEX(HaverPull!$B:$XZ,MATCH(Calculations!DA$9,HaverPull!$B:$B,0),MATCH(Calculations!$B22,HaverPull!$B$1:$XZ$1,0))</f>
        <v>5020.5</v>
      </c>
      <c r="DB22">
        <f>INDEX(HaverPull!$B:$XZ,MATCH(Calculations!DB$9,HaverPull!$B:$B,0),MATCH(Calculations!$B22,HaverPull!$B$1:$XZ$1,0))</f>
        <v>5077.8999999999996</v>
      </c>
      <c r="DC22">
        <f>INDEX(HaverPull!$B:$XZ,MATCH(Calculations!DC$9,HaverPull!$B:$B,0),MATCH(Calculations!$B22,HaverPull!$B$1:$XZ$1,0))</f>
        <v>5153.8</v>
      </c>
      <c r="DD22">
        <f>INDEX(HaverPull!$B:$XZ,MATCH(Calculations!DD$9,HaverPull!$B:$B,0),MATCH(Calculations!$B22,HaverPull!$B$1:$XZ$1,0))</f>
        <v>5244.1</v>
      </c>
      <c r="DE22">
        <f>INDEX(HaverPull!$B:$XZ,MATCH(Calculations!DE$9,HaverPull!$B:$B,0),MATCH(Calculations!$B22,HaverPull!$B$1:$XZ$1,0))</f>
        <v>5298.3</v>
      </c>
      <c r="DF22">
        <f>INDEX(HaverPull!$B:$XZ,MATCH(Calculations!DF$9,HaverPull!$B:$B,0),MATCH(Calculations!$B22,HaverPull!$B$1:$XZ$1,0))</f>
        <v>5376.1</v>
      </c>
      <c r="DG22">
        <f>INDEX(HaverPull!$B:$XZ,MATCH(Calculations!DG$9,HaverPull!$B:$B,0),MATCH(Calculations!$B22,HaverPull!$B$1:$XZ$1,0))</f>
        <v>5456.7</v>
      </c>
      <c r="DH22">
        <f>INDEX(HaverPull!$B:$XZ,MATCH(Calculations!DH$9,HaverPull!$B:$B,0),MATCH(Calculations!$B22,HaverPull!$B$1:$XZ$1,0))</f>
        <v>5495.1</v>
      </c>
      <c r="DI22">
        <f>INDEX(HaverPull!$B:$XZ,MATCH(Calculations!DI$9,HaverPull!$B:$B,0),MATCH(Calculations!$B22,HaverPull!$B$1:$XZ$1,0))</f>
        <v>5603.5</v>
      </c>
      <c r="DJ22">
        <f>INDEX(HaverPull!$B:$XZ,MATCH(Calculations!DJ$9,HaverPull!$B:$B,0),MATCH(Calculations!$B22,HaverPull!$B$1:$XZ$1,0))</f>
        <v>5687.6</v>
      </c>
      <c r="DK22">
        <f>INDEX(HaverPull!$B:$XZ,MATCH(Calculations!DK$9,HaverPull!$B:$B,0),MATCH(Calculations!$B22,HaverPull!$B$1:$XZ$1,0))</f>
        <v>5745.9</v>
      </c>
      <c r="DL22">
        <f>INDEX(HaverPull!$B:$XZ,MATCH(Calculations!DL$9,HaverPull!$B:$B,0),MATCH(Calculations!$B22,HaverPull!$B$1:$XZ$1,0))</f>
        <v>5857.8</v>
      </c>
      <c r="DM22">
        <f>INDEX(HaverPull!$B:$XZ,MATCH(Calculations!DM$9,HaverPull!$B:$B,0),MATCH(Calculations!$B22,HaverPull!$B$1:$XZ$1,0))</f>
        <v>5952.8</v>
      </c>
      <c r="DN22">
        <f>INDEX(HaverPull!$B:$XZ,MATCH(Calculations!DN$9,HaverPull!$B:$B,0),MATCH(Calculations!$B22,HaverPull!$B$1:$XZ$1,0))</f>
        <v>6055.5</v>
      </c>
      <c r="DO22">
        <f>INDEX(HaverPull!$B:$XZ,MATCH(Calculations!DO$9,HaverPull!$B:$B,0),MATCH(Calculations!$B22,HaverPull!$B$1:$XZ$1,0))</f>
        <v>6129</v>
      </c>
      <c r="DP22">
        <f>INDEX(HaverPull!$B:$XZ,MATCH(Calculations!DP$9,HaverPull!$B:$B,0),MATCH(Calculations!$B22,HaverPull!$B$1:$XZ$1,0))</f>
        <v>6253</v>
      </c>
      <c r="DQ22">
        <f>INDEX(HaverPull!$B:$XZ,MATCH(Calculations!DQ$9,HaverPull!$B:$B,0),MATCH(Calculations!$B22,HaverPull!$B$1:$XZ$1,0))</f>
        <v>6357.2</v>
      </c>
      <c r="DR22">
        <f>INDEX(HaverPull!$B:$XZ,MATCH(Calculations!DR$9,HaverPull!$B:$B,0),MATCH(Calculations!$B22,HaverPull!$B$1:$XZ$1,0))</f>
        <v>6488.9</v>
      </c>
      <c r="DS22">
        <f>INDEX(HaverPull!$B:$XZ,MATCH(Calculations!DS$9,HaverPull!$B:$B,0),MATCH(Calculations!$B22,HaverPull!$B$1:$XZ$1,0))</f>
        <v>6642.7</v>
      </c>
      <c r="DT22">
        <f>INDEX(HaverPull!$B:$XZ,MATCH(Calculations!DT$9,HaverPull!$B:$B,0),MATCH(Calculations!$B22,HaverPull!$B$1:$XZ$1,0))</f>
        <v>6737.3</v>
      </c>
      <c r="DU22">
        <f>INDEX(HaverPull!$B:$XZ,MATCH(Calculations!DU$9,HaverPull!$B:$B,0),MATCH(Calculations!$B22,HaverPull!$B$1:$XZ$1,0))</f>
        <v>6845.1</v>
      </c>
      <c r="DV22">
        <f>INDEX(HaverPull!$B:$XZ,MATCH(Calculations!DV$9,HaverPull!$B:$B,0),MATCH(Calculations!$B22,HaverPull!$B$1:$XZ$1,0))</f>
        <v>6944.4</v>
      </c>
      <c r="DW22">
        <f>INDEX(HaverPull!$B:$XZ,MATCH(Calculations!DW$9,HaverPull!$B:$B,0),MATCH(Calculations!$B22,HaverPull!$B$1:$XZ$1,0))</f>
        <v>7020.4</v>
      </c>
      <c r="DX22">
        <f>INDEX(HaverPull!$B:$XZ,MATCH(Calculations!DX$9,HaverPull!$B:$B,0),MATCH(Calculations!$B22,HaverPull!$B$1:$XZ$1,0))</f>
        <v>7072.1</v>
      </c>
      <c r="DY22">
        <f>INDEX(HaverPull!$B:$XZ,MATCH(Calculations!DY$9,HaverPull!$B:$B,0),MATCH(Calculations!$B22,HaverPull!$B$1:$XZ$1,0))</f>
        <v>7103.4</v>
      </c>
      <c r="DZ22">
        <f>INDEX(HaverPull!$B:$XZ,MATCH(Calculations!DZ$9,HaverPull!$B:$B,0),MATCH(Calculations!$B22,HaverPull!$B$1:$XZ$1,0))</f>
        <v>7216.6</v>
      </c>
      <c r="EA22">
        <f>INDEX(HaverPull!$B:$XZ,MATCH(Calculations!EA$9,HaverPull!$B:$B,0),MATCH(Calculations!$B22,HaverPull!$B$1:$XZ$1,0))</f>
        <v>7251.4</v>
      </c>
      <c r="EB22">
        <f>INDEX(HaverPull!$B:$XZ,MATCH(Calculations!EB$9,HaverPull!$B:$B,0),MATCH(Calculations!$B22,HaverPull!$B$1:$XZ$1,0))</f>
        <v>7344.5</v>
      </c>
      <c r="EC22">
        <f>INDEX(HaverPull!$B:$XZ,MATCH(Calculations!EC$9,HaverPull!$B:$B,0),MATCH(Calculations!$B22,HaverPull!$B$1:$XZ$1,0))</f>
        <v>7433.1</v>
      </c>
      <c r="ED22">
        <f>INDEX(HaverPull!$B:$XZ,MATCH(Calculations!ED$9,HaverPull!$B:$B,0),MATCH(Calculations!$B22,HaverPull!$B$1:$XZ$1,0))</f>
        <v>7507.2</v>
      </c>
      <c r="EE22">
        <f>INDEX(HaverPull!$B:$XZ,MATCH(Calculations!EE$9,HaverPull!$B:$B,0),MATCH(Calculations!$B22,HaverPull!$B$1:$XZ$1,0))</f>
        <v>7593.5</v>
      </c>
      <c r="EF22">
        <f>INDEX(HaverPull!$B:$XZ,MATCH(Calculations!EF$9,HaverPull!$B:$B,0),MATCH(Calculations!$B22,HaverPull!$B$1:$XZ$1,0))</f>
        <v>7684.6</v>
      </c>
      <c r="EG22">
        <f>INDEX(HaverPull!$B:$XZ,MATCH(Calculations!EG$9,HaverPull!$B:$B,0),MATCH(Calculations!$B22,HaverPull!$B$1:$XZ$1,0))</f>
        <v>7845.5</v>
      </c>
      <c r="EH22">
        <f>INDEX(HaverPull!$B:$XZ,MATCH(Calculations!EH$9,HaverPull!$B:$B,0),MATCH(Calculations!$B22,HaverPull!$B$1:$XZ$1,0))</f>
        <v>7938.5</v>
      </c>
      <c r="EI22">
        <f>INDEX(HaverPull!$B:$XZ,MATCH(Calculations!EI$9,HaverPull!$B:$B,0),MATCH(Calculations!$B22,HaverPull!$B$1:$XZ$1,0))</f>
        <v>8076.8</v>
      </c>
      <c r="EJ22">
        <f>INDEX(HaverPull!$B:$XZ,MATCH(Calculations!EJ$9,HaverPull!$B:$B,0),MATCH(Calculations!$B22,HaverPull!$B$1:$XZ$1,0))</f>
        <v>8186.3</v>
      </c>
      <c r="EK22">
        <f>INDEX(HaverPull!$B:$XZ,MATCH(Calculations!EK$9,HaverPull!$B:$B,0),MATCH(Calculations!$B22,HaverPull!$B$1:$XZ$1,0))</f>
        <v>8312.7000000000007</v>
      </c>
      <c r="EL22">
        <f>INDEX(HaverPull!$B:$XZ,MATCH(Calculations!EL$9,HaverPull!$B:$B,0),MATCH(Calculations!$B22,HaverPull!$B$1:$XZ$1,0))</f>
        <v>8464.2999999999993</v>
      </c>
      <c r="EM22">
        <f>INDEX(HaverPull!$B:$XZ,MATCH(Calculations!EM$9,HaverPull!$B:$B,0),MATCH(Calculations!$B22,HaverPull!$B$1:$XZ$1,0))</f>
        <v>8573.1</v>
      </c>
      <c r="EN22">
        <f>INDEX(HaverPull!$B:$XZ,MATCH(Calculations!EN$9,HaverPull!$B:$B,0),MATCH(Calculations!$B22,HaverPull!$B$1:$XZ$1,0))</f>
        <v>8723.9</v>
      </c>
      <c r="EO22">
        <f>INDEX(HaverPull!$B:$XZ,MATCH(Calculations!EO$9,HaverPull!$B:$B,0),MATCH(Calculations!$B22,HaverPull!$B$1:$XZ$1,0))</f>
        <v>8888.1</v>
      </c>
      <c r="EP22">
        <f>INDEX(HaverPull!$B:$XZ,MATCH(Calculations!EP$9,HaverPull!$B:$B,0),MATCH(Calculations!$B22,HaverPull!$B$1:$XZ$1,0))</f>
        <v>8991.2999999999993</v>
      </c>
      <c r="EQ22">
        <f>INDEX(HaverPull!$B:$XZ,MATCH(Calculations!EQ$9,HaverPull!$B:$B,0),MATCH(Calculations!$B22,HaverPull!$B$1:$XZ$1,0))</f>
        <v>9134.2999999999993</v>
      </c>
      <c r="ER22">
        <f>INDEX(HaverPull!$B:$XZ,MATCH(Calculations!ER$9,HaverPull!$B:$B,0),MATCH(Calculations!$B22,HaverPull!$B$1:$XZ$1,0))</f>
        <v>9253.7000000000007</v>
      </c>
      <c r="ES22">
        <f>INDEX(HaverPull!$B:$XZ,MATCH(Calculations!ES$9,HaverPull!$B:$B,0),MATCH(Calculations!$B22,HaverPull!$B$1:$XZ$1,0))</f>
        <v>9374.2999999999993</v>
      </c>
      <c r="ET22">
        <f>INDEX(HaverPull!$B:$XZ,MATCH(Calculations!ET$9,HaverPull!$B:$B,0),MATCH(Calculations!$B22,HaverPull!$B$1:$XZ$1,0))</f>
        <v>9453.6</v>
      </c>
      <c r="EU22">
        <f>INDEX(HaverPull!$B:$XZ,MATCH(Calculations!EU$9,HaverPull!$B:$B,0),MATCH(Calculations!$B22,HaverPull!$B$1:$XZ$1,0))</f>
        <v>9591.9</v>
      </c>
      <c r="EV22">
        <f>INDEX(HaverPull!$B:$XZ,MATCH(Calculations!EV$9,HaverPull!$B:$B,0),MATCH(Calculations!$B22,HaverPull!$B$1:$XZ$1,0))</f>
        <v>9700.9</v>
      </c>
      <c r="EW22">
        <f>INDEX(HaverPull!$B:$XZ,MATCH(Calculations!EW$9,HaverPull!$B:$B,0),MATCH(Calculations!$B22,HaverPull!$B$1:$XZ$1,0))</f>
        <v>9799.2000000000007</v>
      </c>
      <c r="EX22">
        <f>INDEX(HaverPull!$B:$XZ,MATCH(Calculations!EX$9,HaverPull!$B:$B,0),MATCH(Calculations!$B22,HaverPull!$B$1:$XZ$1,0))</f>
        <v>9910</v>
      </c>
      <c r="EY22">
        <f>INDEX(HaverPull!$B:$XZ,MATCH(Calculations!EY$9,HaverPull!$B:$B,0),MATCH(Calculations!$B22,HaverPull!$B$1:$XZ$1,0))</f>
        <v>9974.4</v>
      </c>
      <c r="EZ22">
        <f>INDEX(HaverPull!$B:$XZ,MATCH(Calculations!EZ$9,HaverPull!$B:$B,0),MATCH(Calculations!$B22,HaverPull!$B$1:$XZ$1,0))</f>
        <v>10095.799999999999</v>
      </c>
      <c r="FA22">
        <f>INDEX(HaverPull!$B:$XZ,MATCH(Calculations!FA$9,HaverPull!$B:$B,0),MATCH(Calculations!$B22,HaverPull!$B$1:$XZ$1,0))</f>
        <v>10124.9</v>
      </c>
      <c r="FB22">
        <f>INDEX(HaverPull!$B:$XZ,MATCH(Calculations!FB$9,HaverPull!$B:$B,0),MATCH(Calculations!$B22,HaverPull!$B$1:$XZ$1,0))</f>
        <v>9859.6</v>
      </c>
      <c r="FC22">
        <f>INDEX(HaverPull!$B:$XZ,MATCH(Calculations!FC$9,HaverPull!$B:$B,0),MATCH(Calculations!$B22,HaverPull!$B$1:$XZ$1,0))</f>
        <v>9770.2000000000007</v>
      </c>
      <c r="FD22">
        <f>INDEX(HaverPull!$B:$XZ,MATCH(Calculations!FD$9,HaverPull!$B:$B,0),MATCH(Calculations!$B22,HaverPull!$B$1:$XZ$1,0))</f>
        <v>9769.7999999999993</v>
      </c>
      <c r="FE22">
        <f>INDEX(HaverPull!$B:$XZ,MATCH(Calculations!FE$9,HaverPull!$B:$B,0),MATCH(Calculations!$B22,HaverPull!$B$1:$XZ$1,0))</f>
        <v>9890.7999999999993</v>
      </c>
      <c r="FF22">
        <f>INDEX(HaverPull!$B:$XZ,MATCH(Calculations!FF$9,HaverPull!$B:$B,0),MATCH(Calculations!$B22,HaverPull!$B$1:$XZ$1,0))</f>
        <v>9957.1</v>
      </c>
      <c r="FG22">
        <f>INDEX(HaverPull!$B:$XZ,MATCH(Calculations!FG$9,HaverPull!$B:$B,0),MATCH(Calculations!$B22,HaverPull!$B$1:$XZ$1,0))</f>
        <v>10044.5</v>
      </c>
      <c r="FH22">
        <f>INDEX(HaverPull!$B:$XZ,MATCH(Calculations!FH$9,HaverPull!$B:$B,0),MATCH(Calculations!$B22,HaverPull!$B$1:$XZ$1,0))</f>
        <v>10137.700000000001</v>
      </c>
      <c r="FI22">
        <f>INDEX(HaverPull!$B:$XZ,MATCH(Calculations!FI$9,HaverPull!$B:$B,0),MATCH(Calculations!$B22,HaverPull!$B$1:$XZ$1,0))</f>
        <v>10233.4</v>
      </c>
      <c r="FJ22">
        <f>INDEX(HaverPull!$B:$XZ,MATCH(Calculations!FJ$9,HaverPull!$B:$B,0),MATCH(Calculations!$B22,HaverPull!$B$1:$XZ$1,0))</f>
        <v>10393.200000000001</v>
      </c>
      <c r="FK22">
        <f>INDEX(HaverPull!$B:$XZ,MATCH(Calculations!FK$9,HaverPull!$B:$B,0),MATCH(Calculations!$B22,HaverPull!$B$1:$XZ$1,0))</f>
        <v>10523.5</v>
      </c>
      <c r="FL22">
        <f>INDEX(HaverPull!$B:$XZ,MATCH(Calculations!FL$9,HaverPull!$B:$B,0),MATCH(Calculations!$B22,HaverPull!$B$1:$XZ$1,0))</f>
        <v>10651.4</v>
      </c>
      <c r="FM22">
        <f>INDEX(HaverPull!$B:$XZ,MATCH(Calculations!FM$9,HaverPull!$B:$B,0),MATCH(Calculations!$B22,HaverPull!$B$1:$XZ$1,0))</f>
        <v>10754.5</v>
      </c>
      <c r="FN22">
        <f>INDEX(HaverPull!$B:$XZ,MATCH(Calculations!FN$9,HaverPull!$B:$B,0),MATCH(Calculations!$B22,HaverPull!$B$1:$XZ$1,0))</f>
        <v>10827.9</v>
      </c>
      <c r="FO22">
        <f>INDEX(HaverPull!$B:$XZ,MATCH(Calculations!FO$9,HaverPull!$B:$B,0),MATCH(Calculations!$B22,HaverPull!$B$1:$XZ$1,0))</f>
        <v>10956.2</v>
      </c>
      <c r="FP22">
        <f>INDEX(HaverPull!$B:$XZ,MATCH(Calculations!FP$9,HaverPull!$B:$B,0),MATCH(Calculations!$B22,HaverPull!$B$1:$XZ$1,0))</f>
        <v>11008.3</v>
      </c>
      <c r="FQ22">
        <f>INDEX(HaverPull!$B:$XZ,MATCH(Calculations!FQ$9,HaverPull!$B:$B,0),MATCH(Calculations!$B22,HaverPull!$B$1:$XZ$1,0))</f>
        <v>11073.6</v>
      </c>
      <c r="FR22">
        <f>INDEX(HaverPull!$B:$XZ,MATCH(Calculations!FR$9,HaverPull!$B:$B,0),MATCH(Calculations!$B22,HaverPull!$B$1:$XZ$1,0))</f>
        <v>11164.3</v>
      </c>
      <c r="FS22">
        <f>INDEX(HaverPull!$B:$XZ,MATCH(Calculations!FS$9,HaverPull!$B:$B,0),MATCH(Calculations!$B22,HaverPull!$B$1:$XZ$1,0))</f>
        <v>11271.8</v>
      </c>
      <c r="FT22">
        <f>INDEX(HaverPull!$B:$XZ,MATCH(Calculations!FT$9,HaverPull!$B:$B,0),MATCH(Calculations!$B22,HaverPull!$B$1:$XZ$1,0))</f>
        <v>11322.8</v>
      </c>
      <c r="FU22">
        <f>INDEX(HaverPull!$B:$XZ,MATCH(Calculations!FU$9,HaverPull!$B:$B,0),MATCH(Calculations!$B22,HaverPull!$B$1:$XZ$1,0))</f>
        <v>11417.7</v>
      </c>
      <c r="FV22">
        <f>INDEX(HaverPull!$B:$XZ,MATCH(Calculations!FV$9,HaverPull!$B:$B,0),MATCH(Calculations!$B22,HaverPull!$B$1:$XZ$1,0))</f>
        <v>11556.9</v>
      </c>
      <c r="FW22">
        <f>INDEX(HaverPull!$B:$XZ,MATCH(Calculations!FW$9,HaverPull!$B:$B,0),MATCH(Calculations!$B22,HaverPull!$B$1:$XZ$1,0))</f>
        <v>11640.3</v>
      </c>
      <c r="FX22">
        <f>INDEX(HaverPull!$B:$XZ,MATCH(Calculations!FX$9,HaverPull!$B:$B,0),MATCH(Calculations!$B22,HaverPull!$B$1:$XZ$1,0))</f>
        <v>11813</v>
      </c>
      <c r="FY22">
        <f>INDEX(HaverPull!$B:$XZ,MATCH(Calculations!FY$9,HaverPull!$B:$B,0),MATCH(Calculations!$B22,HaverPull!$B$1:$XZ$1,0))</f>
        <v>11949.1</v>
      </c>
      <c r="FZ22">
        <f>INDEX(HaverPull!$B:$XZ,MATCH(Calculations!FZ$9,HaverPull!$B:$B,0),MATCH(Calculations!$B22,HaverPull!$B$1:$XZ$1,0))</f>
        <v>12061.4</v>
      </c>
      <c r="GA22">
        <f>INDEX(HaverPull!$B:$XZ,MATCH(Calculations!GA$9,HaverPull!$B:$B,0),MATCH(Calculations!$B22,HaverPull!$B$1:$XZ$1,0))</f>
        <v>12055.5</v>
      </c>
      <c r="GB22">
        <f>INDEX(HaverPull!$B:$XZ,MATCH(Calculations!GB$9,HaverPull!$B:$B,0),MATCH(Calculations!$B22,HaverPull!$B$1:$XZ$1,0))</f>
        <v>12213.9</v>
      </c>
      <c r="GC22" t="e">
        <f>INDEX(HaverPull!$B:$XZ,MATCH(Calculations!GC$9,HaverPull!$B:$B,0),MATCH(Calculations!$B22,HaverPull!$B$1:$XZ$1,0))</f>
        <v>#N/A</v>
      </c>
      <c r="GD22" t="e">
        <f>INDEX(HaverPull!$B:$XZ,MATCH(Calculations!GD$9,HaverPull!$B:$B,0),MATCH(Calculations!$B22,HaverPull!$B$1:$XZ$1,0))</f>
        <v>#N/A</v>
      </c>
      <c r="GE22" t="e">
        <f>INDEX(HaverPull!$B:$XZ,MATCH(Calculations!GE$9,HaverPull!$B:$B,0),MATCH(Calculations!$B22,HaverPull!$B$1:$XZ$1,0))</f>
        <v>#N/A</v>
      </c>
      <c r="GF22" t="e">
        <f>INDEX(HaverPull!$B:$XZ,MATCH(Calculations!GF$9,HaverPull!$B:$B,0),MATCH(Calculations!$B22,HaverPull!$B$1:$XZ$1,0))</f>
        <v>#N/A</v>
      </c>
      <c r="GG22" t="e">
        <f>INDEX(HaverPull!$B:$XZ,MATCH(Calculations!GG$9,HaverPull!$B:$B,0),MATCH(Calculations!$B22,HaverPull!$B$1:$XZ$1,0))</f>
        <v>#N/A</v>
      </c>
      <c r="GH22" t="e">
        <f>INDEX(HaverPull!$B:$XZ,MATCH(Calculations!GH$9,HaverPull!$B:$B,0),MATCH(Calculations!$B22,HaverPull!$B$1:$XZ$1,0))</f>
        <v>#N/A</v>
      </c>
      <c r="GI22" t="e">
        <f>INDEX(HaverPull!$B:$XZ,MATCH(Calculations!GI$9,HaverPull!$B:$B,0),MATCH(Calculations!$B22,HaverPull!$B$1:$XZ$1,0))</f>
        <v>#N/A</v>
      </c>
      <c r="GJ22" t="e">
        <f>INDEX(HaverPull!$B:$XZ,MATCH(Calculations!GJ$9,HaverPull!$B:$B,0),MATCH(Calculations!$B22,HaverPull!$B$1:$XZ$1,0))</f>
        <v>#N/A</v>
      </c>
      <c r="GK22" t="e">
        <f>INDEX(HaverPull!$B:$XZ,MATCH(Calculations!GK$9,HaverPull!$B:$B,0),MATCH(Calculations!$B22,HaverPull!$B$1:$XZ$1,0))</f>
        <v>#N/A</v>
      </c>
      <c r="GL22" t="e">
        <f>INDEX(HaverPull!$B:$XZ,MATCH(Calculations!GL$9,HaverPull!$B:$B,0),MATCH(Calculations!$B22,HaverPull!$B$1:$XZ$1,0))</f>
        <v>#N/A</v>
      </c>
      <c r="GM22" t="e">
        <f>INDEX(HaverPull!$B:$XZ,MATCH(Calculations!GM$9,HaverPull!$B:$B,0),MATCH(Calculations!$B22,HaverPull!$B$1:$XZ$1,0))</f>
        <v>#N/A</v>
      </c>
      <c r="GN22" t="e">
        <f>INDEX(HaverPull!$B:$XZ,MATCH(Calculations!GN$9,HaverPull!$B:$B,0),MATCH(Calculations!$B22,HaverPull!$B$1:$XZ$1,0))</f>
        <v>#N/A</v>
      </c>
      <c r="GO22" t="e">
        <f>INDEX(HaverPull!$B:$XZ,MATCH(Calculations!GO$9,HaverPull!$B:$B,0),MATCH(Calculations!$B22,HaverPull!$B$1:$XZ$1,0))</f>
        <v>#N/A</v>
      </c>
      <c r="GP22" t="e">
        <f>INDEX(HaverPull!$B:$XZ,MATCH(Calculations!GP$9,HaverPull!$B:$B,0),MATCH(Calculations!$B22,HaverPull!$B$1:$XZ$1,0))</f>
        <v>#N/A</v>
      </c>
      <c r="GQ22" t="e">
        <f>INDEX(HaverPull!$B:$XZ,MATCH(Calculations!GQ$9,HaverPull!$B:$B,0),MATCH(Calculations!$B22,HaverPull!$B$1:$XZ$1,0))</f>
        <v>#N/A</v>
      </c>
      <c r="GR22" t="e">
        <f>INDEX(HaverPull!$B:$XZ,MATCH(Calculations!GR$9,HaverPull!$B:$B,0),MATCH(Calculations!$B22,HaverPull!$B$1:$XZ$1,0))</f>
        <v>#N/A</v>
      </c>
      <c r="GS22" t="e">
        <f>INDEX(HaverPull!$B:$XZ,MATCH(Calculations!GS$9,HaverPull!$B:$B,0),MATCH(Calculations!$B22,HaverPull!$B$1:$XZ$1,0))</f>
        <v>#N/A</v>
      </c>
      <c r="GT22" t="e">
        <f>INDEX(HaverPull!$B:$XZ,MATCH(Calculations!GT$9,HaverPull!$B:$B,0),MATCH(Calculations!$B22,HaverPull!$B$1:$XZ$1,0))</f>
        <v>#N/A</v>
      </c>
      <c r="GU22" t="e">
        <f>INDEX(HaverPull!$B:$XZ,MATCH(Calculations!GU$9,HaverPull!$B:$B,0),MATCH(Calculations!$B22,HaverPull!$B$1:$XZ$1,0))</f>
        <v>#N/A</v>
      </c>
      <c r="GV22" t="e">
        <f>INDEX(HaverPull!$B:$XZ,MATCH(Calculations!GV$9,HaverPull!$B:$B,0),MATCH(Calculations!$B22,HaverPull!$B$1:$XZ$1,0))</f>
        <v>#N/A</v>
      </c>
    </row>
    <row r="23" spans="1:204" x14ac:dyDescent="0.25">
      <c r="A23" s="8" t="s">
        <v>203</v>
      </c>
      <c r="B23" s="9" t="s">
        <v>11</v>
      </c>
      <c r="C23">
        <f>INDEX(HaverPull!$B:$XZ,MATCH(Calculations!C$9,HaverPull!$B:$B,0),MATCH(Calculations!$B23,HaverPull!$B$1:$XZ$1,0))</f>
        <v>0.21947</v>
      </c>
      <c r="D23">
        <f>INDEX(HaverPull!$B:$XZ,MATCH(Calculations!D$9,HaverPull!$B:$B,0),MATCH(Calculations!$B23,HaverPull!$B$1:$XZ$1,0))</f>
        <v>0.22190000000000001</v>
      </c>
      <c r="E23">
        <f>INDEX(HaverPull!$B:$XZ,MATCH(Calculations!E$9,HaverPull!$B:$B,0),MATCH(Calculations!$B23,HaverPull!$B$1:$XZ$1,0))</f>
        <v>0.22405999999999998</v>
      </c>
      <c r="F23">
        <f>INDEX(HaverPull!$B:$XZ,MATCH(Calculations!F$9,HaverPull!$B:$B,0),MATCH(Calculations!$B23,HaverPull!$B$1:$XZ$1,0))</f>
        <v>0.22696000000000002</v>
      </c>
      <c r="G23">
        <f>INDEX(HaverPull!$B:$XZ,MATCH(Calculations!G$9,HaverPull!$B:$B,0),MATCH(Calculations!$B23,HaverPull!$B$1:$XZ$1,0))</f>
        <v>0.22911000000000001</v>
      </c>
      <c r="H23">
        <f>INDEX(HaverPull!$B:$XZ,MATCH(Calculations!H$9,HaverPull!$B:$B,0),MATCH(Calculations!$B23,HaverPull!$B$1:$XZ$1,0))</f>
        <v>0.23172000000000001</v>
      </c>
      <c r="I23">
        <f>INDEX(HaverPull!$B:$XZ,MATCH(Calculations!I$9,HaverPull!$B:$B,0),MATCH(Calculations!$B23,HaverPull!$B$1:$XZ$1,0))</f>
        <v>0.23399</v>
      </c>
      <c r="J23">
        <f>INDEX(HaverPull!$B:$XZ,MATCH(Calculations!J$9,HaverPull!$B:$B,0),MATCH(Calculations!$B23,HaverPull!$B$1:$XZ$1,0))</f>
        <v>0.23544000000000001</v>
      </c>
      <c r="K23">
        <f>INDEX(HaverPull!$B:$XZ,MATCH(Calculations!K$9,HaverPull!$B:$B,0),MATCH(Calculations!$B23,HaverPull!$B$1:$XZ$1,0))</f>
        <v>0.23792000000000002</v>
      </c>
      <c r="L23">
        <f>INDEX(HaverPull!$B:$XZ,MATCH(Calculations!L$9,HaverPull!$B:$B,0),MATCH(Calculations!$B23,HaverPull!$B$1:$XZ$1,0))</f>
        <v>0.23929999999999998</v>
      </c>
      <c r="M23">
        <f>INDEX(HaverPull!$B:$XZ,MATCH(Calculations!M$9,HaverPull!$B:$B,0),MATCH(Calculations!$B23,HaverPull!$B$1:$XZ$1,0))</f>
        <v>0.24140999999999999</v>
      </c>
      <c r="N23">
        <f>INDEX(HaverPull!$B:$XZ,MATCH(Calculations!N$9,HaverPull!$B:$B,0),MATCH(Calculations!$B23,HaverPull!$B$1:$XZ$1,0))</f>
        <v>0.24339</v>
      </c>
      <c r="O23">
        <f>INDEX(HaverPull!$B:$XZ,MATCH(Calculations!O$9,HaverPull!$B:$B,0),MATCH(Calculations!$B23,HaverPull!$B$1:$XZ$1,0))</f>
        <v>0.24635000000000001</v>
      </c>
      <c r="P23">
        <f>INDEX(HaverPull!$B:$XZ,MATCH(Calculations!P$9,HaverPull!$B:$B,0),MATCH(Calculations!$B23,HaverPull!$B$1:$XZ$1,0))</f>
        <v>0.25109999999999999</v>
      </c>
      <c r="Q23">
        <f>INDEX(HaverPull!$B:$XZ,MATCH(Calculations!Q$9,HaverPull!$B:$B,0),MATCH(Calculations!$B23,HaverPull!$B$1:$XZ$1,0))</f>
        <v>0.25568999999999997</v>
      </c>
      <c r="R23">
        <f>INDEX(HaverPull!$B:$XZ,MATCH(Calculations!R$9,HaverPull!$B:$B,0),MATCH(Calculations!$B23,HaverPull!$B$1:$XZ$1,0))</f>
        <v>0.26094000000000001</v>
      </c>
      <c r="S23">
        <f>INDEX(HaverPull!$B:$XZ,MATCH(Calculations!S$9,HaverPull!$B:$B,0),MATCH(Calculations!$B23,HaverPull!$B$1:$XZ$1,0))</f>
        <v>0.26869999999999999</v>
      </c>
      <c r="T23">
        <f>INDEX(HaverPull!$B:$XZ,MATCH(Calculations!T$9,HaverPull!$B:$B,0),MATCH(Calculations!$B23,HaverPull!$B$1:$XZ$1,0))</f>
        <v>0.27631</v>
      </c>
      <c r="U23">
        <f>INDEX(HaverPull!$B:$XZ,MATCH(Calculations!U$9,HaverPull!$B:$B,0),MATCH(Calculations!$B23,HaverPull!$B$1:$XZ$1,0))</f>
        <v>0.28376000000000001</v>
      </c>
      <c r="V23">
        <f>INDEX(HaverPull!$B:$XZ,MATCH(Calculations!V$9,HaverPull!$B:$B,0),MATCH(Calculations!$B23,HaverPull!$B$1:$XZ$1,0))</f>
        <v>0.29094999999999999</v>
      </c>
      <c r="W23">
        <f>INDEX(HaverPull!$B:$XZ,MATCH(Calculations!W$9,HaverPull!$B:$B,0),MATCH(Calculations!$B23,HaverPull!$B$1:$XZ$1,0))</f>
        <v>0.29641000000000001</v>
      </c>
      <c r="X23">
        <f>INDEX(HaverPull!$B:$XZ,MATCH(Calculations!X$9,HaverPull!$B:$B,0),MATCH(Calculations!$B23,HaverPull!$B$1:$XZ$1,0))</f>
        <v>0.30003000000000002</v>
      </c>
      <c r="Y23">
        <f>INDEX(HaverPull!$B:$XZ,MATCH(Calculations!Y$9,HaverPull!$B:$B,0),MATCH(Calculations!$B23,HaverPull!$B$1:$XZ$1,0))</f>
        <v>0.30564000000000002</v>
      </c>
      <c r="Z23">
        <f>INDEX(HaverPull!$B:$XZ,MATCH(Calculations!Z$9,HaverPull!$B:$B,0),MATCH(Calculations!$B23,HaverPull!$B$1:$XZ$1,0))</f>
        <v>0.31076999999999999</v>
      </c>
      <c r="AA23">
        <f>INDEX(HaverPull!$B:$XZ,MATCH(Calculations!AA$9,HaverPull!$B:$B,0),MATCH(Calculations!$B23,HaverPull!$B$1:$XZ$1,0))</f>
        <v>0.31422</v>
      </c>
      <c r="AB23">
        <f>INDEX(HaverPull!$B:$XZ,MATCH(Calculations!AB$9,HaverPull!$B:$B,0),MATCH(Calculations!$B23,HaverPull!$B$1:$XZ$1,0))</f>
        <v>0.31685999999999998</v>
      </c>
      <c r="AC23">
        <f>INDEX(HaverPull!$B:$XZ,MATCH(Calculations!AC$9,HaverPull!$B:$B,0),MATCH(Calculations!$B23,HaverPull!$B$1:$XZ$1,0))</f>
        <v>0.32167000000000001</v>
      </c>
      <c r="AD23">
        <f>INDEX(HaverPull!$B:$XZ,MATCH(Calculations!AD$9,HaverPull!$B:$B,0),MATCH(Calculations!$B23,HaverPull!$B$1:$XZ$1,0))</f>
        <v>0.32674999999999998</v>
      </c>
      <c r="AE23">
        <f>INDEX(HaverPull!$B:$XZ,MATCH(Calculations!AE$9,HaverPull!$B:$B,0),MATCH(Calculations!$B23,HaverPull!$B$1:$XZ$1,0))</f>
        <v>0.33265</v>
      </c>
      <c r="AF23">
        <f>INDEX(HaverPull!$B:$XZ,MATCH(Calculations!AF$9,HaverPull!$B:$B,0),MATCH(Calculations!$B23,HaverPull!$B$1:$XZ$1,0))</f>
        <v>0.33834000000000003</v>
      </c>
      <c r="AG23">
        <f>INDEX(HaverPull!$B:$XZ,MATCH(Calculations!AG$9,HaverPull!$B:$B,0),MATCH(Calculations!$B23,HaverPull!$B$1:$XZ$1,0))</f>
        <v>0.34344999999999998</v>
      </c>
      <c r="AH23">
        <f>INDEX(HaverPull!$B:$XZ,MATCH(Calculations!AH$9,HaverPull!$B:$B,0),MATCH(Calculations!$B23,HaverPull!$B$1:$XZ$1,0))</f>
        <v>0.34836</v>
      </c>
      <c r="AI23">
        <f>INDEX(HaverPull!$B:$XZ,MATCH(Calculations!AI$9,HaverPull!$B:$B,0),MATCH(Calculations!$B23,HaverPull!$B$1:$XZ$1,0))</f>
        <v>0.35414999999999996</v>
      </c>
      <c r="AJ23">
        <f>INDEX(HaverPull!$B:$XZ,MATCH(Calculations!AJ$9,HaverPull!$B:$B,0),MATCH(Calculations!$B23,HaverPull!$B$1:$XZ$1,0))</f>
        <v>0.36145000000000005</v>
      </c>
      <c r="AK23">
        <f>INDEX(HaverPull!$B:$XZ,MATCH(Calculations!AK$9,HaverPull!$B:$B,0),MATCH(Calculations!$B23,HaverPull!$B$1:$XZ$1,0))</f>
        <v>0.36780999999999997</v>
      </c>
      <c r="AL23">
        <f>INDEX(HaverPull!$B:$XZ,MATCH(Calculations!AL$9,HaverPull!$B:$B,0),MATCH(Calculations!$B23,HaverPull!$B$1:$XZ$1,0))</f>
        <v>0.37476999999999999</v>
      </c>
      <c r="AM23">
        <f>INDEX(HaverPull!$B:$XZ,MATCH(Calculations!AM$9,HaverPull!$B:$B,0),MATCH(Calculations!$B23,HaverPull!$B$1:$XZ$1,0))</f>
        <v>0.38180999999999998</v>
      </c>
      <c r="AN23">
        <f>INDEX(HaverPull!$B:$XZ,MATCH(Calculations!AN$9,HaverPull!$B:$B,0),MATCH(Calculations!$B23,HaverPull!$B$1:$XZ$1,0))</f>
        <v>0.39222000000000001</v>
      </c>
      <c r="AO23">
        <f>INDEX(HaverPull!$B:$XZ,MATCH(Calculations!AO$9,HaverPull!$B:$B,0),MATCH(Calculations!$B23,HaverPull!$B$1:$XZ$1,0))</f>
        <v>0.40194000000000002</v>
      </c>
      <c r="AP23">
        <f>INDEX(HaverPull!$B:$XZ,MATCH(Calculations!AP$9,HaverPull!$B:$B,0),MATCH(Calculations!$B23,HaverPull!$B$1:$XZ$1,0))</f>
        <v>0.41165000000000002</v>
      </c>
      <c r="AQ23">
        <f>INDEX(HaverPull!$B:$XZ,MATCH(Calculations!AQ$9,HaverPull!$B:$B,0),MATCH(Calculations!$B23,HaverPull!$B$1:$XZ$1,0))</f>
        <v>0.42398000000000002</v>
      </c>
      <c r="AR23">
        <f>INDEX(HaverPull!$B:$XZ,MATCH(Calculations!AR$9,HaverPull!$B:$B,0),MATCH(Calculations!$B23,HaverPull!$B$1:$XZ$1,0))</f>
        <v>0.43435000000000001</v>
      </c>
      <c r="AS23">
        <f>INDEX(HaverPull!$B:$XZ,MATCH(Calculations!AS$9,HaverPull!$B:$B,0),MATCH(Calculations!$B23,HaverPull!$B$1:$XZ$1,0))</f>
        <v>0.44449</v>
      </c>
      <c r="AT23">
        <f>INDEX(HaverPull!$B:$XZ,MATCH(Calculations!AT$9,HaverPull!$B:$B,0),MATCH(Calculations!$B23,HaverPull!$B$1:$XZ$1,0))</f>
        <v>0.45546999999999999</v>
      </c>
      <c r="AU23">
        <f>INDEX(HaverPull!$B:$XZ,MATCH(Calculations!AU$9,HaverPull!$B:$B,0),MATCH(Calculations!$B23,HaverPull!$B$1:$XZ$1,0))</f>
        <v>0.46675</v>
      </c>
      <c r="AV23">
        <f>INDEX(HaverPull!$B:$XZ,MATCH(Calculations!AV$9,HaverPull!$B:$B,0),MATCH(Calculations!$B23,HaverPull!$B$1:$XZ$1,0))</f>
        <v>0.47454000000000002</v>
      </c>
      <c r="AW23">
        <f>INDEX(HaverPull!$B:$XZ,MATCH(Calculations!AW$9,HaverPull!$B:$B,0),MATCH(Calculations!$B23,HaverPull!$B$1:$XZ$1,0))</f>
        <v>0.48231000000000002</v>
      </c>
      <c r="AX23">
        <f>INDEX(HaverPull!$B:$XZ,MATCH(Calculations!AX$9,HaverPull!$B:$B,0),MATCH(Calculations!$B23,HaverPull!$B$1:$XZ$1,0))</f>
        <v>0.48963999999999996</v>
      </c>
      <c r="AY23">
        <f>INDEX(HaverPull!$B:$XZ,MATCH(Calculations!AY$9,HaverPull!$B:$B,0),MATCH(Calculations!$B23,HaverPull!$B$1:$XZ$1,0))</f>
        <v>0.49584000000000006</v>
      </c>
      <c r="AZ23">
        <f>INDEX(HaverPull!$B:$XZ,MATCH(Calculations!AZ$9,HaverPull!$B:$B,0),MATCH(Calculations!$B23,HaverPull!$B$1:$XZ$1,0))</f>
        <v>0.50056</v>
      </c>
      <c r="BA23">
        <f>INDEX(HaverPull!$B:$XZ,MATCH(Calculations!BA$9,HaverPull!$B:$B,0),MATCH(Calculations!$B23,HaverPull!$B$1:$XZ$1,0))</f>
        <v>0.50843000000000005</v>
      </c>
      <c r="BB23">
        <f>INDEX(HaverPull!$B:$XZ,MATCH(Calculations!BB$9,HaverPull!$B:$B,0),MATCH(Calculations!$B23,HaverPull!$B$1:$XZ$1,0))</f>
        <v>0.51406999999999992</v>
      </c>
      <c r="BC23">
        <f>INDEX(HaverPull!$B:$XZ,MATCH(Calculations!BC$9,HaverPull!$B:$B,0),MATCH(Calculations!$B23,HaverPull!$B$1:$XZ$1,0))</f>
        <v>0.51849999999999996</v>
      </c>
      <c r="BD23">
        <f>INDEX(HaverPull!$B:$XZ,MATCH(Calculations!BD$9,HaverPull!$B:$B,0),MATCH(Calculations!$B23,HaverPull!$B$1:$XZ$1,0))</f>
        <v>0.52328000000000008</v>
      </c>
      <c r="BE23">
        <f>INDEX(HaverPull!$B:$XZ,MATCH(Calculations!BE$9,HaverPull!$B:$B,0),MATCH(Calculations!$B23,HaverPull!$B$1:$XZ$1,0))</f>
        <v>0.53017999999999998</v>
      </c>
      <c r="BF23">
        <f>INDEX(HaverPull!$B:$XZ,MATCH(Calculations!BF$9,HaverPull!$B:$B,0),MATCH(Calculations!$B23,HaverPull!$B$1:$XZ$1,0))</f>
        <v>0.53371000000000002</v>
      </c>
      <c r="BG23">
        <f>INDEX(HaverPull!$B:$XZ,MATCH(Calculations!BG$9,HaverPull!$B:$B,0),MATCH(Calculations!$B23,HaverPull!$B$1:$XZ$1,0))</f>
        <v>0.53947999999999996</v>
      </c>
      <c r="BH23">
        <f>INDEX(HaverPull!$B:$XZ,MATCH(Calculations!BH$9,HaverPull!$B:$B,0),MATCH(Calculations!$B23,HaverPull!$B$1:$XZ$1,0))</f>
        <v>0.54474</v>
      </c>
      <c r="BI23">
        <f>INDEX(HaverPull!$B:$XZ,MATCH(Calculations!BI$9,HaverPull!$B:$B,0),MATCH(Calculations!$B23,HaverPull!$B$1:$XZ$1,0))</f>
        <v>0.54896999999999996</v>
      </c>
      <c r="BJ23">
        <f>INDEX(HaverPull!$B:$XZ,MATCH(Calculations!BJ$9,HaverPull!$B:$B,0),MATCH(Calculations!$B23,HaverPull!$B$1:$XZ$1,0))</f>
        <v>0.55238999999999994</v>
      </c>
      <c r="BK23">
        <f>INDEX(HaverPull!$B:$XZ,MATCH(Calculations!BK$9,HaverPull!$B:$B,0),MATCH(Calculations!$B23,HaverPull!$B$1:$XZ$1,0))</f>
        <v>0.55899999999999994</v>
      </c>
      <c r="BL23">
        <f>INDEX(HaverPull!$B:$XZ,MATCH(Calculations!BL$9,HaverPull!$B:$B,0),MATCH(Calculations!$B23,HaverPull!$B$1:$XZ$1,0))</f>
        <v>0.56371000000000004</v>
      </c>
      <c r="BM23">
        <f>INDEX(HaverPull!$B:$XZ,MATCH(Calculations!BM$9,HaverPull!$B:$B,0),MATCH(Calculations!$B23,HaverPull!$B$1:$XZ$1,0))</f>
        <v>0.56820000000000004</v>
      </c>
      <c r="BN23">
        <f>INDEX(HaverPull!$B:$XZ,MATCH(Calculations!BN$9,HaverPull!$B:$B,0),MATCH(Calculations!$B23,HaverPull!$B$1:$XZ$1,0))</f>
        <v>0.57211000000000001</v>
      </c>
      <c r="BO23">
        <f>INDEX(HaverPull!$B:$XZ,MATCH(Calculations!BO$9,HaverPull!$B:$B,0),MATCH(Calculations!$B23,HaverPull!$B$1:$XZ$1,0))</f>
        <v>0.57621</v>
      </c>
      <c r="BP23">
        <f>INDEX(HaverPull!$B:$XZ,MATCH(Calculations!BP$9,HaverPull!$B:$B,0),MATCH(Calculations!$B23,HaverPull!$B$1:$XZ$1,0))</f>
        <v>0.57552999999999999</v>
      </c>
      <c r="BQ23">
        <f>INDEX(HaverPull!$B:$XZ,MATCH(Calculations!BQ$9,HaverPull!$B:$B,0),MATCH(Calculations!$B23,HaverPull!$B$1:$XZ$1,0))</f>
        <v>0.57845999999999997</v>
      </c>
      <c r="BR23">
        <f>INDEX(HaverPull!$B:$XZ,MATCH(Calculations!BR$9,HaverPull!$B:$B,0),MATCH(Calculations!$B23,HaverPull!$B$1:$XZ$1,0))</f>
        <v>0.58191999999999999</v>
      </c>
      <c r="BS23">
        <f>INDEX(HaverPull!$B:$XZ,MATCH(Calculations!BS$9,HaverPull!$B:$B,0),MATCH(Calculations!$B23,HaverPull!$B$1:$XZ$1,0))</f>
        <v>0.58814</v>
      </c>
      <c r="BT23">
        <f>INDEX(HaverPull!$B:$XZ,MATCH(Calculations!BT$9,HaverPull!$B:$B,0),MATCH(Calculations!$B23,HaverPull!$B$1:$XZ$1,0))</f>
        <v>0.59374000000000005</v>
      </c>
      <c r="BU23">
        <f>INDEX(HaverPull!$B:$XZ,MATCH(Calculations!BU$9,HaverPull!$B:$B,0),MATCH(Calculations!$B23,HaverPull!$B$1:$XZ$1,0))</f>
        <v>0.59931000000000001</v>
      </c>
      <c r="BV23">
        <f>INDEX(HaverPull!$B:$XZ,MATCH(Calculations!BV$9,HaverPull!$B:$B,0),MATCH(Calculations!$B23,HaverPull!$B$1:$XZ$1,0))</f>
        <v>0.60457000000000005</v>
      </c>
      <c r="BW23">
        <f>INDEX(HaverPull!$B:$XZ,MATCH(Calculations!BW$9,HaverPull!$B:$B,0),MATCH(Calculations!$B23,HaverPull!$B$1:$XZ$1,0))</f>
        <v>0.60926000000000002</v>
      </c>
      <c r="BX23">
        <f>INDEX(HaverPull!$B:$XZ,MATCH(Calculations!BX$9,HaverPull!$B:$B,0),MATCH(Calculations!$B23,HaverPull!$B$1:$XZ$1,0))</f>
        <v>0.61598999999999993</v>
      </c>
      <c r="BY23">
        <f>INDEX(HaverPull!$B:$XZ,MATCH(Calculations!BY$9,HaverPull!$B:$B,0),MATCH(Calculations!$B23,HaverPull!$B$1:$XZ$1,0))</f>
        <v>0.62358000000000002</v>
      </c>
      <c r="BZ23">
        <f>INDEX(HaverPull!$B:$XZ,MATCH(Calculations!BZ$9,HaverPull!$B:$B,0),MATCH(Calculations!$B23,HaverPull!$B$1:$XZ$1,0))</f>
        <v>0.62983</v>
      </c>
      <c r="CA23">
        <f>INDEX(HaverPull!$B:$XZ,MATCH(Calculations!CA$9,HaverPull!$B:$B,0),MATCH(Calculations!$B23,HaverPull!$B$1:$XZ$1,0))</f>
        <v>0.63688999999999996</v>
      </c>
      <c r="CB23">
        <f>INDEX(HaverPull!$B:$XZ,MATCH(Calculations!CB$9,HaverPull!$B:$B,0),MATCH(Calculations!$B23,HaverPull!$B$1:$XZ$1,0))</f>
        <v>0.64537999999999995</v>
      </c>
      <c r="CC23">
        <f>INDEX(HaverPull!$B:$XZ,MATCH(Calculations!CC$9,HaverPull!$B:$B,0),MATCH(Calculations!$B23,HaverPull!$B$1:$XZ$1,0))</f>
        <v>0.64906000000000008</v>
      </c>
      <c r="CD23">
        <f>INDEX(HaverPull!$B:$XZ,MATCH(Calculations!CD$9,HaverPull!$B:$B,0),MATCH(Calculations!$B23,HaverPull!$B$1:$XZ$1,0))</f>
        <v>0.65415000000000001</v>
      </c>
      <c r="CE23">
        <f>INDEX(HaverPull!$B:$XZ,MATCH(Calculations!CE$9,HaverPull!$B:$B,0),MATCH(Calculations!$B23,HaverPull!$B$1:$XZ$1,0))</f>
        <v>0.66349000000000002</v>
      </c>
      <c r="CF23">
        <f>INDEX(HaverPull!$B:$XZ,MATCH(Calculations!CF$9,HaverPull!$B:$B,0),MATCH(Calculations!$B23,HaverPull!$B$1:$XZ$1,0))</f>
        <v>0.66945999999999994</v>
      </c>
      <c r="CG23">
        <f>INDEX(HaverPull!$B:$XZ,MATCH(Calculations!CG$9,HaverPull!$B:$B,0),MATCH(Calculations!$B23,HaverPull!$B$1:$XZ$1,0))</f>
        <v>0.67787000000000008</v>
      </c>
      <c r="CH23">
        <f>INDEX(HaverPull!$B:$XZ,MATCH(Calculations!CH$9,HaverPull!$B:$B,0),MATCH(Calculations!$B23,HaverPull!$B$1:$XZ$1,0))</f>
        <v>0.68676000000000004</v>
      </c>
      <c r="CI23">
        <f>INDEX(HaverPull!$B:$XZ,MATCH(Calculations!CI$9,HaverPull!$B:$B,0),MATCH(Calculations!$B23,HaverPull!$B$1:$XZ$1,0))</f>
        <v>0.69016000000000011</v>
      </c>
      <c r="CJ23">
        <f>INDEX(HaverPull!$B:$XZ,MATCH(Calculations!CJ$9,HaverPull!$B:$B,0),MATCH(Calculations!$B23,HaverPull!$B$1:$XZ$1,0))</f>
        <v>0.6938200000000001</v>
      </c>
      <c r="CK23">
        <f>INDEX(HaverPull!$B:$XZ,MATCH(Calculations!CK$9,HaverPull!$B:$B,0),MATCH(Calculations!$B23,HaverPull!$B$1:$XZ$1,0))</f>
        <v>0.69850999999999996</v>
      </c>
      <c r="CL23">
        <f>INDEX(HaverPull!$B:$XZ,MATCH(Calculations!CL$9,HaverPull!$B:$B,0),MATCH(Calculations!$B23,HaverPull!$B$1:$XZ$1,0))</f>
        <v>0.70350999999999997</v>
      </c>
      <c r="CM23">
        <f>INDEX(HaverPull!$B:$XZ,MATCH(Calculations!CM$9,HaverPull!$B:$B,0),MATCH(Calculations!$B23,HaverPull!$B$1:$XZ$1,0))</f>
        <v>0.70782999999999996</v>
      </c>
      <c r="CN23">
        <f>INDEX(HaverPull!$B:$XZ,MATCH(Calculations!CN$9,HaverPull!$B:$B,0),MATCH(Calculations!$B23,HaverPull!$B$1:$XZ$1,0))</f>
        <v>0.71251999999999993</v>
      </c>
      <c r="CO23">
        <f>INDEX(HaverPull!$B:$XZ,MATCH(Calculations!CO$9,HaverPull!$B:$B,0),MATCH(Calculations!$B23,HaverPull!$B$1:$XZ$1,0))</f>
        <v>0.71706000000000003</v>
      </c>
      <c r="CP23">
        <f>INDEX(HaverPull!$B:$XZ,MATCH(Calculations!CP$9,HaverPull!$B:$B,0),MATCH(Calculations!$B23,HaverPull!$B$1:$XZ$1,0))</f>
        <v>0.72211000000000003</v>
      </c>
      <c r="CQ23">
        <f>INDEX(HaverPull!$B:$XZ,MATCH(Calculations!CQ$9,HaverPull!$B:$B,0),MATCH(Calculations!$B23,HaverPull!$B$1:$XZ$1,0))</f>
        <v>0.72641</v>
      </c>
      <c r="CR23">
        <f>INDEX(HaverPull!$B:$XZ,MATCH(Calculations!CR$9,HaverPull!$B:$B,0),MATCH(Calculations!$B23,HaverPull!$B$1:$XZ$1,0))</f>
        <v>0.73131000000000002</v>
      </c>
      <c r="CS23">
        <f>INDEX(HaverPull!$B:$XZ,MATCH(Calculations!CS$9,HaverPull!$B:$B,0),MATCH(Calculations!$B23,HaverPull!$B$1:$XZ$1,0))</f>
        <v>0.73450999999999989</v>
      </c>
      <c r="CT23">
        <f>INDEX(HaverPull!$B:$XZ,MATCH(Calculations!CT$9,HaverPull!$B:$B,0),MATCH(Calculations!$B23,HaverPull!$B$1:$XZ$1,0))</f>
        <v>0.73872000000000004</v>
      </c>
      <c r="CU23">
        <f>INDEX(HaverPull!$B:$XZ,MATCH(Calculations!CU$9,HaverPull!$B:$B,0),MATCH(Calculations!$B23,HaverPull!$B$1:$XZ$1,0))</f>
        <v>0.74134</v>
      </c>
      <c r="CV23">
        <f>INDEX(HaverPull!$B:$XZ,MATCH(Calculations!CV$9,HaverPull!$B:$B,0),MATCH(Calculations!$B23,HaverPull!$B$1:$XZ$1,0))</f>
        <v>0.74546999999999997</v>
      </c>
      <c r="CW23">
        <f>INDEX(HaverPull!$B:$XZ,MATCH(Calculations!CW$9,HaverPull!$B:$B,0),MATCH(Calculations!$B23,HaverPull!$B$1:$XZ$1,0))</f>
        <v>0.75078999999999996</v>
      </c>
      <c r="CX23">
        <f>INDEX(HaverPull!$B:$XZ,MATCH(Calculations!CX$9,HaverPull!$B:$B,0),MATCH(Calculations!$B23,HaverPull!$B$1:$XZ$1,0))</f>
        <v>0.75431999999999999</v>
      </c>
      <c r="CY23">
        <f>INDEX(HaverPull!$B:$XZ,MATCH(Calculations!CY$9,HaverPull!$B:$B,0),MATCH(Calculations!$B23,HaverPull!$B$1:$XZ$1,0))</f>
        <v>0.75793999999999995</v>
      </c>
      <c r="CZ23">
        <f>INDEX(HaverPull!$B:$XZ,MATCH(Calculations!CZ$9,HaverPull!$B:$B,0),MATCH(Calculations!$B23,HaverPull!$B$1:$XZ$1,0))</f>
        <v>0.7622199999999999</v>
      </c>
      <c r="DA23">
        <f>INDEX(HaverPull!$B:$XZ,MATCH(Calculations!DA$9,HaverPull!$B:$B,0),MATCH(Calculations!$B23,HaverPull!$B$1:$XZ$1,0))</f>
        <v>0.76528000000000007</v>
      </c>
      <c r="DB23">
        <f>INDEX(HaverPull!$B:$XZ,MATCH(Calculations!DB$9,HaverPull!$B:$B,0),MATCH(Calculations!$B23,HaverPull!$B$1:$XZ$1,0))</f>
        <v>0.76863999999999999</v>
      </c>
      <c r="DC23">
        <f>INDEX(HaverPull!$B:$XZ,MATCH(Calculations!DC$9,HaverPull!$B:$B,0),MATCH(Calculations!$B23,HaverPull!$B$1:$XZ$1,0))</f>
        <v>0.77295000000000003</v>
      </c>
      <c r="DD23">
        <f>INDEX(HaverPull!$B:$XZ,MATCH(Calculations!DD$9,HaverPull!$B:$B,0),MATCH(Calculations!$B23,HaverPull!$B$1:$XZ$1,0))</f>
        <v>0.77805000000000002</v>
      </c>
      <c r="DE23">
        <f>INDEX(HaverPull!$B:$XZ,MATCH(Calculations!DE$9,HaverPull!$B:$B,0),MATCH(Calculations!$B23,HaverPull!$B$1:$XZ$1,0))</f>
        <v>0.78138000000000007</v>
      </c>
      <c r="DF23">
        <f>INDEX(HaverPull!$B:$XZ,MATCH(Calculations!DF$9,HaverPull!$B:$B,0),MATCH(Calculations!$B23,HaverPull!$B$1:$XZ$1,0))</f>
        <v>0.78666999999999998</v>
      </c>
      <c r="DG23">
        <f>INDEX(HaverPull!$B:$XZ,MATCH(Calculations!DG$9,HaverPull!$B:$B,0),MATCH(Calculations!$B23,HaverPull!$B$1:$XZ$1,0))</f>
        <v>0.79013999999999995</v>
      </c>
      <c r="DH23">
        <f>INDEX(HaverPull!$B:$XZ,MATCH(Calculations!DH$9,HaverPull!$B:$B,0),MATCH(Calculations!$B23,HaverPull!$B$1:$XZ$1,0))</f>
        <v>0.79209000000000007</v>
      </c>
      <c r="DI23">
        <f>INDEX(HaverPull!$B:$XZ,MATCH(Calculations!DI$9,HaverPull!$B:$B,0),MATCH(Calculations!$B23,HaverPull!$B$1:$XZ$1,0))</f>
        <v>0.79413</v>
      </c>
      <c r="DJ23">
        <f>INDEX(HaverPull!$B:$XZ,MATCH(Calculations!DJ$9,HaverPull!$B:$B,0),MATCH(Calculations!$B23,HaverPull!$B$1:$XZ$1,0))</f>
        <v>0.79659000000000002</v>
      </c>
      <c r="DK23">
        <f>INDEX(HaverPull!$B:$XZ,MATCH(Calculations!DK$9,HaverPull!$B:$B,0),MATCH(Calculations!$B23,HaverPull!$B$1:$XZ$1,0))</f>
        <v>0.79654999999999998</v>
      </c>
      <c r="DL23">
        <f>INDEX(HaverPull!$B:$XZ,MATCH(Calculations!DL$9,HaverPull!$B:$B,0),MATCH(Calculations!$B23,HaverPull!$B$1:$XZ$1,0))</f>
        <v>0.79796000000000011</v>
      </c>
      <c r="DM23">
        <f>INDEX(HaverPull!$B:$XZ,MATCH(Calculations!DM$9,HaverPull!$B:$B,0),MATCH(Calculations!$B23,HaverPull!$B$1:$XZ$1,0))</f>
        <v>0.80037000000000003</v>
      </c>
      <c r="DN23">
        <f>INDEX(HaverPull!$B:$XZ,MATCH(Calculations!DN$9,HaverPull!$B:$B,0),MATCH(Calculations!$B23,HaverPull!$B$1:$XZ$1,0))</f>
        <v>0.8024</v>
      </c>
      <c r="DO23">
        <f>INDEX(HaverPull!$B:$XZ,MATCH(Calculations!DO$9,HaverPull!$B:$B,0),MATCH(Calculations!$B23,HaverPull!$B$1:$XZ$1,0))</f>
        <v>0.80447000000000002</v>
      </c>
      <c r="DP23">
        <f>INDEX(HaverPull!$B:$XZ,MATCH(Calculations!DP$9,HaverPull!$B:$B,0),MATCH(Calculations!$B23,HaverPull!$B$1:$XZ$1,0))</f>
        <v>0.80876000000000003</v>
      </c>
      <c r="DQ23">
        <f>INDEX(HaverPull!$B:$XZ,MATCH(Calculations!DQ$9,HaverPull!$B:$B,0),MATCH(Calculations!$B23,HaverPull!$B$1:$XZ$1,0))</f>
        <v>0.81302000000000008</v>
      </c>
      <c r="DR23">
        <f>INDEX(HaverPull!$B:$XZ,MATCH(Calculations!DR$9,HaverPull!$B:$B,0),MATCH(Calculations!$B23,HaverPull!$B$1:$XZ$1,0))</f>
        <v>0.81784000000000001</v>
      </c>
      <c r="DS23">
        <f>INDEX(HaverPull!$B:$XZ,MATCH(Calculations!DS$9,HaverPull!$B:$B,0),MATCH(Calculations!$B23,HaverPull!$B$1:$XZ$1,0))</f>
        <v>0.82468999999999992</v>
      </c>
      <c r="DT23">
        <f>INDEX(HaverPull!$B:$XZ,MATCH(Calculations!DT$9,HaverPull!$B:$B,0),MATCH(Calculations!$B23,HaverPull!$B$1:$XZ$1,0))</f>
        <v>0.82846999999999993</v>
      </c>
      <c r="DU23">
        <f>INDEX(HaverPull!$B:$XZ,MATCH(Calculations!DU$9,HaverPull!$B:$B,0),MATCH(Calculations!$B23,HaverPull!$B$1:$XZ$1,0))</f>
        <v>0.83362999999999998</v>
      </c>
      <c r="DV23">
        <f>INDEX(HaverPull!$B:$XZ,MATCH(Calculations!DV$9,HaverPull!$B:$B,0),MATCH(Calculations!$B23,HaverPull!$B$1:$XZ$1,0))</f>
        <v>0.83825000000000005</v>
      </c>
      <c r="DW23">
        <f>INDEX(HaverPull!$B:$XZ,MATCH(Calculations!DW$9,HaverPull!$B:$B,0),MATCH(Calculations!$B23,HaverPull!$B$1:$XZ$1,0))</f>
        <v>0.84385999999999994</v>
      </c>
      <c r="DX23">
        <f>INDEX(HaverPull!$B:$XZ,MATCH(Calculations!DX$9,HaverPull!$B:$B,0),MATCH(Calculations!$B23,HaverPull!$B$1:$XZ$1,0))</f>
        <v>0.8479000000000001</v>
      </c>
      <c r="DY23">
        <f>INDEX(HaverPull!$B:$XZ,MATCH(Calculations!DY$9,HaverPull!$B:$B,0),MATCH(Calculations!$B23,HaverPull!$B$1:$XZ$1,0))</f>
        <v>0.84853999999999996</v>
      </c>
      <c r="DZ23">
        <f>INDEX(HaverPull!$B:$XZ,MATCH(Calculations!DZ$9,HaverPull!$B:$B,0),MATCH(Calculations!$B23,HaverPull!$B$1:$XZ$1,0))</f>
        <v>0.84909999999999997</v>
      </c>
      <c r="EA23">
        <f>INDEX(HaverPull!$B:$XZ,MATCH(Calculations!EA$9,HaverPull!$B:$B,0),MATCH(Calculations!$B23,HaverPull!$B$1:$XZ$1,0))</f>
        <v>0.85063999999999995</v>
      </c>
      <c r="EB23">
        <f>INDEX(HaverPull!$B:$XZ,MATCH(Calculations!EB$9,HaverPull!$B:$B,0),MATCH(Calculations!$B23,HaverPull!$B$1:$XZ$1,0))</f>
        <v>0.8571899999999999</v>
      </c>
      <c r="EC23">
        <f>INDEX(HaverPull!$B:$XZ,MATCH(Calculations!EC$9,HaverPull!$B:$B,0),MATCH(Calculations!$B23,HaverPull!$B$1:$XZ$1,0))</f>
        <v>0.86151</v>
      </c>
      <c r="ED23">
        <f>INDEX(HaverPull!$B:$XZ,MATCH(Calculations!ED$9,HaverPull!$B:$B,0),MATCH(Calculations!$B23,HaverPull!$B$1:$XZ$1,0))</f>
        <v>0.86545000000000005</v>
      </c>
      <c r="EE23">
        <f>INDEX(HaverPull!$B:$XZ,MATCH(Calculations!EE$9,HaverPull!$B:$B,0),MATCH(Calculations!$B23,HaverPull!$B$1:$XZ$1,0))</f>
        <v>0.87156000000000011</v>
      </c>
      <c r="EF23">
        <f>INDEX(HaverPull!$B:$XZ,MATCH(Calculations!EF$9,HaverPull!$B:$B,0),MATCH(Calculations!$B23,HaverPull!$B$1:$XZ$1,0))</f>
        <v>0.87230999999999992</v>
      </c>
      <c r="EG23">
        <f>INDEX(HaverPull!$B:$XZ,MATCH(Calculations!EG$9,HaverPull!$B:$B,0),MATCH(Calculations!$B23,HaverPull!$B$1:$XZ$1,0))</f>
        <v>0.87763999999999998</v>
      </c>
      <c r="EH23">
        <f>INDEX(HaverPull!$B:$XZ,MATCH(Calculations!EH$9,HaverPull!$B:$B,0),MATCH(Calculations!$B23,HaverPull!$B$1:$XZ$1,0))</f>
        <v>0.88119000000000003</v>
      </c>
      <c r="EI23">
        <f>INDEX(HaverPull!$B:$XZ,MATCH(Calculations!EI$9,HaverPull!$B:$B,0),MATCH(Calculations!$B23,HaverPull!$B$1:$XZ$1,0))</f>
        <v>0.88790999999999998</v>
      </c>
      <c r="EJ23">
        <f>INDEX(HaverPull!$B:$XZ,MATCH(Calculations!EJ$9,HaverPull!$B:$B,0),MATCH(Calculations!$B23,HaverPull!$B$1:$XZ$1,0))</f>
        <v>0.89415000000000011</v>
      </c>
      <c r="EK23">
        <f>INDEX(HaverPull!$B:$XZ,MATCH(Calculations!EK$9,HaverPull!$B:$B,0),MATCH(Calculations!$B23,HaverPull!$B$1:$XZ$1,0))</f>
        <v>0.89934999999999998</v>
      </c>
      <c r="EL23">
        <f>INDEX(HaverPull!$B:$XZ,MATCH(Calculations!EL$9,HaverPull!$B:$B,0),MATCH(Calculations!$B23,HaverPull!$B$1:$XZ$1,0))</f>
        <v>0.90644999999999998</v>
      </c>
      <c r="EM23">
        <f>INDEX(HaverPull!$B:$XZ,MATCH(Calculations!EM$9,HaverPull!$B:$B,0),MATCH(Calculations!$B23,HaverPull!$B$1:$XZ$1,0))</f>
        <v>0.91114000000000006</v>
      </c>
      <c r="EN23">
        <f>INDEX(HaverPull!$B:$XZ,MATCH(Calculations!EN$9,HaverPull!$B:$B,0),MATCH(Calculations!$B23,HaverPull!$B$1:$XZ$1,0))</f>
        <v>0.91720000000000002</v>
      </c>
      <c r="EO23">
        <f>INDEX(HaverPull!$B:$XZ,MATCH(Calculations!EO$9,HaverPull!$B:$B,0),MATCH(Calculations!$B23,HaverPull!$B$1:$XZ$1,0))</f>
        <v>0.92725999999999997</v>
      </c>
      <c r="EP23">
        <f>INDEX(HaverPull!$B:$XZ,MATCH(Calculations!EP$9,HaverPull!$B:$B,0),MATCH(Calculations!$B23,HaverPull!$B$1:$XZ$1,0))</f>
        <v>0.93452000000000002</v>
      </c>
      <c r="EQ23">
        <f>INDEX(HaverPull!$B:$XZ,MATCH(Calculations!EQ$9,HaverPull!$B:$B,0),MATCH(Calculations!$B23,HaverPull!$B$1:$XZ$1,0))</f>
        <v>0.93885000000000007</v>
      </c>
      <c r="ER23">
        <f>INDEX(HaverPull!$B:$XZ,MATCH(Calculations!ER$9,HaverPull!$B:$B,0),MATCH(Calculations!$B23,HaverPull!$B$1:$XZ$1,0))</f>
        <v>0.94608999999999999</v>
      </c>
      <c r="ES23">
        <f>INDEX(HaverPull!$B:$XZ,MATCH(Calculations!ES$9,HaverPull!$B:$B,0),MATCH(Calculations!$B23,HaverPull!$B$1:$XZ$1,0))</f>
        <v>0.95286000000000004</v>
      </c>
      <c r="ET23">
        <f>INDEX(HaverPull!$B:$XZ,MATCH(Calculations!ET$9,HaverPull!$B:$B,0),MATCH(Calculations!$B23,HaverPull!$B$1:$XZ$1,0))</f>
        <v>0.95121999999999995</v>
      </c>
      <c r="EU23">
        <f>INDEX(HaverPull!$B:$XZ,MATCH(Calculations!EU$9,HaverPull!$B:$B,0),MATCH(Calculations!$B23,HaverPull!$B$1:$XZ$1,0))</f>
        <v>0.96007999999999993</v>
      </c>
      <c r="EV23">
        <f>INDEX(HaverPull!$B:$XZ,MATCH(Calculations!EV$9,HaverPull!$B:$B,0),MATCH(Calculations!$B23,HaverPull!$B$1:$XZ$1,0))</f>
        <v>0.96770999999999996</v>
      </c>
      <c r="EW23">
        <f>INDEX(HaverPull!$B:$XZ,MATCH(Calculations!EW$9,HaverPull!$B:$B,0),MATCH(Calculations!$B23,HaverPull!$B$1:$XZ$1,0))</f>
        <v>0.97319</v>
      </c>
      <c r="EX23">
        <f>INDEX(HaverPull!$B:$XZ,MATCH(Calculations!EX$9,HaverPull!$B:$B,0),MATCH(Calculations!$B23,HaverPull!$B$1:$XZ$1,0))</f>
        <v>0.98296000000000006</v>
      </c>
      <c r="EY23">
        <f>INDEX(HaverPull!$B:$XZ,MATCH(Calculations!EY$9,HaverPull!$B:$B,0),MATCH(Calculations!$B23,HaverPull!$B$1:$XZ$1,0))</f>
        <v>0.99138999999999999</v>
      </c>
      <c r="EZ23">
        <f>INDEX(HaverPull!$B:$XZ,MATCH(Calculations!EZ$9,HaverPull!$B:$B,0),MATCH(Calculations!$B23,HaverPull!$B$1:$XZ$1,0))</f>
        <v>1.00177</v>
      </c>
      <c r="FA23">
        <f>INDEX(HaverPull!$B:$XZ,MATCH(Calculations!FA$9,HaverPull!$B:$B,0),MATCH(Calculations!$B23,HaverPull!$B$1:$XZ$1,0))</f>
        <v>1.01197</v>
      </c>
      <c r="FB23">
        <f>INDEX(HaverPull!$B:$XZ,MATCH(Calculations!FB$9,HaverPull!$B:$B,0),MATCH(Calculations!$B23,HaverPull!$B$1:$XZ$1,0))</f>
        <v>0.9974599999999999</v>
      </c>
      <c r="FC23">
        <f>INDEX(HaverPull!$B:$XZ,MATCH(Calculations!FC$9,HaverPull!$B:$B,0),MATCH(Calculations!$B23,HaverPull!$B$1:$XZ$1,0))</f>
        <v>0.99182000000000003</v>
      </c>
      <c r="FD23">
        <f>INDEX(HaverPull!$B:$XZ,MATCH(Calculations!FD$9,HaverPull!$B:$B,0),MATCH(Calculations!$B23,HaverPull!$B$1:$XZ$1,0))</f>
        <v>0.99626000000000003</v>
      </c>
      <c r="FE23">
        <f>INDEX(HaverPull!$B:$XZ,MATCH(Calculations!FE$9,HaverPull!$B:$B,0),MATCH(Calculations!$B23,HaverPull!$B$1:$XZ$1,0))</f>
        <v>1.0025299999999999</v>
      </c>
      <c r="FF23">
        <f>INDEX(HaverPull!$B:$XZ,MATCH(Calculations!FF$9,HaverPull!$B:$B,0),MATCH(Calculations!$B23,HaverPull!$B$1:$XZ$1,0))</f>
        <v>1.00936</v>
      </c>
      <c r="FG23">
        <f>INDEX(HaverPull!$B:$XZ,MATCH(Calculations!FG$9,HaverPull!$B:$B,0),MATCH(Calculations!$B23,HaverPull!$B$1:$XZ$1,0))</f>
        <v>1.0127899999999999</v>
      </c>
      <c r="FH23">
        <f>INDEX(HaverPull!$B:$XZ,MATCH(Calculations!FH$9,HaverPull!$B:$B,0),MATCH(Calculations!$B23,HaverPull!$B$1:$XZ$1,0))</f>
        <v>1.01393</v>
      </c>
      <c r="FI23">
        <f>INDEX(HaverPull!$B:$XZ,MATCH(Calculations!FI$9,HaverPull!$B:$B,0),MATCH(Calculations!$B23,HaverPull!$B$1:$XZ$1,0))</f>
        <v>1.0169299999999999</v>
      </c>
      <c r="FJ23">
        <f>INDEX(HaverPull!$B:$XZ,MATCH(Calculations!FJ$9,HaverPull!$B:$B,0),MATCH(Calculations!$B23,HaverPull!$B$1:$XZ$1,0))</f>
        <v>1.02233</v>
      </c>
      <c r="FK23">
        <f>INDEX(HaverPull!$B:$XZ,MATCH(Calculations!FK$9,HaverPull!$B:$B,0),MATCH(Calculations!$B23,HaverPull!$B$1:$XZ$1,0))</f>
        <v>1.02999</v>
      </c>
      <c r="FL23">
        <f>INDEX(HaverPull!$B:$XZ,MATCH(Calculations!FL$9,HaverPull!$B:$B,0),MATCH(Calculations!$B23,HaverPull!$B$1:$XZ$1,0))</f>
        <v>1.0404100000000001</v>
      </c>
      <c r="FM23">
        <f>INDEX(HaverPull!$B:$XZ,MATCH(Calculations!FM$9,HaverPull!$B:$B,0),MATCH(Calculations!$B23,HaverPull!$B$1:$XZ$1,0))</f>
        <v>1.04593</v>
      </c>
      <c r="FN23">
        <f>INDEX(HaverPull!$B:$XZ,MATCH(Calculations!FN$9,HaverPull!$B:$B,0),MATCH(Calculations!$B23,HaverPull!$B$1:$XZ$1,0))</f>
        <v>1.0495399999999999</v>
      </c>
      <c r="FO23">
        <f>INDEX(HaverPull!$B:$XZ,MATCH(Calculations!FO$9,HaverPull!$B:$B,0),MATCH(Calculations!$B23,HaverPull!$B$1:$XZ$1,0))</f>
        <v>1.0556100000000002</v>
      </c>
      <c r="FP23">
        <f>INDEX(HaverPull!$B:$XZ,MATCH(Calculations!FP$9,HaverPull!$B:$B,0),MATCH(Calculations!$B23,HaverPull!$B$1:$XZ$1,0))</f>
        <v>1.05884</v>
      </c>
      <c r="FQ23">
        <f>INDEX(HaverPull!$B:$XZ,MATCH(Calculations!FQ$9,HaverPull!$B:$B,0),MATCH(Calculations!$B23,HaverPull!$B$1:$XZ$1,0))</f>
        <v>1.0623099999999999</v>
      </c>
      <c r="FR23">
        <f>INDEX(HaverPull!$B:$XZ,MATCH(Calculations!FR$9,HaverPull!$B:$B,0),MATCH(Calculations!$B23,HaverPull!$B$1:$XZ$1,0))</f>
        <v>1.06803</v>
      </c>
      <c r="FS23">
        <f>INDEX(HaverPull!$B:$XZ,MATCH(Calculations!FS$9,HaverPull!$B:$B,0),MATCH(Calculations!$B23,HaverPull!$B$1:$XZ$1,0))</f>
        <v>1.07165</v>
      </c>
      <c r="FT23">
        <f>INDEX(HaverPull!$B:$XZ,MATCH(Calculations!FT$9,HaverPull!$B:$B,0),MATCH(Calculations!$B23,HaverPull!$B$1:$XZ$1,0))</f>
        <v>1.0728199999999999</v>
      </c>
      <c r="FU23">
        <f>INDEX(HaverPull!$B:$XZ,MATCH(Calculations!FU$9,HaverPull!$B:$B,0),MATCH(Calculations!$B23,HaverPull!$B$1:$XZ$1,0))</f>
        <v>1.0772599999999999</v>
      </c>
      <c r="FV23">
        <f>INDEX(HaverPull!$B:$XZ,MATCH(Calculations!FV$9,HaverPull!$B:$B,0),MATCH(Calculations!$B23,HaverPull!$B$1:$XZ$1,0))</f>
        <v>1.0810599999999999</v>
      </c>
      <c r="FW23">
        <f>INDEX(HaverPull!$B:$XZ,MATCH(Calculations!FW$9,HaverPull!$B:$B,0),MATCH(Calculations!$B23,HaverPull!$B$1:$XZ$1,0))</f>
        <v>1.0853700000000002</v>
      </c>
      <c r="FX23">
        <f>INDEX(HaverPull!$B:$XZ,MATCH(Calculations!FX$9,HaverPull!$B:$B,0),MATCH(Calculations!$B23,HaverPull!$B$1:$XZ$1,0))</f>
        <v>1.09114</v>
      </c>
      <c r="FY23">
        <f>INDEX(HaverPull!$B:$XZ,MATCH(Calculations!FY$9,HaverPull!$B:$B,0),MATCH(Calculations!$B23,HaverPull!$B$1:$XZ$1,0))</f>
        <v>1.0943800000000001</v>
      </c>
      <c r="FZ23">
        <f>INDEX(HaverPull!$B:$XZ,MATCH(Calculations!FZ$9,HaverPull!$B:$B,0),MATCH(Calculations!$B23,HaverPull!$B$1:$XZ$1,0))</f>
        <v>1.09318</v>
      </c>
      <c r="GA23">
        <f>INDEX(HaverPull!$B:$XZ,MATCH(Calculations!GA$9,HaverPull!$B:$B,0),MATCH(Calculations!$B23,HaverPull!$B$1:$XZ$1,0))</f>
        <v>1.08792</v>
      </c>
      <c r="GB23">
        <f>INDEX(HaverPull!$B:$XZ,MATCH(Calculations!GB$9,HaverPull!$B:$B,0),MATCH(Calculations!$B23,HaverPull!$B$1:$XZ$1,0))</f>
        <v>1.0938099999999999</v>
      </c>
      <c r="GC23" t="e">
        <f>INDEX(HaverPull!$B:$XZ,MATCH(Calculations!GC$9,HaverPull!$B:$B,0),MATCH(Calculations!$B23,HaverPull!$B$1:$XZ$1,0))</f>
        <v>#N/A</v>
      </c>
      <c r="GD23" t="e">
        <f>INDEX(HaverPull!$B:$XZ,MATCH(Calculations!GD$9,HaverPull!$B:$B,0),MATCH(Calculations!$B23,HaverPull!$B$1:$XZ$1,0))</f>
        <v>#N/A</v>
      </c>
      <c r="GE23" t="e">
        <f>INDEX(HaverPull!$B:$XZ,MATCH(Calculations!GE$9,HaverPull!$B:$B,0),MATCH(Calculations!$B23,HaverPull!$B$1:$XZ$1,0))</f>
        <v>#N/A</v>
      </c>
      <c r="GF23" t="e">
        <f>INDEX(HaverPull!$B:$XZ,MATCH(Calculations!GF$9,HaverPull!$B:$B,0),MATCH(Calculations!$B23,HaverPull!$B$1:$XZ$1,0))</f>
        <v>#N/A</v>
      </c>
      <c r="GG23" t="e">
        <f>INDEX(HaverPull!$B:$XZ,MATCH(Calculations!GG$9,HaverPull!$B:$B,0),MATCH(Calculations!$B23,HaverPull!$B$1:$XZ$1,0))</f>
        <v>#N/A</v>
      </c>
      <c r="GH23" t="e">
        <f>INDEX(HaverPull!$B:$XZ,MATCH(Calculations!GH$9,HaverPull!$B:$B,0),MATCH(Calculations!$B23,HaverPull!$B$1:$XZ$1,0))</f>
        <v>#N/A</v>
      </c>
      <c r="GI23" t="e">
        <f>INDEX(HaverPull!$B:$XZ,MATCH(Calculations!GI$9,HaverPull!$B:$B,0),MATCH(Calculations!$B23,HaverPull!$B$1:$XZ$1,0))</f>
        <v>#N/A</v>
      </c>
      <c r="GJ23" t="e">
        <f>INDEX(HaverPull!$B:$XZ,MATCH(Calculations!GJ$9,HaverPull!$B:$B,0),MATCH(Calculations!$B23,HaverPull!$B$1:$XZ$1,0))</f>
        <v>#N/A</v>
      </c>
      <c r="GK23" t="e">
        <f>INDEX(HaverPull!$B:$XZ,MATCH(Calculations!GK$9,HaverPull!$B:$B,0),MATCH(Calculations!$B23,HaverPull!$B$1:$XZ$1,0))</f>
        <v>#N/A</v>
      </c>
      <c r="GL23" t="e">
        <f>INDEX(HaverPull!$B:$XZ,MATCH(Calculations!GL$9,HaverPull!$B:$B,0),MATCH(Calculations!$B23,HaverPull!$B$1:$XZ$1,0))</f>
        <v>#N/A</v>
      </c>
      <c r="GM23" t="e">
        <f>INDEX(HaverPull!$B:$XZ,MATCH(Calculations!GM$9,HaverPull!$B:$B,0),MATCH(Calculations!$B23,HaverPull!$B$1:$XZ$1,0))</f>
        <v>#N/A</v>
      </c>
      <c r="GN23" t="e">
        <f>INDEX(HaverPull!$B:$XZ,MATCH(Calculations!GN$9,HaverPull!$B:$B,0),MATCH(Calculations!$B23,HaverPull!$B$1:$XZ$1,0))</f>
        <v>#N/A</v>
      </c>
      <c r="GO23" t="e">
        <f>INDEX(HaverPull!$B:$XZ,MATCH(Calculations!GO$9,HaverPull!$B:$B,0),MATCH(Calculations!$B23,HaverPull!$B$1:$XZ$1,0))</f>
        <v>#N/A</v>
      </c>
      <c r="GP23" t="e">
        <f>INDEX(HaverPull!$B:$XZ,MATCH(Calculations!GP$9,HaverPull!$B:$B,0),MATCH(Calculations!$B23,HaverPull!$B$1:$XZ$1,0))</f>
        <v>#N/A</v>
      </c>
      <c r="GQ23" t="e">
        <f>INDEX(HaverPull!$B:$XZ,MATCH(Calculations!GQ$9,HaverPull!$B:$B,0),MATCH(Calculations!$B23,HaverPull!$B$1:$XZ$1,0))</f>
        <v>#N/A</v>
      </c>
      <c r="GR23" t="e">
        <f>INDEX(HaverPull!$B:$XZ,MATCH(Calculations!GR$9,HaverPull!$B:$B,0),MATCH(Calculations!$B23,HaverPull!$B$1:$XZ$1,0))</f>
        <v>#N/A</v>
      </c>
      <c r="GS23" t="e">
        <f>INDEX(HaverPull!$B:$XZ,MATCH(Calculations!GS$9,HaverPull!$B:$B,0),MATCH(Calculations!$B23,HaverPull!$B$1:$XZ$1,0))</f>
        <v>#N/A</v>
      </c>
      <c r="GT23" t="e">
        <f>INDEX(HaverPull!$B:$XZ,MATCH(Calculations!GT$9,HaverPull!$B:$B,0),MATCH(Calculations!$B23,HaverPull!$B$1:$XZ$1,0))</f>
        <v>#N/A</v>
      </c>
      <c r="GU23" t="e">
        <f>INDEX(HaverPull!$B:$XZ,MATCH(Calculations!GU$9,HaverPull!$B:$B,0),MATCH(Calculations!$B23,HaverPull!$B$1:$XZ$1,0))</f>
        <v>#N/A</v>
      </c>
      <c r="GV23" t="e">
        <f>INDEX(HaverPull!$B:$XZ,MATCH(Calculations!GV$9,HaverPull!$B:$B,0),MATCH(Calculations!$B23,HaverPull!$B$1:$XZ$1,0))</f>
        <v>#N/A</v>
      </c>
    </row>
    <row r="24" spans="1:204" x14ac:dyDescent="0.25">
      <c r="A24" s="8" t="s">
        <v>204</v>
      </c>
      <c r="B24" s="9" t="s">
        <v>12</v>
      </c>
      <c r="C24">
        <f>INDEX(HaverPull!$B:$XZ,MATCH(Calculations!C$9,HaverPull!$B:$B,0),MATCH(Calculations!$B24,HaverPull!$B$1:$XZ$1,0))</f>
        <v>1053.5</v>
      </c>
      <c r="D24">
        <f>INDEX(HaverPull!$B:$XZ,MATCH(Calculations!D$9,HaverPull!$B:$B,0),MATCH(Calculations!$B24,HaverPull!$B$1:$XZ$1,0))</f>
        <v>1070.0999999999999</v>
      </c>
      <c r="E24">
        <f>INDEX(HaverPull!$B:$XZ,MATCH(Calculations!E$9,HaverPull!$B:$B,0),MATCH(Calculations!$B24,HaverPull!$B$1:$XZ$1,0))</f>
        <v>1088.5</v>
      </c>
      <c r="F24">
        <f>INDEX(HaverPull!$B:$XZ,MATCH(Calculations!F$9,HaverPull!$B:$B,0),MATCH(Calculations!$B24,HaverPull!$B$1:$XZ$1,0))</f>
        <v>1091.5</v>
      </c>
      <c r="G24">
        <f>INDEX(HaverPull!$B:$XZ,MATCH(Calculations!G$9,HaverPull!$B:$B,0),MATCH(Calculations!$B24,HaverPull!$B$1:$XZ$1,0))</f>
        <v>1137.8</v>
      </c>
      <c r="H24">
        <f>INDEX(HaverPull!$B:$XZ,MATCH(Calculations!H$9,HaverPull!$B:$B,0),MATCH(Calculations!$B24,HaverPull!$B$1:$XZ$1,0))</f>
        <v>1159.4000000000001</v>
      </c>
      <c r="I24">
        <f>INDEX(HaverPull!$B:$XZ,MATCH(Calculations!I$9,HaverPull!$B:$B,0),MATCH(Calculations!$B24,HaverPull!$B$1:$XZ$1,0))</f>
        <v>1180.3</v>
      </c>
      <c r="J24">
        <f>INDEX(HaverPull!$B:$XZ,MATCH(Calculations!J$9,HaverPull!$B:$B,0),MATCH(Calculations!$B24,HaverPull!$B$1:$XZ$1,0))</f>
        <v>1193.5999999999999</v>
      </c>
      <c r="K24">
        <f>INDEX(HaverPull!$B:$XZ,MATCH(Calculations!K$9,HaverPull!$B:$B,0),MATCH(Calculations!$B24,HaverPull!$B$1:$XZ$1,0))</f>
        <v>1233.8</v>
      </c>
      <c r="L24">
        <f>INDEX(HaverPull!$B:$XZ,MATCH(Calculations!L$9,HaverPull!$B:$B,0),MATCH(Calculations!$B24,HaverPull!$B$1:$XZ$1,0))</f>
        <v>1270.0999999999999</v>
      </c>
      <c r="M24">
        <f>INDEX(HaverPull!$B:$XZ,MATCH(Calculations!M$9,HaverPull!$B:$B,0),MATCH(Calculations!$B24,HaverPull!$B$1:$XZ$1,0))</f>
        <v>1293.8</v>
      </c>
      <c r="N24">
        <f>INDEX(HaverPull!$B:$XZ,MATCH(Calculations!N$9,HaverPull!$B:$B,0),MATCH(Calculations!$B24,HaverPull!$B$1:$XZ$1,0))</f>
        <v>1332</v>
      </c>
      <c r="O24">
        <f>INDEX(HaverPull!$B:$XZ,MATCH(Calculations!O$9,HaverPull!$B:$B,0),MATCH(Calculations!$B24,HaverPull!$B$1:$XZ$1,0))</f>
        <v>1380.7</v>
      </c>
      <c r="P24">
        <f>INDEX(HaverPull!$B:$XZ,MATCH(Calculations!P$9,HaverPull!$B:$B,0),MATCH(Calculations!$B24,HaverPull!$B$1:$XZ$1,0))</f>
        <v>1417.6</v>
      </c>
      <c r="Q24">
        <f>INDEX(HaverPull!$B:$XZ,MATCH(Calculations!Q$9,HaverPull!$B:$B,0),MATCH(Calculations!$B24,HaverPull!$B$1:$XZ$1,0))</f>
        <v>1436.8</v>
      </c>
      <c r="R24">
        <f>INDEX(HaverPull!$B:$XZ,MATCH(Calculations!R$9,HaverPull!$B:$B,0),MATCH(Calculations!$B24,HaverPull!$B$1:$XZ$1,0))</f>
        <v>1479.1</v>
      </c>
      <c r="S24">
        <f>INDEX(HaverPull!$B:$XZ,MATCH(Calculations!S$9,HaverPull!$B:$B,0),MATCH(Calculations!$B24,HaverPull!$B$1:$XZ$1,0))</f>
        <v>1494.7</v>
      </c>
      <c r="T24">
        <f>INDEX(HaverPull!$B:$XZ,MATCH(Calculations!T$9,HaverPull!$B:$B,0),MATCH(Calculations!$B24,HaverPull!$B$1:$XZ$1,0))</f>
        <v>1534.2</v>
      </c>
      <c r="U24">
        <f>INDEX(HaverPull!$B:$XZ,MATCH(Calculations!U$9,HaverPull!$B:$B,0),MATCH(Calculations!$B24,HaverPull!$B$1:$XZ$1,0))</f>
        <v>1563.4</v>
      </c>
      <c r="V24">
        <f>INDEX(HaverPull!$B:$XZ,MATCH(Calculations!V$9,HaverPull!$B:$B,0),MATCH(Calculations!$B24,HaverPull!$B$1:$XZ$1,0))</f>
        <v>1603</v>
      </c>
      <c r="W24">
        <f>INDEX(HaverPull!$B:$XZ,MATCH(Calculations!W$9,HaverPull!$B:$B,0),MATCH(Calculations!$B24,HaverPull!$B$1:$XZ$1,0))</f>
        <v>1619.6</v>
      </c>
      <c r="X24">
        <f>INDEX(HaverPull!$B:$XZ,MATCH(Calculations!X$9,HaverPull!$B:$B,0),MATCH(Calculations!$B24,HaverPull!$B$1:$XZ$1,0))</f>
        <v>1656.4</v>
      </c>
      <c r="Y24">
        <f>INDEX(HaverPull!$B:$XZ,MATCH(Calculations!Y$9,HaverPull!$B:$B,0),MATCH(Calculations!$B24,HaverPull!$B$1:$XZ$1,0))</f>
        <v>1713.8</v>
      </c>
      <c r="Z24">
        <f>INDEX(HaverPull!$B:$XZ,MATCH(Calculations!Z$9,HaverPull!$B:$B,0),MATCH(Calculations!$B24,HaverPull!$B$1:$XZ$1,0))</f>
        <v>1765.9</v>
      </c>
      <c r="AA24">
        <f>INDEX(HaverPull!$B:$XZ,MATCH(Calculations!AA$9,HaverPull!$B:$B,0),MATCH(Calculations!$B24,HaverPull!$B$1:$XZ$1,0))</f>
        <v>1824.5</v>
      </c>
      <c r="AB24">
        <f>INDEX(HaverPull!$B:$XZ,MATCH(Calculations!AB$9,HaverPull!$B:$B,0),MATCH(Calculations!$B24,HaverPull!$B$1:$XZ$1,0))</f>
        <v>1856.9</v>
      </c>
      <c r="AC24">
        <f>INDEX(HaverPull!$B:$XZ,MATCH(Calculations!AC$9,HaverPull!$B:$B,0),MATCH(Calculations!$B24,HaverPull!$B$1:$XZ$1,0))</f>
        <v>1890.5</v>
      </c>
      <c r="AD24">
        <f>INDEX(HaverPull!$B:$XZ,MATCH(Calculations!AD$9,HaverPull!$B:$B,0),MATCH(Calculations!$B24,HaverPull!$B$1:$XZ$1,0))</f>
        <v>1938.4</v>
      </c>
      <c r="AE24">
        <f>INDEX(HaverPull!$B:$XZ,MATCH(Calculations!AE$9,HaverPull!$B:$B,0),MATCH(Calculations!$B24,HaverPull!$B$1:$XZ$1,0))</f>
        <v>1992.5</v>
      </c>
      <c r="AF24">
        <f>INDEX(HaverPull!$B:$XZ,MATCH(Calculations!AF$9,HaverPull!$B:$B,0),MATCH(Calculations!$B24,HaverPull!$B$1:$XZ$1,0))</f>
        <v>2060.1999999999998</v>
      </c>
      <c r="AG24">
        <f>INDEX(HaverPull!$B:$XZ,MATCH(Calculations!AG$9,HaverPull!$B:$B,0),MATCH(Calculations!$B24,HaverPull!$B$1:$XZ$1,0))</f>
        <v>2122.4</v>
      </c>
      <c r="AH24">
        <f>INDEX(HaverPull!$B:$XZ,MATCH(Calculations!AH$9,HaverPull!$B:$B,0),MATCH(Calculations!$B24,HaverPull!$B$1:$XZ$1,0))</f>
        <v>2168.6999999999998</v>
      </c>
      <c r="AI24">
        <f>INDEX(HaverPull!$B:$XZ,MATCH(Calculations!AI$9,HaverPull!$B:$B,0),MATCH(Calculations!$B24,HaverPull!$B$1:$XZ$1,0))</f>
        <v>2208.6999999999998</v>
      </c>
      <c r="AJ24">
        <f>INDEX(HaverPull!$B:$XZ,MATCH(Calculations!AJ$9,HaverPull!$B:$B,0),MATCH(Calculations!$B24,HaverPull!$B$1:$XZ$1,0))</f>
        <v>2336.6</v>
      </c>
      <c r="AK24">
        <f>INDEX(HaverPull!$B:$XZ,MATCH(Calculations!AK$9,HaverPull!$B:$B,0),MATCH(Calculations!$B24,HaverPull!$B$1:$XZ$1,0))</f>
        <v>2398.9</v>
      </c>
      <c r="AL24">
        <f>INDEX(HaverPull!$B:$XZ,MATCH(Calculations!AL$9,HaverPull!$B:$B,0),MATCH(Calculations!$B24,HaverPull!$B$1:$XZ$1,0))</f>
        <v>2482.1999999999998</v>
      </c>
      <c r="AM24">
        <f>INDEX(HaverPull!$B:$XZ,MATCH(Calculations!AM$9,HaverPull!$B:$B,0),MATCH(Calculations!$B24,HaverPull!$B$1:$XZ$1,0))</f>
        <v>2531.6</v>
      </c>
      <c r="AN24">
        <f>INDEX(HaverPull!$B:$XZ,MATCH(Calculations!AN$9,HaverPull!$B:$B,0),MATCH(Calculations!$B24,HaverPull!$B$1:$XZ$1,0))</f>
        <v>2595.9</v>
      </c>
      <c r="AO24">
        <f>INDEX(HaverPull!$B:$XZ,MATCH(Calculations!AO$9,HaverPull!$B:$B,0),MATCH(Calculations!$B24,HaverPull!$B$1:$XZ$1,0))</f>
        <v>2670.4</v>
      </c>
      <c r="AP24">
        <f>INDEX(HaverPull!$B:$XZ,MATCH(Calculations!AP$9,HaverPull!$B:$B,0),MATCH(Calculations!$B24,HaverPull!$B$1:$XZ$1,0))</f>
        <v>2730.7</v>
      </c>
      <c r="AQ24">
        <f>INDEX(HaverPull!$B:$XZ,MATCH(Calculations!AQ$9,HaverPull!$B:$B,0),MATCH(Calculations!$B24,HaverPull!$B$1:$XZ$1,0))</f>
        <v>2796.5</v>
      </c>
      <c r="AR24">
        <f>INDEX(HaverPull!$B:$XZ,MATCH(Calculations!AR$9,HaverPull!$B:$B,0),MATCH(Calculations!$B24,HaverPull!$B$1:$XZ$1,0))</f>
        <v>2799.9</v>
      </c>
      <c r="AS24">
        <f>INDEX(HaverPull!$B:$XZ,MATCH(Calculations!AS$9,HaverPull!$B:$B,0),MATCH(Calculations!$B24,HaverPull!$B$1:$XZ$1,0))</f>
        <v>2860</v>
      </c>
      <c r="AT24">
        <f>INDEX(HaverPull!$B:$XZ,MATCH(Calculations!AT$9,HaverPull!$B:$B,0),MATCH(Calculations!$B24,HaverPull!$B$1:$XZ$1,0))</f>
        <v>2993.5</v>
      </c>
      <c r="AU24">
        <f>INDEX(HaverPull!$B:$XZ,MATCH(Calculations!AU$9,HaverPull!$B:$B,0),MATCH(Calculations!$B24,HaverPull!$B$1:$XZ$1,0))</f>
        <v>3131.8</v>
      </c>
      <c r="AV24">
        <f>INDEX(HaverPull!$B:$XZ,MATCH(Calculations!AV$9,HaverPull!$B:$B,0),MATCH(Calculations!$B24,HaverPull!$B$1:$XZ$1,0))</f>
        <v>3167.3</v>
      </c>
      <c r="AW24">
        <f>INDEX(HaverPull!$B:$XZ,MATCH(Calculations!AW$9,HaverPull!$B:$B,0),MATCH(Calculations!$B24,HaverPull!$B$1:$XZ$1,0))</f>
        <v>3261.2</v>
      </c>
      <c r="AX24">
        <f>INDEX(HaverPull!$B:$XZ,MATCH(Calculations!AX$9,HaverPull!$B:$B,0),MATCH(Calculations!$B24,HaverPull!$B$1:$XZ$1,0))</f>
        <v>3283.5</v>
      </c>
      <c r="AY24">
        <f>INDEX(HaverPull!$B:$XZ,MATCH(Calculations!AY$9,HaverPull!$B:$B,0),MATCH(Calculations!$B24,HaverPull!$B$1:$XZ$1,0))</f>
        <v>3273.8</v>
      </c>
      <c r="AZ24">
        <f>INDEX(HaverPull!$B:$XZ,MATCH(Calculations!AZ$9,HaverPull!$B:$B,0),MATCH(Calculations!$B24,HaverPull!$B$1:$XZ$1,0))</f>
        <v>3331.3</v>
      </c>
      <c r="BA24">
        <f>INDEX(HaverPull!$B:$XZ,MATCH(Calculations!BA$9,HaverPull!$B:$B,0),MATCH(Calculations!$B24,HaverPull!$B$1:$XZ$1,0))</f>
        <v>3367.1</v>
      </c>
      <c r="BB24">
        <f>INDEX(HaverPull!$B:$XZ,MATCH(Calculations!BB$9,HaverPull!$B:$B,0),MATCH(Calculations!$B24,HaverPull!$B$1:$XZ$1,0))</f>
        <v>3407.8</v>
      </c>
      <c r="BC24">
        <f>INDEX(HaverPull!$B:$XZ,MATCH(Calculations!BC$9,HaverPull!$B:$B,0),MATCH(Calculations!$B24,HaverPull!$B$1:$XZ$1,0))</f>
        <v>3480.3</v>
      </c>
      <c r="BD24">
        <f>INDEX(HaverPull!$B:$XZ,MATCH(Calculations!BD$9,HaverPull!$B:$B,0),MATCH(Calculations!$B24,HaverPull!$B$1:$XZ$1,0))</f>
        <v>3583.8</v>
      </c>
      <c r="BE24">
        <f>INDEX(HaverPull!$B:$XZ,MATCH(Calculations!BE$9,HaverPull!$B:$B,0),MATCH(Calculations!$B24,HaverPull!$B$1:$XZ$1,0))</f>
        <v>3692.3</v>
      </c>
      <c r="BF24">
        <f>INDEX(HaverPull!$B:$XZ,MATCH(Calculations!BF$9,HaverPull!$B:$B,0),MATCH(Calculations!$B24,HaverPull!$B$1:$XZ$1,0))</f>
        <v>3796.1</v>
      </c>
      <c r="BG24">
        <f>INDEX(HaverPull!$B:$XZ,MATCH(Calculations!BG$9,HaverPull!$B:$B,0),MATCH(Calculations!$B24,HaverPull!$B$1:$XZ$1,0))</f>
        <v>3912.8</v>
      </c>
      <c r="BH24">
        <f>INDEX(HaverPull!$B:$XZ,MATCH(Calculations!BH$9,HaverPull!$B:$B,0),MATCH(Calculations!$B24,HaverPull!$B$1:$XZ$1,0))</f>
        <v>4015</v>
      </c>
      <c r="BI24">
        <f>INDEX(HaverPull!$B:$XZ,MATCH(Calculations!BI$9,HaverPull!$B:$B,0),MATCH(Calculations!$B24,HaverPull!$B$1:$XZ$1,0))</f>
        <v>4087.4</v>
      </c>
      <c r="BJ24">
        <f>INDEX(HaverPull!$B:$XZ,MATCH(Calculations!BJ$9,HaverPull!$B:$B,0),MATCH(Calculations!$B24,HaverPull!$B$1:$XZ$1,0))</f>
        <v>4147.6000000000004</v>
      </c>
      <c r="BK24">
        <f>INDEX(HaverPull!$B:$XZ,MATCH(Calculations!BK$9,HaverPull!$B:$B,0),MATCH(Calculations!$B24,HaverPull!$B$1:$XZ$1,0))</f>
        <v>4237</v>
      </c>
      <c r="BL24">
        <f>INDEX(HaverPull!$B:$XZ,MATCH(Calculations!BL$9,HaverPull!$B:$B,0),MATCH(Calculations!$B24,HaverPull!$B$1:$XZ$1,0))</f>
        <v>4302.3</v>
      </c>
      <c r="BM24">
        <f>INDEX(HaverPull!$B:$XZ,MATCH(Calculations!BM$9,HaverPull!$B:$B,0),MATCH(Calculations!$B24,HaverPull!$B$1:$XZ$1,0))</f>
        <v>4394.6000000000004</v>
      </c>
      <c r="BN24">
        <f>INDEX(HaverPull!$B:$XZ,MATCH(Calculations!BN$9,HaverPull!$B:$B,0),MATCH(Calculations!$B24,HaverPull!$B$1:$XZ$1,0))</f>
        <v>4453.1000000000004</v>
      </c>
      <c r="BO24">
        <f>INDEX(HaverPull!$B:$XZ,MATCH(Calculations!BO$9,HaverPull!$B:$B,0),MATCH(Calculations!$B24,HaverPull!$B$1:$XZ$1,0))</f>
        <v>4516.3</v>
      </c>
      <c r="BP24">
        <f>INDEX(HaverPull!$B:$XZ,MATCH(Calculations!BP$9,HaverPull!$B:$B,0),MATCH(Calculations!$B24,HaverPull!$B$1:$XZ$1,0))</f>
        <v>4555.2</v>
      </c>
      <c r="BQ24">
        <f>INDEX(HaverPull!$B:$XZ,MATCH(Calculations!BQ$9,HaverPull!$B:$B,0),MATCH(Calculations!$B24,HaverPull!$B$1:$XZ$1,0))</f>
        <v>4619.6000000000004</v>
      </c>
      <c r="BR24">
        <f>INDEX(HaverPull!$B:$XZ,MATCH(Calculations!BR$9,HaverPull!$B:$B,0),MATCH(Calculations!$B24,HaverPull!$B$1:$XZ$1,0))</f>
        <v>4669.3999999999996</v>
      </c>
      <c r="BS24">
        <f>INDEX(HaverPull!$B:$XZ,MATCH(Calculations!BS$9,HaverPull!$B:$B,0),MATCH(Calculations!$B24,HaverPull!$B$1:$XZ$1,0))</f>
        <v>4736.2</v>
      </c>
      <c r="BT24">
        <f>INDEX(HaverPull!$B:$XZ,MATCH(Calculations!BT$9,HaverPull!$B:$B,0),MATCH(Calculations!$B24,HaverPull!$B$1:$XZ$1,0))</f>
        <v>4821.5</v>
      </c>
      <c r="BU24">
        <f>INDEX(HaverPull!$B:$XZ,MATCH(Calculations!BU$9,HaverPull!$B:$B,0),MATCH(Calculations!$B24,HaverPull!$B$1:$XZ$1,0))</f>
        <v>4900.5</v>
      </c>
      <c r="BV24">
        <f>INDEX(HaverPull!$B:$XZ,MATCH(Calculations!BV$9,HaverPull!$B:$B,0),MATCH(Calculations!$B24,HaverPull!$B$1:$XZ$1,0))</f>
        <v>5022.7</v>
      </c>
      <c r="BW24">
        <f>INDEX(HaverPull!$B:$XZ,MATCH(Calculations!BW$9,HaverPull!$B:$B,0),MATCH(Calculations!$B24,HaverPull!$B$1:$XZ$1,0))</f>
        <v>5090.6000000000004</v>
      </c>
      <c r="BX24">
        <f>INDEX(HaverPull!$B:$XZ,MATCH(Calculations!BX$9,HaverPull!$B:$B,0),MATCH(Calculations!$B24,HaverPull!$B$1:$XZ$1,0))</f>
        <v>5207.7</v>
      </c>
      <c r="BY24">
        <f>INDEX(HaverPull!$B:$XZ,MATCH(Calculations!BY$9,HaverPull!$B:$B,0),MATCH(Calculations!$B24,HaverPull!$B$1:$XZ$1,0))</f>
        <v>5299.5</v>
      </c>
      <c r="BZ24">
        <f>INDEX(HaverPull!$B:$XZ,MATCH(Calculations!BZ$9,HaverPull!$B:$B,0),MATCH(Calculations!$B24,HaverPull!$B$1:$XZ$1,0))</f>
        <v>5412.7</v>
      </c>
      <c r="CA24">
        <f>INDEX(HaverPull!$B:$XZ,MATCH(Calculations!CA$9,HaverPull!$B:$B,0),MATCH(Calculations!$B24,HaverPull!$B$1:$XZ$1,0))</f>
        <v>5527.4</v>
      </c>
      <c r="CB24">
        <f>INDEX(HaverPull!$B:$XZ,MATCH(Calculations!CB$9,HaverPull!$B:$B,0),MATCH(Calculations!$B24,HaverPull!$B$1:$XZ$1,0))</f>
        <v>5628.4</v>
      </c>
      <c r="CC24">
        <f>INDEX(HaverPull!$B:$XZ,MATCH(Calculations!CC$9,HaverPull!$B:$B,0),MATCH(Calculations!$B24,HaverPull!$B$1:$XZ$1,0))</f>
        <v>5711.6</v>
      </c>
      <c r="CD24">
        <f>INDEX(HaverPull!$B:$XZ,MATCH(Calculations!CD$9,HaverPull!$B:$B,0),MATCH(Calculations!$B24,HaverPull!$B$1:$XZ$1,0))</f>
        <v>5763.4</v>
      </c>
      <c r="CE24">
        <f>INDEX(HaverPull!$B:$XZ,MATCH(Calculations!CE$9,HaverPull!$B:$B,0),MATCH(Calculations!$B24,HaverPull!$B$1:$XZ$1,0))</f>
        <v>5890.8</v>
      </c>
      <c r="CF24">
        <f>INDEX(HaverPull!$B:$XZ,MATCH(Calculations!CF$9,HaverPull!$B:$B,0),MATCH(Calculations!$B24,HaverPull!$B$1:$XZ$1,0))</f>
        <v>5974.7</v>
      </c>
      <c r="CG24">
        <f>INDEX(HaverPull!$B:$XZ,MATCH(Calculations!CG$9,HaverPull!$B:$B,0),MATCH(Calculations!$B24,HaverPull!$B$1:$XZ$1,0))</f>
        <v>6029.5</v>
      </c>
      <c r="CH24">
        <f>INDEX(HaverPull!$B:$XZ,MATCH(Calculations!CH$9,HaverPull!$B:$B,0),MATCH(Calculations!$B24,HaverPull!$B$1:$XZ$1,0))</f>
        <v>6023.3</v>
      </c>
      <c r="CI24">
        <f>INDEX(HaverPull!$B:$XZ,MATCH(Calculations!CI$9,HaverPull!$B:$B,0),MATCH(Calculations!$B24,HaverPull!$B$1:$XZ$1,0))</f>
        <v>6054.9</v>
      </c>
      <c r="CJ24">
        <f>INDEX(HaverPull!$B:$XZ,MATCH(Calculations!CJ$9,HaverPull!$B:$B,0),MATCH(Calculations!$B24,HaverPull!$B$1:$XZ$1,0))</f>
        <v>6143.6</v>
      </c>
      <c r="CK24">
        <f>INDEX(HaverPull!$B:$XZ,MATCH(Calculations!CK$9,HaverPull!$B:$B,0),MATCH(Calculations!$B24,HaverPull!$B$1:$XZ$1,0))</f>
        <v>6218.4</v>
      </c>
      <c r="CL24">
        <f>INDEX(HaverPull!$B:$XZ,MATCH(Calculations!CL$9,HaverPull!$B:$B,0),MATCH(Calculations!$B24,HaverPull!$B$1:$XZ$1,0))</f>
        <v>6279.3</v>
      </c>
      <c r="CM24">
        <f>INDEX(HaverPull!$B:$XZ,MATCH(Calculations!CM$9,HaverPull!$B:$B,0),MATCH(Calculations!$B24,HaverPull!$B$1:$XZ$1,0))</f>
        <v>6380.8</v>
      </c>
      <c r="CN24">
        <f>INDEX(HaverPull!$B:$XZ,MATCH(Calculations!CN$9,HaverPull!$B:$B,0),MATCH(Calculations!$B24,HaverPull!$B$1:$XZ$1,0))</f>
        <v>6492.3</v>
      </c>
      <c r="CO24">
        <f>INDEX(HaverPull!$B:$XZ,MATCH(Calculations!CO$9,HaverPull!$B:$B,0),MATCH(Calculations!$B24,HaverPull!$B$1:$XZ$1,0))</f>
        <v>6586.5</v>
      </c>
      <c r="CP24">
        <f>INDEX(HaverPull!$B:$XZ,MATCH(Calculations!CP$9,HaverPull!$B:$B,0),MATCH(Calculations!$B24,HaverPull!$B$1:$XZ$1,0))</f>
        <v>6697.6</v>
      </c>
      <c r="CQ24">
        <f>INDEX(HaverPull!$B:$XZ,MATCH(Calculations!CQ$9,HaverPull!$B:$B,0),MATCH(Calculations!$B24,HaverPull!$B$1:$XZ$1,0))</f>
        <v>6748.2</v>
      </c>
      <c r="CR24">
        <f>INDEX(HaverPull!$B:$XZ,MATCH(Calculations!CR$9,HaverPull!$B:$B,0),MATCH(Calculations!$B24,HaverPull!$B$1:$XZ$1,0))</f>
        <v>6829.6</v>
      </c>
      <c r="CS24">
        <f>INDEX(HaverPull!$B:$XZ,MATCH(Calculations!CS$9,HaverPull!$B:$B,0),MATCH(Calculations!$B24,HaverPull!$B$1:$XZ$1,0))</f>
        <v>6904.2</v>
      </c>
      <c r="CT24">
        <f>INDEX(HaverPull!$B:$XZ,MATCH(Calculations!CT$9,HaverPull!$B:$B,0),MATCH(Calculations!$B24,HaverPull!$B$1:$XZ$1,0))</f>
        <v>7032.8</v>
      </c>
      <c r="CU24">
        <f>INDEX(HaverPull!$B:$XZ,MATCH(Calculations!CU$9,HaverPull!$B:$B,0),MATCH(Calculations!$B24,HaverPull!$B$1:$XZ$1,0))</f>
        <v>7136.3</v>
      </c>
      <c r="CV24">
        <f>INDEX(HaverPull!$B:$XZ,MATCH(Calculations!CV$9,HaverPull!$B:$B,0),MATCH(Calculations!$B24,HaverPull!$B$1:$XZ$1,0))</f>
        <v>7269.8</v>
      </c>
      <c r="CW24">
        <f>INDEX(HaverPull!$B:$XZ,MATCH(Calculations!CW$9,HaverPull!$B:$B,0),MATCH(Calculations!$B24,HaverPull!$B$1:$XZ$1,0))</f>
        <v>7352.3</v>
      </c>
      <c r="CX24">
        <f>INDEX(HaverPull!$B:$XZ,MATCH(Calculations!CX$9,HaverPull!$B:$B,0),MATCH(Calculations!$B24,HaverPull!$B$1:$XZ$1,0))</f>
        <v>7476.7</v>
      </c>
      <c r="CY24">
        <f>INDEX(HaverPull!$B:$XZ,MATCH(Calculations!CY$9,HaverPull!$B:$B,0),MATCH(Calculations!$B24,HaverPull!$B$1:$XZ$1,0))</f>
        <v>7545.3</v>
      </c>
      <c r="CZ24">
        <f>INDEX(HaverPull!$B:$XZ,MATCH(Calculations!CZ$9,HaverPull!$B:$B,0),MATCH(Calculations!$B24,HaverPull!$B$1:$XZ$1,0))</f>
        <v>7604.9</v>
      </c>
      <c r="DA24">
        <f>INDEX(HaverPull!$B:$XZ,MATCH(Calculations!DA$9,HaverPull!$B:$B,0),MATCH(Calculations!$B24,HaverPull!$B$1:$XZ$1,0))</f>
        <v>7706.5</v>
      </c>
      <c r="DB24">
        <f>INDEX(HaverPull!$B:$XZ,MATCH(Calculations!DB$9,HaverPull!$B:$B,0),MATCH(Calculations!$B24,HaverPull!$B$1:$XZ$1,0))</f>
        <v>7799.5</v>
      </c>
      <c r="DC24">
        <f>INDEX(HaverPull!$B:$XZ,MATCH(Calculations!DC$9,HaverPull!$B:$B,0),MATCH(Calculations!$B24,HaverPull!$B$1:$XZ$1,0))</f>
        <v>7893.1</v>
      </c>
      <c r="DD24">
        <f>INDEX(HaverPull!$B:$XZ,MATCH(Calculations!DD$9,HaverPull!$B:$B,0),MATCH(Calculations!$B24,HaverPull!$B$1:$XZ$1,0))</f>
        <v>8061.5</v>
      </c>
      <c r="DE24">
        <f>INDEX(HaverPull!$B:$XZ,MATCH(Calculations!DE$9,HaverPull!$B:$B,0),MATCH(Calculations!$B24,HaverPull!$B$1:$XZ$1,0))</f>
        <v>8159</v>
      </c>
      <c r="DF24">
        <f>INDEX(HaverPull!$B:$XZ,MATCH(Calculations!DF$9,HaverPull!$B:$B,0),MATCH(Calculations!$B24,HaverPull!$B$1:$XZ$1,0))</f>
        <v>8287.1</v>
      </c>
      <c r="DG24">
        <f>INDEX(HaverPull!$B:$XZ,MATCH(Calculations!DG$9,HaverPull!$B:$B,0),MATCH(Calculations!$B24,HaverPull!$B$1:$XZ$1,0))</f>
        <v>8402.1</v>
      </c>
      <c r="DH24">
        <f>INDEX(HaverPull!$B:$XZ,MATCH(Calculations!DH$9,HaverPull!$B:$B,0),MATCH(Calculations!$B24,HaverPull!$B$1:$XZ$1,0))</f>
        <v>8551.9</v>
      </c>
      <c r="DI24">
        <f>INDEX(HaverPull!$B:$XZ,MATCH(Calculations!DI$9,HaverPull!$B:$B,0),MATCH(Calculations!$B24,HaverPull!$B$1:$XZ$1,0))</f>
        <v>8691.7999999999993</v>
      </c>
      <c r="DJ24">
        <f>INDEX(HaverPull!$B:$XZ,MATCH(Calculations!DJ$9,HaverPull!$B:$B,0),MATCH(Calculations!$B24,HaverPull!$B$1:$XZ$1,0))</f>
        <v>8788.2999999999993</v>
      </c>
      <c r="DK24">
        <f>INDEX(HaverPull!$B:$XZ,MATCH(Calculations!DK$9,HaverPull!$B:$B,0),MATCH(Calculations!$B24,HaverPull!$B$1:$XZ$1,0))</f>
        <v>8889.7000000000007</v>
      </c>
      <c r="DL24">
        <f>INDEX(HaverPull!$B:$XZ,MATCH(Calculations!DL$9,HaverPull!$B:$B,0),MATCH(Calculations!$B24,HaverPull!$B$1:$XZ$1,0))</f>
        <v>8994.7000000000007</v>
      </c>
      <c r="DM24">
        <f>INDEX(HaverPull!$B:$XZ,MATCH(Calculations!DM$9,HaverPull!$B:$B,0),MATCH(Calculations!$B24,HaverPull!$B$1:$XZ$1,0))</f>
        <v>9146.5</v>
      </c>
      <c r="DN24">
        <f>INDEX(HaverPull!$B:$XZ,MATCH(Calculations!DN$9,HaverPull!$B:$B,0),MATCH(Calculations!$B24,HaverPull!$B$1:$XZ$1,0))</f>
        <v>9325.7000000000007</v>
      </c>
      <c r="DO24">
        <f>INDEX(HaverPull!$B:$XZ,MATCH(Calculations!DO$9,HaverPull!$B:$B,0),MATCH(Calculations!$B24,HaverPull!$B$1:$XZ$1,0))</f>
        <v>9447.1</v>
      </c>
      <c r="DP24">
        <f>INDEX(HaverPull!$B:$XZ,MATCH(Calculations!DP$9,HaverPull!$B:$B,0),MATCH(Calculations!$B24,HaverPull!$B$1:$XZ$1,0))</f>
        <v>9557</v>
      </c>
      <c r="DQ24">
        <f>INDEX(HaverPull!$B:$XZ,MATCH(Calculations!DQ$9,HaverPull!$B:$B,0),MATCH(Calculations!$B24,HaverPull!$B$1:$XZ$1,0))</f>
        <v>9712.2999999999993</v>
      </c>
      <c r="DR24">
        <f>INDEX(HaverPull!$B:$XZ,MATCH(Calculations!DR$9,HaverPull!$B:$B,0),MATCH(Calculations!$B24,HaverPull!$B$1:$XZ$1,0))</f>
        <v>9926.1</v>
      </c>
      <c r="DS24">
        <f>INDEX(HaverPull!$B:$XZ,MATCH(Calculations!DS$9,HaverPull!$B:$B,0),MATCH(Calculations!$B24,HaverPull!$B$1:$XZ$1,0))</f>
        <v>10031</v>
      </c>
      <c r="DT24">
        <f>INDEX(HaverPull!$B:$XZ,MATCH(Calculations!DT$9,HaverPull!$B:$B,0),MATCH(Calculations!$B24,HaverPull!$B$1:$XZ$1,0))</f>
        <v>10278.299999999999</v>
      </c>
      <c r="DU24">
        <f>INDEX(HaverPull!$B:$XZ,MATCH(Calculations!DU$9,HaverPull!$B:$B,0),MATCH(Calculations!$B24,HaverPull!$B$1:$XZ$1,0))</f>
        <v>10357.4</v>
      </c>
      <c r="DV24">
        <f>INDEX(HaverPull!$B:$XZ,MATCH(Calculations!DV$9,HaverPull!$B:$B,0),MATCH(Calculations!$B24,HaverPull!$B$1:$XZ$1,0))</f>
        <v>10472.299999999999</v>
      </c>
      <c r="DW24">
        <f>INDEX(HaverPull!$B:$XZ,MATCH(Calculations!DW$9,HaverPull!$B:$B,0),MATCH(Calculations!$B24,HaverPull!$B$1:$XZ$1,0))</f>
        <v>10508.1</v>
      </c>
      <c r="DX24">
        <f>INDEX(HaverPull!$B:$XZ,MATCH(Calculations!DX$9,HaverPull!$B:$B,0),MATCH(Calculations!$B24,HaverPull!$B$1:$XZ$1,0))</f>
        <v>10638.4</v>
      </c>
      <c r="DY24">
        <f>INDEX(HaverPull!$B:$XZ,MATCH(Calculations!DY$9,HaverPull!$B:$B,0),MATCH(Calculations!$B24,HaverPull!$B$1:$XZ$1,0))</f>
        <v>10639.5</v>
      </c>
      <c r="DZ24">
        <f>INDEX(HaverPull!$B:$XZ,MATCH(Calculations!DZ$9,HaverPull!$B:$B,0),MATCH(Calculations!$B24,HaverPull!$B$1:$XZ$1,0))</f>
        <v>10701.3</v>
      </c>
      <c r="EA24">
        <f>INDEX(HaverPull!$B:$XZ,MATCH(Calculations!EA$9,HaverPull!$B:$B,0),MATCH(Calculations!$B24,HaverPull!$B$1:$XZ$1,0))</f>
        <v>10834.4</v>
      </c>
      <c r="EB24">
        <f>INDEX(HaverPull!$B:$XZ,MATCH(Calculations!EB$9,HaverPull!$B:$B,0),MATCH(Calculations!$B24,HaverPull!$B$1:$XZ$1,0))</f>
        <v>10934.8</v>
      </c>
      <c r="EC24">
        <f>INDEX(HaverPull!$B:$XZ,MATCH(Calculations!EC$9,HaverPull!$B:$B,0),MATCH(Calculations!$B24,HaverPull!$B$1:$XZ$1,0))</f>
        <v>11037.1</v>
      </c>
      <c r="ED24">
        <f>INDEX(HaverPull!$B:$XZ,MATCH(Calculations!ED$9,HaverPull!$B:$B,0),MATCH(Calculations!$B24,HaverPull!$B$1:$XZ$1,0))</f>
        <v>11103.8</v>
      </c>
      <c r="EE24">
        <f>INDEX(HaverPull!$B:$XZ,MATCH(Calculations!EE$9,HaverPull!$B:$B,0),MATCH(Calculations!$B24,HaverPull!$B$1:$XZ$1,0))</f>
        <v>11230.1</v>
      </c>
      <c r="EF24">
        <f>INDEX(HaverPull!$B:$XZ,MATCH(Calculations!EF$9,HaverPull!$B:$B,0),MATCH(Calculations!$B24,HaverPull!$B$1:$XZ$1,0))</f>
        <v>11370.7</v>
      </c>
      <c r="EG24">
        <f>INDEX(HaverPull!$B:$XZ,MATCH(Calculations!EG$9,HaverPull!$B:$B,0),MATCH(Calculations!$B24,HaverPull!$B$1:$XZ$1,0))</f>
        <v>11625.1</v>
      </c>
      <c r="EH24">
        <f>INDEX(HaverPull!$B:$XZ,MATCH(Calculations!EH$9,HaverPull!$B:$B,0),MATCH(Calculations!$B24,HaverPull!$B$1:$XZ$1,0))</f>
        <v>11816.8</v>
      </c>
      <c r="EI24">
        <f>INDEX(HaverPull!$B:$XZ,MATCH(Calculations!EI$9,HaverPull!$B:$B,0),MATCH(Calculations!$B24,HaverPull!$B$1:$XZ$1,0))</f>
        <v>11988.4</v>
      </c>
      <c r="EJ24">
        <f>INDEX(HaverPull!$B:$XZ,MATCH(Calculations!EJ$9,HaverPull!$B:$B,0),MATCH(Calculations!$B24,HaverPull!$B$1:$XZ$1,0))</f>
        <v>12181.4</v>
      </c>
      <c r="EK24">
        <f>INDEX(HaverPull!$B:$XZ,MATCH(Calculations!EK$9,HaverPull!$B:$B,0),MATCH(Calculations!$B24,HaverPull!$B$1:$XZ$1,0))</f>
        <v>12367.7</v>
      </c>
      <c r="EL24">
        <f>INDEX(HaverPull!$B:$XZ,MATCH(Calculations!EL$9,HaverPull!$B:$B,0),MATCH(Calculations!$B24,HaverPull!$B$1:$XZ$1,0))</f>
        <v>12562.2</v>
      </c>
      <c r="EM24">
        <f>INDEX(HaverPull!$B:$XZ,MATCH(Calculations!EM$9,HaverPull!$B:$B,0),MATCH(Calculations!$B24,HaverPull!$B$1:$XZ$1,0))</f>
        <v>12813.7</v>
      </c>
      <c r="EN24">
        <f>INDEX(HaverPull!$B:$XZ,MATCH(Calculations!EN$9,HaverPull!$B:$B,0),MATCH(Calculations!$B24,HaverPull!$B$1:$XZ$1,0))</f>
        <v>12974.1</v>
      </c>
      <c r="EO24">
        <f>INDEX(HaverPull!$B:$XZ,MATCH(Calculations!EO$9,HaverPull!$B:$B,0),MATCH(Calculations!$B24,HaverPull!$B$1:$XZ$1,0))</f>
        <v>13205.4</v>
      </c>
      <c r="EP24">
        <f>INDEX(HaverPull!$B:$XZ,MATCH(Calculations!EP$9,HaverPull!$B:$B,0),MATCH(Calculations!$B24,HaverPull!$B$1:$XZ$1,0))</f>
        <v>13381.6</v>
      </c>
      <c r="EQ24">
        <f>INDEX(HaverPull!$B:$XZ,MATCH(Calculations!EQ$9,HaverPull!$B:$B,0),MATCH(Calculations!$B24,HaverPull!$B$1:$XZ$1,0))</f>
        <v>13648.9</v>
      </c>
      <c r="ER24">
        <f>INDEX(HaverPull!$B:$XZ,MATCH(Calculations!ER$9,HaverPull!$B:$B,0),MATCH(Calculations!$B24,HaverPull!$B$1:$XZ$1,0))</f>
        <v>13799.8</v>
      </c>
      <c r="ES24">
        <f>INDEX(HaverPull!$B:$XZ,MATCH(Calculations!ES$9,HaverPull!$B:$B,0),MATCH(Calculations!$B24,HaverPull!$B$1:$XZ$1,0))</f>
        <v>13908.5</v>
      </c>
      <c r="ET24">
        <f>INDEX(HaverPull!$B:$XZ,MATCH(Calculations!ET$9,HaverPull!$B:$B,0),MATCH(Calculations!$B24,HaverPull!$B$1:$XZ$1,0))</f>
        <v>14066.4</v>
      </c>
      <c r="EU24">
        <f>INDEX(HaverPull!$B:$XZ,MATCH(Calculations!EU$9,HaverPull!$B:$B,0),MATCH(Calculations!$B24,HaverPull!$B$1:$XZ$1,0))</f>
        <v>14233.2</v>
      </c>
      <c r="EV24">
        <f>INDEX(HaverPull!$B:$XZ,MATCH(Calculations!EV$9,HaverPull!$B:$B,0),MATCH(Calculations!$B24,HaverPull!$B$1:$XZ$1,0))</f>
        <v>14422.3</v>
      </c>
      <c r="EW24">
        <f>INDEX(HaverPull!$B:$XZ,MATCH(Calculations!EW$9,HaverPull!$B:$B,0),MATCH(Calculations!$B24,HaverPull!$B$1:$XZ$1,0))</f>
        <v>14569.7</v>
      </c>
      <c r="EX24">
        <f>INDEX(HaverPull!$B:$XZ,MATCH(Calculations!EX$9,HaverPull!$B:$B,0),MATCH(Calculations!$B24,HaverPull!$B$1:$XZ$1,0))</f>
        <v>14685.3</v>
      </c>
      <c r="EY24">
        <f>INDEX(HaverPull!$B:$XZ,MATCH(Calculations!EY$9,HaverPull!$B:$B,0),MATCH(Calculations!$B24,HaverPull!$B$1:$XZ$1,0))</f>
        <v>14668.4</v>
      </c>
      <c r="EZ24">
        <f>INDEX(HaverPull!$B:$XZ,MATCH(Calculations!EZ$9,HaverPull!$B:$B,0),MATCH(Calculations!$B24,HaverPull!$B$1:$XZ$1,0))</f>
        <v>14813</v>
      </c>
      <c r="FA24">
        <f>INDEX(HaverPull!$B:$XZ,MATCH(Calculations!FA$9,HaverPull!$B:$B,0),MATCH(Calculations!$B24,HaverPull!$B$1:$XZ$1,0))</f>
        <v>14843</v>
      </c>
      <c r="FB24">
        <f>INDEX(HaverPull!$B:$XZ,MATCH(Calculations!FB$9,HaverPull!$B:$B,0),MATCH(Calculations!$B24,HaverPull!$B$1:$XZ$1,0))</f>
        <v>14549.9</v>
      </c>
      <c r="FC24">
        <f>INDEX(HaverPull!$B:$XZ,MATCH(Calculations!FC$9,HaverPull!$B:$B,0),MATCH(Calculations!$B24,HaverPull!$B$1:$XZ$1,0))</f>
        <v>14383.9</v>
      </c>
      <c r="FD24">
        <f>INDEX(HaverPull!$B:$XZ,MATCH(Calculations!FD$9,HaverPull!$B:$B,0),MATCH(Calculations!$B24,HaverPull!$B$1:$XZ$1,0))</f>
        <v>14340.4</v>
      </c>
      <c r="FE24">
        <f>INDEX(HaverPull!$B:$XZ,MATCH(Calculations!FE$9,HaverPull!$B:$B,0),MATCH(Calculations!$B24,HaverPull!$B$1:$XZ$1,0))</f>
        <v>14384.1</v>
      </c>
      <c r="FF24">
        <f>INDEX(HaverPull!$B:$XZ,MATCH(Calculations!FF$9,HaverPull!$B:$B,0),MATCH(Calculations!$B24,HaverPull!$B$1:$XZ$1,0))</f>
        <v>14566.5</v>
      </c>
      <c r="FG24">
        <f>INDEX(HaverPull!$B:$XZ,MATCH(Calculations!FG$9,HaverPull!$B:$B,0),MATCH(Calculations!$B24,HaverPull!$B$1:$XZ$1,0))</f>
        <v>14681.1</v>
      </c>
      <c r="FH24">
        <f>INDEX(HaverPull!$B:$XZ,MATCH(Calculations!FH$9,HaverPull!$B:$B,0),MATCH(Calculations!$B24,HaverPull!$B$1:$XZ$1,0))</f>
        <v>14888.6</v>
      </c>
      <c r="FI24">
        <f>INDEX(HaverPull!$B:$XZ,MATCH(Calculations!FI$9,HaverPull!$B:$B,0),MATCH(Calculations!$B24,HaverPull!$B$1:$XZ$1,0))</f>
        <v>15057.7</v>
      </c>
      <c r="FJ24">
        <f>INDEX(HaverPull!$B:$XZ,MATCH(Calculations!FJ$9,HaverPull!$B:$B,0),MATCH(Calculations!$B24,HaverPull!$B$1:$XZ$1,0))</f>
        <v>15230.2</v>
      </c>
      <c r="FK24">
        <f>INDEX(HaverPull!$B:$XZ,MATCH(Calculations!FK$9,HaverPull!$B:$B,0),MATCH(Calculations!$B24,HaverPull!$B$1:$XZ$1,0))</f>
        <v>15238.4</v>
      </c>
      <c r="FL24">
        <f>INDEX(HaverPull!$B:$XZ,MATCH(Calculations!FL$9,HaverPull!$B:$B,0),MATCH(Calculations!$B24,HaverPull!$B$1:$XZ$1,0))</f>
        <v>15460.9</v>
      </c>
      <c r="FM24">
        <f>INDEX(HaverPull!$B:$XZ,MATCH(Calculations!FM$9,HaverPull!$B:$B,0),MATCH(Calculations!$B24,HaverPull!$B$1:$XZ$1,0))</f>
        <v>15587.1</v>
      </c>
      <c r="FN24">
        <f>INDEX(HaverPull!$B:$XZ,MATCH(Calculations!FN$9,HaverPull!$B:$B,0),MATCH(Calculations!$B24,HaverPull!$B$1:$XZ$1,0))</f>
        <v>15785.3</v>
      </c>
      <c r="FO24">
        <f>INDEX(HaverPull!$B:$XZ,MATCH(Calculations!FO$9,HaverPull!$B:$B,0),MATCH(Calculations!$B24,HaverPull!$B$1:$XZ$1,0))</f>
        <v>15973.9</v>
      </c>
      <c r="FP24">
        <f>INDEX(HaverPull!$B:$XZ,MATCH(Calculations!FP$9,HaverPull!$B:$B,0),MATCH(Calculations!$B24,HaverPull!$B$1:$XZ$1,0))</f>
        <v>16121.9</v>
      </c>
      <c r="FQ24">
        <f>INDEX(HaverPull!$B:$XZ,MATCH(Calculations!FQ$9,HaverPull!$B:$B,0),MATCH(Calculations!$B24,HaverPull!$B$1:$XZ$1,0))</f>
        <v>16227.9</v>
      </c>
      <c r="FR24">
        <f>INDEX(HaverPull!$B:$XZ,MATCH(Calculations!FR$9,HaverPull!$B:$B,0),MATCH(Calculations!$B24,HaverPull!$B$1:$XZ$1,0))</f>
        <v>16297.3</v>
      </c>
      <c r="FS24">
        <f>INDEX(HaverPull!$B:$XZ,MATCH(Calculations!FS$9,HaverPull!$B:$B,0),MATCH(Calculations!$B24,HaverPull!$B$1:$XZ$1,0))</f>
        <v>16440.7</v>
      </c>
      <c r="FT24">
        <f>INDEX(HaverPull!$B:$XZ,MATCH(Calculations!FT$9,HaverPull!$B:$B,0),MATCH(Calculations!$B24,HaverPull!$B$1:$XZ$1,0))</f>
        <v>16526.8</v>
      </c>
      <c r="FU24">
        <f>INDEX(HaverPull!$B:$XZ,MATCH(Calculations!FU$9,HaverPull!$B:$B,0),MATCH(Calculations!$B24,HaverPull!$B$1:$XZ$1,0))</f>
        <v>16727.5</v>
      </c>
      <c r="FV24">
        <f>INDEX(HaverPull!$B:$XZ,MATCH(Calculations!FV$9,HaverPull!$B:$B,0),MATCH(Calculations!$B24,HaverPull!$B$1:$XZ$1,0))</f>
        <v>16957.599999999999</v>
      </c>
      <c r="FW24">
        <f>INDEX(HaverPull!$B:$XZ,MATCH(Calculations!FW$9,HaverPull!$B:$B,0),MATCH(Calculations!$B24,HaverPull!$B$1:$XZ$1,0))</f>
        <v>16984.3</v>
      </c>
      <c r="FX24">
        <f>INDEX(HaverPull!$B:$XZ,MATCH(Calculations!FX$9,HaverPull!$B:$B,0),MATCH(Calculations!$B24,HaverPull!$B$1:$XZ$1,0))</f>
        <v>17270</v>
      </c>
      <c r="FY24">
        <f>INDEX(HaverPull!$B:$XZ,MATCH(Calculations!FY$9,HaverPull!$B:$B,0),MATCH(Calculations!$B24,HaverPull!$B$1:$XZ$1,0))</f>
        <v>17522.099999999999</v>
      </c>
      <c r="FZ24">
        <f>INDEX(HaverPull!$B:$XZ,MATCH(Calculations!FZ$9,HaverPull!$B:$B,0),MATCH(Calculations!$B24,HaverPull!$B$1:$XZ$1,0))</f>
        <v>17615.900000000001</v>
      </c>
      <c r="GA24">
        <f>INDEX(HaverPull!$B:$XZ,MATCH(Calculations!GA$9,HaverPull!$B:$B,0),MATCH(Calculations!$B24,HaverPull!$B$1:$XZ$1,0))</f>
        <v>17649.3</v>
      </c>
      <c r="GB24">
        <f>INDEX(HaverPull!$B:$XZ,MATCH(Calculations!GB$9,HaverPull!$B:$B,0),MATCH(Calculations!$B24,HaverPull!$B$1:$XZ$1,0))</f>
        <v>17902</v>
      </c>
      <c r="GC24" t="e">
        <f>INDEX(HaverPull!$B:$XZ,MATCH(Calculations!GC$9,HaverPull!$B:$B,0),MATCH(Calculations!$B24,HaverPull!$B$1:$XZ$1,0))</f>
        <v>#N/A</v>
      </c>
      <c r="GD24" t="e">
        <f>INDEX(HaverPull!$B:$XZ,MATCH(Calculations!GD$9,HaverPull!$B:$B,0),MATCH(Calculations!$B24,HaverPull!$B$1:$XZ$1,0))</f>
        <v>#N/A</v>
      </c>
      <c r="GE24" t="e">
        <f>INDEX(HaverPull!$B:$XZ,MATCH(Calculations!GE$9,HaverPull!$B:$B,0),MATCH(Calculations!$B24,HaverPull!$B$1:$XZ$1,0))</f>
        <v>#N/A</v>
      </c>
      <c r="GF24" t="e">
        <f>INDEX(HaverPull!$B:$XZ,MATCH(Calculations!GF$9,HaverPull!$B:$B,0),MATCH(Calculations!$B24,HaverPull!$B$1:$XZ$1,0))</f>
        <v>#N/A</v>
      </c>
      <c r="GG24" t="e">
        <f>INDEX(HaverPull!$B:$XZ,MATCH(Calculations!GG$9,HaverPull!$B:$B,0),MATCH(Calculations!$B24,HaverPull!$B$1:$XZ$1,0))</f>
        <v>#N/A</v>
      </c>
      <c r="GH24" t="e">
        <f>INDEX(HaverPull!$B:$XZ,MATCH(Calculations!GH$9,HaverPull!$B:$B,0),MATCH(Calculations!$B24,HaverPull!$B$1:$XZ$1,0))</f>
        <v>#N/A</v>
      </c>
      <c r="GI24" t="e">
        <f>INDEX(HaverPull!$B:$XZ,MATCH(Calculations!GI$9,HaverPull!$B:$B,0),MATCH(Calculations!$B24,HaverPull!$B$1:$XZ$1,0))</f>
        <v>#N/A</v>
      </c>
      <c r="GJ24" t="e">
        <f>INDEX(HaverPull!$B:$XZ,MATCH(Calculations!GJ$9,HaverPull!$B:$B,0),MATCH(Calculations!$B24,HaverPull!$B$1:$XZ$1,0))</f>
        <v>#N/A</v>
      </c>
      <c r="GK24" t="e">
        <f>INDEX(HaverPull!$B:$XZ,MATCH(Calculations!GK$9,HaverPull!$B:$B,0),MATCH(Calculations!$B24,HaverPull!$B$1:$XZ$1,0))</f>
        <v>#N/A</v>
      </c>
      <c r="GL24" t="e">
        <f>INDEX(HaverPull!$B:$XZ,MATCH(Calculations!GL$9,HaverPull!$B:$B,0),MATCH(Calculations!$B24,HaverPull!$B$1:$XZ$1,0))</f>
        <v>#N/A</v>
      </c>
      <c r="GM24" t="e">
        <f>INDEX(HaverPull!$B:$XZ,MATCH(Calculations!GM$9,HaverPull!$B:$B,0),MATCH(Calculations!$B24,HaverPull!$B$1:$XZ$1,0))</f>
        <v>#N/A</v>
      </c>
      <c r="GN24" t="e">
        <f>INDEX(HaverPull!$B:$XZ,MATCH(Calculations!GN$9,HaverPull!$B:$B,0),MATCH(Calculations!$B24,HaverPull!$B$1:$XZ$1,0))</f>
        <v>#N/A</v>
      </c>
      <c r="GO24" t="e">
        <f>INDEX(HaverPull!$B:$XZ,MATCH(Calculations!GO$9,HaverPull!$B:$B,0),MATCH(Calculations!$B24,HaverPull!$B$1:$XZ$1,0))</f>
        <v>#N/A</v>
      </c>
      <c r="GP24" t="e">
        <f>INDEX(HaverPull!$B:$XZ,MATCH(Calculations!GP$9,HaverPull!$B:$B,0),MATCH(Calculations!$B24,HaverPull!$B$1:$XZ$1,0))</f>
        <v>#N/A</v>
      </c>
      <c r="GQ24" t="e">
        <f>INDEX(HaverPull!$B:$XZ,MATCH(Calculations!GQ$9,HaverPull!$B:$B,0),MATCH(Calculations!$B24,HaverPull!$B$1:$XZ$1,0))</f>
        <v>#N/A</v>
      </c>
      <c r="GR24" t="e">
        <f>INDEX(HaverPull!$B:$XZ,MATCH(Calculations!GR$9,HaverPull!$B:$B,0),MATCH(Calculations!$B24,HaverPull!$B$1:$XZ$1,0))</f>
        <v>#N/A</v>
      </c>
      <c r="GS24" t="e">
        <f>INDEX(HaverPull!$B:$XZ,MATCH(Calculations!GS$9,HaverPull!$B:$B,0),MATCH(Calculations!$B24,HaverPull!$B$1:$XZ$1,0))</f>
        <v>#N/A</v>
      </c>
      <c r="GT24" t="e">
        <f>INDEX(HaverPull!$B:$XZ,MATCH(Calculations!GT$9,HaverPull!$B:$B,0),MATCH(Calculations!$B24,HaverPull!$B$1:$XZ$1,0))</f>
        <v>#N/A</v>
      </c>
      <c r="GU24" t="e">
        <f>INDEX(HaverPull!$B:$XZ,MATCH(Calculations!GU$9,HaverPull!$B:$B,0),MATCH(Calculations!$B24,HaverPull!$B$1:$XZ$1,0))</f>
        <v>#N/A</v>
      </c>
      <c r="GV24" t="e">
        <f>INDEX(HaverPull!$B:$XZ,MATCH(Calculations!GV$9,HaverPull!$B:$B,0),MATCH(Calculations!$B24,HaverPull!$B$1:$XZ$1,0))</f>
        <v>#N/A</v>
      </c>
    </row>
    <row r="25" spans="1:204" x14ac:dyDescent="0.25">
      <c r="A25" s="8" t="s">
        <v>205</v>
      </c>
      <c r="B25" t="s">
        <v>182</v>
      </c>
      <c r="C25">
        <f>INDEX(HaverPull!$B:$XZ,MATCH(Calculations!C$9,HaverPull!$B:$B,0),MATCH(Calculations!$B25,HaverPull!$B$1:$XZ$1,0))</f>
        <v>-0.47</v>
      </c>
      <c r="D25">
        <f>INDEX(HaverPull!$B:$XZ,MATCH(Calculations!D$9,HaverPull!$B:$B,0),MATCH(Calculations!$B25,HaverPull!$B$1:$XZ$1,0))</f>
        <v>-1.1000000000000001</v>
      </c>
      <c r="E25">
        <f>INDEX(HaverPull!$B:$XZ,MATCH(Calculations!E$9,HaverPull!$B:$B,0),MATCH(Calculations!$B25,HaverPull!$B$1:$XZ$1,0))</f>
        <v>0.42</v>
      </c>
      <c r="F25">
        <f>INDEX(HaverPull!$B:$XZ,MATCH(Calculations!F$9,HaverPull!$B:$B,0),MATCH(Calculations!$B25,HaverPull!$B$1:$XZ$1,0))</f>
        <v>0.06</v>
      </c>
      <c r="G25">
        <f>INDEX(HaverPull!$B:$XZ,MATCH(Calculations!G$9,HaverPull!$B:$B,0),MATCH(Calculations!$B25,HaverPull!$B$1:$XZ$1,0))</f>
        <v>-1.3</v>
      </c>
      <c r="H25">
        <f>INDEX(HaverPull!$B:$XZ,MATCH(Calculations!H$9,HaverPull!$B:$B,0),MATCH(Calculations!$B25,HaverPull!$B$1:$XZ$1,0))</f>
        <v>-0.21</v>
      </c>
      <c r="I25">
        <f>INDEX(HaverPull!$B:$XZ,MATCH(Calculations!I$9,HaverPull!$B:$B,0),MATCH(Calculations!$B25,HaverPull!$B$1:$XZ$1,0))</f>
        <v>-0.03</v>
      </c>
      <c r="J25">
        <f>INDEX(HaverPull!$B:$XZ,MATCH(Calculations!J$9,HaverPull!$B:$B,0),MATCH(Calculations!$B25,HaverPull!$B$1:$XZ$1,0))</f>
        <v>-0.65</v>
      </c>
      <c r="K25">
        <f>INDEX(HaverPull!$B:$XZ,MATCH(Calculations!K$9,HaverPull!$B:$B,0),MATCH(Calculations!$B25,HaverPull!$B$1:$XZ$1,0))</f>
        <v>0.45</v>
      </c>
      <c r="L25">
        <f>INDEX(HaverPull!$B:$XZ,MATCH(Calculations!L$9,HaverPull!$B:$B,0),MATCH(Calculations!$B25,HaverPull!$B$1:$XZ$1,0))</f>
        <v>0.6</v>
      </c>
      <c r="M25">
        <f>INDEX(HaverPull!$B:$XZ,MATCH(Calculations!M$9,HaverPull!$B:$B,0),MATCH(Calculations!$B25,HaverPull!$B$1:$XZ$1,0))</f>
        <v>-1.82</v>
      </c>
      <c r="N25">
        <f>INDEX(HaverPull!$B:$XZ,MATCH(Calculations!N$9,HaverPull!$B:$B,0),MATCH(Calculations!$B25,HaverPull!$B$1:$XZ$1,0))</f>
        <v>0.71</v>
      </c>
      <c r="O25">
        <f>INDEX(HaverPull!$B:$XZ,MATCH(Calculations!O$9,HaverPull!$B:$B,0),MATCH(Calculations!$B25,HaverPull!$B$1:$XZ$1,0))</f>
        <v>0.79</v>
      </c>
      <c r="P25">
        <f>INDEX(HaverPull!$B:$XZ,MATCH(Calculations!P$9,HaverPull!$B:$B,0),MATCH(Calculations!$B25,HaverPull!$B$1:$XZ$1,0))</f>
        <v>-0.41</v>
      </c>
      <c r="Q25">
        <f>INDEX(HaverPull!$B:$XZ,MATCH(Calculations!Q$9,HaverPull!$B:$B,0),MATCH(Calculations!$B25,HaverPull!$B$1:$XZ$1,0))</f>
        <v>-1.0900000000000001</v>
      </c>
      <c r="R25">
        <f>INDEX(HaverPull!$B:$XZ,MATCH(Calculations!R$9,HaverPull!$B:$B,0),MATCH(Calculations!$B25,HaverPull!$B$1:$XZ$1,0))</f>
        <v>0.56999999999999995</v>
      </c>
      <c r="S25">
        <f>INDEX(HaverPull!$B:$XZ,MATCH(Calculations!S$9,HaverPull!$B:$B,0),MATCH(Calculations!$B25,HaverPull!$B$1:$XZ$1,0))</f>
        <v>1.59</v>
      </c>
      <c r="T25">
        <f>INDEX(HaverPull!$B:$XZ,MATCH(Calculations!T$9,HaverPull!$B:$B,0),MATCH(Calculations!$B25,HaverPull!$B$1:$XZ$1,0))</f>
        <v>0.56999999999999995</v>
      </c>
      <c r="U25">
        <f>INDEX(HaverPull!$B:$XZ,MATCH(Calculations!U$9,HaverPull!$B:$B,0),MATCH(Calculations!$B25,HaverPull!$B$1:$XZ$1,0))</f>
        <v>0.15</v>
      </c>
      <c r="V25">
        <f>INDEX(HaverPull!$B:$XZ,MATCH(Calculations!V$9,HaverPull!$B:$B,0),MATCH(Calculations!$B25,HaverPull!$B$1:$XZ$1,0))</f>
        <v>0.42</v>
      </c>
      <c r="W25">
        <f>INDEX(HaverPull!$B:$XZ,MATCH(Calculations!W$9,HaverPull!$B:$B,0),MATCH(Calculations!$B25,HaverPull!$B$1:$XZ$1,0))</f>
        <v>1.06</v>
      </c>
      <c r="X25">
        <f>INDEX(HaverPull!$B:$XZ,MATCH(Calculations!X$9,HaverPull!$B:$B,0),MATCH(Calculations!$B25,HaverPull!$B$1:$XZ$1,0))</f>
        <v>-0.56999999999999995</v>
      </c>
      <c r="Y25">
        <f>INDEX(HaverPull!$B:$XZ,MATCH(Calculations!Y$9,HaverPull!$B:$B,0),MATCH(Calculations!$B25,HaverPull!$B$1:$XZ$1,0))</f>
        <v>1.5</v>
      </c>
      <c r="Z25">
        <f>INDEX(HaverPull!$B:$XZ,MATCH(Calculations!Z$9,HaverPull!$B:$B,0),MATCH(Calculations!$B25,HaverPull!$B$1:$XZ$1,0))</f>
        <v>0.87</v>
      </c>
      <c r="AA25">
        <f>INDEX(HaverPull!$B:$XZ,MATCH(Calculations!AA$9,HaverPull!$B:$B,0),MATCH(Calculations!$B25,HaverPull!$B$1:$XZ$1,0))</f>
        <v>0.23</v>
      </c>
      <c r="AB25">
        <f>INDEX(HaverPull!$B:$XZ,MATCH(Calculations!AB$9,HaverPull!$B:$B,0),MATCH(Calculations!$B25,HaverPull!$B$1:$XZ$1,0))</f>
        <v>-0.88</v>
      </c>
      <c r="AC25">
        <f>INDEX(HaverPull!$B:$XZ,MATCH(Calculations!AC$9,HaverPull!$B:$B,0),MATCH(Calculations!$B25,HaverPull!$B$1:$XZ$1,0))</f>
        <v>-0.42</v>
      </c>
      <c r="AD25">
        <f>INDEX(HaverPull!$B:$XZ,MATCH(Calculations!AD$9,HaverPull!$B:$B,0),MATCH(Calculations!$B25,HaverPull!$B$1:$XZ$1,0))</f>
        <v>0.06</v>
      </c>
      <c r="AE25">
        <f>INDEX(HaverPull!$B:$XZ,MATCH(Calculations!AE$9,HaverPull!$B:$B,0),MATCH(Calculations!$B25,HaverPull!$B$1:$XZ$1,0))</f>
        <v>0.78</v>
      </c>
      <c r="AF25">
        <f>INDEX(HaverPull!$B:$XZ,MATCH(Calculations!AF$9,HaverPull!$B:$B,0),MATCH(Calculations!$B25,HaverPull!$B$1:$XZ$1,0))</f>
        <v>0.87</v>
      </c>
      <c r="AG25">
        <f>INDEX(HaverPull!$B:$XZ,MATCH(Calculations!AG$9,HaverPull!$B:$B,0),MATCH(Calculations!$B25,HaverPull!$B$1:$XZ$1,0))</f>
        <v>0.2</v>
      </c>
      <c r="AH25">
        <f>INDEX(HaverPull!$B:$XZ,MATCH(Calculations!AH$9,HaverPull!$B:$B,0),MATCH(Calculations!$B25,HaverPull!$B$1:$XZ$1,0))</f>
        <v>-0.21</v>
      </c>
      <c r="AI25">
        <f>INDEX(HaverPull!$B:$XZ,MATCH(Calculations!AI$9,HaverPull!$B:$B,0),MATCH(Calculations!$B25,HaverPull!$B$1:$XZ$1,0))</f>
        <v>0.05</v>
      </c>
      <c r="AJ25">
        <f>INDEX(HaverPull!$B:$XZ,MATCH(Calculations!AJ$9,HaverPull!$B:$B,0),MATCH(Calculations!$B25,HaverPull!$B$1:$XZ$1,0))</f>
        <v>2.2599999999999998</v>
      </c>
      <c r="AK25">
        <f>INDEX(HaverPull!$B:$XZ,MATCH(Calculations!AK$9,HaverPull!$B:$B,0),MATCH(Calculations!$B25,HaverPull!$B$1:$XZ$1,0))</f>
        <v>0.63</v>
      </c>
      <c r="AL25">
        <f>INDEX(HaverPull!$B:$XZ,MATCH(Calculations!AL$9,HaverPull!$B:$B,0),MATCH(Calculations!$B25,HaverPull!$B$1:$XZ$1,0))</f>
        <v>0.73</v>
      </c>
      <c r="AM25">
        <f>INDEX(HaverPull!$B:$XZ,MATCH(Calculations!AM$9,HaverPull!$B:$B,0),MATCH(Calculations!$B25,HaverPull!$B$1:$XZ$1,0))</f>
        <v>-0.69</v>
      </c>
      <c r="AN25">
        <f>INDEX(HaverPull!$B:$XZ,MATCH(Calculations!AN$9,HaverPull!$B:$B,0),MATCH(Calculations!$B25,HaverPull!$B$1:$XZ$1,0))</f>
        <v>0.81</v>
      </c>
      <c r="AO25">
        <f>INDEX(HaverPull!$B:$XZ,MATCH(Calculations!AO$9,HaverPull!$B:$B,0),MATCH(Calculations!$B25,HaverPull!$B$1:$XZ$1,0))</f>
        <v>0.11</v>
      </c>
      <c r="AP25">
        <f>INDEX(HaverPull!$B:$XZ,MATCH(Calculations!AP$9,HaverPull!$B:$B,0),MATCH(Calculations!$B25,HaverPull!$B$1:$XZ$1,0))</f>
        <v>0.51</v>
      </c>
      <c r="AQ25">
        <f>INDEX(HaverPull!$B:$XZ,MATCH(Calculations!AQ$9,HaverPull!$B:$B,0),MATCH(Calculations!$B25,HaverPull!$B$1:$XZ$1,0))</f>
        <v>1.24</v>
      </c>
      <c r="AR25">
        <f>INDEX(HaverPull!$B:$XZ,MATCH(Calculations!AR$9,HaverPull!$B:$B,0),MATCH(Calculations!$B25,HaverPull!$B$1:$XZ$1,0))</f>
        <v>0.31</v>
      </c>
      <c r="AS25">
        <f>INDEX(HaverPull!$B:$XZ,MATCH(Calculations!AS$9,HaverPull!$B:$B,0),MATCH(Calculations!$B25,HaverPull!$B$1:$XZ$1,0))</f>
        <v>-1.24</v>
      </c>
      <c r="AT25">
        <f>INDEX(HaverPull!$B:$XZ,MATCH(Calculations!AT$9,HaverPull!$B:$B,0),MATCH(Calculations!$B25,HaverPull!$B$1:$XZ$1,0))</f>
        <v>0.02</v>
      </c>
      <c r="AU25">
        <f>INDEX(HaverPull!$B:$XZ,MATCH(Calculations!AU$9,HaverPull!$B:$B,0),MATCH(Calculations!$B25,HaverPull!$B$1:$XZ$1,0))</f>
        <v>1.0900000000000001</v>
      </c>
      <c r="AV25">
        <f>INDEX(HaverPull!$B:$XZ,MATCH(Calculations!AV$9,HaverPull!$B:$B,0),MATCH(Calculations!$B25,HaverPull!$B$1:$XZ$1,0))</f>
        <v>0.26</v>
      </c>
      <c r="AW25">
        <f>INDEX(HaverPull!$B:$XZ,MATCH(Calculations!AW$9,HaverPull!$B:$B,0),MATCH(Calculations!$B25,HaverPull!$B$1:$XZ$1,0))</f>
        <v>-0.3</v>
      </c>
      <c r="AX25">
        <f>INDEX(HaverPull!$B:$XZ,MATCH(Calculations!AX$9,HaverPull!$B:$B,0),MATCH(Calculations!$B25,HaverPull!$B$1:$XZ$1,0))</f>
        <v>0.93</v>
      </c>
      <c r="AY25">
        <f>INDEX(HaverPull!$B:$XZ,MATCH(Calculations!AY$9,HaverPull!$B:$B,0),MATCH(Calculations!$B25,HaverPull!$B$1:$XZ$1,0))</f>
        <v>-0.05</v>
      </c>
      <c r="AZ25">
        <f>INDEX(HaverPull!$B:$XZ,MATCH(Calculations!AZ$9,HaverPull!$B:$B,0),MATCH(Calculations!$B25,HaverPull!$B$1:$XZ$1,0))</f>
        <v>0.56000000000000005</v>
      </c>
      <c r="BA25">
        <f>INDEX(HaverPull!$B:$XZ,MATCH(Calculations!BA$9,HaverPull!$B:$B,0),MATCH(Calculations!$B25,HaverPull!$B$1:$XZ$1,0))</f>
        <v>0.53</v>
      </c>
      <c r="BB25">
        <f>INDEX(HaverPull!$B:$XZ,MATCH(Calculations!BB$9,HaverPull!$B:$B,0),MATCH(Calculations!$B25,HaverPull!$B$1:$XZ$1,0))</f>
        <v>1.35</v>
      </c>
      <c r="BC25">
        <f>INDEX(HaverPull!$B:$XZ,MATCH(Calculations!BC$9,HaverPull!$B:$B,0),MATCH(Calculations!$B25,HaverPull!$B$1:$XZ$1,0))</f>
        <v>0.82</v>
      </c>
      <c r="BD25">
        <f>INDEX(HaverPull!$B:$XZ,MATCH(Calculations!BD$9,HaverPull!$B:$B,0),MATCH(Calculations!$B25,HaverPull!$B$1:$XZ$1,0))</f>
        <v>0.89</v>
      </c>
      <c r="BE25">
        <f>INDEX(HaverPull!$B:$XZ,MATCH(Calculations!BE$9,HaverPull!$B:$B,0),MATCH(Calculations!$B25,HaverPull!$B$1:$XZ$1,0))</f>
        <v>1.42</v>
      </c>
      <c r="BF25">
        <f>INDEX(HaverPull!$B:$XZ,MATCH(Calculations!BF$9,HaverPull!$B:$B,0),MATCH(Calculations!$B25,HaverPull!$B$1:$XZ$1,0))</f>
        <v>-1.36</v>
      </c>
      <c r="BG25">
        <f>INDEX(HaverPull!$B:$XZ,MATCH(Calculations!BG$9,HaverPull!$B:$B,0),MATCH(Calculations!$B25,HaverPull!$B$1:$XZ$1,0))</f>
        <v>1.01</v>
      </c>
      <c r="BH25">
        <f>INDEX(HaverPull!$B:$XZ,MATCH(Calculations!BH$9,HaverPull!$B:$B,0),MATCH(Calculations!$B25,HaverPull!$B$1:$XZ$1,0))</f>
        <v>1.87</v>
      </c>
      <c r="BI25">
        <f>INDEX(HaverPull!$B:$XZ,MATCH(Calculations!BI$9,HaverPull!$B:$B,0),MATCH(Calculations!$B25,HaverPull!$B$1:$XZ$1,0))</f>
        <v>0.7</v>
      </c>
      <c r="BJ25">
        <f>INDEX(HaverPull!$B:$XZ,MATCH(Calculations!BJ$9,HaverPull!$B:$B,0),MATCH(Calculations!$B25,HaverPull!$B$1:$XZ$1,0))</f>
        <v>1.58</v>
      </c>
      <c r="BK25">
        <f>INDEX(HaverPull!$B:$XZ,MATCH(Calculations!BK$9,HaverPull!$B:$B,0),MATCH(Calculations!$B25,HaverPull!$B$1:$XZ$1,0))</f>
        <v>1.01</v>
      </c>
      <c r="BL25">
        <f>INDEX(HaverPull!$B:$XZ,MATCH(Calculations!BL$9,HaverPull!$B:$B,0),MATCH(Calculations!$B25,HaverPull!$B$1:$XZ$1,0))</f>
        <v>1.93</v>
      </c>
      <c r="BM25">
        <f>INDEX(HaverPull!$B:$XZ,MATCH(Calculations!BM$9,HaverPull!$B:$B,0),MATCH(Calculations!$B25,HaverPull!$B$1:$XZ$1,0))</f>
        <v>1.98</v>
      </c>
      <c r="BN25">
        <f>INDEX(HaverPull!$B:$XZ,MATCH(Calculations!BN$9,HaverPull!$B:$B,0),MATCH(Calculations!$B25,HaverPull!$B$1:$XZ$1,0))</f>
        <v>0.27</v>
      </c>
      <c r="BO25">
        <f>INDEX(HaverPull!$B:$XZ,MATCH(Calculations!BO$9,HaverPull!$B:$B,0),MATCH(Calculations!$B25,HaverPull!$B$1:$XZ$1,0))</f>
        <v>0.7</v>
      </c>
      <c r="BP25">
        <f>INDEX(HaverPull!$B:$XZ,MATCH(Calculations!BP$9,HaverPull!$B:$B,0),MATCH(Calculations!$B25,HaverPull!$B$1:$XZ$1,0))</f>
        <v>1.7</v>
      </c>
      <c r="BQ25">
        <f>INDEX(HaverPull!$B:$XZ,MATCH(Calculations!BQ$9,HaverPull!$B:$B,0),MATCH(Calculations!$B25,HaverPull!$B$1:$XZ$1,0))</f>
        <v>1.95</v>
      </c>
      <c r="BR25">
        <f>INDEX(HaverPull!$B:$XZ,MATCH(Calculations!BR$9,HaverPull!$B:$B,0),MATCH(Calculations!$B25,HaverPull!$B$1:$XZ$1,0))</f>
        <v>-0.48</v>
      </c>
      <c r="BS25">
        <f>INDEX(HaverPull!$B:$XZ,MATCH(Calculations!BS$9,HaverPull!$B:$B,0),MATCH(Calculations!$B25,HaverPull!$B$1:$XZ$1,0))</f>
        <v>0.56999999999999995</v>
      </c>
      <c r="BT25">
        <f>INDEX(HaverPull!$B:$XZ,MATCH(Calculations!BT$9,HaverPull!$B:$B,0),MATCH(Calculations!$B25,HaverPull!$B$1:$XZ$1,0))</f>
        <v>0.81</v>
      </c>
      <c r="BU25">
        <f>INDEX(HaverPull!$B:$XZ,MATCH(Calculations!BU$9,HaverPull!$B:$B,0),MATCH(Calculations!$B25,HaverPull!$B$1:$XZ$1,0))</f>
        <v>0.23</v>
      </c>
      <c r="BV25">
        <f>INDEX(HaverPull!$B:$XZ,MATCH(Calculations!BV$9,HaverPull!$B:$B,0),MATCH(Calculations!$B25,HaverPull!$B$1:$XZ$1,0))</f>
        <v>1.08</v>
      </c>
      <c r="BW25">
        <f>INDEX(HaverPull!$B:$XZ,MATCH(Calculations!BW$9,HaverPull!$B:$B,0),MATCH(Calculations!$B25,HaverPull!$B$1:$XZ$1,0))</f>
        <v>-0.54</v>
      </c>
      <c r="BX25">
        <f>INDEX(HaverPull!$B:$XZ,MATCH(Calculations!BX$9,HaverPull!$B:$B,0),MATCH(Calculations!$B25,HaverPull!$B$1:$XZ$1,0))</f>
        <v>0.34</v>
      </c>
      <c r="BY25">
        <f>INDEX(HaverPull!$B:$XZ,MATCH(Calculations!BY$9,HaverPull!$B:$B,0),MATCH(Calculations!$B25,HaverPull!$B$1:$XZ$1,0))</f>
        <v>0.08</v>
      </c>
      <c r="BZ25">
        <f>INDEX(HaverPull!$B:$XZ,MATCH(Calculations!BZ$9,HaverPull!$B:$B,0),MATCH(Calculations!$B25,HaverPull!$B$1:$XZ$1,0))</f>
        <v>1.56</v>
      </c>
      <c r="CA25">
        <f>INDEX(HaverPull!$B:$XZ,MATCH(Calculations!CA$9,HaverPull!$B:$B,0),MATCH(Calculations!$B25,HaverPull!$B$1:$XZ$1,0))</f>
        <v>-0.35</v>
      </c>
      <c r="CB25">
        <f>INDEX(HaverPull!$B:$XZ,MATCH(Calculations!CB$9,HaverPull!$B:$B,0),MATCH(Calculations!$B25,HaverPull!$B$1:$XZ$1,0))</f>
        <v>1.34</v>
      </c>
      <c r="CC25">
        <f>INDEX(HaverPull!$B:$XZ,MATCH(Calculations!CC$9,HaverPull!$B:$B,0),MATCH(Calculations!$B25,HaverPull!$B$1:$XZ$1,0))</f>
        <v>0.7</v>
      </c>
      <c r="CD25">
        <f>INDEX(HaverPull!$B:$XZ,MATCH(Calculations!CD$9,HaverPull!$B:$B,0),MATCH(Calculations!$B25,HaverPull!$B$1:$XZ$1,0))</f>
        <v>0.45</v>
      </c>
      <c r="CE25">
        <f>INDEX(HaverPull!$B:$XZ,MATCH(Calculations!CE$9,HaverPull!$B:$B,0),MATCH(Calculations!$B25,HaverPull!$B$1:$XZ$1,0))</f>
        <v>1.3</v>
      </c>
      <c r="CF25">
        <f>INDEX(HaverPull!$B:$XZ,MATCH(Calculations!CF$9,HaverPull!$B:$B,0),MATCH(Calculations!$B25,HaverPull!$B$1:$XZ$1,0))</f>
        <v>0.2</v>
      </c>
      <c r="CG25">
        <f>INDEX(HaverPull!$B:$XZ,MATCH(Calculations!CG$9,HaverPull!$B:$B,0),MATCH(Calculations!$B25,HaverPull!$B$1:$XZ$1,0))</f>
        <v>-0.05</v>
      </c>
      <c r="CH25">
        <f>INDEX(HaverPull!$B:$XZ,MATCH(Calculations!CH$9,HaverPull!$B:$B,0),MATCH(Calculations!$B25,HaverPull!$B$1:$XZ$1,0))</f>
        <v>0.76</v>
      </c>
      <c r="CI25">
        <f>INDEX(HaverPull!$B:$XZ,MATCH(Calculations!CI$9,HaverPull!$B:$B,0),MATCH(Calculations!$B25,HaverPull!$B$1:$XZ$1,0))</f>
        <v>0.41</v>
      </c>
      <c r="CJ25">
        <f>INDEX(HaverPull!$B:$XZ,MATCH(Calculations!CJ$9,HaverPull!$B:$B,0),MATCH(Calculations!$B25,HaverPull!$B$1:$XZ$1,0))</f>
        <v>0.3</v>
      </c>
      <c r="CK25">
        <f>INDEX(HaverPull!$B:$XZ,MATCH(Calculations!CK$9,HaverPull!$B:$B,0),MATCH(Calculations!$B25,HaverPull!$B$1:$XZ$1,0))</f>
        <v>-0.3</v>
      </c>
      <c r="CL25">
        <f>INDEX(HaverPull!$B:$XZ,MATCH(Calculations!CL$9,HaverPull!$B:$B,0),MATCH(Calculations!$B25,HaverPull!$B$1:$XZ$1,0))</f>
        <v>-0.31</v>
      </c>
      <c r="CM25">
        <f>INDEX(HaverPull!$B:$XZ,MATCH(Calculations!CM$9,HaverPull!$B:$B,0),MATCH(Calculations!$B25,HaverPull!$B$1:$XZ$1,0))</f>
        <v>0.67</v>
      </c>
      <c r="CN25">
        <f>INDEX(HaverPull!$B:$XZ,MATCH(Calculations!CN$9,HaverPull!$B:$B,0),MATCH(Calculations!$B25,HaverPull!$B$1:$XZ$1,0))</f>
        <v>-0.08</v>
      </c>
      <c r="CO25">
        <f>INDEX(HaverPull!$B:$XZ,MATCH(Calculations!CO$9,HaverPull!$B:$B,0),MATCH(Calculations!$B25,HaverPull!$B$1:$XZ$1,0))</f>
        <v>0.45</v>
      </c>
      <c r="CP25">
        <f>INDEX(HaverPull!$B:$XZ,MATCH(Calculations!CP$9,HaverPull!$B:$B,0),MATCH(Calculations!$B25,HaverPull!$B$1:$XZ$1,0))</f>
        <v>-0.16</v>
      </c>
      <c r="CQ25">
        <f>INDEX(HaverPull!$B:$XZ,MATCH(Calculations!CQ$9,HaverPull!$B:$B,0),MATCH(Calculations!$B25,HaverPull!$B$1:$XZ$1,0))</f>
        <v>-0.92</v>
      </c>
      <c r="CR25">
        <f>INDEX(HaverPull!$B:$XZ,MATCH(Calculations!CR$9,HaverPull!$B:$B,0),MATCH(Calculations!$B25,HaverPull!$B$1:$XZ$1,0))</f>
        <v>0.09</v>
      </c>
      <c r="CS25">
        <f>INDEX(HaverPull!$B:$XZ,MATCH(Calculations!CS$9,HaverPull!$B:$B,0),MATCH(Calculations!$B25,HaverPull!$B$1:$XZ$1,0))</f>
        <v>0.17</v>
      </c>
      <c r="CT25">
        <f>INDEX(HaverPull!$B:$XZ,MATCH(Calculations!CT$9,HaverPull!$B:$B,0),MATCH(Calculations!$B25,HaverPull!$B$1:$XZ$1,0))</f>
        <v>0.18</v>
      </c>
      <c r="CU25">
        <f>INDEX(HaverPull!$B:$XZ,MATCH(Calculations!CU$9,HaverPull!$B:$B,0),MATCH(Calculations!$B25,HaverPull!$B$1:$XZ$1,0))</f>
        <v>-0.97</v>
      </c>
      <c r="CV25">
        <f>INDEX(HaverPull!$B:$XZ,MATCH(Calculations!CV$9,HaverPull!$B:$B,0),MATCH(Calculations!$B25,HaverPull!$B$1:$XZ$1,0))</f>
        <v>0.46</v>
      </c>
      <c r="CW25">
        <f>INDEX(HaverPull!$B:$XZ,MATCH(Calculations!CW$9,HaverPull!$B:$B,0),MATCH(Calculations!$B25,HaverPull!$B$1:$XZ$1,0))</f>
        <v>1.29</v>
      </c>
      <c r="CX25">
        <f>INDEX(HaverPull!$B:$XZ,MATCH(Calculations!CX$9,HaverPull!$B:$B,0),MATCH(Calculations!$B25,HaverPull!$B$1:$XZ$1,0))</f>
        <v>-0.68</v>
      </c>
      <c r="CY25">
        <f>INDEX(HaverPull!$B:$XZ,MATCH(Calculations!CY$9,HaverPull!$B:$B,0),MATCH(Calculations!$B25,HaverPull!$B$1:$XZ$1,0))</f>
        <v>0.16</v>
      </c>
      <c r="CZ25">
        <f>INDEX(HaverPull!$B:$XZ,MATCH(Calculations!CZ$9,HaverPull!$B:$B,0),MATCH(Calculations!$B25,HaverPull!$B$1:$XZ$1,0))</f>
        <v>0.41</v>
      </c>
      <c r="DA25">
        <f>INDEX(HaverPull!$B:$XZ,MATCH(Calculations!DA$9,HaverPull!$B:$B,0),MATCH(Calculations!$B25,HaverPull!$B$1:$XZ$1,0))</f>
        <v>-0.19</v>
      </c>
      <c r="DB25">
        <f>INDEX(HaverPull!$B:$XZ,MATCH(Calculations!DB$9,HaverPull!$B:$B,0),MATCH(Calculations!$B25,HaverPull!$B$1:$XZ$1,0))</f>
        <v>-0.66</v>
      </c>
      <c r="DC25">
        <f>INDEX(HaverPull!$B:$XZ,MATCH(Calculations!DC$9,HaverPull!$B:$B,0),MATCH(Calculations!$B25,HaverPull!$B$1:$XZ$1,0))</f>
        <v>0.17</v>
      </c>
      <c r="DD25">
        <f>INDEX(HaverPull!$B:$XZ,MATCH(Calculations!DD$9,HaverPull!$B:$B,0),MATCH(Calculations!$B25,HaverPull!$B$1:$XZ$1,0))</f>
        <v>1.22</v>
      </c>
      <c r="DE25">
        <f>INDEX(HaverPull!$B:$XZ,MATCH(Calculations!DE$9,HaverPull!$B:$B,0),MATCH(Calculations!$B25,HaverPull!$B$1:$XZ$1,0))</f>
        <v>0.08</v>
      </c>
      <c r="DF25">
        <f>INDEX(HaverPull!$B:$XZ,MATCH(Calculations!DF$9,HaverPull!$B:$B,0),MATCH(Calculations!$B25,HaverPull!$B$1:$XZ$1,0))</f>
        <v>0.53</v>
      </c>
      <c r="DG25">
        <f>INDEX(HaverPull!$B:$XZ,MATCH(Calculations!DG$9,HaverPull!$B:$B,0),MATCH(Calculations!$B25,HaverPull!$B$1:$XZ$1,0))</f>
        <v>-0.04</v>
      </c>
      <c r="DH25">
        <f>INDEX(HaverPull!$B:$XZ,MATCH(Calculations!DH$9,HaverPull!$B:$B,0),MATCH(Calculations!$B25,HaverPull!$B$1:$XZ$1,0))</f>
        <v>0.76</v>
      </c>
      <c r="DI25">
        <f>INDEX(HaverPull!$B:$XZ,MATCH(Calculations!DI$9,HaverPull!$B:$B,0),MATCH(Calculations!$B25,HaverPull!$B$1:$XZ$1,0))</f>
        <v>0.12</v>
      </c>
      <c r="DJ25">
        <f>INDEX(HaverPull!$B:$XZ,MATCH(Calculations!DJ$9,HaverPull!$B:$B,0),MATCH(Calculations!$B25,HaverPull!$B$1:$XZ$1,0))</f>
        <v>0.11</v>
      </c>
      <c r="DK25">
        <f>INDEX(HaverPull!$B:$XZ,MATCH(Calculations!DK$9,HaverPull!$B:$B,0),MATCH(Calculations!$B25,HaverPull!$B$1:$XZ$1,0))</f>
        <v>-0.4</v>
      </c>
      <c r="DL25">
        <f>INDEX(HaverPull!$B:$XZ,MATCH(Calculations!DL$9,HaverPull!$B:$B,0),MATCH(Calculations!$B25,HaverPull!$B$1:$XZ$1,0))</f>
        <v>1.45</v>
      </c>
      <c r="DM25">
        <f>INDEX(HaverPull!$B:$XZ,MATCH(Calculations!DM$9,HaverPull!$B:$B,0),MATCH(Calculations!$B25,HaverPull!$B$1:$XZ$1,0))</f>
        <v>0.67</v>
      </c>
      <c r="DN25">
        <f>INDEX(HaverPull!$B:$XZ,MATCH(Calculations!DN$9,HaverPull!$B:$B,0),MATCH(Calculations!$B25,HaverPull!$B$1:$XZ$1,0))</f>
        <v>0.68</v>
      </c>
      <c r="DO25">
        <f>INDEX(HaverPull!$B:$XZ,MATCH(Calculations!DO$9,HaverPull!$B:$B,0),MATCH(Calculations!$B25,HaverPull!$B$1:$XZ$1,0))</f>
        <v>0.27</v>
      </c>
      <c r="DP25">
        <f>INDEX(HaverPull!$B:$XZ,MATCH(Calculations!DP$9,HaverPull!$B:$B,0),MATCH(Calculations!$B25,HaverPull!$B$1:$XZ$1,0))</f>
        <v>0.41</v>
      </c>
      <c r="DQ25">
        <f>INDEX(HaverPull!$B:$XZ,MATCH(Calculations!DQ$9,HaverPull!$B:$B,0),MATCH(Calculations!$B25,HaverPull!$B$1:$XZ$1,0))</f>
        <v>0.86</v>
      </c>
      <c r="DR25">
        <f>INDEX(HaverPull!$B:$XZ,MATCH(Calculations!DR$9,HaverPull!$B:$B,0),MATCH(Calculations!$B25,HaverPull!$B$1:$XZ$1,0))</f>
        <v>1.0900000000000001</v>
      </c>
      <c r="DS25">
        <f>INDEX(HaverPull!$B:$XZ,MATCH(Calculations!DS$9,HaverPull!$B:$B,0),MATCH(Calculations!$B25,HaverPull!$B$1:$XZ$1,0))</f>
        <v>-0.59</v>
      </c>
      <c r="DT25">
        <f>INDEX(HaverPull!$B:$XZ,MATCH(Calculations!DT$9,HaverPull!$B:$B,0),MATCH(Calculations!$B25,HaverPull!$B$1:$XZ$1,0))</f>
        <v>0.9</v>
      </c>
      <c r="DU25">
        <f>INDEX(HaverPull!$B:$XZ,MATCH(Calculations!DU$9,HaverPull!$B:$B,0),MATCH(Calculations!$B25,HaverPull!$B$1:$XZ$1,0))</f>
        <v>-0.15</v>
      </c>
      <c r="DV25">
        <f>INDEX(HaverPull!$B:$XZ,MATCH(Calculations!DV$9,HaverPull!$B:$B,0),MATCH(Calculations!$B25,HaverPull!$B$1:$XZ$1,0))</f>
        <v>0.23</v>
      </c>
      <c r="DW25">
        <f>INDEX(HaverPull!$B:$XZ,MATCH(Calculations!DW$9,HaverPull!$B:$B,0),MATCH(Calculations!$B25,HaverPull!$B$1:$XZ$1,0))</f>
        <v>1.07</v>
      </c>
      <c r="DX25">
        <f>INDEX(HaverPull!$B:$XZ,MATCH(Calculations!DX$9,HaverPull!$B:$B,0),MATCH(Calculations!$B25,HaverPull!$B$1:$XZ$1,0))</f>
        <v>1.43</v>
      </c>
      <c r="DY25">
        <f>INDEX(HaverPull!$B:$XZ,MATCH(Calculations!DY$9,HaverPull!$B:$B,0),MATCH(Calculations!$B25,HaverPull!$B$1:$XZ$1,0))</f>
        <v>-0.05</v>
      </c>
      <c r="DZ25">
        <f>INDEX(HaverPull!$B:$XZ,MATCH(Calculations!DZ$9,HaverPull!$B:$B,0),MATCH(Calculations!$B25,HaverPull!$B$1:$XZ$1,0))</f>
        <v>1.07</v>
      </c>
      <c r="EA25">
        <f>INDEX(HaverPull!$B:$XZ,MATCH(Calculations!EA$9,HaverPull!$B:$B,0),MATCH(Calculations!$B25,HaverPull!$B$1:$XZ$1,0))</f>
        <v>1.1100000000000001</v>
      </c>
      <c r="EB25">
        <f>INDEX(HaverPull!$B:$XZ,MATCH(Calculations!EB$9,HaverPull!$B:$B,0),MATCH(Calculations!$B25,HaverPull!$B$1:$XZ$1,0))</f>
        <v>0.73</v>
      </c>
      <c r="EC25">
        <f>INDEX(HaverPull!$B:$XZ,MATCH(Calculations!EC$9,HaverPull!$B:$B,0),MATCH(Calculations!$B25,HaverPull!$B$1:$XZ$1,0))</f>
        <v>0.59</v>
      </c>
      <c r="ED25">
        <f>INDEX(HaverPull!$B:$XZ,MATCH(Calculations!ED$9,HaverPull!$B:$B,0),MATCH(Calculations!$B25,HaverPull!$B$1:$XZ$1,0))</f>
        <v>0.55000000000000004</v>
      </c>
      <c r="EE25">
        <f>INDEX(HaverPull!$B:$XZ,MATCH(Calculations!EE$9,HaverPull!$B:$B,0),MATCH(Calculations!$B25,HaverPull!$B$1:$XZ$1,0))</f>
        <v>-0.24</v>
      </c>
      <c r="EF25">
        <f>INDEX(HaverPull!$B:$XZ,MATCH(Calculations!EF$9,HaverPull!$B:$B,0),MATCH(Calculations!$B25,HaverPull!$B$1:$XZ$1,0))</f>
        <v>1.23</v>
      </c>
      <c r="EG25">
        <f>INDEX(HaverPull!$B:$XZ,MATCH(Calculations!EG$9,HaverPull!$B:$B,0),MATCH(Calculations!$B25,HaverPull!$B$1:$XZ$1,0))</f>
        <v>0.02</v>
      </c>
      <c r="EH25">
        <f>INDEX(HaverPull!$B:$XZ,MATCH(Calculations!EH$9,HaverPull!$B:$B,0),MATCH(Calculations!$B25,HaverPull!$B$1:$XZ$1,0))</f>
        <v>0.43</v>
      </c>
      <c r="EI25">
        <f>INDEX(HaverPull!$B:$XZ,MATCH(Calculations!EI$9,HaverPull!$B:$B,0),MATCH(Calculations!$B25,HaverPull!$B$1:$XZ$1,0))</f>
        <v>0.21</v>
      </c>
      <c r="EJ25">
        <f>INDEX(HaverPull!$B:$XZ,MATCH(Calculations!EJ$9,HaverPull!$B:$B,0),MATCH(Calculations!$B25,HaverPull!$B$1:$XZ$1,0))</f>
        <v>0.44</v>
      </c>
      <c r="EK25">
        <f>INDEX(HaverPull!$B:$XZ,MATCH(Calculations!EK$9,HaverPull!$B:$B,0),MATCH(Calculations!$B25,HaverPull!$B$1:$XZ$1,0))</f>
        <v>0.3</v>
      </c>
      <c r="EL25">
        <f>INDEX(HaverPull!$B:$XZ,MATCH(Calculations!EL$9,HaverPull!$B:$B,0),MATCH(Calculations!$B25,HaverPull!$B$1:$XZ$1,0))</f>
        <v>-0.33</v>
      </c>
      <c r="EM25">
        <f>INDEX(HaverPull!$B:$XZ,MATCH(Calculations!EM$9,HaverPull!$B:$B,0),MATCH(Calculations!$B25,HaverPull!$B$1:$XZ$1,0))</f>
        <v>0.18</v>
      </c>
      <c r="EN25">
        <f>INDEX(HaverPull!$B:$XZ,MATCH(Calculations!EN$9,HaverPull!$B:$B,0),MATCH(Calculations!$B25,HaverPull!$B$1:$XZ$1,0))</f>
        <v>0.14000000000000001</v>
      </c>
      <c r="EO25">
        <f>INDEX(HaverPull!$B:$XZ,MATCH(Calculations!EO$9,HaverPull!$B:$B,0),MATCH(Calculations!$B25,HaverPull!$B$1:$XZ$1,0))</f>
        <v>0.6</v>
      </c>
      <c r="EP25">
        <f>INDEX(HaverPull!$B:$XZ,MATCH(Calculations!EP$9,HaverPull!$B:$B,0),MATCH(Calculations!$B25,HaverPull!$B$1:$XZ$1,0))</f>
        <v>-0.28999999999999998</v>
      </c>
      <c r="EQ25">
        <f>INDEX(HaverPull!$B:$XZ,MATCH(Calculations!EQ$9,HaverPull!$B:$B,0),MATCH(Calculations!$B25,HaverPull!$B$1:$XZ$1,0))</f>
        <v>0.61</v>
      </c>
      <c r="ER25">
        <f>INDEX(HaverPull!$B:$XZ,MATCH(Calculations!ER$9,HaverPull!$B:$B,0),MATCH(Calculations!$B25,HaverPull!$B$1:$XZ$1,0))</f>
        <v>0.27</v>
      </c>
      <c r="ES25">
        <f>INDEX(HaverPull!$B:$XZ,MATCH(Calculations!ES$9,HaverPull!$B:$B,0),MATCH(Calculations!$B25,HaverPull!$B$1:$XZ$1,0))</f>
        <v>0.16</v>
      </c>
      <c r="ET25">
        <f>INDEX(HaverPull!$B:$XZ,MATCH(Calculations!ET$9,HaverPull!$B:$B,0),MATCH(Calculations!$B25,HaverPull!$B$1:$XZ$1,0))</f>
        <v>0.51</v>
      </c>
      <c r="EU25">
        <f>INDEX(HaverPull!$B:$XZ,MATCH(Calculations!EU$9,HaverPull!$B:$B,0),MATCH(Calculations!$B25,HaverPull!$B$1:$XZ$1,0))</f>
        <v>-0.16</v>
      </c>
      <c r="EV25">
        <f>INDEX(HaverPull!$B:$XZ,MATCH(Calculations!EV$9,HaverPull!$B:$B,0),MATCH(Calculations!$B25,HaverPull!$B$1:$XZ$1,0))</f>
        <v>0.66</v>
      </c>
      <c r="EW25">
        <f>INDEX(HaverPull!$B:$XZ,MATCH(Calculations!EW$9,HaverPull!$B:$B,0),MATCH(Calculations!$B25,HaverPull!$B$1:$XZ$1,0))</f>
        <v>0.56000000000000005</v>
      </c>
      <c r="EX25">
        <f>INDEX(HaverPull!$B:$XZ,MATCH(Calculations!EX$9,HaverPull!$B:$B,0),MATCH(Calculations!$B25,HaverPull!$B$1:$XZ$1,0))</f>
        <v>0.31</v>
      </c>
      <c r="EY25">
        <f>INDEX(HaverPull!$B:$XZ,MATCH(Calculations!EY$9,HaverPull!$B:$B,0),MATCH(Calculations!$B25,HaverPull!$B$1:$XZ$1,0))</f>
        <v>0.32</v>
      </c>
      <c r="EZ25">
        <f>INDEX(HaverPull!$B:$XZ,MATCH(Calculations!EZ$9,HaverPull!$B:$B,0),MATCH(Calculations!$B25,HaverPull!$B$1:$XZ$1,0))</f>
        <v>0.62</v>
      </c>
      <c r="FA25">
        <f>INDEX(HaverPull!$B:$XZ,MATCH(Calculations!FA$9,HaverPull!$B:$B,0),MATCH(Calculations!$B25,HaverPull!$B$1:$XZ$1,0))</f>
        <v>1.1299999999999999</v>
      </c>
      <c r="FB25">
        <f>INDEX(HaverPull!$B:$XZ,MATCH(Calculations!FB$9,HaverPull!$B:$B,0),MATCH(Calculations!$B25,HaverPull!$B$1:$XZ$1,0))</f>
        <v>0.56000000000000005</v>
      </c>
      <c r="FC25">
        <f>INDEX(HaverPull!$B:$XZ,MATCH(Calculations!FC$9,HaverPull!$B:$B,0),MATCH(Calculations!$B25,HaverPull!$B$1:$XZ$1,0))</f>
        <v>0.15</v>
      </c>
      <c r="FD25">
        <f>INDEX(HaverPull!$B:$XZ,MATCH(Calculations!FD$9,HaverPull!$B:$B,0),MATCH(Calculations!$B25,HaverPull!$B$1:$XZ$1,0))</f>
        <v>1.56</v>
      </c>
      <c r="FE25">
        <f>INDEX(HaverPull!$B:$XZ,MATCH(Calculations!FE$9,HaverPull!$B:$B,0),MATCH(Calculations!$B25,HaverPull!$B$1:$XZ$1,0))</f>
        <v>0.48</v>
      </c>
      <c r="FF25">
        <f>INDEX(HaverPull!$B:$XZ,MATCH(Calculations!FF$9,HaverPull!$B:$B,0),MATCH(Calculations!$B25,HaverPull!$B$1:$XZ$1,0))</f>
        <v>-0.17</v>
      </c>
      <c r="FG25">
        <f>INDEX(HaverPull!$B:$XZ,MATCH(Calculations!FG$9,HaverPull!$B:$B,0),MATCH(Calculations!$B25,HaverPull!$B$1:$XZ$1,0))</f>
        <v>-0.63</v>
      </c>
      <c r="FH25">
        <f>INDEX(HaverPull!$B:$XZ,MATCH(Calculations!FH$9,HaverPull!$B:$B,0),MATCH(Calculations!$B25,HaverPull!$B$1:$XZ$1,0))</f>
        <v>0.61</v>
      </c>
      <c r="FI25">
        <f>INDEX(HaverPull!$B:$XZ,MATCH(Calculations!FI$9,HaverPull!$B:$B,0),MATCH(Calculations!$B25,HaverPull!$B$1:$XZ$1,0))</f>
        <v>-7.0000000000000007E-2</v>
      </c>
      <c r="FJ25">
        <f>INDEX(HaverPull!$B:$XZ,MATCH(Calculations!FJ$9,HaverPull!$B:$B,0),MATCH(Calculations!$B25,HaverPull!$B$1:$XZ$1,0))</f>
        <v>-0.87</v>
      </c>
      <c r="FK25">
        <f>INDEX(HaverPull!$B:$XZ,MATCH(Calculations!FK$9,HaverPull!$B:$B,0),MATCH(Calculations!$B25,HaverPull!$B$1:$XZ$1,0))</f>
        <v>-1.6</v>
      </c>
      <c r="FL25">
        <f>INDEX(HaverPull!$B:$XZ,MATCH(Calculations!FL$9,HaverPull!$B:$B,0),MATCH(Calculations!$B25,HaverPull!$B$1:$XZ$1,0))</f>
        <v>-0.08</v>
      </c>
      <c r="FM25">
        <f>INDEX(HaverPull!$B:$XZ,MATCH(Calculations!FM$9,HaverPull!$B:$B,0),MATCH(Calculations!$B25,HaverPull!$B$1:$XZ$1,0))</f>
        <v>-0.52</v>
      </c>
      <c r="FN25">
        <f>INDEX(HaverPull!$B:$XZ,MATCH(Calculations!FN$9,HaverPull!$B:$B,0),MATCH(Calculations!$B25,HaverPull!$B$1:$XZ$1,0))</f>
        <v>-0.31</v>
      </c>
      <c r="FO25">
        <f>INDEX(HaverPull!$B:$XZ,MATCH(Calculations!FO$9,HaverPull!$B:$B,0),MATCH(Calculations!$B25,HaverPull!$B$1:$XZ$1,0))</f>
        <v>-0.4</v>
      </c>
      <c r="FP25">
        <f>INDEX(HaverPull!$B:$XZ,MATCH(Calculations!FP$9,HaverPull!$B:$B,0),MATCH(Calculations!$B25,HaverPull!$B$1:$XZ$1,0))</f>
        <v>-0.39</v>
      </c>
      <c r="FQ25">
        <f>INDEX(HaverPull!$B:$XZ,MATCH(Calculations!FQ$9,HaverPull!$B:$B,0),MATCH(Calculations!$B25,HaverPull!$B$1:$XZ$1,0))</f>
        <v>-0.22</v>
      </c>
      <c r="FR25">
        <f>INDEX(HaverPull!$B:$XZ,MATCH(Calculations!FR$9,HaverPull!$B:$B,0),MATCH(Calculations!$B25,HaverPull!$B$1:$XZ$1,0))</f>
        <v>-0.75</v>
      </c>
      <c r="FS25">
        <f>INDEX(HaverPull!$B:$XZ,MATCH(Calculations!FS$9,HaverPull!$B:$B,0),MATCH(Calculations!$B25,HaverPull!$B$1:$XZ$1,0))</f>
        <v>-0.88</v>
      </c>
      <c r="FT25">
        <f>INDEX(HaverPull!$B:$XZ,MATCH(Calculations!FT$9,HaverPull!$B:$B,0),MATCH(Calculations!$B25,HaverPull!$B$1:$XZ$1,0))</f>
        <v>-0.38</v>
      </c>
      <c r="FU25">
        <f>INDEX(HaverPull!$B:$XZ,MATCH(Calculations!FU$9,HaverPull!$B:$B,0),MATCH(Calculations!$B25,HaverPull!$B$1:$XZ$1,0))</f>
        <v>-0.42</v>
      </c>
      <c r="FV25">
        <f>INDEX(HaverPull!$B:$XZ,MATCH(Calculations!FV$9,HaverPull!$B:$B,0),MATCH(Calculations!$B25,HaverPull!$B$1:$XZ$1,0))</f>
        <v>-0.51</v>
      </c>
      <c r="FW25">
        <f>INDEX(HaverPull!$B:$XZ,MATCH(Calculations!FW$9,HaverPull!$B:$B,0),MATCH(Calculations!$B25,HaverPull!$B$1:$XZ$1,0))</f>
        <v>0</v>
      </c>
      <c r="FX25">
        <f>INDEX(HaverPull!$B:$XZ,MATCH(Calculations!FX$9,HaverPull!$B:$B,0),MATCH(Calculations!$B25,HaverPull!$B$1:$XZ$1,0))</f>
        <v>0.21</v>
      </c>
      <c r="FY25">
        <f>INDEX(HaverPull!$B:$XZ,MATCH(Calculations!FY$9,HaverPull!$B:$B,0),MATCH(Calculations!$B25,HaverPull!$B$1:$XZ$1,0))</f>
        <v>0.33</v>
      </c>
      <c r="FZ25">
        <f>INDEX(HaverPull!$B:$XZ,MATCH(Calculations!FZ$9,HaverPull!$B:$B,0),MATCH(Calculations!$B25,HaverPull!$B$1:$XZ$1,0))</f>
        <v>-0.26</v>
      </c>
      <c r="GA25">
        <f>INDEX(HaverPull!$B:$XZ,MATCH(Calculations!GA$9,HaverPull!$B:$B,0),MATCH(Calculations!$B25,HaverPull!$B$1:$XZ$1,0))</f>
        <v>-0.01</v>
      </c>
      <c r="GB25">
        <f>INDEX(HaverPull!$B:$XZ,MATCH(Calculations!GB$9,HaverPull!$B:$B,0),MATCH(Calculations!$B25,HaverPull!$B$1:$XZ$1,0))</f>
        <v>0.47</v>
      </c>
      <c r="GC25" t="e">
        <f>INDEX(HaverPull!$B:$XZ,MATCH(Calculations!GC$9,HaverPull!$B:$B,0),MATCH(Calculations!$B25,HaverPull!$B$1:$XZ$1,0))</f>
        <v>#N/A</v>
      </c>
      <c r="GD25" t="e">
        <f>INDEX(HaverPull!$B:$XZ,MATCH(Calculations!GD$9,HaverPull!$B:$B,0),MATCH(Calculations!$B25,HaverPull!$B$1:$XZ$1,0))</f>
        <v>#N/A</v>
      </c>
      <c r="GE25" t="e">
        <f>INDEX(HaverPull!$B:$XZ,MATCH(Calculations!GE$9,HaverPull!$B:$B,0),MATCH(Calculations!$B25,HaverPull!$B$1:$XZ$1,0))</f>
        <v>#N/A</v>
      </c>
      <c r="GF25" t="e">
        <f>INDEX(HaverPull!$B:$XZ,MATCH(Calculations!GF$9,HaverPull!$B:$B,0),MATCH(Calculations!$B25,HaverPull!$B$1:$XZ$1,0))</f>
        <v>#N/A</v>
      </c>
      <c r="GG25" t="e">
        <f>INDEX(HaverPull!$B:$XZ,MATCH(Calculations!GG$9,HaverPull!$B:$B,0),MATCH(Calculations!$B25,HaverPull!$B$1:$XZ$1,0))</f>
        <v>#N/A</v>
      </c>
      <c r="GH25" t="e">
        <f>INDEX(HaverPull!$B:$XZ,MATCH(Calculations!GH$9,HaverPull!$B:$B,0),MATCH(Calculations!$B25,HaverPull!$B$1:$XZ$1,0))</f>
        <v>#N/A</v>
      </c>
      <c r="GI25" t="e">
        <f>INDEX(HaverPull!$B:$XZ,MATCH(Calculations!GI$9,HaverPull!$B:$B,0),MATCH(Calculations!$B25,HaverPull!$B$1:$XZ$1,0))</f>
        <v>#N/A</v>
      </c>
      <c r="GJ25" t="e">
        <f>INDEX(HaverPull!$B:$XZ,MATCH(Calculations!GJ$9,HaverPull!$B:$B,0),MATCH(Calculations!$B25,HaverPull!$B$1:$XZ$1,0))</f>
        <v>#N/A</v>
      </c>
      <c r="GK25" t="e">
        <f>INDEX(HaverPull!$B:$XZ,MATCH(Calculations!GK$9,HaverPull!$B:$B,0),MATCH(Calculations!$B25,HaverPull!$B$1:$XZ$1,0))</f>
        <v>#N/A</v>
      </c>
      <c r="GL25" t="e">
        <f>INDEX(HaverPull!$B:$XZ,MATCH(Calculations!GL$9,HaverPull!$B:$B,0),MATCH(Calculations!$B25,HaverPull!$B$1:$XZ$1,0))</f>
        <v>#N/A</v>
      </c>
      <c r="GM25" t="e">
        <f>INDEX(HaverPull!$B:$XZ,MATCH(Calculations!GM$9,HaverPull!$B:$B,0),MATCH(Calculations!$B25,HaverPull!$B$1:$XZ$1,0))</f>
        <v>#N/A</v>
      </c>
      <c r="GN25" t="e">
        <f>INDEX(HaverPull!$B:$XZ,MATCH(Calculations!GN$9,HaverPull!$B:$B,0),MATCH(Calculations!$B25,HaverPull!$B$1:$XZ$1,0))</f>
        <v>#N/A</v>
      </c>
      <c r="GO25" t="e">
        <f>INDEX(HaverPull!$B:$XZ,MATCH(Calculations!GO$9,HaverPull!$B:$B,0),MATCH(Calculations!$B25,HaverPull!$B$1:$XZ$1,0))</f>
        <v>#N/A</v>
      </c>
      <c r="GP25" t="e">
        <f>INDEX(HaverPull!$B:$XZ,MATCH(Calculations!GP$9,HaverPull!$B:$B,0),MATCH(Calculations!$B25,HaverPull!$B$1:$XZ$1,0))</f>
        <v>#N/A</v>
      </c>
      <c r="GQ25" t="e">
        <f>INDEX(HaverPull!$B:$XZ,MATCH(Calculations!GQ$9,HaverPull!$B:$B,0),MATCH(Calculations!$B25,HaverPull!$B$1:$XZ$1,0))</f>
        <v>#N/A</v>
      </c>
      <c r="GR25" t="e">
        <f>INDEX(HaverPull!$B:$XZ,MATCH(Calculations!GR$9,HaverPull!$B:$B,0),MATCH(Calculations!$B25,HaverPull!$B$1:$XZ$1,0))</f>
        <v>#N/A</v>
      </c>
      <c r="GS25" t="e">
        <f>INDEX(HaverPull!$B:$XZ,MATCH(Calculations!GS$9,HaverPull!$B:$B,0),MATCH(Calculations!$B25,HaverPull!$B$1:$XZ$1,0))</f>
        <v>#N/A</v>
      </c>
      <c r="GT25" t="e">
        <f>INDEX(HaverPull!$B:$XZ,MATCH(Calculations!GT$9,HaverPull!$B:$B,0),MATCH(Calculations!$B25,HaverPull!$B$1:$XZ$1,0))</f>
        <v>#N/A</v>
      </c>
      <c r="GU25" t="e">
        <f>INDEX(HaverPull!$B:$XZ,MATCH(Calculations!GU$9,HaverPull!$B:$B,0),MATCH(Calculations!$B25,HaverPull!$B$1:$XZ$1,0))</f>
        <v>#N/A</v>
      </c>
      <c r="GV25" t="e">
        <f>INDEX(HaverPull!$B:$XZ,MATCH(Calculations!GV$9,HaverPull!$B:$B,0),MATCH(Calculations!$B25,HaverPull!$B$1:$XZ$1,0))</f>
        <v>#N/A</v>
      </c>
    </row>
    <row r="26" spans="1:204" x14ac:dyDescent="0.25">
      <c r="A26" s="8" t="s">
        <v>222</v>
      </c>
      <c r="B26" t="s">
        <v>226</v>
      </c>
      <c r="C26">
        <f>INDEX(HaverPull!$B:$XZ,MATCH(Calculations!C$9,HaverPull!$B:$B,0),MATCH(Calculations!$B26,HaverPull!$B$1:$XZ$1,0))</f>
        <v>249.4</v>
      </c>
      <c r="D26">
        <f>INDEX(HaverPull!$B:$XZ,MATCH(Calculations!D$9,HaverPull!$B:$B,0),MATCH(Calculations!$B26,HaverPull!$B$1:$XZ$1,0))</f>
        <v>250.7</v>
      </c>
      <c r="E26">
        <f>INDEX(HaverPull!$B:$XZ,MATCH(Calculations!E$9,HaverPull!$B:$B,0),MATCH(Calculations!$B26,HaverPull!$B$1:$XZ$1,0))</f>
        <v>256.2</v>
      </c>
      <c r="F26">
        <f>INDEX(HaverPull!$B:$XZ,MATCH(Calculations!F$9,HaverPull!$B:$B,0),MATCH(Calculations!$B26,HaverPull!$B$1:$XZ$1,0))</f>
        <v>260.39999999999998</v>
      </c>
      <c r="G26">
        <f>INDEX(HaverPull!$B:$XZ,MATCH(Calculations!G$9,HaverPull!$B:$B,0),MATCH(Calculations!$B26,HaverPull!$B$1:$XZ$1,0))</f>
        <v>263.7</v>
      </c>
      <c r="H26">
        <f>INDEX(HaverPull!$B:$XZ,MATCH(Calculations!H$9,HaverPull!$B:$B,0),MATCH(Calculations!$B26,HaverPull!$B$1:$XZ$1,0))</f>
        <v>268</v>
      </c>
      <c r="I26">
        <f>INDEX(HaverPull!$B:$XZ,MATCH(Calculations!I$9,HaverPull!$B:$B,0),MATCH(Calculations!$B26,HaverPull!$B$1:$XZ$1,0))</f>
        <v>271.7</v>
      </c>
      <c r="J26">
        <f>INDEX(HaverPull!$B:$XZ,MATCH(Calculations!J$9,HaverPull!$B:$B,0),MATCH(Calculations!$B26,HaverPull!$B$1:$XZ$1,0))</f>
        <v>274</v>
      </c>
      <c r="K26">
        <f>INDEX(HaverPull!$B:$XZ,MATCH(Calculations!K$9,HaverPull!$B:$B,0),MATCH(Calculations!$B26,HaverPull!$B$1:$XZ$1,0))</f>
        <v>284.3</v>
      </c>
      <c r="L26">
        <f>INDEX(HaverPull!$B:$XZ,MATCH(Calculations!L$9,HaverPull!$B:$B,0),MATCH(Calculations!$B26,HaverPull!$B$1:$XZ$1,0))</f>
        <v>289</v>
      </c>
      <c r="M26">
        <f>INDEX(HaverPull!$B:$XZ,MATCH(Calculations!M$9,HaverPull!$B:$B,0),MATCH(Calculations!$B26,HaverPull!$B$1:$XZ$1,0))</f>
        <v>286.3</v>
      </c>
      <c r="N26">
        <f>INDEX(HaverPull!$B:$XZ,MATCH(Calculations!N$9,HaverPull!$B:$B,0),MATCH(Calculations!$B26,HaverPull!$B$1:$XZ$1,0))</f>
        <v>293.5</v>
      </c>
      <c r="O26">
        <f>INDEX(HaverPull!$B:$XZ,MATCH(Calculations!O$9,HaverPull!$B:$B,0),MATCH(Calculations!$B26,HaverPull!$B$1:$XZ$1,0))</f>
        <v>301.3</v>
      </c>
      <c r="P26">
        <f>INDEX(HaverPull!$B:$XZ,MATCH(Calculations!P$9,HaverPull!$B:$B,0),MATCH(Calculations!$B26,HaverPull!$B$1:$XZ$1,0))</f>
        <v>304.89999999999998</v>
      </c>
      <c r="Q26">
        <f>INDEX(HaverPull!$B:$XZ,MATCH(Calculations!Q$9,HaverPull!$B:$B,0),MATCH(Calculations!$B26,HaverPull!$B$1:$XZ$1,0))</f>
        <v>305.60000000000002</v>
      </c>
      <c r="R26">
        <f>INDEX(HaverPull!$B:$XZ,MATCH(Calculations!R$9,HaverPull!$B:$B,0),MATCH(Calculations!$B26,HaverPull!$B$1:$XZ$1,0))</f>
        <v>313.7</v>
      </c>
      <c r="S26">
        <f>INDEX(HaverPull!$B:$XZ,MATCH(Calculations!S$9,HaverPull!$B:$B,0),MATCH(Calculations!$B26,HaverPull!$B$1:$XZ$1,0))</f>
        <v>326.10000000000002</v>
      </c>
      <c r="T26">
        <f>INDEX(HaverPull!$B:$XZ,MATCH(Calculations!T$9,HaverPull!$B:$B,0),MATCH(Calculations!$B26,HaverPull!$B$1:$XZ$1,0))</f>
        <v>337.3</v>
      </c>
      <c r="U26">
        <f>INDEX(HaverPull!$B:$XZ,MATCH(Calculations!U$9,HaverPull!$B:$B,0),MATCH(Calculations!$B26,HaverPull!$B$1:$XZ$1,0))</f>
        <v>348.3</v>
      </c>
      <c r="V26">
        <f>INDEX(HaverPull!$B:$XZ,MATCH(Calculations!V$9,HaverPull!$B:$B,0),MATCH(Calculations!$B26,HaverPull!$B$1:$XZ$1,0))</f>
        <v>360.8</v>
      </c>
      <c r="W26">
        <f>INDEX(HaverPull!$B:$XZ,MATCH(Calculations!W$9,HaverPull!$B:$B,0),MATCH(Calculations!$B26,HaverPull!$B$1:$XZ$1,0))</f>
        <v>371.7</v>
      </c>
      <c r="X26">
        <f>INDEX(HaverPull!$B:$XZ,MATCH(Calculations!X$9,HaverPull!$B:$B,0),MATCH(Calculations!$B26,HaverPull!$B$1:$XZ$1,0))</f>
        <v>375.8</v>
      </c>
      <c r="Y26">
        <f>INDEX(HaverPull!$B:$XZ,MATCH(Calculations!Y$9,HaverPull!$B:$B,0),MATCH(Calculations!$B26,HaverPull!$B$1:$XZ$1,0))</f>
        <v>387</v>
      </c>
      <c r="Z26">
        <f>INDEX(HaverPull!$B:$XZ,MATCH(Calculations!Z$9,HaverPull!$B:$B,0),MATCH(Calculations!$B26,HaverPull!$B$1:$XZ$1,0))</f>
        <v>397.3</v>
      </c>
      <c r="AA26">
        <f>INDEX(HaverPull!$B:$XZ,MATCH(Calculations!AA$9,HaverPull!$B:$B,0),MATCH(Calculations!$B26,HaverPull!$B$1:$XZ$1,0))</f>
        <v>402.9</v>
      </c>
      <c r="AB26">
        <f>INDEX(HaverPull!$B:$XZ,MATCH(Calculations!AB$9,HaverPull!$B:$B,0),MATCH(Calculations!$B26,HaverPull!$B$1:$XZ$1,0))</f>
        <v>403.2</v>
      </c>
      <c r="AC26">
        <f>INDEX(HaverPull!$B:$XZ,MATCH(Calculations!AC$9,HaverPull!$B:$B,0),MATCH(Calculations!$B26,HaverPull!$B$1:$XZ$1,0))</f>
        <v>404.9</v>
      </c>
      <c r="AD26">
        <f>INDEX(HaverPull!$B:$XZ,MATCH(Calculations!AD$9,HaverPull!$B:$B,0),MATCH(Calculations!$B26,HaverPull!$B$1:$XZ$1,0))</f>
        <v>412.3</v>
      </c>
      <c r="AE26">
        <f>INDEX(HaverPull!$B:$XZ,MATCH(Calculations!AE$9,HaverPull!$B:$B,0),MATCH(Calculations!$B26,HaverPull!$B$1:$XZ$1,0))</f>
        <v>422.7</v>
      </c>
      <c r="AF26">
        <f>INDEX(HaverPull!$B:$XZ,MATCH(Calculations!AF$9,HaverPull!$B:$B,0),MATCH(Calculations!$B26,HaverPull!$B$1:$XZ$1,0))</f>
        <v>433.1</v>
      </c>
      <c r="AG26">
        <f>INDEX(HaverPull!$B:$XZ,MATCH(Calculations!AG$9,HaverPull!$B:$B,0),MATCH(Calculations!$B26,HaverPull!$B$1:$XZ$1,0))</f>
        <v>439.1</v>
      </c>
      <c r="AH26">
        <f>INDEX(HaverPull!$B:$XZ,MATCH(Calculations!AH$9,HaverPull!$B:$B,0),MATCH(Calculations!$B26,HaverPull!$B$1:$XZ$1,0))</f>
        <v>448.1</v>
      </c>
      <c r="AI26">
        <f>INDEX(HaverPull!$B:$XZ,MATCH(Calculations!AI$9,HaverPull!$B:$B,0),MATCH(Calculations!$B26,HaverPull!$B$1:$XZ$1,0))</f>
        <v>454.8</v>
      </c>
      <c r="AJ26">
        <f>INDEX(HaverPull!$B:$XZ,MATCH(Calculations!AJ$9,HaverPull!$B:$B,0),MATCH(Calculations!$B26,HaverPull!$B$1:$XZ$1,0))</f>
        <v>473.3</v>
      </c>
      <c r="AK26">
        <f>INDEX(HaverPull!$B:$XZ,MATCH(Calculations!AK$9,HaverPull!$B:$B,0),MATCH(Calculations!$B26,HaverPull!$B$1:$XZ$1,0))</f>
        <v>484</v>
      </c>
      <c r="AL26">
        <f>INDEX(HaverPull!$B:$XZ,MATCH(Calculations!AL$9,HaverPull!$B:$B,0),MATCH(Calculations!$B26,HaverPull!$B$1:$XZ$1,0))</f>
        <v>497.4</v>
      </c>
      <c r="AM26">
        <f>INDEX(HaverPull!$B:$XZ,MATCH(Calculations!AM$9,HaverPull!$B:$B,0),MATCH(Calculations!$B26,HaverPull!$B$1:$XZ$1,0))</f>
        <v>502.9</v>
      </c>
      <c r="AN26">
        <f>INDEX(HaverPull!$B:$XZ,MATCH(Calculations!AN$9,HaverPull!$B:$B,0),MATCH(Calculations!$B26,HaverPull!$B$1:$XZ$1,0))</f>
        <v>517.29999999999995</v>
      </c>
      <c r="AO26">
        <f>INDEX(HaverPull!$B:$XZ,MATCH(Calculations!AO$9,HaverPull!$B:$B,0),MATCH(Calculations!$B26,HaverPull!$B$1:$XZ$1,0))</f>
        <v>531.79999999999995</v>
      </c>
      <c r="AP26">
        <f>INDEX(HaverPull!$B:$XZ,MATCH(Calculations!AP$9,HaverPull!$B:$B,0),MATCH(Calculations!$B26,HaverPull!$B$1:$XZ$1,0))</f>
        <v>550.20000000000005</v>
      </c>
      <c r="AQ26">
        <f>INDEX(HaverPull!$B:$XZ,MATCH(Calculations!AQ$9,HaverPull!$B:$B,0),MATCH(Calculations!$B26,HaverPull!$B$1:$XZ$1,0))</f>
        <v>571.20000000000005</v>
      </c>
      <c r="AR26">
        <f>INDEX(HaverPull!$B:$XZ,MATCH(Calculations!AR$9,HaverPull!$B:$B,0),MATCH(Calculations!$B26,HaverPull!$B$1:$XZ$1,0))</f>
        <v>586.9</v>
      </c>
      <c r="AS26">
        <f>INDEX(HaverPull!$B:$XZ,MATCH(Calculations!AS$9,HaverPull!$B:$B,0),MATCH(Calculations!$B26,HaverPull!$B$1:$XZ$1,0))</f>
        <v>591.79999999999995</v>
      </c>
      <c r="AT26">
        <f>INDEX(HaverPull!$B:$XZ,MATCH(Calculations!AT$9,HaverPull!$B:$B,0),MATCH(Calculations!$B26,HaverPull!$B$1:$XZ$1,0))</f>
        <v>613.4</v>
      </c>
      <c r="AU26">
        <f>INDEX(HaverPull!$B:$XZ,MATCH(Calculations!AU$9,HaverPull!$B:$B,0),MATCH(Calculations!$B26,HaverPull!$B$1:$XZ$1,0))</f>
        <v>636</v>
      </c>
      <c r="AV26">
        <f>INDEX(HaverPull!$B:$XZ,MATCH(Calculations!AV$9,HaverPull!$B:$B,0),MATCH(Calculations!$B26,HaverPull!$B$1:$XZ$1,0))</f>
        <v>649</v>
      </c>
      <c r="AW26">
        <f>INDEX(HaverPull!$B:$XZ,MATCH(Calculations!AW$9,HaverPull!$B:$B,0),MATCH(Calculations!$B26,HaverPull!$B$1:$XZ$1,0))</f>
        <v>655.20000000000005</v>
      </c>
      <c r="AX26">
        <f>INDEX(HaverPull!$B:$XZ,MATCH(Calculations!AX$9,HaverPull!$B:$B,0),MATCH(Calculations!$B26,HaverPull!$B$1:$XZ$1,0))</f>
        <v>678.8</v>
      </c>
      <c r="AY26">
        <f>INDEX(HaverPull!$B:$XZ,MATCH(Calculations!AY$9,HaverPull!$B:$B,0),MATCH(Calculations!$B26,HaverPull!$B$1:$XZ$1,0))</f>
        <v>687.4</v>
      </c>
      <c r="AZ26">
        <f>INDEX(HaverPull!$B:$XZ,MATCH(Calculations!AZ$9,HaverPull!$B:$B,0),MATCH(Calculations!$B26,HaverPull!$B$1:$XZ$1,0))</f>
        <v>701</v>
      </c>
      <c r="BA26">
        <f>INDEX(HaverPull!$B:$XZ,MATCH(Calculations!BA$9,HaverPull!$B:$B,0),MATCH(Calculations!$B26,HaverPull!$B$1:$XZ$1,0))</f>
        <v>714.5</v>
      </c>
      <c r="BB26">
        <f>INDEX(HaverPull!$B:$XZ,MATCH(Calculations!BB$9,HaverPull!$B:$B,0),MATCH(Calculations!$B26,HaverPull!$B$1:$XZ$1,0))</f>
        <v>737.2</v>
      </c>
      <c r="BC26">
        <f>INDEX(HaverPull!$B:$XZ,MATCH(Calculations!BC$9,HaverPull!$B:$B,0),MATCH(Calculations!$B26,HaverPull!$B$1:$XZ$1,0))</f>
        <v>748.8</v>
      </c>
      <c r="BD26">
        <f>INDEX(HaverPull!$B:$XZ,MATCH(Calculations!BD$9,HaverPull!$B:$B,0),MATCH(Calculations!$B26,HaverPull!$B$1:$XZ$1,0))</f>
        <v>761</v>
      </c>
      <c r="BE26">
        <f>INDEX(HaverPull!$B:$XZ,MATCH(Calculations!BE$9,HaverPull!$B:$B,0),MATCH(Calculations!$B26,HaverPull!$B$1:$XZ$1,0))</f>
        <v>780.9</v>
      </c>
      <c r="BF26">
        <f>INDEX(HaverPull!$B:$XZ,MATCH(Calculations!BF$9,HaverPull!$B:$B,0),MATCH(Calculations!$B26,HaverPull!$B$1:$XZ$1,0))</f>
        <v>772.3</v>
      </c>
      <c r="BG26">
        <f>INDEX(HaverPull!$B:$XZ,MATCH(Calculations!BG$9,HaverPull!$B:$B,0),MATCH(Calculations!$B26,HaverPull!$B$1:$XZ$1,0))</f>
        <v>794.2</v>
      </c>
      <c r="BH26">
        <f>INDEX(HaverPull!$B:$XZ,MATCH(Calculations!BH$9,HaverPull!$B:$B,0),MATCH(Calculations!$B26,HaverPull!$B$1:$XZ$1,0))</f>
        <v>819.2</v>
      </c>
      <c r="BI26">
        <f>INDEX(HaverPull!$B:$XZ,MATCH(Calculations!BI$9,HaverPull!$B:$B,0),MATCH(Calculations!$B26,HaverPull!$B$1:$XZ$1,0))</f>
        <v>832.7</v>
      </c>
      <c r="BJ26">
        <f>INDEX(HaverPull!$B:$XZ,MATCH(Calculations!BJ$9,HaverPull!$B:$B,0),MATCH(Calculations!$B26,HaverPull!$B$1:$XZ$1,0))</f>
        <v>854.7</v>
      </c>
      <c r="BK26">
        <f>INDEX(HaverPull!$B:$XZ,MATCH(Calculations!BK$9,HaverPull!$B:$B,0),MATCH(Calculations!$B26,HaverPull!$B$1:$XZ$1,0))</f>
        <v>874.5</v>
      </c>
      <c r="BL26">
        <f>INDEX(HaverPull!$B:$XZ,MATCH(Calculations!BL$9,HaverPull!$B:$B,0),MATCH(Calculations!$B26,HaverPull!$B$1:$XZ$1,0))</f>
        <v>898.5</v>
      </c>
      <c r="BM26">
        <f>INDEX(HaverPull!$B:$XZ,MATCH(Calculations!BM$9,HaverPull!$B:$B,0),MATCH(Calculations!$B26,HaverPull!$B$1:$XZ$1,0))</f>
        <v>924.6</v>
      </c>
      <c r="BN26">
        <f>INDEX(HaverPull!$B:$XZ,MATCH(Calculations!BN$9,HaverPull!$B:$B,0),MATCH(Calculations!$B26,HaverPull!$B$1:$XZ$1,0))</f>
        <v>936.1</v>
      </c>
      <c r="BO26">
        <f>INDEX(HaverPull!$B:$XZ,MATCH(Calculations!BO$9,HaverPull!$B:$B,0),MATCH(Calculations!$B26,HaverPull!$B$1:$XZ$1,0))</f>
        <v>944.2</v>
      </c>
      <c r="BP26">
        <f>INDEX(HaverPull!$B:$XZ,MATCH(Calculations!BP$9,HaverPull!$B:$B,0),MATCH(Calculations!$B26,HaverPull!$B$1:$XZ$1,0))</f>
        <v>965.8</v>
      </c>
      <c r="BQ26">
        <f>INDEX(HaverPull!$B:$XZ,MATCH(Calculations!BQ$9,HaverPull!$B:$B,0),MATCH(Calculations!$B26,HaverPull!$B$1:$XZ$1,0))</f>
        <v>993</v>
      </c>
      <c r="BR26">
        <f>INDEX(HaverPull!$B:$XZ,MATCH(Calculations!BR$9,HaverPull!$B:$B,0),MATCH(Calculations!$B26,HaverPull!$B$1:$XZ$1,0))</f>
        <v>994.8</v>
      </c>
      <c r="BS26">
        <f>INDEX(HaverPull!$B:$XZ,MATCH(Calculations!BS$9,HaverPull!$B:$B,0),MATCH(Calculations!$B26,HaverPull!$B$1:$XZ$1,0))</f>
        <v>1008</v>
      </c>
      <c r="BT26">
        <f>INDEX(HaverPull!$B:$XZ,MATCH(Calculations!BT$9,HaverPull!$B:$B,0),MATCH(Calculations!$B26,HaverPull!$B$1:$XZ$1,0))</f>
        <v>1025</v>
      </c>
      <c r="BU26">
        <f>INDEX(HaverPull!$B:$XZ,MATCH(Calculations!BU$9,HaverPull!$B:$B,0),MATCH(Calculations!$B26,HaverPull!$B$1:$XZ$1,0))</f>
        <v>1036</v>
      </c>
      <c r="BV26">
        <f>INDEX(HaverPull!$B:$XZ,MATCH(Calculations!BV$9,HaverPull!$B:$B,0),MATCH(Calculations!$B26,HaverPull!$B$1:$XZ$1,0))</f>
        <v>1054</v>
      </c>
      <c r="BW26">
        <f>INDEX(HaverPull!$B:$XZ,MATCH(Calculations!BW$9,HaverPull!$B:$B,0),MATCH(Calculations!$B26,HaverPull!$B$1:$XZ$1,0))</f>
        <v>1057</v>
      </c>
      <c r="BX26">
        <f>INDEX(HaverPull!$B:$XZ,MATCH(Calculations!BX$9,HaverPull!$B:$B,0),MATCH(Calculations!$B26,HaverPull!$B$1:$XZ$1,0))</f>
        <v>1070.8</v>
      </c>
      <c r="BY26">
        <f>INDEX(HaverPull!$B:$XZ,MATCH(Calculations!BY$9,HaverPull!$B:$B,0),MATCH(Calculations!$B26,HaverPull!$B$1:$XZ$1,0))</f>
        <v>1078.4000000000001</v>
      </c>
      <c r="BZ26">
        <f>INDEX(HaverPull!$B:$XZ,MATCH(Calculations!BZ$9,HaverPull!$B:$B,0),MATCH(Calculations!$B26,HaverPull!$B$1:$XZ$1,0))</f>
        <v>1106.4000000000001</v>
      </c>
      <c r="CA26">
        <f>INDEX(HaverPull!$B:$XZ,MATCH(Calculations!CA$9,HaverPull!$B:$B,0),MATCH(Calculations!$B26,HaverPull!$B$1:$XZ$1,0))</f>
        <v>1116.9000000000001</v>
      </c>
      <c r="CB26">
        <f>INDEX(HaverPull!$B:$XZ,MATCH(Calculations!CB$9,HaverPull!$B:$B,0),MATCH(Calculations!$B26,HaverPull!$B$1:$XZ$1,0))</f>
        <v>1146.0999999999999</v>
      </c>
      <c r="CC26">
        <f>INDEX(HaverPull!$B:$XZ,MATCH(Calculations!CC$9,HaverPull!$B:$B,0),MATCH(Calculations!$B26,HaverPull!$B$1:$XZ$1,0))</f>
        <v>1164.5999999999999</v>
      </c>
      <c r="CD26">
        <f>INDEX(HaverPull!$B:$XZ,MATCH(Calculations!CD$9,HaverPull!$B:$B,0),MATCH(Calculations!$B26,HaverPull!$B$1:$XZ$1,0))</f>
        <v>1180.2</v>
      </c>
      <c r="CE26">
        <f>INDEX(HaverPull!$B:$XZ,MATCH(Calculations!CE$9,HaverPull!$B:$B,0),MATCH(Calculations!$B26,HaverPull!$B$1:$XZ$1,0))</f>
        <v>1214</v>
      </c>
      <c r="CF26">
        <f>INDEX(HaverPull!$B:$XZ,MATCH(Calculations!CF$9,HaverPull!$B:$B,0),MATCH(Calculations!$B26,HaverPull!$B$1:$XZ$1,0))</f>
        <v>1228.5999999999999</v>
      </c>
      <c r="CG26">
        <f>INDEX(HaverPull!$B:$XZ,MATCH(Calculations!CG$9,HaverPull!$B:$B,0),MATCH(Calculations!$B26,HaverPull!$B$1:$XZ$1,0))</f>
        <v>1240.4000000000001</v>
      </c>
      <c r="CH26">
        <f>INDEX(HaverPull!$B:$XZ,MATCH(Calculations!CH$9,HaverPull!$B:$B,0),MATCH(Calculations!$B26,HaverPull!$B$1:$XZ$1,0))</f>
        <v>1270.4000000000001</v>
      </c>
      <c r="CI26">
        <f>INDEX(HaverPull!$B:$XZ,MATCH(Calculations!CI$9,HaverPull!$B:$B,0),MATCH(Calculations!$B26,HaverPull!$B$1:$XZ$1,0))</f>
        <v>1287.2</v>
      </c>
      <c r="CJ26">
        <f>INDEX(HaverPull!$B:$XZ,MATCH(Calculations!CJ$9,HaverPull!$B:$B,0),MATCH(Calculations!$B26,HaverPull!$B$1:$XZ$1,0))</f>
        <v>1296.5999999999999</v>
      </c>
      <c r="CK26">
        <f>INDEX(HaverPull!$B:$XZ,MATCH(Calculations!CK$9,HaverPull!$B:$B,0),MATCH(Calculations!$B26,HaverPull!$B$1:$XZ$1,0))</f>
        <v>1302.4000000000001</v>
      </c>
      <c r="CL26">
        <f>INDEX(HaverPull!$B:$XZ,MATCH(Calculations!CL$9,HaverPull!$B:$B,0),MATCH(Calculations!$B26,HaverPull!$B$1:$XZ$1,0))</f>
        <v>1306.5</v>
      </c>
      <c r="CM26">
        <f>INDEX(HaverPull!$B:$XZ,MATCH(Calculations!CM$9,HaverPull!$B:$B,0),MATCH(Calculations!$B26,HaverPull!$B$1:$XZ$1,0))</f>
        <v>1326.9</v>
      </c>
      <c r="CN26">
        <f>INDEX(HaverPull!$B:$XZ,MATCH(Calculations!CN$9,HaverPull!$B:$B,0),MATCH(Calculations!$B26,HaverPull!$B$1:$XZ$1,0))</f>
        <v>1338.7</v>
      </c>
      <c r="CO26">
        <f>INDEX(HaverPull!$B:$XZ,MATCH(Calculations!CO$9,HaverPull!$B:$B,0),MATCH(Calculations!$B26,HaverPull!$B$1:$XZ$1,0))</f>
        <v>1355.4</v>
      </c>
      <c r="CP26">
        <f>INDEX(HaverPull!$B:$XZ,MATCH(Calculations!CP$9,HaverPull!$B:$B,0),MATCH(Calculations!$B26,HaverPull!$B$1:$XZ$1,0))</f>
        <v>1360.5</v>
      </c>
      <c r="CQ26">
        <f>INDEX(HaverPull!$B:$XZ,MATCH(Calculations!CQ$9,HaverPull!$B:$B,0),MATCH(Calculations!$B26,HaverPull!$B$1:$XZ$1,0))</f>
        <v>1351.5</v>
      </c>
      <c r="CR26">
        <f>INDEX(HaverPull!$B:$XZ,MATCH(Calculations!CR$9,HaverPull!$B:$B,0),MATCH(Calculations!$B26,HaverPull!$B$1:$XZ$1,0))</f>
        <v>1360.9</v>
      </c>
      <c r="CS26">
        <f>INDEX(HaverPull!$B:$XZ,MATCH(Calculations!CS$9,HaverPull!$B:$B,0),MATCH(Calculations!$B26,HaverPull!$B$1:$XZ$1,0))</f>
        <v>1370.6</v>
      </c>
      <c r="CT26">
        <f>INDEX(HaverPull!$B:$XZ,MATCH(Calculations!CT$9,HaverPull!$B:$B,0),MATCH(Calculations!$B26,HaverPull!$B$1:$XZ$1,0))</f>
        <v>1381.3</v>
      </c>
      <c r="CU26">
        <f>INDEX(HaverPull!$B:$XZ,MATCH(Calculations!CU$9,HaverPull!$B:$B,0),MATCH(Calculations!$B26,HaverPull!$B$1:$XZ$1,0))</f>
        <v>1373.9</v>
      </c>
      <c r="CV26">
        <f>INDEX(HaverPull!$B:$XZ,MATCH(Calculations!CV$9,HaverPull!$B:$B,0),MATCH(Calculations!$B26,HaverPull!$B$1:$XZ$1,0))</f>
        <v>1392.4</v>
      </c>
      <c r="CW26">
        <f>INDEX(HaverPull!$B:$XZ,MATCH(Calculations!CW$9,HaverPull!$B:$B,0),MATCH(Calculations!$B26,HaverPull!$B$1:$XZ$1,0))</f>
        <v>1424.4</v>
      </c>
      <c r="CX26">
        <f>INDEX(HaverPull!$B:$XZ,MATCH(Calculations!CX$9,HaverPull!$B:$B,0),MATCH(Calculations!$B26,HaverPull!$B$1:$XZ$1,0))</f>
        <v>1424.2</v>
      </c>
      <c r="CY26">
        <f>INDEX(HaverPull!$B:$XZ,MATCH(Calculations!CY$9,HaverPull!$B:$B,0),MATCH(Calculations!$B26,HaverPull!$B$1:$XZ$1,0))</f>
        <v>1440</v>
      </c>
      <c r="CZ26">
        <f>INDEX(HaverPull!$B:$XZ,MATCH(Calculations!CZ$9,HaverPull!$B:$B,0),MATCH(Calculations!$B26,HaverPull!$B$1:$XZ$1,0))</f>
        <v>1455.6</v>
      </c>
      <c r="DA26">
        <f>INDEX(HaverPull!$B:$XZ,MATCH(Calculations!DA$9,HaverPull!$B:$B,0),MATCH(Calculations!$B26,HaverPull!$B$1:$XZ$1,0))</f>
        <v>1457.3</v>
      </c>
      <c r="DB26">
        <f>INDEX(HaverPull!$B:$XZ,MATCH(Calculations!DB$9,HaverPull!$B:$B,0),MATCH(Calculations!$B26,HaverPull!$B$1:$XZ$1,0))</f>
        <v>1455.7</v>
      </c>
      <c r="DC26">
        <f>INDEX(HaverPull!$B:$XZ,MATCH(Calculations!DC$9,HaverPull!$B:$B,0),MATCH(Calculations!$B26,HaverPull!$B$1:$XZ$1,0))</f>
        <v>1472.9</v>
      </c>
      <c r="DD26">
        <f>INDEX(HaverPull!$B:$XZ,MATCH(Calculations!DD$9,HaverPull!$B:$B,0),MATCH(Calculations!$B26,HaverPull!$B$1:$XZ$1,0))</f>
        <v>1492.5</v>
      </c>
      <c r="DE26">
        <f>INDEX(HaverPull!$B:$XZ,MATCH(Calculations!DE$9,HaverPull!$B:$B,0),MATCH(Calculations!$B26,HaverPull!$B$1:$XZ$1,0))</f>
        <v>1500.5</v>
      </c>
      <c r="DF26">
        <f>INDEX(HaverPull!$B:$XZ,MATCH(Calculations!DF$9,HaverPull!$B:$B,0),MATCH(Calculations!$B26,HaverPull!$B$1:$XZ$1,0))</f>
        <v>1519.8</v>
      </c>
      <c r="DG26">
        <f>INDEX(HaverPull!$B:$XZ,MATCH(Calculations!DG$9,HaverPull!$B:$B,0),MATCH(Calculations!$B26,HaverPull!$B$1:$XZ$1,0))</f>
        <v>1532.2</v>
      </c>
      <c r="DH26">
        <f>INDEX(HaverPull!$B:$XZ,MATCH(Calculations!DH$9,HaverPull!$B:$B,0),MATCH(Calculations!$B26,HaverPull!$B$1:$XZ$1,0))</f>
        <v>1552.2</v>
      </c>
      <c r="DI26">
        <f>INDEX(HaverPull!$B:$XZ,MATCH(Calculations!DI$9,HaverPull!$B:$B,0),MATCH(Calculations!$B26,HaverPull!$B$1:$XZ$1,0))</f>
        <v>1559.8</v>
      </c>
      <c r="DJ26">
        <f>INDEX(HaverPull!$B:$XZ,MATCH(Calculations!DJ$9,HaverPull!$B:$B,0),MATCH(Calculations!$B26,HaverPull!$B$1:$XZ$1,0))</f>
        <v>1572.4</v>
      </c>
      <c r="DK26">
        <f>INDEX(HaverPull!$B:$XZ,MATCH(Calculations!DK$9,HaverPull!$B:$B,0),MATCH(Calculations!$B26,HaverPull!$B$1:$XZ$1,0))</f>
        <v>1566.7</v>
      </c>
      <c r="DL26">
        <f>INDEX(HaverPull!$B:$XZ,MATCH(Calculations!DL$9,HaverPull!$B:$B,0),MATCH(Calculations!$B26,HaverPull!$B$1:$XZ$1,0))</f>
        <v>1604.4</v>
      </c>
      <c r="DM26">
        <f>INDEX(HaverPull!$B:$XZ,MATCH(Calculations!DM$9,HaverPull!$B:$B,0),MATCH(Calculations!$B26,HaverPull!$B$1:$XZ$1,0))</f>
        <v>1628.6</v>
      </c>
      <c r="DN26">
        <f>INDEX(HaverPull!$B:$XZ,MATCH(Calculations!DN$9,HaverPull!$B:$B,0),MATCH(Calculations!$B26,HaverPull!$B$1:$XZ$1,0))</f>
        <v>1654.3</v>
      </c>
      <c r="DO26">
        <f>INDEX(HaverPull!$B:$XZ,MATCH(Calculations!DO$9,HaverPull!$B:$B,0),MATCH(Calculations!$B26,HaverPull!$B$1:$XZ$1,0))</f>
        <v>1676</v>
      </c>
      <c r="DP26">
        <f>INDEX(HaverPull!$B:$XZ,MATCH(Calculations!DP$9,HaverPull!$B:$B,0),MATCH(Calculations!$B26,HaverPull!$B$1:$XZ$1,0))</f>
        <v>1703.7</v>
      </c>
      <c r="DQ26">
        <f>INDEX(HaverPull!$B:$XZ,MATCH(Calculations!DQ$9,HaverPull!$B:$B,0),MATCH(Calculations!$B26,HaverPull!$B$1:$XZ$1,0))</f>
        <v>1740.2</v>
      </c>
      <c r="DR26">
        <f>INDEX(HaverPull!$B:$XZ,MATCH(Calculations!DR$9,HaverPull!$B:$B,0),MATCH(Calculations!$B26,HaverPull!$B$1:$XZ$1,0))</f>
        <v>1784.2</v>
      </c>
      <c r="DS26">
        <f>INDEX(HaverPull!$B:$XZ,MATCH(Calculations!DS$9,HaverPull!$B:$B,0),MATCH(Calculations!$B26,HaverPull!$B$1:$XZ$1,0))</f>
        <v>1795.1</v>
      </c>
      <c r="DT26">
        <f>INDEX(HaverPull!$B:$XZ,MATCH(Calculations!DT$9,HaverPull!$B:$B,0),MATCH(Calculations!$B26,HaverPull!$B$1:$XZ$1,0))</f>
        <v>1828.9</v>
      </c>
      <c r="DU26">
        <f>INDEX(HaverPull!$B:$XZ,MATCH(Calculations!DU$9,HaverPull!$B:$B,0),MATCH(Calculations!$B26,HaverPull!$B$1:$XZ$1,0))</f>
        <v>1845</v>
      </c>
      <c r="DV26">
        <f>INDEX(HaverPull!$B:$XZ,MATCH(Calculations!DV$9,HaverPull!$B:$B,0),MATCH(Calculations!$B26,HaverPull!$B$1:$XZ$1,0))</f>
        <v>1868.7</v>
      </c>
      <c r="DW26">
        <f>INDEX(HaverPull!$B:$XZ,MATCH(Calculations!DW$9,HaverPull!$B:$B,0),MATCH(Calculations!$B26,HaverPull!$B$1:$XZ$1,0))</f>
        <v>1911.9</v>
      </c>
      <c r="DX26">
        <f>INDEX(HaverPull!$B:$XZ,MATCH(Calculations!DX$9,HaverPull!$B:$B,0),MATCH(Calculations!$B26,HaverPull!$B$1:$XZ$1,0))</f>
        <v>1958.6</v>
      </c>
      <c r="DY26">
        <f>INDEX(HaverPull!$B:$XZ,MATCH(Calculations!DY$9,HaverPull!$B:$B,0),MATCH(Calculations!$B26,HaverPull!$B$1:$XZ$1,0))</f>
        <v>1965.5</v>
      </c>
      <c r="DZ26">
        <f>INDEX(HaverPull!$B:$XZ,MATCH(Calculations!DZ$9,HaverPull!$B:$B,0),MATCH(Calculations!$B26,HaverPull!$B$1:$XZ$1,0))</f>
        <v>1999.1</v>
      </c>
      <c r="EA26">
        <f>INDEX(HaverPull!$B:$XZ,MATCH(Calculations!EA$9,HaverPull!$B:$B,0),MATCH(Calculations!$B26,HaverPull!$B$1:$XZ$1,0))</f>
        <v>2048.3000000000002</v>
      </c>
      <c r="EB26">
        <f>INDEX(HaverPull!$B:$XZ,MATCH(Calculations!EB$9,HaverPull!$B:$B,0),MATCH(Calculations!$B26,HaverPull!$B$1:$XZ$1,0))</f>
        <v>2080.6</v>
      </c>
      <c r="EC26">
        <f>INDEX(HaverPull!$B:$XZ,MATCH(Calculations!EC$9,HaverPull!$B:$B,0),MATCH(Calculations!$B26,HaverPull!$B$1:$XZ$1,0))</f>
        <v>2107.6999999999998</v>
      </c>
      <c r="ED26">
        <f>INDEX(HaverPull!$B:$XZ,MATCH(Calculations!ED$9,HaverPull!$B:$B,0),MATCH(Calculations!$B26,HaverPull!$B$1:$XZ$1,0))</f>
        <v>2143.1</v>
      </c>
      <c r="EE26">
        <f>INDEX(HaverPull!$B:$XZ,MATCH(Calculations!EE$9,HaverPull!$B:$B,0),MATCH(Calculations!$B26,HaverPull!$B$1:$XZ$1,0))</f>
        <v>2178</v>
      </c>
      <c r="EF26">
        <f>INDEX(HaverPull!$B:$XZ,MATCH(Calculations!EF$9,HaverPull!$B:$B,0),MATCH(Calculations!$B26,HaverPull!$B$1:$XZ$1,0))</f>
        <v>2216.9</v>
      </c>
      <c r="EG26">
        <f>INDEX(HaverPull!$B:$XZ,MATCH(Calculations!EG$9,HaverPull!$B:$B,0),MATCH(Calculations!$B26,HaverPull!$B$1:$XZ$1,0))</f>
        <v>2231.1999999999998</v>
      </c>
      <c r="EH26">
        <f>INDEX(HaverPull!$B:$XZ,MATCH(Calculations!EH$9,HaverPull!$B:$B,0),MATCH(Calculations!$B26,HaverPull!$B$1:$XZ$1,0))</f>
        <v>2257.3000000000002</v>
      </c>
      <c r="EI26">
        <f>INDEX(HaverPull!$B:$XZ,MATCH(Calculations!EI$9,HaverPull!$B:$B,0),MATCH(Calculations!$B26,HaverPull!$B$1:$XZ$1,0))</f>
        <v>2303.1</v>
      </c>
      <c r="EJ26">
        <f>INDEX(HaverPull!$B:$XZ,MATCH(Calculations!EJ$9,HaverPull!$B:$B,0),MATCH(Calculations!$B26,HaverPull!$B$1:$XZ$1,0))</f>
        <v>2343.6</v>
      </c>
      <c r="EK26">
        <f>INDEX(HaverPull!$B:$XZ,MATCH(Calculations!EK$9,HaverPull!$B:$B,0),MATCH(Calculations!$B26,HaverPull!$B$1:$XZ$1,0))</f>
        <v>2381.8000000000002</v>
      </c>
      <c r="EL26">
        <f>INDEX(HaverPull!$B:$XZ,MATCH(Calculations!EL$9,HaverPull!$B:$B,0),MATCH(Calculations!$B26,HaverPull!$B$1:$XZ$1,0))</f>
        <v>2401.1999999999998</v>
      </c>
      <c r="EM26">
        <f>INDEX(HaverPull!$B:$XZ,MATCH(Calculations!EM$9,HaverPull!$B:$B,0),MATCH(Calculations!$B26,HaverPull!$B$1:$XZ$1,0))</f>
        <v>2442.1999999999998</v>
      </c>
      <c r="EN26">
        <f>INDEX(HaverPull!$B:$XZ,MATCH(Calculations!EN$9,HaverPull!$B:$B,0),MATCH(Calculations!$B26,HaverPull!$B$1:$XZ$1,0))</f>
        <v>2469.6999999999998</v>
      </c>
      <c r="EO26">
        <f>INDEX(HaverPull!$B:$XZ,MATCH(Calculations!EO$9,HaverPull!$B:$B,0),MATCH(Calculations!$B26,HaverPull!$B$1:$XZ$1,0))</f>
        <v>2521.6</v>
      </c>
      <c r="EP26">
        <f>INDEX(HaverPull!$B:$XZ,MATCH(Calculations!EP$9,HaverPull!$B:$B,0),MATCH(Calculations!$B26,HaverPull!$B$1:$XZ$1,0))</f>
        <v>2541.3000000000002</v>
      </c>
      <c r="EQ26">
        <f>INDEX(HaverPull!$B:$XZ,MATCH(Calculations!EQ$9,HaverPull!$B:$B,0),MATCH(Calculations!$B26,HaverPull!$B$1:$XZ$1,0))</f>
        <v>2592.1999999999998</v>
      </c>
      <c r="ER26">
        <f>INDEX(HaverPull!$B:$XZ,MATCH(Calculations!ER$9,HaverPull!$B:$B,0),MATCH(Calculations!$B26,HaverPull!$B$1:$XZ$1,0))</f>
        <v>2630.7</v>
      </c>
      <c r="ES26">
        <f>INDEX(HaverPull!$B:$XZ,MATCH(Calculations!ES$9,HaverPull!$B:$B,0),MATCH(Calculations!$B26,HaverPull!$B$1:$XZ$1,0))</f>
        <v>2655.4</v>
      </c>
      <c r="ET26">
        <f>INDEX(HaverPull!$B:$XZ,MATCH(Calculations!ET$9,HaverPull!$B:$B,0),MATCH(Calculations!$B26,HaverPull!$B$1:$XZ$1,0))</f>
        <v>2690.6</v>
      </c>
      <c r="EU26">
        <f>INDEX(HaverPull!$B:$XZ,MATCH(Calculations!EU$9,HaverPull!$B:$B,0),MATCH(Calculations!$B26,HaverPull!$B$1:$XZ$1,0))</f>
        <v>2735.6</v>
      </c>
      <c r="EV26">
        <f>INDEX(HaverPull!$B:$XZ,MATCH(Calculations!EV$9,HaverPull!$B:$B,0),MATCH(Calculations!$B26,HaverPull!$B$1:$XZ$1,0))</f>
        <v>2782.5</v>
      </c>
      <c r="EW26">
        <f>INDEX(HaverPull!$B:$XZ,MATCH(Calculations!EW$9,HaverPull!$B:$B,0),MATCH(Calculations!$B26,HaverPull!$B$1:$XZ$1,0))</f>
        <v>2824.3</v>
      </c>
      <c r="EX26">
        <f>INDEX(HaverPull!$B:$XZ,MATCH(Calculations!EX$9,HaverPull!$B:$B,0),MATCH(Calculations!$B26,HaverPull!$B$1:$XZ$1,0))</f>
        <v>2865.3</v>
      </c>
      <c r="EY26">
        <f>INDEX(HaverPull!$B:$XZ,MATCH(Calculations!EY$9,HaverPull!$B:$B,0),MATCH(Calculations!$B26,HaverPull!$B$1:$XZ$1,0))</f>
        <v>2923.8</v>
      </c>
      <c r="EZ26">
        <f>INDEX(HaverPull!$B:$XZ,MATCH(Calculations!EZ$9,HaverPull!$B:$B,0),MATCH(Calculations!$B26,HaverPull!$B$1:$XZ$1,0))</f>
        <v>2983.4</v>
      </c>
      <c r="FA26">
        <f>INDEX(HaverPull!$B:$XZ,MATCH(Calculations!FA$9,HaverPull!$B:$B,0),MATCH(Calculations!$B26,HaverPull!$B$1:$XZ$1,0))</f>
        <v>3055.9</v>
      </c>
      <c r="FB26">
        <f>INDEX(HaverPull!$B:$XZ,MATCH(Calculations!FB$9,HaverPull!$B:$B,0),MATCH(Calculations!$B26,HaverPull!$B$1:$XZ$1,0))</f>
        <v>3049.7</v>
      </c>
      <c r="FC26">
        <f>INDEX(HaverPull!$B:$XZ,MATCH(Calculations!FC$9,HaverPull!$B:$B,0),MATCH(Calculations!$B26,HaverPull!$B$1:$XZ$1,0))</f>
        <v>3035.4</v>
      </c>
      <c r="FD26">
        <f>INDEX(HaverPull!$B:$XZ,MATCH(Calculations!FD$9,HaverPull!$B:$B,0),MATCH(Calculations!$B26,HaverPull!$B$1:$XZ$1,0))</f>
        <v>3086.5</v>
      </c>
      <c r="FE26">
        <f>INDEX(HaverPull!$B:$XZ,MATCH(Calculations!FE$9,HaverPull!$B:$B,0),MATCH(Calculations!$B26,HaverPull!$B$1:$XZ$1,0))</f>
        <v>3112.5</v>
      </c>
      <c r="FF26">
        <f>INDEX(HaverPull!$B:$XZ,MATCH(Calculations!FF$9,HaverPull!$B:$B,0),MATCH(Calculations!$B26,HaverPull!$B$1:$XZ$1,0))</f>
        <v>3122</v>
      </c>
      <c r="FG26">
        <f>INDEX(HaverPull!$B:$XZ,MATCH(Calculations!FG$9,HaverPull!$B:$B,0),MATCH(Calculations!$B26,HaverPull!$B$1:$XZ$1,0))</f>
        <v>3135.7</v>
      </c>
      <c r="FH26">
        <f>INDEX(HaverPull!$B:$XZ,MATCH(Calculations!FH$9,HaverPull!$B:$B,0),MATCH(Calculations!$B26,HaverPull!$B$1:$XZ$1,0))</f>
        <v>3181.5</v>
      </c>
      <c r="FI26">
        <f>INDEX(HaverPull!$B:$XZ,MATCH(Calculations!FI$9,HaverPull!$B:$B,0),MATCH(Calculations!$B26,HaverPull!$B$1:$XZ$1,0))</f>
        <v>3194.7</v>
      </c>
      <c r="FJ26">
        <f>INDEX(HaverPull!$B:$XZ,MATCH(Calculations!FJ$9,HaverPull!$B:$B,0),MATCH(Calculations!$B26,HaverPull!$B$1:$XZ$1,0))</f>
        <v>3184.2</v>
      </c>
      <c r="FK26">
        <f>INDEX(HaverPull!$B:$XZ,MATCH(Calculations!FK$9,HaverPull!$B:$B,0),MATCH(Calculations!$B26,HaverPull!$B$1:$XZ$1,0))</f>
        <v>3153.8</v>
      </c>
      <c r="FL26">
        <f>INDEX(HaverPull!$B:$XZ,MATCH(Calculations!FL$9,HaverPull!$B:$B,0),MATCH(Calculations!$B26,HaverPull!$B$1:$XZ$1,0))</f>
        <v>3183.8</v>
      </c>
      <c r="FM26">
        <f>INDEX(HaverPull!$B:$XZ,MATCH(Calculations!FM$9,HaverPull!$B:$B,0),MATCH(Calculations!$B26,HaverPull!$B$1:$XZ$1,0))</f>
        <v>3176.8</v>
      </c>
      <c r="FN26">
        <f>INDEX(HaverPull!$B:$XZ,MATCH(Calculations!FN$9,HaverPull!$B:$B,0),MATCH(Calculations!$B26,HaverPull!$B$1:$XZ$1,0))</f>
        <v>3160.4</v>
      </c>
      <c r="FO26">
        <f>INDEX(HaverPull!$B:$XZ,MATCH(Calculations!FO$9,HaverPull!$B:$B,0),MATCH(Calculations!$B26,HaverPull!$B$1:$XZ$1,0))</f>
        <v>3171.6</v>
      </c>
      <c r="FP26">
        <f>INDEX(HaverPull!$B:$XZ,MATCH(Calculations!FP$9,HaverPull!$B:$B,0),MATCH(Calculations!$B26,HaverPull!$B$1:$XZ$1,0))</f>
        <v>3159.6</v>
      </c>
      <c r="FQ26">
        <f>INDEX(HaverPull!$B:$XZ,MATCH(Calculations!FQ$9,HaverPull!$B:$B,0),MATCH(Calculations!$B26,HaverPull!$B$1:$XZ$1,0))</f>
        <v>3159.6</v>
      </c>
      <c r="FR26">
        <f>INDEX(HaverPull!$B:$XZ,MATCH(Calculations!FR$9,HaverPull!$B:$B,0),MATCH(Calculations!$B26,HaverPull!$B$1:$XZ$1,0))</f>
        <v>3143.5</v>
      </c>
      <c r="FS26">
        <f>INDEX(HaverPull!$B:$XZ,MATCH(Calculations!FS$9,HaverPull!$B:$B,0),MATCH(Calculations!$B26,HaverPull!$B$1:$XZ$1,0))</f>
        <v>3119.8</v>
      </c>
      <c r="FT26">
        <f>INDEX(HaverPull!$B:$XZ,MATCH(Calculations!FT$9,HaverPull!$B:$B,0),MATCH(Calculations!$B26,HaverPull!$B$1:$XZ$1,0))</f>
        <v>3111.4</v>
      </c>
      <c r="FU26">
        <f>INDEX(HaverPull!$B:$XZ,MATCH(Calculations!FU$9,HaverPull!$B:$B,0),MATCH(Calculations!$B26,HaverPull!$B$1:$XZ$1,0))</f>
        <v>3110.7</v>
      </c>
      <c r="FV26">
        <f>INDEX(HaverPull!$B:$XZ,MATCH(Calculations!FV$9,HaverPull!$B:$B,0),MATCH(Calculations!$B26,HaverPull!$B$1:$XZ$1,0))</f>
        <v>3115.1</v>
      </c>
      <c r="FW26">
        <f>INDEX(HaverPull!$B:$XZ,MATCH(Calculations!FW$9,HaverPull!$B:$B,0),MATCH(Calculations!$B26,HaverPull!$B$1:$XZ$1,0))</f>
        <v>3122.3</v>
      </c>
      <c r="FX26">
        <f>INDEX(HaverPull!$B:$XZ,MATCH(Calculations!FX$9,HaverPull!$B:$B,0),MATCH(Calculations!$B26,HaverPull!$B$1:$XZ$1,0))</f>
        <v>3146.3</v>
      </c>
      <c r="FY26">
        <f>INDEX(HaverPull!$B:$XZ,MATCH(Calculations!FY$9,HaverPull!$B:$B,0),MATCH(Calculations!$B26,HaverPull!$B$1:$XZ$1,0))</f>
        <v>3177.4</v>
      </c>
      <c r="FZ26">
        <f>INDEX(HaverPull!$B:$XZ,MATCH(Calculations!FZ$9,HaverPull!$B:$B,0),MATCH(Calculations!$B26,HaverPull!$B$1:$XZ$1,0))</f>
        <v>3162.5</v>
      </c>
      <c r="GA26">
        <f>INDEX(HaverPull!$B:$XZ,MATCH(Calculations!GA$9,HaverPull!$B:$B,0),MATCH(Calculations!$B26,HaverPull!$B$1:$XZ$1,0))</f>
        <v>3149.5</v>
      </c>
      <c r="GB26">
        <f>INDEX(HaverPull!$B:$XZ,MATCH(Calculations!GB$9,HaverPull!$B:$B,0),MATCH(Calculations!$B26,HaverPull!$B$1:$XZ$1,0))</f>
        <v>3179.2</v>
      </c>
      <c r="GC26" t="e">
        <f>INDEX(HaverPull!$B:$XZ,MATCH(Calculations!GC$9,HaverPull!$B:$B,0),MATCH(Calculations!$B26,HaverPull!$B$1:$XZ$1,0))</f>
        <v>#N/A</v>
      </c>
      <c r="GD26" t="e">
        <f>INDEX(HaverPull!$B:$XZ,MATCH(Calculations!GD$9,HaverPull!$B:$B,0),MATCH(Calculations!$B26,HaverPull!$B$1:$XZ$1,0))</f>
        <v>#N/A</v>
      </c>
      <c r="GE26" t="e">
        <f>INDEX(HaverPull!$B:$XZ,MATCH(Calculations!GE$9,HaverPull!$B:$B,0),MATCH(Calculations!$B26,HaverPull!$B$1:$XZ$1,0))</f>
        <v>#N/A</v>
      </c>
      <c r="GF26" t="e">
        <f>INDEX(HaverPull!$B:$XZ,MATCH(Calculations!GF$9,HaverPull!$B:$B,0),MATCH(Calculations!$B26,HaverPull!$B$1:$XZ$1,0))</f>
        <v>#N/A</v>
      </c>
      <c r="GG26" t="e">
        <f>INDEX(HaverPull!$B:$XZ,MATCH(Calculations!GG$9,HaverPull!$B:$B,0),MATCH(Calculations!$B26,HaverPull!$B$1:$XZ$1,0))</f>
        <v>#N/A</v>
      </c>
      <c r="GH26" t="e">
        <f>INDEX(HaverPull!$B:$XZ,MATCH(Calculations!GH$9,HaverPull!$B:$B,0),MATCH(Calculations!$B26,HaverPull!$B$1:$XZ$1,0))</f>
        <v>#N/A</v>
      </c>
      <c r="GI26" t="e">
        <f>INDEX(HaverPull!$B:$XZ,MATCH(Calculations!GI$9,HaverPull!$B:$B,0),MATCH(Calculations!$B26,HaverPull!$B$1:$XZ$1,0))</f>
        <v>#N/A</v>
      </c>
      <c r="GJ26" t="e">
        <f>INDEX(HaverPull!$B:$XZ,MATCH(Calculations!GJ$9,HaverPull!$B:$B,0),MATCH(Calculations!$B26,HaverPull!$B$1:$XZ$1,0))</f>
        <v>#N/A</v>
      </c>
      <c r="GK26" t="e">
        <f>INDEX(HaverPull!$B:$XZ,MATCH(Calculations!GK$9,HaverPull!$B:$B,0),MATCH(Calculations!$B26,HaverPull!$B$1:$XZ$1,0))</f>
        <v>#N/A</v>
      </c>
      <c r="GL26" t="e">
        <f>INDEX(HaverPull!$B:$XZ,MATCH(Calculations!GL$9,HaverPull!$B:$B,0),MATCH(Calculations!$B26,HaverPull!$B$1:$XZ$1,0))</f>
        <v>#N/A</v>
      </c>
      <c r="GM26" t="e">
        <f>INDEX(HaverPull!$B:$XZ,MATCH(Calculations!GM$9,HaverPull!$B:$B,0),MATCH(Calculations!$B26,HaverPull!$B$1:$XZ$1,0))</f>
        <v>#N/A</v>
      </c>
      <c r="GN26" t="e">
        <f>INDEX(HaverPull!$B:$XZ,MATCH(Calculations!GN$9,HaverPull!$B:$B,0),MATCH(Calculations!$B26,HaverPull!$B$1:$XZ$1,0))</f>
        <v>#N/A</v>
      </c>
      <c r="GO26" t="e">
        <f>INDEX(HaverPull!$B:$XZ,MATCH(Calculations!GO$9,HaverPull!$B:$B,0),MATCH(Calculations!$B26,HaverPull!$B$1:$XZ$1,0))</f>
        <v>#N/A</v>
      </c>
      <c r="GP26" t="e">
        <f>INDEX(HaverPull!$B:$XZ,MATCH(Calculations!GP$9,HaverPull!$B:$B,0),MATCH(Calculations!$B26,HaverPull!$B$1:$XZ$1,0))</f>
        <v>#N/A</v>
      </c>
      <c r="GQ26" t="e">
        <f>INDEX(HaverPull!$B:$XZ,MATCH(Calculations!GQ$9,HaverPull!$B:$B,0),MATCH(Calculations!$B26,HaverPull!$B$1:$XZ$1,0))</f>
        <v>#N/A</v>
      </c>
      <c r="GR26" t="e">
        <f>INDEX(HaverPull!$B:$XZ,MATCH(Calculations!GR$9,HaverPull!$B:$B,0),MATCH(Calculations!$B26,HaverPull!$B$1:$XZ$1,0))</f>
        <v>#N/A</v>
      </c>
      <c r="GS26" t="e">
        <f>INDEX(HaverPull!$B:$XZ,MATCH(Calculations!GS$9,HaverPull!$B:$B,0),MATCH(Calculations!$B26,HaverPull!$B$1:$XZ$1,0))</f>
        <v>#N/A</v>
      </c>
      <c r="GT26" t="e">
        <f>INDEX(HaverPull!$B:$XZ,MATCH(Calculations!GT$9,HaverPull!$B:$B,0),MATCH(Calculations!$B26,HaverPull!$B$1:$XZ$1,0))</f>
        <v>#N/A</v>
      </c>
      <c r="GU26" t="e">
        <f>INDEX(HaverPull!$B:$XZ,MATCH(Calculations!GU$9,HaverPull!$B:$B,0),MATCH(Calculations!$B26,HaverPull!$B$1:$XZ$1,0))</f>
        <v>#N/A</v>
      </c>
      <c r="GV26" t="e">
        <f>INDEX(HaverPull!$B:$XZ,MATCH(Calculations!GV$9,HaverPull!$B:$B,0),MATCH(Calculations!$B26,HaverPull!$B$1:$XZ$1,0))</f>
        <v>#N/A</v>
      </c>
    </row>
    <row r="27" spans="1:204" x14ac:dyDescent="0.25">
      <c r="B27" t="s">
        <v>364</v>
      </c>
      <c r="C27">
        <f>INDEX(HaverPull!$B:$XZ,MATCH(Calculations!C$9,HaverPull!$B:$B,0),MATCH(Calculations!$B27,HaverPull!$B$1:$XZ$1,0))</f>
        <v>1</v>
      </c>
      <c r="D27">
        <f>INDEX(HaverPull!$B:$XZ,MATCH(Calculations!D$9,HaverPull!$B:$B,0),MATCH(Calculations!$B27,HaverPull!$B$1:$XZ$1,0))</f>
        <v>1</v>
      </c>
      <c r="E27">
        <f>INDEX(HaverPull!$B:$XZ,MATCH(Calculations!E$9,HaverPull!$B:$B,0),MATCH(Calculations!$B27,HaverPull!$B$1:$XZ$1,0))</f>
        <v>1</v>
      </c>
      <c r="F27">
        <f>INDEX(HaverPull!$B:$XZ,MATCH(Calculations!F$9,HaverPull!$B:$B,0),MATCH(Calculations!$B27,HaverPull!$B$1:$XZ$1,0))</f>
        <v>1</v>
      </c>
      <c r="G27">
        <f>INDEX(HaverPull!$B:$XZ,MATCH(Calculations!G$9,HaverPull!$B:$B,0),MATCH(Calculations!$B27,HaverPull!$B$1:$XZ$1,0))</f>
        <v>0</v>
      </c>
      <c r="H27">
        <f>INDEX(HaverPull!$B:$XZ,MATCH(Calculations!H$9,HaverPull!$B:$B,0),MATCH(Calculations!$B27,HaverPull!$B$1:$XZ$1,0))</f>
        <v>0</v>
      </c>
      <c r="I27">
        <f>INDEX(HaverPull!$B:$XZ,MATCH(Calculations!I$9,HaverPull!$B:$B,0),MATCH(Calculations!$B27,HaverPull!$B$1:$XZ$1,0))</f>
        <v>0</v>
      </c>
      <c r="J27">
        <f>INDEX(HaverPull!$B:$XZ,MATCH(Calculations!J$9,HaverPull!$B:$B,0),MATCH(Calculations!$B27,HaverPull!$B$1:$XZ$1,0))</f>
        <v>0</v>
      </c>
      <c r="K27">
        <f>INDEX(HaverPull!$B:$XZ,MATCH(Calculations!K$9,HaverPull!$B:$B,0),MATCH(Calculations!$B27,HaverPull!$B$1:$XZ$1,0))</f>
        <v>0</v>
      </c>
      <c r="L27">
        <f>INDEX(HaverPull!$B:$XZ,MATCH(Calculations!L$9,HaverPull!$B:$B,0),MATCH(Calculations!$B27,HaverPull!$B$1:$XZ$1,0))</f>
        <v>0</v>
      </c>
      <c r="M27">
        <f>INDEX(HaverPull!$B:$XZ,MATCH(Calculations!M$9,HaverPull!$B:$B,0),MATCH(Calculations!$B27,HaverPull!$B$1:$XZ$1,0))</f>
        <v>0</v>
      </c>
      <c r="N27">
        <f>INDEX(HaverPull!$B:$XZ,MATCH(Calculations!N$9,HaverPull!$B:$B,0),MATCH(Calculations!$B27,HaverPull!$B$1:$XZ$1,0))</f>
        <v>0</v>
      </c>
      <c r="O27">
        <f>INDEX(HaverPull!$B:$XZ,MATCH(Calculations!O$9,HaverPull!$B:$B,0),MATCH(Calculations!$B27,HaverPull!$B$1:$XZ$1,0))</f>
        <v>0</v>
      </c>
      <c r="P27">
        <f>INDEX(HaverPull!$B:$XZ,MATCH(Calculations!P$9,HaverPull!$B:$B,0),MATCH(Calculations!$B27,HaverPull!$B$1:$XZ$1,0))</f>
        <v>0</v>
      </c>
      <c r="Q27">
        <f>INDEX(HaverPull!$B:$XZ,MATCH(Calculations!Q$9,HaverPull!$B:$B,0),MATCH(Calculations!$B27,HaverPull!$B$1:$XZ$1,0))</f>
        <v>0</v>
      </c>
      <c r="R27">
        <f>INDEX(HaverPull!$B:$XZ,MATCH(Calculations!R$9,HaverPull!$B:$B,0),MATCH(Calculations!$B27,HaverPull!$B$1:$XZ$1,0))</f>
        <v>0</v>
      </c>
      <c r="S27">
        <f>INDEX(HaverPull!$B:$XZ,MATCH(Calculations!S$9,HaverPull!$B:$B,0),MATCH(Calculations!$B27,HaverPull!$B$1:$XZ$1,0))</f>
        <v>1</v>
      </c>
      <c r="T27">
        <f>INDEX(HaverPull!$B:$XZ,MATCH(Calculations!T$9,HaverPull!$B:$B,0),MATCH(Calculations!$B27,HaverPull!$B$1:$XZ$1,0))</f>
        <v>1</v>
      </c>
      <c r="U27">
        <f>INDEX(HaverPull!$B:$XZ,MATCH(Calculations!U$9,HaverPull!$B:$B,0),MATCH(Calculations!$B27,HaverPull!$B$1:$XZ$1,0))</f>
        <v>1</v>
      </c>
      <c r="V27">
        <f>INDEX(HaverPull!$B:$XZ,MATCH(Calculations!V$9,HaverPull!$B:$B,0),MATCH(Calculations!$B27,HaverPull!$B$1:$XZ$1,0))</f>
        <v>1</v>
      </c>
      <c r="W27">
        <f>INDEX(HaverPull!$B:$XZ,MATCH(Calculations!W$9,HaverPull!$B:$B,0),MATCH(Calculations!$B27,HaverPull!$B$1:$XZ$1,0))</f>
        <v>1</v>
      </c>
      <c r="X27">
        <f>INDEX(HaverPull!$B:$XZ,MATCH(Calculations!X$9,HaverPull!$B:$B,0),MATCH(Calculations!$B27,HaverPull!$B$1:$XZ$1,0))</f>
        <v>0</v>
      </c>
      <c r="Y27">
        <f>INDEX(HaverPull!$B:$XZ,MATCH(Calculations!Y$9,HaverPull!$B:$B,0),MATCH(Calculations!$B27,HaverPull!$B$1:$XZ$1,0))</f>
        <v>0</v>
      </c>
      <c r="Z27">
        <f>INDEX(HaverPull!$B:$XZ,MATCH(Calculations!Z$9,HaverPull!$B:$B,0),MATCH(Calculations!$B27,HaverPull!$B$1:$XZ$1,0))</f>
        <v>0</v>
      </c>
      <c r="AA27">
        <f>INDEX(HaverPull!$B:$XZ,MATCH(Calculations!AA$9,HaverPull!$B:$B,0),MATCH(Calculations!$B27,HaverPull!$B$1:$XZ$1,0))</f>
        <v>0</v>
      </c>
      <c r="AB27">
        <f>INDEX(HaverPull!$B:$XZ,MATCH(Calculations!AB$9,HaverPull!$B:$B,0),MATCH(Calculations!$B27,HaverPull!$B$1:$XZ$1,0))</f>
        <v>0</v>
      </c>
      <c r="AC27">
        <f>INDEX(HaverPull!$B:$XZ,MATCH(Calculations!AC$9,HaverPull!$B:$B,0),MATCH(Calculations!$B27,HaverPull!$B$1:$XZ$1,0))</f>
        <v>0</v>
      </c>
      <c r="AD27">
        <f>INDEX(HaverPull!$B:$XZ,MATCH(Calculations!AD$9,HaverPull!$B:$B,0),MATCH(Calculations!$B27,HaverPull!$B$1:$XZ$1,0))</f>
        <v>0</v>
      </c>
      <c r="AE27">
        <f>INDEX(HaverPull!$B:$XZ,MATCH(Calculations!AE$9,HaverPull!$B:$B,0),MATCH(Calculations!$B27,HaverPull!$B$1:$XZ$1,0))</f>
        <v>0</v>
      </c>
      <c r="AF27">
        <f>INDEX(HaverPull!$B:$XZ,MATCH(Calculations!AF$9,HaverPull!$B:$B,0),MATCH(Calculations!$B27,HaverPull!$B$1:$XZ$1,0))</f>
        <v>0</v>
      </c>
      <c r="AG27">
        <f>INDEX(HaverPull!$B:$XZ,MATCH(Calculations!AG$9,HaverPull!$B:$B,0),MATCH(Calculations!$B27,HaverPull!$B$1:$XZ$1,0))</f>
        <v>0</v>
      </c>
      <c r="AH27">
        <f>INDEX(HaverPull!$B:$XZ,MATCH(Calculations!AH$9,HaverPull!$B:$B,0),MATCH(Calculations!$B27,HaverPull!$B$1:$XZ$1,0))</f>
        <v>0</v>
      </c>
      <c r="AI27">
        <f>INDEX(HaverPull!$B:$XZ,MATCH(Calculations!AI$9,HaverPull!$B:$B,0),MATCH(Calculations!$B27,HaverPull!$B$1:$XZ$1,0))</f>
        <v>0</v>
      </c>
      <c r="AJ27">
        <f>INDEX(HaverPull!$B:$XZ,MATCH(Calculations!AJ$9,HaverPull!$B:$B,0),MATCH(Calculations!$B27,HaverPull!$B$1:$XZ$1,0))</f>
        <v>0</v>
      </c>
      <c r="AK27">
        <f>INDEX(HaverPull!$B:$XZ,MATCH(Calculations!AK$9,HaverPull!$B:$B,0),MATCH(Calculations!$B27,HaverPull!$B$1:$XZ$1,0))</f>
        <v>0</v>
      </c>
      <c r="AL27">
        <f>INDEX(HaverPull!$B:$XZ,MATCH(Calculations!AL$9,HaverPull!$B:$B,0),MATCH(Calculations!$B27,HaverPull!$B$1:$XZ$1,0))</f>
        <v>0</v>
      </c>
      <c r="AM27">
        <f>INDEX(HaverPull!$B:$XZ,MATCH(Calculations!AM$9,HaverPull!$B:$B,0),MATCH(Calculations!$B27,HaverPull!$B$1:$XZ$1,0))</f>
        <v>0</v>
      </c>
      <c r="AN27">
        <f>INDEX(HaverPull!$B:$XZ,MATCH(Calculations!AN$9,HaverPull!$B:$B,0),MATCH(Calculations!$B27,HaverPull!$B$1:$XZ$1,0))</f>
        <v>0</v>
      </c>
      <c r="AO27">
        <f>INDEX(HaverPull!$B:$XZ,MATCH(Calculations!AO$9,HaverPull!$B:$B,0),MATCH(Calculations!$B27,HaverPull!$B$1:$XZ$1,0))</f>
        <v>0</v>
      </c>
      <c r="AP27">
        <f>INDEX(HaverPull!$B:$XZ,MATCH(Calculations!AP$9,HaverPull!$B:$B,0),MATCH(Calculations!$B27,HaverPull!$B$1:$XZ$1,0))</f>
        <v>0</v>
      </c>
      <c r="AQ27">
        <f>INDEX(HaverPull!$B:$XZ,MATCH(Calculations!AQ$9,HaverPull!$B:$B,0),MATCH(Calculations!$B27,HaverPull!$B$1:$XZ$1,0))</f>
        <v>0</v>
      </c>
      <c r="AR27">
        <f>INDEX(HaverPull!$B:$XZ,MATCH(Calculations!AR$9,HaverPull!$B:$B,0),MATCH(Calculations!$B27,HaverPull!$B$1:$XZ$1,0))</f>
        <v>1</v>
      </c>
      <c r="AS27">
        <f>INDEX(HaverPull!$B:$XZ,MATCH(Calculations!AS$9,HaverPull!$B:$B,0),MATCH(Calculations!$B27,HaverPull!$B$1:$XZ$1,0))</f>
        <v>1</v>
      </c>
      <c r="AT27">
        <f>INDEX(HaverPull!$B:$XZ,MATCH(Calculations!AT$9,HaverPull!$B:$B,0),MATCH(Calculations!$B27,HaverPull!$B$1:$XZ$1,0))</f>
        <v>0</v>
      </c>
      <c r="AU27">
        <f>INDEX(HaverPull!$B:$XZ,MATCH(Calculations!AU$9,HaverPull!$B:$B,0),MATCH(Calculations!$B27,HaverPull!$B$1:$XZ$1,0))</f>
        <v>0</v>
      </c>
      <c r="AV27">
        <f>INDEX(HaverPull!$B:$XZ,MATCH(Calculations!AV$9,HaverPull!$B:$B,0),MATCH(Calculations!$B27,HaverPull!$B$1:$XZ$1,0))</f>
        <v>0</v>
      </c>
      <c r="AW27">
        <f>INDEX(HaverPull!$B:$XZ,MATCH(Calculations!AW$9,HaverPull!$B:$B,0),MATCH(Calculations!$B27,HaverPull!$B$1:$XZ$1,0))</f>
        <v>0</v>
      </c>
      <c r="AX27">
        <f>INDEX(HaverPull!$B:$XZ,MATCH(Calculations!AX$9,HaverPull!$B:$B,0),MATCH(Calculations!$B27,HaverPull!$B$1:$XZ$1,0))</f>
        <v>1</v>
      </c>
      <c r="AY27">
        <f>INDEX(HaverPull!$B:$XZ,MATCH(Calculations!AY$9,HaverPull!$B:$B,0),MATCH(Calculations!$B27,HaverPull!$B$1:$XZ$1,0))</f>
        <v>1</v>
      </c>
      <c r="AZ27">
        <f>INDEX(HaverPull!$B:$XZ,MATCH(Calculations!AZ$9,HaverPull!$B:$B,0),MATCH(Calculations!$B27,HaverPull!$B$1:$XZ$1,0))</f>
        <v>1</v>
      </c>
      <c r="BA27">
        <f>INDEX(HaverPull!$B:$XZ,MATCH(Calculations!BA$9,HaverPull!$B:$B,0),MATCH(Calculations!$B27,HaverPull!$B$1:$XZ$1,0))</f>
        <v>1</v>
      </c>
      <c r="BB27">
        <f>INDEX(HaverPull!$B:$XZ,MATCH(Calculations!BB$9,HaverPull!$B:$B,0),MATCH(Calculations!$B27,HaverPull!$B$1:$XZ$1,0))</f>
        <v>1</v>
      </c>
      <c r="BC27">
        <f>INDEX(HaverPull!$B:$XZ,MATCH(Calculations!BC$9,HaverPull!$B:$B,0),MATCH(Calculations!$B27,HaverPull!$B$1:$XZ$1,0))</f>
        <v>0</v>
      </c>
      <c r="BD27">
        <f>INDEX(HaverPull!$B:$XZ,MATCH(Calculations!BD$9,HaverPull!$B:$B,0),MATCH(Calculations!$B27,HaverPull!$B$1:$XZ$1,0))</f>
        <v>0</v>
      </c>
      <c r="BE27">
        <f>INDEX(HaverPull!$B:$XZ,MATCH(Calculations!BE$9,HaverPull!$B:$B,0),MATCH(Calculations!$B27,HaverPull!$B$1:$XZ$1,0))</f>
        <v>0</v>
      </c>
      <c r="BF27">
        <f>INDEX(HaverPull!$B:$XZ,MATCH(Calculations!BF$9,HaverPull!$B:$B,0),MATCH(Calculations!$B27,HaverPull!$B$1:$XZ$1,0))</f>
        <v>0</v>
      </c>
      <c r="BG27">
        <f>INDEX(HaverPull!$B:$XZ,MATCH(Calculations!BG$9,HaverPull!$B:$B,0),MATCH(Calculations!$B27,HaverPull!$B$1:$XZ$1,0))</f>
        <v>0</v>
      </c>
      <c r="BH27">
        <f>INDEX(HaverPull!$B:$XZ,MATCH(Calculations!BH$9,HaverPull!$B:$B,0),MATCH(Calculations!$B27,HaverPull!$B$1:$XZ$1,0))</f>
        <v>0</v>
      </c>
      <c r="BI27">
        <f>INDEX(HaverPull!$B:$XZ,MATCH(Calculations!BI$9,HaverPull!$B:$B,0),MATCH(Calculations!$B27,HaverPull!$B$1:$XZ$1,0))</f>
        <v>0</v>
      </c>
      <c r="BJ27">
        <f>INDEX(HaverPull!$B:$XZ,MATCH(Calculations!BJ$9,HaverPull!$B:$B,0),MATCH(Calculations!$B27,HaverPull!$B$1:$XZ$1,0))</f>
        <v>0</v>
      </c>
      <c r="BK27">
        <f>INDEX(HaverPull!$B:$XZ,MATCH(Calculations!BK$9,HaverPull!$B:$B,0),MATCH(Calculations!$B27,HaverPull!$B$1:$XZ$1,0))</f>
        <v>0</v>
      </c>
      <c r="BL27">
        <f>INDEX(HaverPull!$B:$XZ,MATCH(Calculations!BL$9,HaverPull!$B:$B,0),MATCH(Calculations!$B27,HaverPull!$B$1:$XZ$1,0))</f>
        <v>0</v>
      </c>
      <c r="BM27">
        <f>INDEX(HaverPull!$B:$XZ,MATCH(Calculations!BM$9,HaverPull!$B:$B,0),MATCH(Calculations!$B27,HaverPull!$B$1:$XZ$1,0))</f>
        <v>0</v>
      </c>
      <c r="BN27">
        <f>INDEX(HaverPull!$B:$XZ,MATCH(Calculations!BN$9,HaverPull!$B:$B,0),MATCH(Calculations!$B27,HaverPull!$B$1:$XZ$1,0))</f>
        <v>0</v>
      </c>
      <c r="BO27">
        <f>INDEX(HaverPull!$B:$XZ,MATCH(Calculations!BO$9,HaverPull!$B:$B,0),MATCH(Calculations!$B27,HaverPull!$B$1:$XZ$1,0))</f>
        <v>0</v>
      </c>
      <c r="BP27">
        <f>INDEX(HaverPull!$B:$XZ,MATCH(Calculations!BP$9,HaverPull!$B:$B,0),MATCH(Calculations!$B27,HaverPull!$B$1:$XZ$1,0))</f>
        <v>0</v>
      </c>
      <c r="BQ27">
        <f>INDEX(HaverPull!$B:$XZ,MATCH(Calculations!BQ$9,HaverPull!$B:$B,0),MATCH(Calculations!$B27,HaverPull!$B$1:$XZ$1,0))</f>
        <v>0</v>
      </c>
      <c r="BR27">
        <f>INDEX(HaverPull!$B:$XZ,MATCH(Calculations!BR$9,HaverPull!$B:$B,0),MATCH(Calculations!$B27,HaverPull!$B$1:$XZ$1,0))</f>
        <v>0</v>
      </c>
      <c r="BS27">
        <f>INDEX(HaverPull!$B:$XZ,MATCH(Calculations!BS$9,HaverPull!$B:$B,0),MATCH(Calculations!$B27,HaverPull!$B$1:$XZ$1,0))</f>
        <v>0</v>
      </c>
      <c r="BT27">
        <f>INDEX(HaverPull!$B:$XZ,MATCH(Calculations!BT$9,HaverPull!$B:$B,0),MATCH(Calculations!$B27,HaverPull!$B$1:$XZ$1,0))</f>
        <v>0</v>
      </c>
      <c r="BU27">
        <f>INDEX(HaverPull!$B:$XZ,MATCH(Calculations!BU$9,HaverPull!$B:$B,0),MATCH(Calculations!$B27,HaverPull!$B$1:$XZ$1,0))</f>
        <v>0</v>
      </c>
      <c r="BV27">
        <f>INDEX(HaverPull!$B:$XZ,MATCH(Calculations!BV$9,HaverPull!$B:$B,0),MATCH(Calculations!$B27,HaverPull!$B$1:$XZ$1,0))</f>
        <v>0</v>
      </c>
      <c r="BW27">
        <f>INDEX(HaverPull!$B:$XZ,MATCH(Calculations!BW$9,HaverPull!$B:$B,0),MATCH(Calculations!$B27,HaverPull!$B$1:$XZ$1,0))</f>
        <v>0</v>
      </c>
      <c r="BX27">
        <f>INDEX(HaverPull!$B:$XZ,MATCH(Calculations!BX$9,HaverPull!$B:$B,0),MATCH(Calculations!$B27,HaverPull!$B$1:$XZ$1,0))</f>
        <v>0</v>
      </c>
      <c r="BY27">
        <f>INDEX(HaverPull!$B:$XZ,MATCH(Calculations!BY$9,HaverPull!$B:$B,0),MATCH(Calculations!$B27,HaverPull!$B$1:$XZ$1,0))</f>
        <v>0</v>
      </c>
      <c r="BZ27">
        <f>INDEX(HaverPull!$B:$XZ,MATCH(Calculations!BZ$9,HaverPull!$B:$B,0),MATCH(Calculations!$B27,HaverPull!$B$1:$XZ$1,0))</f>
        <v>0</v>
      </c>
      <c r="CA27">
        <f>INDEX(HaverPull!$B:$XZ,MATCH(Calculations!CA$9,HaverPull!$B:$B,0),MATCH(Calculations!$B27,HaverPull!$B$1:$XZ$1,0))</f>
        <v>0</v>
      </c>
      <c r="CB27">
        <f>INDEX(HaverPull!$B:$XZ,MATCH(Calculations!CB$9,HaverPull!$B:$B,0),MATCH(Calculations!$B27,HaverPull!$B$1:$XZ$1,0))</f>
        <v>0</v>
      </c>
      <c r="CC27">
        <f>INDEX(HaverPull!$B:$XZ,MATCH(Calculations!CC$9,HaverPull!$B:$B,0),MATCH(Calculations!$B27,HaverPull!$B$1:$XZ$1,0))</f>
        <v>0</v>
      </c>
      <c r="CD27">
        <f>INDEX(HaverPull!$B:$XZ,MATCH(Calculations!CD$9,HaverPull!$B:$B,0),MATCH(Calculations!$B27,HaverPull!$B$1:$XZ$1,0))</f>
        <v>0</v>
      </c>
      <c r="CE27">
        <f>INDEX(HaverPull!$B:$XZ,MATCH(Calculations!CE$9,HaverPull!$B:$B,0),MATCH(Calculations!$B27,HaverPull!$B$1:$XZ$1,0))</f>
        <v>0</v>
      </c>
      <c r="CF27">
        <f>INDEX(HaverPull!$B:$XZ,MATCH(Calculations!CF$9,HaverPull!$B:$B,0),MATCH(Calculations!$B27,HaverPull!$B$1:$XZ$1,0))</f>
        <v>0</v>
      </c>
      <c r="CG27">
        <f>INDEX(HaverPull!$B:$XZ,MATCH(Calculations!CG$9,HaverPull!$B:$B,0),MATCH(Calculations!$B27,HaverPull!$B$1:$XZ$1,0))</f>
        <v>0</v>
      </c>
      <c r="CH27">
        <f>INDEX(HaverPull!$B:$XZ,MATCH(Calculations!CH$9,HaverPull!$B:$B,0),MATCH(Calculations!$B27,HaverPull!$B$1:$XZ$1,0))</f>
        <v>1</v>
      </c>
      <c r="CI27">
        <f>INDEX(HaverPull!$B:$XZ,MATCH(Calculations!CI$9,HaverPull!$B:$B,0),MATCH(Calculations!$B27,HaverPull!$B$1:$XZ$1,0))</f>
        <v>1</v>
      </c>
      <c r="CJ27">
        <f>INDEX(HaverPull!$B:$XZ,MATCH(Calculations!CJ$9,HaverPull!$B:$B,0),MATCH(Calculations!$B27,HaverPull!$B$1:$XZ$1,0))</f>
        <v>0</v>
      </c>
      <c r="CK27">
        <f>INDEX(HaverPull!$B:$XZ,MATCH(Calculations!CK$9,HaverPull!$B:$B,0),MATCH(Calculations!$B27,HaverPull!$B$1:$XZ$1,0))</f>
        <v>0</v>
      </c>
      <c r="CL27">
        <f>INDEX(HaverPull!$B:$XZ,MATCH(Calculations!CL$9,HaverPull!$B:$B,0),MATCH(Calculations!$B27,HaverPull!$B$1:$XZ$1,0))</f>
        <v>0</v>
      </c>
      <c r="CM27">
        <f>INDEX(HaverPull!$B:$XZ,MATCH(Calculations!CM$9,HaverPull!$B:$B,0),MATCH(Calculations!$B27,HaverPull!$B$1:$XZ$1,0))</f>
        <v>0</v>
      </c>
      <c r="CN27">
        <f>INDEX(HaverPull!$B:$XZ,MATCH(Calculations!CN$9,HaverPull!$B:$B,0),MATCH(Calculations!$B27,HaverPull!$B$1:$XZ$1,0))</f>
        <v>0</v>
      </c>
      <c r="CO27">
        <f>INDEX(HaverPull!$B:$XZ,MATCH(Calculations!CO$9,HaverPull!$B:$B,0),MATCH(Calculations!$B27,HaverPull!$B$1:$XZ$1,0))</f>
        <v>0</v>
      </c>
      <c r="CP27">
        <f>INDEX(HaverPull!$B:$XZ,MATCH(Calculations!CP$9,HaverPull!$B:$B,0),MATCH(Calculations!$B27,HaverPull!$B$1:$XZ$1,0))</f>
        <v>0</v>
      </c>
      <c r="CQ27">
        <f>INDEX(HaverPull!$B:$XZ,MATCH(Calculations!CQ$9,HaverPull!$B:$B,0),MATCH(Calculations!$B27,HaverPull!$B$1:$XZ$1,0))</f>
        <v>0</v>
      </c>
      <c r="CR27">
        <f>INDEX(HaverPull!$B:$XZ,MATCH(Calculations!CR$9,HaverPull!$B:$B,0),MATCH(Calculations!$B27,HaverPull!$B$1:$XZ$1,0))</f>
        <v>0</v>
      </c>
      <c r="CS27">
        <f>INDEX(HaverPull!$B:$XZ,MATCH(Calculations!CS$9,HaverPull!$B:$B,0),MATCH(Calculations!$B27,HaverPull!$B$1:$XZ$1,0))</f>
        <v>0</v>
      </c>
      <c r="CT27">
        <f>INDEX(HaverPull!$B:$XZ,MATCH(Calculations!CT$9,HaverPull!$B:$B,0),MATCH(Calculations!$B27,HaverPull!$B$1:$XZ$1,0))</f>
        <v>0</v>
      </c>
      <c r="CU27">
        <f>INDEX(HaverPull!$B:$XZ,MATCH(Calculations!CU$9,HaverPull!$B:$B,0),MATCH(Calculations!$B27,HaverPull!$B$1:$XZ$1,0))</f>
        <v>0</v>
      </c>
      <c r="CV27">
        <f>INDEX(HaverPull!$B:$XZ,MATCH(Calculations!CV$9,HaverPull!$B:$B,0),MATCH(Calculations!$B27,HaverPull!$B$1:$XZ$1,0))</f>
        <v>0</v>
      </c>
      <c r="CW27">
        <f>INDEX(HaverPull!$B:$XZ,MATCH(Calculations!CW$9,HaverPull!$B:$B,0),MATCH(Calculations!$B27,HaverPull!$B$1:$XZ$1,0))</f>
        <v>0</v>
      </c>
      <c r="CX27">
        <f>INDEX(HaverPull!$B:$XZ,MATCH(Calculations!CX$9,HaverPull!$B:$B,0),MATCH(Calculations!$B27,HaverPull!$B$1:$XZ$1,0))</f>
        <v>0</v>
      </c>
      <c r="CY27">
        <f>INDEX(HaverPull!$B:$XZ,MATCH(Calculations!CY$9,HaverPull!$B:$B,0),MATCH(Calculations!$B27,HaverPull!$B$1:$XZ$1,0))</f>
        <v>0</v>
      </c>
      <c r="CZ27">
        <f>INDEX(HaverPull!$B:$XZ,MATCH(Calculations!CZ$9,HaverPull!$B:$B,0),MATCH(Calculations!$B27,HaverPull!$B$1:$XZ$1,0))</f>
        <v>0</v>
      </c>
      <c r="DA27">
        <f>INDEX(HaverPull!$B:$XZ,MATCH(Calculations!DA$9,HaverPull!$B:$B,0),MATCH(Calculations!$B27,HaverPull!$B$1:$XZ$1,0))</f>
        <v>0</v>
      </c>
      <c r="DB27">
        <f>INDEX(HaverPull!$B:$XZ,MATCH(Calculations!DB$9,HaverPull!$B:$B,0),MATCH(Calculations!$B27,HaverPull!$B$1:$XZ$1,0))</f>
        <v>0</v>
      </c>
      <c r="DC27">
        <f>INDEX(HaverPull!$B:$XZ,MATCH(Calculations!DC$9,HaverPull!$B:$B,0),MATCH(Calculations!$B27,HaverPull!$B$1:$XZ$1,0))</f>
        <v>0</v>
      </c>
      <c r="DD27">
        <f>INDEX(HaverPull!$B:$XZ,MATCH(Calculations!DD$9,HaverPull!$B:$B,0),MATCH(Calculations!$B27,HaverPull!$B$1:$XZ$1,0))</f>
        <v>0</v>
      </c>
      <c r="DE27">
        <f>INDEX(HaverPull!$B:$XZ,MATCH(Calculations!DE$9,HaverPull!$B:$B,0),MATCH(Calculations!$B27,HaverPull!$B$1:$XZ$1,0))</f>
        <v>0</v>
      </c>
      <c r="DF27">
        <f>INDEX(HaverPull!$B:$XZ,MATCH(Calculations!DF$9,HaverPull!$B:$B,0),MATCH(Calculations!$B27,HaverPull!$B$1:$XZ$1,0))</f>
        <v>0</v>
      </c>
      <c r="DG27">
        <f>INDEX(HaverPull!$B:$XZ,MATCH(Calculations!DG$9,HaverPull!$B:$B,0),MATCH(Calculations!$B27,HaverPull!$B$1:$XZ$1,0))</f>
        <v>0</v>
      </c>
      <c r="DH27">
        <f>INDEX(HaverPull!$B:$XZ,MATCH(Calculations!DH$9,HaverPull!$B:$B,0),MATCH(Calculations!$B27,HaverPull!$B$1:$XZ$1,0))</f>
        <v>0</v>
      </c>
      <c r="DI27">
        <f>INDEX(HaverPull!$B:$XZ,MATCH(Calculations!DI$9,HaverPull!$B:$B,0),MATCH(Calculations!$B27,HaverPull!$B$1:$XZ$1,0))</f>
        <v>0</v>
      </c>
      <c r="DJ27">
        <f>INDEX(HaverPull!$B:$XZ,MATCH(Calculations!DJ$9,HaverPull!$B:$B,0),MATCH(Calculations!$B27,HaverPull!$B$1:$XZ$1,0))</f>
        <v>0</v>
      </c>
      <c r="DK27">
        <f>INDEX(HaverPull!$B:$XZ,MATCH(Calculations!DK$9,HaverPull!$B:$B,0),MATCH(Calculations!$B27,HaverPull!$B$1:$XZ$1,0))</f>
        <v>0</v>
      </c>
      <c r="DL27">
        <f>INDEX(HaverPull!$B:$XZ,MATCH(Calculations!DL$9,HaverPull!$B:$B,0),MATCH(Calculations!$B27,HaverPull!$B$1:$XZ$1,0))</f>
        <v>0</v>
      </c>
      <c r="DM27">
        <f>INDEX(HaverPull!$B:$XZ,MATCH(Calculations!DM$9,HaverPull!$B:$B,0),MATCH(Calculations!$B27,HaverPull!$B$1:$XZ$1,0))</f>
        <v>0</v>
      </c>
      <c r="DN27">
        <f>INDEX(HaverPull!$B:$XZ,MATCH(Calculations!DN$9,HaverPull!$B:$B,0),MATCH(Calculations!$B27,HaverPull!$B$1:$XZ$1,0))</f>
        <v>0</v>
      </c>
      <c r="DO27">
        <f>INDEX(HaverPull!$B:$XZ,MATCH(Calculations!DO$9,HaverPull!$B:$B,0),MATCH(Calculations!$B27,HaverPull!$B$1:$XZ$1,0))</f>
        <v>0</v>
      </c>
      <c r="DP27">
        <f>INDEX(HaverPull!$B:$XZ,MATCH(Calculations!DP$9,HaverPull!$B:$B,0),MATCH(Calculations!$B27,HaverPull!$B$1:$XZ$1,0))</f>
        <v>0</v>
      </c>
      <c r="DQ27">
        <f>INDEX(HaverPull!$B:$XZ,MATCH(Calculations!DQ$9,HaverPull!$B:$B,0),MATCH(Calculations!$B27,HaverPull!$B$1:$XZ$1,0))</f>
        <v>0</v>
      </c>
      <c r="DR27">
        <f>INDEX(HaverPull!$B:$XZ,MATCH(Calculations!DR$9,HaverPull!$B:$B,0),MATCH(Calculations!$B27,HaverPull!$B$1:$XZ$1,0))</f>
        <v>0</v>
      </c>
      <c r="DS27">
        <f>INDEX(HaverPull!$B:$XZ,MATCH(Calculations!DS$9,HaverPull!$B:$B,0),MATCH(Calculations!$B27,HaverPull!$B$1:$XZ$1,0))</f>
        <v>0</v>
      </c>
      <c r="DT27">
        <f>INDEX(HaverPull!$B:$XZ,MATCH(Calculations!DT$9,HaverPull!$B:$B,0),MATCH(Calculations!$B27,HaverPull!$B$1:$XZ$1,0))</f>
        <v>0</v>
      </c>
      <c r="DU27">
        <f>INDEX(HaverPull!$B:$XZ,MATCH(Calculations!DU$9,HaverPull!$B:$B,0),MATCH(Calculations!$B27,HaverPull!$B$1:$XZ$1,0))</f>
        <v>0</v>
      </c>
      <c r="DV27">
        <f>INDEX(HaverPull!$B:$XZ,MATCH(Calculations!DV$9,HaverPull!$B:$B,0),MATCH(Calculations!$B27,HaverPull!$B$1:$XZ$1,0))</f>
        <v>0</v>
      </c>
      <c r="DW27">
        <f>INDEX(HaverPull!$B:$XZ,MATCH(Calculations!DW$9,HaverPull!$B:$B,0),MATCH(Calculations!$B27,HaverPull!$B$1:$XZ$1,0))</f>
        <v>0</v>
      </c>
      <c r="DX27">
        <f>INDEX(HaverPull!$B:$XZ,MATCH(Calculations!DX$9,HaverPull!$B:$B,0),MATCH(Calculations!$B27,HaverPull!$B$1:$XZ$1,0))</f>
        <v>1</v>
      </c>
      <c r="DY27">
        <f>INDEX(HaverPull!$B:$XZ,MATCH(Calculations!DY$9,HaverPull!$B:$B,0),MATCH(Calculations!$B27,HaverPull!$B$1:$XZ$1,0))</f>
        <v>1</v>
      </c>
      <c r="DZ27">
        <f>INDEX(HaverPull!$B:$XZ,MATCH(Calculations!DZ$9,HaverPull!$B:$B,0),MATCH(Calculations!$B27,HaverPull!$B$1:$XZ$1,0))</f>
        <v>1</v>
      </c>
      <c r="EA27">
        <f>INDEX(HaverPull!$B:$XZ,MATCH(Calculations!EA$9,HaverPull!$B:$B,0),MATCH(Calculations!$B27,HaverPull!$B$1:$XZ$1,0))</f>
        <v>0</v>
      </c>
      <c r="EB27">
        <f>INDEX(HaverPull!$B:$XZ,MATCH(Calculations!EB$9,HaverPull!$B:$B,0),MATCH(Calculations!$B27,HaverPull!$B$1:$XZ$1,0))</f>
        <v>0</v>
      </c>
      <c r="EC27">
        <f>INDEX(HaverPull!$B:$XZ,MATCH(Calculations!EC$9,HaverPull!$B:$B,0),MATCH(Calculations!$B27,HaverPull!$B$1:$XZ$1,0))</f>
        <v>0</v>
      </c>
      <c r="ED27">
        <f>INDEX(HaverPull!$B:$XZ,MATCH(Calculations!ED$9,HaverPull!$B:$B,0),MATCH(Calculations!$B27,HaverPull!$B$1:$XZ$1,0))</f>
        <v>0</v>
      </c>
      <c r="EE27">
        <f>INDEX(HaverPull!$B:$XZ,MATCH(Calculations!EE$9,HaverPull!$B:$B,0),MATCH(Calculations!$B27,HaverPull!$B$1:$XZ$1,0))</f>
        <v>0</v>
      </c>
      <c r="EF27">
        <f>INDEX(HaverPull!$B:$XZ,MATCH(Calculations!EF$9,HaverPull!$B:$B,0),MATCH(Calculations!$B27,HaverPull!$B$1:$XZ$1,0))</f>
        <v>0</v>
      </c>
      <c r="EG27">
        <f>INDEX(HaverPull!$B:$XZ,MATCH(Calculations!EG$9,HaverPull!$B:$B,0),MATCH(Calculations!$B27,HaverPull!$B$1:$XZ$1,0))</f>
        <v>0</v>
      </c>
      <c r="EH27">
        <f>INDEX(HaverPull!$B:$XZ,MATCH(Calculations!EH$9,HaverPull!$B:$B,0),MATCH(Calculations!$B27,HaverPull!$B$1:$XZ$1,0))</f>
        <v>0</v>
      </c>
      <c r="EI27">
        <f>INDEX(HaverPull!$B:$XZ,MATCH(Calculations!EI$9,HaverPull!$B:$B,0),MATCH(Calculations!$B27,HaverPull!$B$1:$XZ$1,0))</f>
        <v>0</v>
      </c>
      <c r="EJ27">
        <f>INDEX(HaverPull!$B:$XZ,MATCH(Calculations!EJ$9,HaverPull!$B:$B,0),MATCH(Calculations!$B27,HaverPull!$B$1:$XZ$1,0))</f>
        <v>0</v>
      </c>
      <c r="EK27">
        <f>INDEX(HaverPull!$B:$XZ,MATCH(Calculations!EK$9,HaverPull!$B:$B,0),MATCH(Calculations!$B27,HaverPull!$B$1:$XZ$1,0))</f>
        <v>0</v>
      </c>
      <c r="EL27">
        <f>INDEX(HaverPull!$B:$XZ,MATCH(Calculations!EL$9,HaverPull!$B:$B,0),MATCH(Calculations!$B27,HaverPull!$B$1:$XZ$1,0))</f>
        <v>0</v>
      </c>
      <c r="EM27">
        <f>INDEX(HaverPull!$B:$XZ,MATCH(Calculations!EM$9,HaverPull!$B:$B,0),MATCH(Calculations!$B27,HaverPull!$B$1:$XZ$1,0))</f>
        <v>0</v>
      </c>
      <c r="EN27">
        <f>INDEX(HaverPull!$B:$XZ,MATCH(Calculations!EN$9,HaverPull!$B:$B,0),MATCH(Calculations!$B27,HaverPull!$B$1:$XZ$1,0))</f>
        <v>0</v>
      </c>
      <c r="EO27">
        <f>INDEX(HaverPull!$B:$XZ,MATCH(Calculations!EO$9,HaverPull!$B:$B,0),MATCH(Calculations!$B27,HaverPull!$B$1:$XZ$1,0))</f>
        <v>0</v>
      </c>
      <c r="EP27">
        <f>INDEX(HaverPull!$B:$XZ,MATCH(Calculations!EP$9,HaverPull!$B:$B,0),MATCH(Calculations!$B27,HaverPull!$B$1:$XZ$1,0))</f>
        <v>0</v>
      </c>
      <c r="EQ27">
        <f>INDEX(HaverPull!$B:$XZ,MATCH(Calculations!EQ$9,HaverPull!$B:$B,0),MATCH(Calculations!$B27,HaverPull!$B$1:$XZ$1,0))</f>
        <v>0</v>
      </c>
      <c r="ER27">
        <f>INDEX(HaverPull!$B:$XZ,MATCH(Calculations!ER$9,HaverPull!$B:$B,0),MATCH(Calculations!$B27,HaverPull!$B$1:$XZ$1,0))</f>
        <v>0</v>
      </c>
      <c r="ES27">
        <f>INDEX(HaverPull!$B:$XZ,MATCH(Calculations!ES$9,HaverPull!$B:$B,0),MATCH(Calculations!$B27,HaverPull!$B$1:$XZ$1,0))</f>
        <v>0</v>
      </c>
      <c r="ET27">
        <f>INDEX(HaverPull!$B:$XZ,MATCH(Calculations!ET$9,HaverPull!$B:$B,0),MATCH(Calculations!$B27,HaverPull!$B$1:$XZ$1,0))</f>
        <v>0</v>
      </c>
      <c r="EU27">
        <f>INDEX(HaverPull!$B:$XZ,MATCH(Calculations!EU$9,HaverPull!$B:$B,0),MATCH(Calculations!$B27,HaverPull!$B$1:$XZ$1,0))</f>
        <v>0</v>
      </c>
      <c r="EV27">
        <f>INDEX(HaverPull!$B:$XZ,MATCH(Calculations!EV$9,HaverPull!$B:$B,0),MATCH(Calculations!$B27,HaverPull!$B$1:$XZ$1,0))</f>
        <v>0</v>
      </c>
      <c r="EW27">
        <f>INDEX(HaverPull!$B:$XZ,MATCH(Calculations!EW$9,HaverPull!$B:$B,0),MATCH(Calculations!$B27,HaverPull!$B$1:$XZ$1,0))</f>
        <v>0</v>
      </c>
      <c r="EX27">
        <f>INDEX(HaverPull!$B:$XZ,MATCH(Calculations!EX$9,HaverPull!$B:$B,0),MATCH(Calculations!$B27,HaverPull!$B$1:$XZ$1,0))</f>
        <v>0</v>
      </c>
      <c r="EY27">
        <f>INDEX(HaverPull!$B:$XZ,MATCH(Calculations!EY$9,HaverPull!$B:$B,0),MATCH(Calculations!$B27,HaverPull!$B$1:$XZ$1,0))</f>
        <v>1</v>
      </c>
      <c r="EZ27">
        <f>INDEX(HaverPull!$B:$XZ,MATCH(Calculations!EZ$9,HaverPull!$B:$B,0),MATCH(Calculations!$B27,HaverPull!$B$1:$XZ$1,0))</f>
        <v>1</v>
      </c>
      <c r="FA27">
        <f>INDEX(HaverPull!$B:$XZ,MATCH(Calculations!FA$9,HaverPull!$B:$B,0),MATCH(Calculations!$B27,HaverPull!$B$1:$XZ$1,0))</f>
        <v>1</v>
      </c>
      <c r="FB27">
        <f>INDEX(HaverPull!$B:$XZ,MATCH(Calculations!FB$9,HaverPull!$B:$B,0),MATCH(Calculations!$B27,HaverPull!$B$1:$XZ$1,0))</f>
        <v>1</v>
      </c>
      <c r="FC27">
        <f>INDEX(HaverPull!$B:$XZ,MATCH(Calculations!FC$9,HaverPull!$B:$B,0),MATCH(Calculations!$B27,HaverPull!$B$1:$XZ$1,0))</f>
        <v>1</v>
      </c>
      <c r="FD27">
        <f>INDEX(HaverPull!$B:$XZ,MATCH(Calculations!FD$9,HaverPull!$B:$B,0),MATCH(Calculations!$B27,HaverPull!$B$1:$XZ$1,0))</f>
        <v>1</v>
      </c>
      <c r="FE27">
        <f>INDEX(HaverPull!$B:$XZ,MATCH(Calculations!FE$9,HaverPull!$B:$B,0),MATCH(Calculations!$B27,HaverPull!$B$1:$XZ$1,0))</f>
        <v>0</v>
      </c>
      <c r="FF27">
        <f>INDEX(HaverPull!$B:$XZ,MATCH(Calculations!FF$9,HaverPull!$B:$B,0),MATCH(Calculations!$B27,HaverPull!$B$1:$XZ$1,0))</f>
        <v>0</v>
      </c>
      <c r="FG27">
        <f>INDEX(HaverPull!$B:$XZ,MATCH(Calculations!FG$9,HaverPull!$B:$B,0),MATCH(Calculations!$B27,HaverPull!$B$1:$XZ$1,0))</f>
        <v>0</v>
      </c>
      <c r="FH27">
        <f>INDEX(HaverPull!$B:$XZ,MATCH(Calculations!FH$9,HaverPull!$B:$B,0),MATCH(Calculations!$B27,HaverPull!$B$1:$XZ$1,0))</f>
        <v>0</v>
      </c>
      <c r="FI27">
        <f>INDEX(HaverPull!$B:$XZ,MATCH(Calculations!FI$9,HaverPull!$B:$B,0),MATCH(Calculations!$B27,HaverPull!$B$1:$XZ$1,0))</f>
        <v>0</v>
      </c>
      <c r="FJ27">
        <f>INDEX(HaverPull!$B:$XZ,MATCH(Calculations!FJ$9,HaverPull!$B:$B,0),MATCH(Calculations!$B27,HaverPull!$B$1:$XZ$1,0))</f>
        <v>0</v>
      </c>
      <c r="FK27">
        <f>INDEX(HaverPull!$B:$XZ,MATCH(Calculations!FK$9,HaverPull!$B:$B,0),MATCH(Calculations!$B27,HaverPull!$B$1:$XZ$1,0))</f>
        <v>0</v>
      </c>
      <c r="FL27">
        <f>INDEX(HaverPull!$B:$XZ,MATCH(Calculations!FL$9,HaverPull!$B:$B,0),MATCH(Calculations!$B27,HaverPull!$B$1:$XZ$1,0))</f>
        <v>0</v>
      </c>
      <c r="FM27">
        <f>INDEX(HaverPull!$B:$XZ,MATCH(Calculations!FM$9,HaverPull!$B:$B,0),MATCH(Calculations!$B27,HaverPull!$B$1:$XZ$1,0))</f>
        <v>0</v>
      </c>
      <c r="FN27">
        <f>INDEX(HaverPull!$B:$XZ,MATCH(Calculations!FN$9,HaverPull!$B:$B,0),MATCH(Calculations!$B27,HaverPull!$B$1:$XZ$1,0))</f>
        <v>0</v>
      </c>
      <c r="FO27">
        <f>INDEX(HaverPull!$B:$XZ,MATCH(Calculations!FO$9,HaverPull!$B:$B,0),MATCH(Calculations!$B27,HaverPull!$B$1:$XZ$1,0))</f>
        <v>0</v>
      </c>
      <c r="FP27">
        <f>INDEX(HaverPull!$B:$XZ,MATCH(Calculations!FP$9,HaverPull!$B:$B,0),MATCH(Calculations!$B27,HaverPull!$B$1:$XZ$1,0))</f>
        <v>0</v>
      </c>
      <c r="FQ27">
        <f>INDEX(HaverPull!$B:$XZ,MATCH(Calculations!FQ$9,HaverPull!$B:$B,0),MATCH(Calculations!$B27,HaverPull!$B$1:$XZ$1,0))</f>
        <v>0</v>
      </c>
      <c r="FR27">
        <f>INDEX(HaverPull!$B:$XZ,MATCH(Calculations!FR$9,HaverPull!$B:$B,0),MATCH(Calculations!$B27,HaverPull!$B$1:$XZ$1,0))</f>
        <v>0</v>
      </c>
      <c r="FS27">
        <f>INDEX(HaverPull!$B:$XZ,MATCH(Calculations!FS$9,HaverPull!$B:$B,0),MATCH(Calculations!$B27,HaverPull!$B$1:$XZ$1,0))</f>
        <v>0</v>
      </c>
      <c r="FT27">
        <f>INDEX(HaverPull!$B:$XZ,MATCH(Calculations!FT$9,HaverPull!$B:$B,0),MATCH(Calculations!$B27,HaverPull!$B$1:$XZ$1,0))</f>
        <v>0</v>
      </c>
      <c r="FU27">
        <f>INDEX(HaverPull!$B:$XZ,MATCH(Calculations!FU$9,HaverPull!$B:$B,0),MATCH(Calculations!$B27,HaverPull!$B$1:$XZ$1,0))</f>
        <v>0</v>
      </c>
      <c r="FV27">
        <f>INDEX(HaverPull!$B:$XZ,MATCH(Calculations!FV$9,HaverPull!$B:$B,0),MATCH(Calculations!$B27,HaverPull!$B$1:$XZ$1,0))</f>
        <v>0</v>
      </c>
      <c r="FW27">
        <f>INDEX(HaverPull!$B:$XZ,MATCH(Calculations!FW$9,HaverPull!$B:$B,0),MATCH(Calculations!$B27,HaverPull!$B$1:$XZ$1,0))</f>
        <v>0</v>
      </c>
      <c r="FX27">
        <f>INDEX(HaverPull!$B:$XZ,MATCH(Calculations!FX$9,HaverPull!$B:$B,0),MATCH(Calculations!$B27,HaverPull!$B$1:$XZ$1,0))</f>
        <v>0</v>
      </c>
      <c r="FY27">
        <f>INDEX(HaverPull!$B:$XZ,MATCH(Calculations!FY$9,HaverPull!$B:$B,0),MATCH(Calculations!$B27,HaverPull!$B$1:$XZ$1,0))</f>
        <v>0</v>
      </c>
      <c r="FZ27">
        <f>INDEX(HaverPull!$B:$XZ,MATCH(Calculations!FZ$9,HaverPull!$B:$B,0),MATCH(Calculations!$B27,HaverPull!$B$1:$XZ$1,0))</f>
        <v>0</v>
      </c>
      <c r="GA27">
        <f>INDEX(HaverPull!$B:$XZ,MATCH(Calculations!GA$9,HaverPull!$B:$B,0),MATCH(Calculations!$B27,HaverPull!$B$1:$XZ$1,0))</f>
        <v>0</v>
      </c>
      <c r="GB27">
        <f>INDEX(HaverPull!$B:$XZ,MATCH(Calculations!GB$9,HaverPull!$B:$B,0),MATCH(Calculations!$B27,HaverPull!$B$1:$XZ$1,0))</f>
        <v>0</v>
      </c>
      <c r="GC27" t="e">
        <f>INDEX(HaverPull!$B:$XZ,MATCH(Calculations!GC$9,HaverPull!$B:$B,0),MATCH(Calculations!$B27,HaverPull!$B$1:$XZ$1,0))</f>
        <v>#N/A</v>
      </c>
      <c r="GD27" t="e">
        <f>INDEX(HaverPull!$B:$XZ,MATCH(Calculations!GD$9,HaverPull!$B:$B,0),MATCH(Calculations!$B27,HaverPull!$B$1:$XZ$1,0))</f>
        <v>#N/A</v>
      </c>
      <c r="GE27" t="e">
        <f>INDEX(HaverPull!$B:$XZ,MATCH(Calculations!GE$9,HaverPull!$B:$B,0),MATCH(Calculations!$B27,HaverPull!$B$1:$XZ$1,0))</f>
        <v>#N/A</v>
      </c>
      <c r="GF27" t="e">
        <f>INDEX(HaverPull!$B:$XZ,MATCH(Calculations!GF$9,HaverPull!$B:$B,0),MATCH(Calculations!$B27,HaverPull!$B$1:$XZ$1,0))</f>
        <v>#N/A</v>
      </c>
      <c r="GG27" t="e">
        <f>INDEX(HaverPull!$B:$XZ,MATCH(Calculations!GG$9,HaverPull!$B:$B,0),MATCH(Calculations!$B27,HaverPull!$B$1:$XZ$1,0))</f>
        <v>#N/A</v>
      </c>
      <c r="GH27" t="e">
        <f>INDEX(HaverPull!$B:$XZ,MATCH(Calculations!GH$9,HaverPull!$B:$B,0),MATCH(Calculations!$B27,HaverPull!$B$1:$XZ$1,0))</f>
        <v>#N/A</v>
      </c>
      <c r="GI27" t="e">
        <f>INDEX(HaverPull!$B:$XZ,MATCH(Calculations!GI$9,HaverPull!$B:$B,0),MATCH(Calculations!$B27,HaverPull!$B$1:$XZ$1,0))</f>
        <v>#N/A</v>
      </c>
      <c r="GJ27" t="e">
        <f>INDEX(HaverPull!$B:$XZ,MATCH(Calculations!GJ$9,HaverPull!$B:$B,0),MATCH(Calculations!$B27,HaverPull!$B$1:$XZ$1,0))</f>
        <v>#N/A</v>
      </c>
      <c r="GK27" t="e">
        <f>INDEX(HaverPull!$B:$XZ,MATCH(Calculations!GK$9,HaverPull!$B:$B,0),MATCH(Calculations!$B27,HaverPull!$B$1:$XZ$1,0))</f>
        <v>#N/A</v>
      </c>
      <c r="GL27" t="e">
        <f>INDEX(HaverPull!$B:$XZ,MATCH(Calculations!GL$9,HaverPull!$B:$B,0),MATCH(Calculations!$B27,HaverPull!$B$1:$XZ$1,0))</f>
        <v>#N/A</v>
      </c>
      <c r="GM27" t="e">
        <f>INDEX(HaverPull!$B:$XZ,MATCH(Calculations!GM$9,HaverPull!$B:$B,0),MATCH(Calculations!$B27,HaverPull!$B$1:$XZ$1,0))</f>
        <v>#N/A</v>
      </c>
      <c r="GN27" t="e">
        <f>INDEX(HaverPull!$B:$XZ,MATCH(Calculations!GN$9,HaverPull!$B:$B,0),MATCH(Calculations!$B27,HaverPull!$B$1:$XZ$1,0))</f>
        <v>#N/A</v>
      </c>
      <c r="GO27" t="e">
        <f>INDEX(HaverPull!$B:$XZ,MATCH(Calculations!GO$9,HaverPull!$B:$B,0),MATCH(Calculations!$B27,HaverPull!$B$1:$XZ$1,0))</f>
        <v>#N/A</v>
      </c>
      <c r="GP27" t="e">
        <f>INDEX(HaverPull!$B:$XZ,MATCH(Calculations!GP$9,HaverPull!$B:$B,0),MATCH(Calculations!$B27,HaverPull!$B$1:$XZ$1,0))</f>
        <v>#N/A</v>
      </c>
      <c r="GQ27" t="e">
        <f>INDEX(HaverPull!$B:$XZ,MATCH(Calculations!GQ$9,HaverPull!$B:$B,0),MATCH(Calculations!$B27,HaverPull!$B$1:$XZ$1,0))</f>
        <v>#N/A</v>
      </c>
      <c r="GR27" t="e">
        <f>INDEX(HaverPull!$B:$XZ,MATCH(Calculations!GR$9,HaverPull!$B:$B,0),MATCH(Calculations!$B27,HaverPull!$B$1:$XZ$1,0))</f>
        <v>#N/A</v>
      </c>
      <c r="GS27" t="e">
        <f>INDEX(HaverPull!$B:$XZ,MATCH(Calculations!GS$9,HaverPull!$B:$B,0),MATCH(Calculations!$B27,HaverPull!$B$1:$XZ$1,0))</f>
        <v>#N/A</v>
      </c>
      <c r="GT27" t="e">
        <f>INDEX(HaverPull!$B:$XZ,MATCH(Calculations!GT$9,HaverPull!$B:$B,0),MATCH(Calculations!$B27,HaverPull!$B$1:$XZ$1,0))</f>
        <v>#N/A</v>
      </c>
      <c r="GU27" t="e">
        <f>INDEX(HaverPull!$B:$XZ,MATCH(Calculations!GU$9,HaverPull!$B:$B,0),MATCH(Calculations!$B27,HaverPull!$B$1:$XZ$1,0))</f>
        <v>#N/A</v>
      </c>
      <c r="GV27" t="e">
        <f>INDEX(HaverPull!$B:$XZ,MATCH(Calculations!GV$9,HaverPull!$B:$B,0),MATCH(Calculations!$B27,HaverPull!$B$1:$XZ$1,0))</f>
        <v>#N/A</v>
      </c>
    </row>
    <row r="28" spans="1:204" x14ac:dyDescent="0.25">
      <c r="B28" t="s">
        <v>381</v>
      </c>
      <c r="C28">
        <f>5*C27</f>
        <v>5</v>
      </c>
      <c r="D28">
        <f t="shared" ref="D28:BO28" si="0">5*D27</f>
        <v>5</v>
      </c>
      <c r="E28">
        <f t="shared" si="0"/>
        <v>5</v>
      </c>
      <c r="F28">
        <f t="shared" si="0"/>
        <v>5</v>
      </c>
      <c r="G28">
        <f t="shared" si="0"/>
        <v>0</v>
      </c>
      <c r="H28">
        <f t="shared" si="0"/>
        <v>0</v>
      </c>
      <c r="I28">
        <f t="shared" si="0"/>
        <v>0</v>
      </c>
      <c r="J28">
        <f t="shared" si="0"/>
        <v>0</v>
      </c>
      <c r="K28">
        <f t="shared" si="0"/>
        <v>0</v>
      </c>
      <c r="L28">
        <f t="shared" si="0"/>
        <v>0</v>
      </c>
      <c r="M28">
        <f t="shared" si="0"/>
        <v>0</v>
      </c>
      <c r="N28">
        <f t="shared" si="0"/>
        <v>0</v>
      </c>
      <c r="O28">
        <f t="shared" si="0"/>
        <v>0</v>
      </c>
      <c r="P28">
        <f t="shared" si="0"/>
        <v>0</v>
      </c>
      <c r="Q28">
        <f t="shared" si="0"/>
        <v>0</v>
      </c>
      <c r="R28">
        <f t="shared" si="0"/>
        <v>0</v>
      </c>
      <c r="S28">
        <f t="shared" si="0"/>
        <v>5</v>
      </c>
      <c r="T28">
        <f t="shared" si="0"/>
        <v>5</v>
      </c>
      <c r="U28">
        <f t="shared" si="0"/>
        <v>5</v>
      </c>
      <c r="V28">
        <f t="shared" si="0"/>
        <v>5</v>
      </c>
      <c r="W28">
        <f t="shared" si="0"/>
        <v>5</v>
      </c>
      <c r="X28">
        <f t="shared" si="0"/>
        <v>0</v>
      </c>
      <c r="Y28">
        <f t="shared" si="0"/>
        <v>0</v>
      </c>
      <c r="Z28">
        <f t="shared" si="0"/>
        <v>0</v>
      </c>
      <c r="AA28">
        <f t="shared" si="0"/>
        <v>0</v>
      </c>
      <c r="AB28">
        <f t="shared" si="0"/>
        <v>0</v>
      </c>
      <c r="AC28">
        <f t="shared" si="0"/>
        <v>0</v>
      </c>
      <c r="AD28">
        <f t="shared" si="0"/>
        <v>0</v>
      </c>
      <c r="AE28">
        <f t="shared" si="0"/>
        <v>0</v>
      </c>
      <c r="AF28">
        <f t="shared" si="0"/>
        <v>0</v>
      </c>
      <c r="AG28">
        <f t="shared" si="0"/>
        <v>0</v>
      </c>
      <c r="AH28">
        <f t="shared" si="0"/>
        <v>0</v>
      </c>
      <c r="AI28">
        <f t="shared" si="0"/>
        <v>0</v>
      </c>
      <c r="AJ28">
        <f t="shared" si="0"/>
        <v>0</v>
      </c>
      <c r="AK28">
        <f t="shared" si="0"/>
        <v>0</v>
      </c>
      <c r="AL28">
        <f t="shared" si="0"/>
        <v>0</v>
      </c>
      <c r="AM28">
        <f t="shared" si="0"/>
        <v>0</v>
      </c>
      <c r="AN28">
        <f t="shared" si="0"/>
        <v>0</v>
      </c>
      <c r="AO28">
        <f t="shared" si="0"/>
        <v>0</v>
      </c>
      <c r="AP28">
        <f t="shared" si="0"/>
        <v>0</v>
      </c>
      <c r="AQ28">
        <f t="shared" si="0"/>
        <v>0</v>
      </c>
      <c r="AR28">
        <f t="shared" si="0"/>
        <v>5</v>
      </c>
      <c r="AS28">
        <f t="shared" si="0"/>
        <v>5</v>
      </c>
      <c r="AT28">
        <f t="shared" si="0"/>
        <v>0</v>
      </c>
      <c r="AU28">
        <f t="shared" si="0"/>
        <v>0</v>
      </c>
      <c r="AV28">
        <f t="shared" si="0"/>
        <v>0</v>
      </c>
      <c r="AW28">
        <f t="shared" si="0"/>
        <v>0</v>
      </c>
      <c r="AX28">
        <f t="shared" si="0"/>
        <v>5</v>
      </c>
      <c r="AY28">
        <f t="shared" si="0"/>
        <v>5</v>
      </c>
      <c r="AZ28">
        <f t="shared" si="0"/>
        <v>5</v>
      </c>
      <c r="BA28">
        <f t="shared" si="0"/>
        <v>5</v>
      </c>
      <c r="BB28">
        <f t="shared" si="0"/>
        <v>5</v>
      </c>
      <c r="BC28">
        <f t="shared" si="0"/>
        <v>0</v>
      </c>
      <c r="BD28">
        <f t="shared" si="0"/>
        <v>0</v>
      </c>
      <c r="BE28">
        <f t="shared" si="0"/>
        <v>0</v>
      </c>
      <c r="BF28">
        <f t="shared" si="0"/>
        <v>0</v>
      </c>
      <c r="BG28">
        <f t="shared" si="0"/>
        <v>0</v>
      </c>
      <c r="BH28">
        <f t="shared" si="0"/>
        <v>0</v>
      </c>
      <c r="BI28">
        <f t="shared" si="0"/>
        <v>0</v>
      </c>
      <c r="BJ28">
        <f t="shared" si="0"/>
        <v>0</v>
      </c>
      <c r="BK28">
        <f t="shared" si="0"/>
        <v>0</v>
      </c>
      <c r="BL28">
        <f t="shared" si="0"/>
        <v>0</v>
      </c>
      <c r="BM28">
        <f t="shared" si="0"/>
        <v>0</v>
      </c>
      <c r="BN28">
        <f t="shared" si="0"/>
        <v>0</v>
      </c>
      <c r="BO28">
        <f t="shared" si="0"/>
        <v>0</v>
      </c>
      <c r="BP28">
        <f t="shared" ref="BP28:EA28" si="1">5*BP27</f>
        <v>0</v>
      </c>
      <c r="BQ28">
        <f t="shared" si="1"/>
        <v>0</v>
      </c>
      <c r="BR28">
        <f t="shared" si="1"/>
        <v>0</v>
      </c>
      <c r="BS28">
        <f t="shared" si="1"/>
        <v>0</v>
      </c>
      <c r="BT28">
        <f t="shared" si="1"/>
        <v>0</v>
      </c>
      <c r="BU28">
        <f t="shared" si="1"/>
        <v>0</v>
      </c>
      <c r="BV28">
        <f t="shared" si="1"/>
        <v>0</v>
      </c>
      <c r="BW28">
        <f t="shared" si="1"/>
        <v>0</v>
      </c>
      <c r="BX28">
        <f t="shared" si="1"/>
        <v>0</v>
      </c>
      <c r="BY28">
        <f t="shared" si="1"/>
        <v>0</v>
      </c>
      <c r="BZ28">
        <f t="shared" si="1"/>
        <v>0</v>
      </c>
      <c r="CA28">
        <f t="shared" si="1"/>
        <v>0</v>
      </c>
      <c r="CB28">
        <f t="shared" si="1"/>
        <v>0</v>
      </c>
      <c r="CC28">
        <f t="shared" si="1"/>
        <v>0</v>
      </c>
      <c r="CD28">
        <f t="shared" si="1"/>
        <v>0</v>
      </c>
      <c r="CE28">
        <f t="shared" si="1"/>
        <v>0</v>
      </c>
      <c r="CF28">
        <f t="shared" si="1"/>
        <v>0</v>
      </c>
      <c r="CG28">
        <f t="shared" si="1"/>
        <v>0</v>
      </c>
      <c r="CH28">
        <f t="shared" si="1"/>
        <v>5</v>
      </c>
      <c r="CI28">
        <f t="shared" si="1"/>
        <v>5</v>
      </c>
      <c r="CJ28">
        <f t="shared" si="1"/>
        <v>0</v>
      </c>
      <c r="CK28">
        <f t="shared" si="1"/>
        <v>0</v>
      </c>
      <c r="CL28">
        <f t="shared" si="1"/>
        <v>0</v>
      </c>
      <c r="CM28">
        <f t="shared" si="1"/>
        <v>0</v>
      </c>
      <c r="CN28">
        <f t="shared" si="1"/>
        <v>0</v>
      </c>
      <c r="CO28">
        <f t="shared" si="1"/>
        <v>0</v>
      </c>
      <c r="CP28">
        <f t="shared" si="1"/>
        <v>0</v>
      </c>
      <c r="CQ28">
        <f t="shared" si="1"/>
        <v>0</v>
      </c>
      <c r="CR28">
        <f t="shared" si="1"/>
        <v>0</v>
      </c>
      <c r="CS28">
        <f t="shared" si="1"/>
        <v>0</v>
      </c>
      <c r="CT28">
        <f t="shared" si="1"/>
        <v>0</v>
      </c>
      <c r="CU28">
        <f t="shared" si="1"/>
        <v>0</v>
      </c>
      <c r="CV28">
        <f t="shared" si="1"/>
        <v>0</v>
      </c>
      <c r="CW28">
        <f t="shared" si="1"/>
        <v>0</v>
      </c>
      <c r="CX28">
        <f t="shared" si="1"/>
        <v>0</v>
      </c>
      <c r="CY28">
        <f t="shared" si="1"/>
        <v>0</v>
      </c>
      <c r="CZ28">
        <f t="shared" si="1"/>
        <v>0</v>
      </c>
      <c r="DA28">
        <f t="shared" si="1"/>
        <v>0</v>
      </c>
      <c r="DB28">
        <f t="shared" si="1"/>
        <v>0</v>
      </c>
      <c r="DC28">
        <f t="shared" si="1"/>
        <v>0</v>
      </c>
      <c r="DD28">
        <f t="shared" si="1"/>
        <v>0</v>
      </c>
      <c r="DE28">
        <f t="shared" si="1"/>
        <v>0</v>
      </c>
      <c r="DF28">
        <f t="shared" si="1"/>
        <v>0</v>
      </c>
      <c r="DG28">
        <f t="shared" si="1"/>
        <v>0</v>
      </c>
      <c r="DH28">
        <f t="shared" si="1"/>
        <v>0</v>
      </c>
      <c r="DI28">
        <f t="shared" si="1"/>
        <v>0</v>
      </c>
      <c r="DJ28">
        <f t="shared" si="1"/>
        <v>0</v>
      </c>
      <c r="DK28">
        <f t="shared" si="1"/>
        <v>0</v>
      </c>
      <c r="DL28">
        <f t="shared" si="1"/>
        <v>0</v>
      </c>
      <c r="DM28">
        <f t="shared" si="1"/>
        <v>0</v>
      </c>
      <c r="DN28">
        <f t="shared" si="1"/>
        <v>0</v>
      </c>
      <c r="DO28">
        <f t="shared" si="1"/>
        <v>0</v>
      </c>
      <c r="DP28">
        <f t="shared" si="1"/>
        <v>0</v>
      </c>
      <c r="DQ28">
        <f t="shared" si="1"/>
        <v>0</v>
      </c>
      <c r="DR28">
        <f t="shared" si="1"/>
        <v>0</v>
      </c>
      <c r="DS28">
        <f t="shared" si="1"/>
        <v>0</v>
      </c>
      <c r="DT28">
        <f t="shared" si="1"/>
        <v>0</v>
      </c>
      <c r="DU28">
        <f t="shared" si="1"/>
        <v>0</v>
      </c>
      <c r="DV28">
        <f t="shared" si="1"/>
        <v>0</v>
      </c>
      <c r="DW28">
        <f t="shared" si="1"/>
        <v>0</v>
      </c>
      <c r="DX28">
        <f t="shared" si="1"/>
        <v>5</v>
      </c>
      <c r="DY28">
        <f t="shared" si="1"/>
        <v>5</v>
      </c>
      <c r="DZ28">
        <f t="shared" si="1"/>
        <v>5</v>
      </c>
      <c r="EA28">
        <f t="shared" si="1"/>
        <v>0</v>
      </c>
      <c r="EB28">
        <f t="shared" ref="EB28:GM28" si="2">5*EB27</f>
        <v>0</v>
      </c>
      <c r="EC28">
        <f t="shared" si="2"/>
        <v>0</v>
      </c>
      <c r="ED28">
        <f t="shared" si="2"/>
        <v>0</v>
      </c>
      <c r="EE28">
        <f t="shared" si="2"/>
        <v>0</v>
      </c>
      <c r="EF28">
        <f t="shared" si="2"/>
        <v>0</v>
      </c>
      <c r="EG28">
        <f t="shared" si="2"/>
        <v>0</v>
      </c>
      <c r="EH28">
        <f t="shared" si="2"/>
        <v>0</v>
      </c>
      <c r="EI28">
        <f t="shared" si="2"/>
        <v>0</v>
      </c>
      <c r="EJ28">
        <f t="shared" si="2"/>
        <v>0</v>
      </c>
      <c r="EK28">
        <f t="shared" si="2"/>
        <v>0</v>
      </c>
      <c r="EL28">
        <f t="shared" si="2"/>
        <v>0</v>
      </c>
      <c r="EM28">
        <f t="shared" si="2"/>
        <v>0</v>
      </c>
      <c r="EN28">
        <f t="shared" si="2"/>
        <v>0</v>
      </c>
      <c r="EO28">
        <f t="shared" si="2"/>
        <v>0</v>
      </c>
      <c r="EP28">
        <f t="shared" si="2"/>
        <v>0</v>
      </c>
      <c r="EQ28">
        <f t="shared" si="2"/>
        <v>0</v>
      </c>
      <c r="ER28">
        <f t="shared" si="2"/>
        <v>0</v>
      </c>
      <c r="ES28">
        <f t="shared" si="2"/>
        <v>0</v>
      </c>
      <c r="ET28">
        <f t="shared" si="2"/>
        <v>0</v>
      </c>
      <c r="EU28">
        <f t="shared" si="2"/>
        <v>0</v>
      </c>
      <c r="EV28">
        <f t="shared" si="2"/>
        <v>0</v>
      </c>
      <c r="EW28">
        <f t="shared" si="2"/>
        <v>0</v>
      </c>
      <c r="EX28">
        <f t="shared" si="2"/>
        <v>0</v>
      </c>
      <c r="EY28">
        <f t="shared" si="2"/>
        <v>5</v>
      </c>
      <c r="EZ28">
        <f t="shared" si="2"/>
        <v>5</v>
      </c>
      <c r="FA28">
        <f t="shared" si="2"/>
        <v>5</v>
      </c>
      <c r="FB28">
        <f t="shared" si="2"/>
        <v>5</v>
      </c>
      <c r="FC28">
        <f t="shared" si="2"/>
        <v>5</v>
      </c>
      <c r="FD28">
        <f t="shared" si="2"/>
        <v>5</v>
      </c>
      <c r="FE28">
        <f t="shared" si="2"/>
        <v>0</v>
      </c>
      <c r="FF28">
        <f t="shared" si="2"/>
        <v>0</v>
      </c>
      <c r="FG28">
        <f t="shared" si="2"/>
        <v>0</v>
      </c>
      <c r="FH28">
        <f t="shared" si="2"/>
        <v>0</v>
      </c>
      <c r="FI28">
        <f t="shared" si="2"/>
        <v>0</v>
      </c>
      <c r="FJ28">
        <f t="shared" si="2"/>
        <v>0</v>
      </c>
      <c r="FK28">
        <f t="shared" si="2"/>
        <v>0</v>
      </c>
      <c r="FL28">
        <f t="shared" si="2"/>
        <v>0</v>
      </c>
      <c r="FM28">
        <f t="shared" si="2"/>
        <v>0</v>
      </c>
      <c r="FN28">
        <f t="shared" si="2"/>
        <v>0</v>
      </c>
      <c r="FO28">
        <f t="shared" si="2"/>
        <v>0</v>
      </c>
      <c r="FP28">
        <f t="shared" si="2"/>
        <v>0</v>
      </c>
      <c r="FQ28">
        <f t="shared" si="2"/>
        <v>0</v>
      </c>
      <c r="FR28">
        <f t="shared" si="2"/>
        <v>0</v>
      </c>
      <c r="FS28">
        <f t="shared" si="2"/>
        <v>0</v>
      </c>
      <c r="FT28">
        <f t="shared" si="2"/>
        <v>0</v>
      </c>
      <c r="FU28">
        <f t="shared" si="2"/>
        <v>0</v>
      </c>
      <c r="FV28">
        <f t="shared" si="2"/>
        <v>0</v>
      </c>
      <c r="FW28">
        <f t="shared" si="2"/>
        <v>0</v>
      </c>
      <c r="FX28">
        <f t="shared" si="2"/>
        <v>0</v>
      </c>
      <c r="FY28">
        <f t="shared" si="2"/>
        <v>0</v>
      </c>
      <c r="FZ28">
        <f t="shared" si="2"/>
        <v>0</v>
      </c>
      <c r="GA28">
        <f t="shared" si="2"/>
        <v>0</v>
      </c>
      <c r="GB28">
        <f t="shared" si="2"/>
        <v>0</v>
      </c>
      <c r="GC28" t="e">
        <f t="shared" si="2"/>
        <v>#N/A</v>
      </c>
      <c r="GD28" t="e">
        <f t="shared" si="2"/>
        <v>#N/A</v>
      </c>
      <c r="GE28" t="e">
        <f t="shared" si="2"/>
        <v>#N/A</v>
      </c>
      <c r="GF28" t="e">
        <f t="shared" si="2"/>
        <v>#N/A</v>
      </c>
      <c r="GG28" t="e">
        <f t="shared" si="2"/>
        <v>#N/A</v>
      </c>
      <c r="GH28" t="e">
        <f t="shared" si="2"/>
        <v>#N/A</v>
      </c>
      <c r="GI28" t="e">
        <f t="shared" si="2"/>
        <v>#N/A</v>
      </c>
      <c r="GJ28" t="e">
        <f t="shared" si="2"/>
        <v>#N/A</v>
      </c>
      <c r="GK28" t="e">
        <f t="shared" si="2"/>
        <v>#N/A</v>
      </c>
      <c r="GL28" t="e">
        <f t="shared" si="2"/>
        <v>#N/A</v>
      </c>
      <c r="GM28" t="e">
        <f t="shared" si="2"/>
        <v>#N/A</v>
      </c>
      <c r="GN28" t="e">
        <f t="shared" ref="GN28:GV28" si="3">5*GN27</f>
        <v>#N/A</v>
      </c>
      <c r="GO28" t="e">
        <f t="shared" si="3"/>
        <v>#N/A</v>
      </c>
      <c r="GP28" t="e">
        <f t="shared" si="3"/>
        <v>#N/A</v>
      </c>
      <c r="GQ28" t="e">
        <f t="shared" si="3"/>
        <v>#N/A</v>
      </c>
      <c r="GR28" t="e">
        <f t="shared" si="3"/>
        <v>#N/A</v>
      </c>
      <c r="GS28" t="e">
        <f t="shared" si="3"/>
        <v>#N/A</v>
      </c>
      <c r="GT28" t="e">
        <f t="shared" si="3"/>
        <v>#N/A</v>
      </c>
      <c r="GU28" t="e">
        <f t="shared" si="3"/>
        <v>#N/A</v>
      </c>
      <c r="GV28" t="e">
        <f t="shared" si="3"/>
        <v>#N/A</v>
      </c>
    </row>
    <row r="29" spans="1:204" x14ac:dyDescent="0.25">
      <c r="B29" t="s">
        <v>377</v>
      </c>
      <c r="C29">
        <f t="shared" ref="C29:BN29" si="4">-3*C27</f>
        <v>-3</v>
      </c>
      <c r="D29">
        <f t="shared" si="4"/>
        <v>-3</v>
      </c>
      <c r="E29">
        <f t="shared" si="4"/>
        <v>-3</v>
      </c>
      <c r="F29">
        <f t="shared" si="4"/>
        <v>-3</v>
      </c>
      <c r="G29">
        <f t="shared" si="4"/>
        <v>0</v>
      </c>
      <c r="H29">
        <f t="shared" si="4"/>
        <v>0</v>
      </c>
      <c r="I29">
        <f t="shared" si="4"/>
        <v>0</v>
      </c>
      <c r="J29">
        <f t="shared" si="4"/>
        <v>0</v>
      </c>
      <c r="K29">
        <f t="shared" si="4"/>
        <v>0</v>
      </c>
      <c r="L29">
        <f t="shared" si="4"/>
        <v>0</v>
      </c>
      <c r="M29">
        <f t="shared" si="4"/>
        <v>0</v>
      </c>
      <c r="N29">
        <f t="shared" si="4"/>
        <v>0</v>
      </c>
      <c r="O29">
        <f t="shared" si="4"/>
        <v>0</v>
      </c>
      <c r="P29">
        <f t="shared" si="4"/>
        <v>0</v>
      </c>
      <c r="Q29">
        <f t="shared" si="4"/>
        <v>0</v>
      </c>
      <c r="R29">
        <f t="shared" si="4"/>
        <v>0</v>
      </c>
      <c r="S29">
        <f t="shared" si="4"/>
        <v>-3</v>
      </c>
      <c r="T29">
        <f t="shared" si="4"/>
        <v>-3</v>
      </c>
      <c r="U29">
        <f t="shared" si="4"/>
        <v>-3</v>
      </c>
      <c r="V29">
        <f t="shared" si="4"/>
        <v>-3</v>
      </c>
      <c r="W29">
        <f t="shared" si="4"/>
        <v>-3</v>
      </c>
      <c r="X29">
        <f t="shared" si="4"/>
        <v>0</v>
      </c>
      <c r="Y29">
        <f t="shared" si="4"/>
        <v>0</v>
      </c>
      <c r="Z29">
        <f t="shared" si="4"/>
        <v>0</v>
      </c>
      <c r="AA29">
        <f t="shared" si="4"/>
        <v>0</v>
      </c>
      <c r="AB29">
        <f t="shared" si="4"/>
        <v>0</v>
      </c>
      <c r="AC29">
        <f t="shared" si="4"/>
        <v>0</v>
      </c>
      <c r="AD29">
        <f t="shared" si="4"/>
        <v>0</v>
      </c>
      <c r="AE29">
        <f t="shared" si="4"/>
        <v>0</v>
      </c>
      <c r="AF29">
        <f t="shared" si="4"/>
        <v>0</v>
      </c>
      <c r="AG29">
        <f t="shared" si="4"/>
        <v>0</v>
      </c>
      <c r="AH29">
        <f t="shared" si="4"/>
        <v>0</v>
      </c>
      <c r="AI29">
        <f t="shared" si="4"/>
        <v>0</v>
      </c>
      <c r="AJ29">
        <f t="shared" si="4"/>
        <v>0</v>
      </c>
      <c r="AK29">
        <f t="shared" si="4"/>
        <v>0</v>
      </c>
      <c r="AL29">
        <f t="shared" si="4"/>
        <v>0</v>
      </c>
      <c r="AM29">
        <f t="shared" si="4"/>
        <v>0</v>
      </c>
      <c r="AN29">
        <f t="shared" si="4"/>
        <v>0</v>
      </c>
      <c r="AO29">
        <f t="shared" si="4"/>
        <v>0</v>
      </c>
      <c r="AP29">
        <f t="shared" si="4"/>
        <v>0</v>
      </c>
      <c r="AQ29">
        <f t="shared" si="4"/>
        <v>0</v>
      </c>
      <c r="AR29">
        <f t="shared" si="4"/>
        <v>-3</v>
      </c>
      <c r="AS29">
        <f t="shared" si="4"/>
        <v>-3</v>
      </c>
      <c r="AT29">
        <f t="shared" si="4"/>
        <v>0</v>
      </c>
      <c r="AU29">
        <f t="shared" si="4"/>
        <v>0</v>
      </c>
      <c r="AV29">
        <f t="shared" si="4"/>
        <v>0</v>
      </c>
      <c r="AW29">
        <f t="shared" si="4"/>
        <v>0</v>
      </c>
      <c r="AX29">
        <f t="shared" si="4"/>
        <v>-3</v>
      </c>
      <c r="AY29">
        <f t="shared" si="4"/>
        <v>-3</v>
      </c>
      <c r="AZ29">
        <f t="shared" si="4"/>
        <v>-3</v>
      </c>
      <c r="BA29">
        <f t="shared" si="4"/>
        <v>-3</v>
      </c>
      <c r="BB29">
        <f t="shared" si="4"/>
        <v>-3</v>
      </c>
      <c r="BC29">
        <f t="shared" si="4"/>
        <v>0</v>
      </c>
      <c r="BD29">
        <f t="shared" si="4"/>
        <v>0</v>
      </c>
      <c r="BE29">
        <f t="shared" si="4"/>
        <v>0</v>
      </c>
      <c r="BF29">
        <f t="shared" si="4"/>
        <v>0</v>
      </c>
      <c r="BG29">
        <f t="shared" si="4"/>
        <v>0</v>
      </c>
      <c r="BH29">
        <f t="shared" si="4"/>
        <v>0</v>
      </c>
      <c r="BI29">
        <f t="shared" si="4"/>
        <v>0</v>
      </c>
      <c r="BJ29">
        <f t="shared" si="4"/>
        <v>0</v>
      </c>
      <c r="BK29">
        <f t="shared" si="4"/>
        <v>0</v>
      </c>
      <c r="BL29">
        <f t="shared" si="4"/>
        <v>0</v>
      </c>
      <c r="BM29">
        <f t="shared" si="4"/>
        <v>0</v>
      </c>
      <c r="BN29">
        <f t="shared" si="4"/>
        <v>0</v>
      </c>
      <c r="BO29">
        <f t="shared" ref="BO29:DZ29" si="5">-3*BO27</f>
        <v>0</v>
      </c>
      <c r="BP29">
        <f t="shared" si="5"/>
        <v>0</v>
      </c>
      <c r="BQ29">
        <f t="shared" si="5"/>
        <v>0</v>
      </c>
      <c r="BR29">
        <f t="shared" si="5"/>
        <v>0</v>
      </c>
      <c r="BS29">
        <f t="shared" si="5"/>
        <v>0</v>
      </c>
      <c r="BT29">
        <f t="shared" si="5"/>
        <v>0</v>
      </c>
      <c r="BU29">
        <f t="shared" si="5"/>
        <v>0</v>
      </c>
      <c r="BV29">
        <f t="shared" si="5"/>
        <v>0</v>
      </c>
      <c r="BW29">
        <f t="shared" si="5"/>
        <v>0</v>
      </c>
      <c r="BX29">
        <f t="shared" si="5"/>
        <v>0</v>
      </c>
      <c r="BY29">
        <f t="shared" si="5"/>
        <v>0</v>
      </c>
      <c r="BZ29">
        <f t="shared" si="5"/>
        <v>0</v>
      </c>
      <c r="CA29">
        <f t="shared" si="5"/>
        <v>0</v>
      </c>
      <c r="CB29">
        <f t="shared" si="5"/>
        <v>0</v>
      </c>
      <c r="CC29">
        <f t="shared" si="5"/>
        <v>0</v>
      </c>
      <c r="CD29">
        <f t="shared" si="5"/>
        <v>0</v>
      </c>
      <c r="CE29">
        <f t="shared" si="5"/>
        <v>0</v>
      </c>
      <c r="CF29">
        <f t="shared" si="5"/>
        <v>0</v>
      </c>
      <c r="CG29">
        <f t="shared" si="5"/>
        <v>0</v>
      </c>
      <c r="CH29">
        <f t="shared" si="5"/>
        <v>-3</v>
      </c>
      <c r="CI29">
        <f t="shared" si="5"/>
        <v>-3</v>
      </c>
      <c r="CJ29">
        <f t="shared" si="5"/>
        <v>0</v>
      </c>
      <c r="CK29">
        <f t="shared" si="5"/>
        <v>0</v>
      </c>
      <c r="CL29">
        <f t="shared" si="5"/>
        <v>0</v>
      </c>
      <c r="CM29">
        <f t="shared" si="5"/>
        <v>0</v>
      </c>
      <c r="CN29">
        <f t="shared" si="5"/>
        <v>0</v>
      </c>
      <c r="CO29">
        <f t="shared" si="5"/>
        <v>0</v>
      </c>
      <c r="CP29">
        <f t="shared" si="5"/>
        <v>0</v>
      </c>
      <c r="CQ29">
        <f t="shared" si="5"/>
        <v>0</v>
      </c>
      <c r="CR29">
        <f t="shared" si="5"/>
        <v>0</v>
      </c>
      <c r="CS29">
        <f t="shared" si="5"/>
        <v>0</v>
      </c>
      <c r="CT29">
        <f t="shared" si="5"/>
        <v>0</v>
      </c>
      <c r="CU29">
        <f t="shared" si="5"/>
        <v>0</v>
      </c>
      <c r="CV29">
        <f t="shared" si="5"/>
        <v>0</v>
      </c>
      <c r="CW29">
        <f t="shared" si="5"/>
        <v>0</v>
      </c>
      <c r="CX29">
        <f t="shared" si="5"/>
        <v>0</v>
      </c>
      <c r="CY29">
        <f t="shared" si="5"/>
        <v>0</v>
      </c>
      <c r="CZ29">
        <f t="shared" si="5"/>
        <v>0</v>
      </c>
      <c r="DA29">
        <f t="shared" si="5"/>
        <v>0</v>
      </c>
      <c r="DB29">
        <f t="shared" si="5"/>
        <v>0</v>
      </c>
      <c r="DC29">
        <f t="shared" si="5"/>
        <v>0</v>
      </c>
      <c r="DD29">
        <f t="shared" si="5"/>
        <v>0</v>
      </c>
      <c r="DE29">
        <f t="shared" si="5"/>
        <v>0</v>
      </c>
      <c r="DF29">
        <f t="shared" si="5"/>
        <v>0</v>
      </c>
      <c r="DG29">
        <f t="shared" si="5"/>
        <v>0</v>
      </c>
      <c r="DH29">
        <f t="shared" si="5"/>
        <v>0</v>
      </c>
      <c r="DI29">
        <f t="shared" si="5"/>
        <v>0</v>
      </c>
      <c r="DJ29">
        <f t="shared" si="5"/>
        <v>0</v>
      </c>
      <c r="DK29">
        <f t="shared" si="5"/>
        <v>0</v>
      </c>
      <c r="DL29">
        <f t="shared" si="5"/>
        <v>0</v>
      </c>
      <c r="DM29">
        <f t="shared" si="5"/>
        <v>0</v>
      </c>
      <c r="DN29">
        <f t="shared" si="5"/>
        <v>0</v>
      </c>
      <c r="DO29">
        <f t="shared" si="5"/>
        <v>0</v>
      </c>
      <c r="DP29">
        <f t="shared" si="5"/>
        <v>0</v>
      </c>
      <c r="DQ29">
        <f t="shared" si="5"/>
        <v>0</v>
      </c>
      <c r="DR29">
        <f t="shared" si="5"/>
        <v>0</v>
      </c>
      <c r="DS29">
        <f t="shared" si="5"/>
        <v>0</v>
      </c>
      <c r="DT29">
        <f t="shared" si="5"/>
        <v>0</v>
      </c>
      <c r="DU29">
        <f t="shared" si="5"/>
        <v>0</v>
      </c>
      <c r="DV29">
        <f t="shared" si="5"/>
        <v>0</v>
      </c>
      <c r="DW29">
        <f t="shared" si="5"/>
        <v>0</v>
      </c>
      <c r="DX29">
        <f t="shared" si="5"/>
        <v>-3</v>
      </c>
      <c r="DY29">
        <f t="shared" si="5"/>
        <v>-3</v>
      </c>
      <c r="DZ29">
        <f t="shared" si="5"/>
        <v>-3</v>
      </c>
      <c r="EA29">
        <f t="shared" ref="EA29:GL29" si="6">-3*EA27</f>
        <v>0</v>
      </c>
      <c r="EB29">
        <f t="shared" si="6"/>
        <v>0</v>
      </c>
      <c r="EC29">
        <f t="shared" si="6"/>
        <v>0</v>
      </c>
      <c r="ED29">
        <f t="shared" si="6"/>
        <v>0</v>
      </c>
      <c r="EE29">
        <f t="shared" si="6"/>
        <v>0</v>
      </c>
      <c r="EF29">
        <f t="shared" si="6"/>
        <v>0</v>
      </c>
      <c r="EG29">
        <f t="shared" si="6"/>
        <v>0</v>
      </c>
      <c r="EH29">
        <f t="shared" si="6"/>
        <v>0</v>
      </c>
      <c r="EI29">
        <f t="shared" si="6"/>
        <v>0</v>
      </c>
      <c r="EJ29">
        <f t="shared" si="6"/>
        <v>0</v>
      </c>
      <c r="EK29">
        <f t="shared" si="6"/>
        <v>0</v>
      </c>
      <c r="EL29">
        <f t="shared" si="6"/>
        <v>0</v>
      </c>
      <c r="EM29">
        <f t="shared" si="6"/>
        <v>0</v>
      </c>
      <c r="EN29">
        <f t="shared" si="6"/>
        <v>0</v>
      </c>
      <c r="EO29">
        <f t="shared" si="6"/>
        <v>0</v>
      </c>
      <c r="EP29">
        <f t="shared" si="6"/>
        <v>0</v>
      </c>
      <c r="EQ29">
        <f t="shared" si="6"/>
        <v>0</v>
      </c>
      <c r="ER29">
        <f t="shared" si="6"/>
        <v>0</v>
      </c>
      <c r="ES29">
        <f t="shared" si="6"/>
        <v>0</v>
      </c>
      <c r="ET29">
        <f t="shared" si="6"/>
        <v>0</v>
      </c>
      <c r="EU29">
        <f t="shared" si="6"/>
        <v>0</v>
      </c>
      <c r="EV29">
        <f t="shared" si="6"/>
        <v>0</v>
      </c>
      <c r="EW29">
        <f t="shared" si="6"/>
        <v>0</v>
      </c>
      <c r="EX29">
        <f t="shared" si="6"/>
        <v>0</v>
      </c>
      <c r="EY29">
        <f t="shared" si="6"/>
        <v>-3</v>
      </c>
      <c r="EZ29">
        <f t="shared" si="6"/>
        <v>-3</v>
      </c>
      <c r="FA29">
        <f t="shared" si="6"/>
        <v>-3</v>
      </c>
      <c r="FB29">
        <f t="shared" si="6"/>
        <v>-3</v>
      </c>
      <c r="FC29">
        <f t="shared" si="6"/>
        <v>-3</v>
      </c>
      <c r="FD29">
        <f t="shared" si="6"/>
        <v>-3</v>
      </c>
      <c r="FE29">
        <f t="shared" si="6"/>
        <v>0</v>
      </c>
      <c r="FF29">
        <f t="shared" si="6"/>
        <v>0</v>
      </c>
      <c r="FG29">
        <f t="shared" si="6"/>
        <v>0</v>
      </c>
      <c r="FH29">
        <f t="shared" si="6"/>
        <v>0</v>
      </c>
      <c r="FI29">
        <f t="shared" si="6"/>
        <v>0</v>
      </c>
      <c r="FJ29">
        <f t="shared" si="6"/>
        <v>0</v>
      </c>
      <c r="FK29">
        <f t="shared" si="6"/>
        <v>0</v>
      </c>
      <c r="FL29">
        <f t="shared" si="6"/>
        <v>0</v>
      </c>
      <c r="FM29">
        <f t="shared" si="6"/>
        <v>0</v>
      </c>
      <c r="FN29">
        <f t="shared" si="6"/>
        <v>0</v>
      </c>
      <c r="FO29">
        <f t="shared" si="6"/>
        <v>0</v>
      </c>
      <c r="FP29">
        <f t="shared" si="6"/>
        <v>0</v>
      </c>
      <c r="FQ29">
        <f t="shared" si="6"/>
        <v>0</v>
      </c>
      <c r="FR29">
        <f t="shared" si="6"/>
        <v>0</v>
      </c>
      <c r="FS29">
        <f t="shared" si="6"/>
        <v>0</v>
      </c>
      <c r="FT29">
        <f t="shared" si="6"/>
        <v>0</v>
      </c>
      <c r="FU29">
        <f t="shared" si="6"/>
        <v>0</v>
      </c>
      <c r="FV29">
        <f t="shared" si="6"/>
        <v>0</v>
      </c>
      <c r="FW29">
        <f t="shared" si="6"/>
        <v>0</v>
      </c>
      <c r="FX29">
        <f t="shared" si="6"/>
        <v>0</v>
      </c>
      <c r="FY29">
        <f t="shared" si="6"/>
        <v>0</v>
      </c>
      <c r="FZ29">
        <f t="shared" si="6"/>
        <v>0</v>
      </c>
      <c r="GA29">
        <f t="shared" si="6"/>
        <v>0</v>
      </c>
      <c r="GB29">
        <f t="shared" si="6"/>
        <v>0</v>
      </c>
      <c r="GC29" t="e">
        <f t="shared" si="6"/>
        <v>#N/A</v>
      </c>
      <c r="GD29" t="e">
        <f t="shared" si="6"/>
        <v>#N/A</v>
      </c>
      <c r="GE29" t="e">
        <f t="shared" si="6"/>
        <v>#N/A</v>
      </c>
      <c r="GF29" t="e">
        <f t="shared" si="6"/>
        <v>#N/A</v>
      </c>
      <c r="GG29" t="e">
        <f t="shared" si="6"/>
        <v>#N/A</v>
      </c>
      <c r="GH29" t="e">
        <f t="shared" si="6"/>
        <v>#N/A</v>
      </c>
      <c r="GI29" t="e">
        <f t="shared" si="6"/>
        <v>#N/A</v>
      </c>
      <c r="GJ29" t="e">
        <f t="shared" si="6"/>
        <v>#N/A</v>
      </c>
      <c r="GK29" t="e">
        <f t="shared" si="6"/>
        <v>#N/A</v>
      </c>
      <c r="GL29" t="e">
        <f t="shared" si="6"/>
        <v>#N/A</v>
      </c>
      <c r="GM29" t="e">
        <f t="shared" ref="GM29:GV29" si="7">-3*GM27</f>
        <v>#N/A</v>
      </c>
      <c r="GN29" t="e">
        <f t="shared" si="7"/>
        <v>#N/A</v>
      </c>
      <c r="GO29" t="e">
        <f t="shared" si="7"/>
        <v>#N/A</v>
      </c>
      <c r="GP29" t="e">
        <f t="shared" si="7"/>
        <v>#N/A</v>
      </c>
      <c r="GQ29" t="e">
        <f t="shared" si="7"/>
        <v>#N/A</v>
      </c>
      <c r="GR29" t="e">
        <f t="shared" si="7"/>
        <v>#N/A</v>
      </c>
      <c r="GS29" t="e">
        <f t="shared" si="7"/>
        <v>#N/A</v>
      </c>
      <c r="GT29" t="e">
        <f t="shared" si="7"/>
        <v>#N/A</v>
      </c>
      <c r="GU29" t="e">
        <f t="shared" si="7"/>
        <v>#N/A</v>
      </c>
      <c r="GV29" t="e">
        <f t="shared" si="7"/>
        <v>#N/A</v>
      </c>
    </row>
    <row r="30" spans="1:204" s="3" customFormat="1" x14ac:dyDescent="0.25">
      <c r="A30" s="12" t="s">
        <v>175</v>
      </c>
    </row>
    <row r="31" spans="1:204" s="9" customFormat="1" x14ac:dyDescent="0.25">
      <c r="A31" s="13" t="s">
        <v>176</v>
      </c>
    </row>
    <row r="32" spans="1:204" x14ac:dyDescent="0.25">
      <c r="A32" s="8" t="s">
        <v>190</v>
      </c>
      <c r="B32" t="s">
        <v>27</v>
      </c>
      <c r="C32">
        <f t="shared" ref="C32:BN32" si="8">SUM(C11:C12)</f>
        <v>12</v>
      </c>
      <c r="D32">
        <f t="shared" si="8"/>
        <v>12.5</v>
      </c>
      <c r="E32">
        <f t="shared" si="8"/>
        <v>12.899999999999999</v>
      </c>
      <c r="F32">
        <f t="shared" si="8"/>
        <v>13.4</v>
      </c>
      <c r="G32">
        <f t="shared" si="8"/>
        <v>14</v>
      </c>
      <c r="H32">
        <f t="shared" si="8"/>
        <v>14.6</v>
      </c>
      <c r="I32">
        <f t="shared" si="8"/>
        <v>15</v>
      </c>
      <c r="J32">
        <f t="shared" si="8"/>
        <v>15.600000000000001</v>
      </c>
      <c r="K32">
        <f t="shared" si="8"/>
        <v>16.3</v>
      </c>
      <c r="L32">
        <f t="shared" si="8"/>
        <v>16.7</v>
      </c>
      <c r="M32">
        <f t="shared" si="8"/>
        <v>17.5</v>
      </c>
      <c r="N32">
        <f t="shared" si="8"/>
        <v>17.7</v>
      </c>
      <c r="O32">
        <f t="shared" si="8"/>
        <v>18.5</v>
      </c>
      <c r="P32">
        <f t="shared" si="8"/>
        <v>19.600000000000001</v>
      </c>
      <c r="Q32">
        <f t="shared" si="8"/>
        <v>20.2</v>
      </c>
      <c r="R32">
        <f t="shared" si="8"/>
        <v>21.1</v>
      </c>
      <c r="S32">
        <f t="shared" si="8"/>
        <v>21.9</v>
      </c>
      <c r="T32">
        <f t="shared" si="8"/>
        <v>23.5</v>
      </c>
      <c r="U32">
        <f t="shared" si="8"/>
        <v>24.5</v>
      </c>
      <c r="V32">
        <f t="shared" si="8"/>
        <v>25.8</v>
      </c>
      <c r="W32">
        <f t="shared" si="8"/>
        <v>27.8</v>
      </c>
      <c r="X32">
        <f t="shared" si="8"/>
        <v>29</v>
      </c>
      <c r="Y32">
        <f t="shared" si="8"/>
        <v>29.8</v>
      </c>
      <c r="Z32">
        <f t="shared" si="8"/>
        <v>31.4</v>
      </c>
      <c r="AA32">
        <f t="shared" si="8"/>
        <v>32.799999999999997</v>
      </c>
      <c r="AB32">
        <f t="shared" si="8"/>
        <v>33.299999999999997</v>
      </c>
      <c r="AC32">
        <f t="shared" si="8"/>
        <v>35.1</v>
      </c>
      <c r="AD32">
        <f t="shared" si="8"/>
        <v>35.9</v>
      </c>
      <c r="AE32">
        <f t="shared" si="8"/>
        <v>37.099999999999994</v>
      </c>
      <c r="AF32">
        <f t="shared" si="8"/>
        <v>39.200000000000003</v>
      </c>
      <c r="AG32">
        <f t="shared" si="8"/>
        <v>39.200000000000003</v>
      </c>
      <c r="AH32">
        <f t="shared" si="8"/>
        <v>39.799999999999997</v>
      </c>
      <c r="AI32">
        <f t="shared" si="8"/>
        <v>41.7</v>
      </c>
      <c r="AJ32">
        <f t="shared" si="8"/>
        <v>43.6</v>
      </c>
      <c r="AK32">
        <f t="shared" si="8"/>
        <v>44.9</v>
      </c>
      <c r="AL32">
        <f t="shared" si="8"/>
        <v>46.5</v>
      </c>
      <c r="AM32">
        <f t="shared" si="8"/>
        <v>48</v>
      </c>
      <c r="AN32">
        <f t="shared" si="8"/>
        <v>50</v>
      </c>
      <c r="AO32">
        <f t="shared" si="8"/>
        <v>51.6</v>
      </c>
      <c r="AP32">
        <f t="shared" si="8"/>
        <v>54.4</v>
      </c>
      <c r="AQ32">
        <f t="shared" si="8"/>
        <v>57</v>
      </c>
      <c r="AR32">
        <f t="shared" si="8"/>
        <v>57.5</v>
      </c>
      <c r="AS32">
        <f t="shared" si="8"/>
        <v>61.2</v>
      </c>
      <c r="AT32">
        <f t="shared" si="8"/>
        <v>64.400000000000006</v>
      </c>
      <c r="AU32">
        <f t="shared" si="8"/>
        <v>67.2</v>
      </c>
      <c r="AV32">
        <f t="shared" si="8"/>
        <v>70.7</v>
      </c>
      <c r="AW32">
        <f t="shared" si="8"/>
        <v>72.7</v>
      </c>
      <c r="AX32">
        <f t="shared" si="8"/>
        <v>74.3</v>
      </c>
      <c r="AY32">
        <f t="shared" si="8"/>
        <v>77</v>
      </c>
      <c r="AZ32">
        <f t="shared" si="8"/>
        <v>80.3</v>
      </c>
      <c r="BA32">
        <f t="shared" si="8"/>
        <v>82.6</v>
      </c>
      <c r="BB32">
        <f t="shared" si="8"/>
        <v>84.4</v>
      </c>
      <c r="BC32">
        <f t="shared" si="8"/>
        <v>88.4</v>
      </c>
      <c r="BD32">
        <f t="shared" si="8"/>
        <v>90.3</v>
      </c>
      <c r="BE32">
        <f t="shared" si="8"/>
        <v>92.7</v>
      </c>
      <c r="BF32">
        <f t="shared" si="8"/>
        <v>95.3</v>
      </c>
      <c r="BG32">
        <f t="shared" si="8"/>
        <v>98.2</v>
      </c>
      <c r="BH32">
        <f t="shared" si="8"/>
        <v>100.3</v>
      </c>
      <c r="BI32">
        <f t="shared" si="8"/>
        <v>102.39999999999999</v>
      </c>
      <c r="BJ32">
        <f t="shared" si="8"/>
        <v>104.5</v>
      </c>
      <c r="BK32">
        <f t="shared" si="8"/>
        <v>106.30000000000001</v>
      </c>
      <c r="BL32">
        <f t="shared" si="8"/>
        <v>108.3</v>
      </c>
      <c r="BM32">
        <f t="shared" si="8"/>
        <v>110.4</v>
      </c>
      <c r="BN32">
        <f t="shared" si="8"/>
        <v>112.69999999999999</v>
      </c>
      <c r="BO32">
        <f t="shared" ref="BO32:DZ32" si="9">SUM(BO11:BO12)</f>
        <v>115.1</v>
      </c>
      <c r="BP32">
        <f t="shared" si="9"/>
        <v>117.6</v>
      </c>
      <c r="BQ32">
        <f t="shared" si="9"/>
        <v>120.1</v>
      </c>
      <c r="BR32">
        <f t="shared" si="9"/>
        <v>122.8</v>
      </c>
      <c r="BS32">
        <f t="shared" si="9"/>
        <v>125.8</v>
      </c>
      <c r="BT32">
        <f t="shared" si="9"/>
        <v>128.39999999999998</v>
      </c>
      <c r="BU32">
        <f t="shared" si="9"/>
        <v>130.69999999999999</v>
      </c>
      <c r="BV32">
        <f t="shared" si="9"/>
        <v>132.69999999999999</v>
      </c>
      <c r="BW32">
        <f t="shared" si="9"/>
        <v>134.30000000000001</v>
      </c>
      <c r="BX32">
        <f t="shared" si="9"/>
        <v>137.19999999999999</v>
      </c>
      <c r="BY32">
        <f t="shared" si="9"/>
        <v>140.69999999999999</v>
      </c>
      <c r="BZ32">
        <f t="shared" si="9"/>
        <v>145.1</v>
      </c>
      <c r="CA32">
        <f t="shared" si="9"/>
        <v>151.19999999999999</v>
      </c>
      <c r="CB32">
        <f t="shared" si="9"/>
        <v>156.5</v>
      </c>
      <c r="CC32">
        <f t="shared" si="9"/>
        <v>161.6</v>
      </c>
      <c r="CD32">
        <f t="shared" si="9"/>
        <v>166.7</v>
      </c>
      <c r="CE32">
        <f t="shared" si="9"/>
        <v>170.89999999999998</v>
      </c>
      <c r="CF32">
        <f t="shared" si="9"/>
        <v>176.8</v>
      </c>
      <c r="CG32">
        <f t="shared" si="9"/>
        <v>183.60000000000002</v>
      </c>
      <c r="CH32">
        <f t="shared" si="9"/>
        <v>191.7</v>
      </c>
      <c r="CI32">
        <f t="shared" si="9"/>
        <v>196.60000000000002</v>
      </c>
      <c r="CJ32">
        <f t="shared" si="9"/>
        <v>208.8</v>
      </c>
      <c r="CK32">
        <f t="shared" si="9"/>
        <v>217.3</v>
      </c>
      <c r="CL32">
        <f t="shared" si="9"/>
        <v>235</v>
      </c>
      <c r="CM32">
        <f t="shared" si="9"/>
        <v>235.5</v>
      </c>
      <c r="CN32">
        <f t="shared" si="9"/>
        <v>246.4</v>
      </c>
      <c r="CO32">
        <f t="shared" si="9"/>
        <v>255.1</v>
      </c>
      <c r="CP32">
        <f t="shared" si="9"/>
        <v>258.5</v>
      </c>
      <c r="CQ32">
        <f t="shared" si="9"/>
        <v>267.8</v>
      </c>
      <c r="CR32">
        <f t="shared" si="9"/>
        <v>269.5</v>
      </c>
      <c r="CS32">
        <f t="shared" si="9"/>
        <v>282.7</v>
      </c>
      <c r="CT32">
        <f t="shared" si="9"/>
        <v>287.60000000000002</v>
      </c>
      <c r="CU32">
        <f t="shared" si="9"/>
        <v>293.5</v>
      </c>
      <c r="CV32">
        <f t="shared" si="9"/>
        <v>299.29999999999995</v>
      </c>
      <c r="CW32">
        <f t="shared" si="9"/>
        <v>303.29999999999995</v>
      </c>
      <c r="CX32">
        <f t="shared" si="9"/>
        <v>319.39999999999998</v>
      </c>
      <c r="CY32">
        <f t="shared" si="9"/>
        <v>328.2</v>
      </c>
      <c r="CZ32">
        <f t="shared" si="9"/>
        <v>332.1</v>
      </c>
      <c r="DA32">
        <f t="shared" si="9"/>
        <v>335.9</v>
      </c>
      <c r="DB32">
        <f t="shared" si="9"/>
        <v>327.2</v>
      </c>
      <c r="DC32">
        <f t="shared" si="9"/>
        <v>340.9</v>
      </c>
      <c r="DD32">
        <f t="shared" si="9"/>
        <v>358.70000000000005</v>
      </c>
      <c r="DE32">
        <f t="shared" si="9"/>
        <v>355.3</v>
      </c>
      <c r="DF32">
        <f t="shared" si="9"/>
        <v>357.3</v>
      </c>
      <c r="DG32">
        <f t="shared" si="9"/>
        <v>365.8</v>
      </c>
      <c r="DH32">
        <f t="shared" si="9"/>
        <v>366.5</v>
      </c>
      <c r="DI32">
        <f t="shared" si="9"/>
        <v>372</v>
      </c>
      <c r="DJ32">
        <f t="shared" si="9"/>
        <v>375.9</v>
      </c>
      <c r="DK32">
        <f t="shared" si="9"/>
        <v>373.6</v>
      </c>
      <c r="DL32">
        <f t="shared" si="9"/>
        <v>375.3</v>
      </c>
      <c r="DM32">
        <f t="shared" si="9"/>
        <v>373.1</v>
      </c>
      <c r="DN32">
        <f t="shared" si="9"/>
        <v>380.9</v>
      </c>
      <c r="DO32">
        <f t="shared" si="9"/>
        <v>387.7</v>
      </c>
      <c r="DP32">
        <f t="shared" si="9"/>
        <v>387</v>
      </c>
      <c r="DQ32">
        <f t="shared" si="9"/>
        <v>396.1</v>
      </c>
      <c r="DR32">
        <f t="shared" si="9"/>
        <v>402.3</v>
      </c>
      <c r="DS32">
        <f t="shared" si="9"/>
        <v>403.2</v>
      </c>
      <c r="DT32">
        <f t="shared" si="9"/>
        <v>414.4</v>
      </c>
      <c r="DU32">
        <f t="shared" si="9"/>
        <v>425.5</v>
      </c>
      <c r="DV32">
        <f t="shared" si="9"/>
        <v>431.5</v>
      </c>
      <c r="DW32">
        <f t="shared" si="9"/>
        <v>448.8</v>
      </c>
      <c r="DX32">
        <f t="shared" si="9"/>
        <v>470.5</v>
      </c>
      <c r="DY32">
        <f t="shared" si="9"/>
        <v>463.20000000000005</v>
      </c>
      <c r="DZ32">
        <f t="shared" si="9"/>
        <v>496.8</v>
      </c>
      <c r="EA32">
        <f t="shared" ref="EA32:GL32" si="10">SUM(EA11:EA12)</f>
        <v>498.70000000000005</v>
      </c>
      <c r="EB32">
        <f t="shared" si="10"/>
        <v>501.1</v>
      </c>
      <c r="EC32">
        <f t="shared" si="10"/>
        <v>512</v>
      </c>
      <c r="ED32">
        <f t="shared" si="10"/>
        <v>525</v>
      </c>
      <c r="EE32">
        <f t="shared" si="10"/>
        <v>529.4</v>
      </c>
      <c r="EF32">
        <f t="shared" si="10"/>
        <v>533.5</v>
      </c>
      <c r="EG32">
        <f t="shared" si="10"/>
        <v>550.79999999999995</v>
      </c>
      <c r="EH32">
        <f t="shared" si="10"/>
        <v>551.4</v>
      </c>
      <c r="EI32">
        <f t="shared" si="10"/>
        <v>576.5</v>
      </c>
      <c r="EJ32">
        <f t="shared" si="10"/>
        <v>593.5</v>
      </c>
      <c r="EK32">
        <f t="shared" si="10"/>
        <v>596.90000000000009</v>
      </c>
      <c r="EL32">
        <f t="shared" si="10"/>
        <v>610</v>
      </c>
      <c r="EM32">
        <f t="shared" si="10"/>
        <v>624.5</v>
      </c>
      <c r="EN32">
        <f t="shared" si="10"/>
        <v>640</v>
      </c>
      <c r="EO32">
        <f t="shared" si="10"/>
        <v>635.29999999999995</v>
      </c>
      <c r="EP32">
        <f t="shared" si="10"/>
        <v>646.4</v>
      </c>
      <c r="EQ32">
        <f t="shared" si="10"/>
        <v>680.8</v>
      </c>
      <c r="ER32">
        <f t="shared" si="10"/>
        <v>690.5</v>
      </c>
      <c r="ES32">
        <f t="shared" si="10"/>
        <v>710.9</v>
      </c>
      <c r="ET32">
        <f t="shared" si="10"/>
        <v>710.8</v>
      </c>
      <c r="EU32">
        <f t="shared" si="10"/>
        <v>749.8</v>
      </c>
      <c r="EV32">
        <f t="shared" si="10"/>
        <v>739</v>
      </c>
      <c r="EW32">
        <f t="shared" si="10"/>
        <v>752.8</v>
      </c>
      <c r="EX32">
        <f t="shared" si="10"/>
        <v>771.2</v>
      </c>
      <c r="EY32">
        <f t="shared" si="10"/>
        <v>781.8</v>
      </c>
      <c r="EZ32">
        <f t="shared" si="10"/>
        <v>797.1</v>
      </c>
      <c r="FA32">
        <f t="shared" si="10"/>
        <v>808.3</v>
      </c>
      <c r="FB32">
        <f t="shared" si="10"/>
        <v>817.90000000000009</v>
      </c>
      <c r="FC32">
        <f t="shared" si="10"/>
        <v>842.59999999999991</v>
      </c>
      <c r="FD32">
        <f t="shared" si="10"/>
        <v>860.9</v>
      </c>
      <c r="FE32">
        <f t="shared" si="10"/>
        <v>876.5</v>
      </c>
      <c r="FF32">
        <f t="shared" si="10"/>
        <v>875.40000000000009</v>
      </c>
      <c r="FG32">
        <f t="shared" si="10"/>
        <v>886.8</v>
      </c>
      <c r="FH32">
        <f t="shared" si="10"/>
        <v>896</v>
      </c>
      <c r="FI32">
        <f t="shared" si="10"/>
        <v>922</v>
      </c>
      <c r="FJ32">
        <f t="shared" si="10"/>
        <v>937</v>
      </c>
      <c r="FK32">
        <f t="shared" si="10"/>
        <v>947.40000000000009</v>
      </c>
      <c r="FL32">
        <f t="shared" si="10"/>
        <v>942.59999999999991</v>
      </c>
      <c r="FM32">
        <f t="shared" si="10"/>
        <v>934.8</v>
      </c>
      <c r="FN32">
        <f t="shared" si="10"/>
        <v>941.8</v>
      </c>
      <c r="FO32">
        <f t="shared" si="10"/>
        <v>948</v>
      </c>
      <c r="FP32">
        <f t="shared" si="10"/>
        <v>974.2</v>
      </c>
      <c r="FQ32">
        <f t="shared" si="10"/>
        <v>978.2</v>
      </c>
      <c r="FR32">
        <f t="shared" si="10"/>
        <v>994</v>
      </c>
      <c r="FS32">
        <f t="shared" si="10"/>
        <v>997.9</v>
      </c>
      <c r="FT32">
        <f t="shared" si="10"/>
        <v>1004.3</v>
      </c>
      <c r="FU32">
        <f t="shared" si="10"/>
        <v>1023.8</v>
      </c>
      <c r="FV32">
        <f t="shared" si="10"/>
        <v>1031.2</v>
      </c>
      <c r="FW32">
        <f t="shared" si="10"/>
        <v>1052.5</v>
      </c>
      <c r="FX32">
        <f t="shared" si="10"/>
        <v>1069.2</v>
      </c>
      <c r="FY32">
        <f t="shared" si="10"/>
        <v>1106.6999999999998</v>
      </c>
      <c r="FZ32">
        <f t="shared" si="10"/>
        <v>1112.4000000000001</v>
      </c>
      <c r="GA32">
        <f t="shared" si="10"/>
        <v>1133.6999999999998</v>
      </c>
      <c r="GB32">
        <f t="shared" si="10"/>
        <v>1146</v>
      </c>
      <c r="GC32" t="e">
        <f t="shared" si="10"/>
        <v>#N/A</v>
      </c>
      <c r="GD32" t="e">
        <f t="shared" si="10"/>
        <v>#N/A</v>
      </c>
      <c r="GE32" t="e">
        <f t="shared" si="10"/>
        <v>#N/A</v>
      </c>
      <c r="GF32" t="e">
        <f t="shared" si="10"/>
        <v>#N/A</v>
      </c>
      <c r="GG32" t="e">
        <f t="shared" si="10"/>
        <v>#N/A</v>
      </c>
      <c r="GH32" t="e">
        <f t="shared" si="10"/>
        <v>#N/A</v>
      </c>
      <c r="GI32" t="e">
        <f t="shared" si="10"/>
        <v>#N/A</v>
      </c>
      <c r="GJ32" t="e">
        <f t="shared" si="10"/>
        <v>#N/A</v>
      </c>
      <c r="GK32" t="e">
        <f t="shared" si="10"/>
        <v>#N/A</v>
      </c>
      <c r="GL32" t="e">
        <f t="shared" si="10"/>
        <v>#N/A</v>
      </c>
      <c r="GM32" t="e">
        <f t="shared" ref="GM32:GV32" si="11">SUM(GM11:GM12)</f>
        <v>#N/A</v>
      </c>
      <c r="GN32" t="e">
        <f t="shared" si="11"/>
        <v>#N/A</v>
      </c>
      <c r="GO32" t="e">
        <f t="shared" si="11"/>
        <v>#N/A</v>
      </c>
      <c r="GP32" t="e">
        <f t="shared" si="11"/>
        <v>#N/A</v>
      </c>
      <c r="GQ32" t="e">
        <f t="shared" si="11"/>
        <v>#N/A</v>
      </c>
      <c r="GR32" t="e">
        <f t="shared" si="11"/>
        <v>#N/A</v>
      </c>
      <c r="GS32" t="e">
        <f t="shared" si="11"/>
        <v>#N/A</v>
      </c>
      <c r="GT32" t="e">
        <f t="shared" si="11"/>
        <v>#N/A</v>
      </c>
      <c r="GU32" t="e">
        <f t="shared" si="11"/>
        <v>#N/A</v>
      </c>
      <c r="GV32" t="e">
        <f t="shared" si="11"/>
        <v>#N/A</v>
      </c>
    </row>
    <row r="33" spans="1:204" x14ac:dyDescent="0.25">
      <c r="A33" s="8" t="s">
        <v>191</v>
      </c>
      <c r="B33" t="s">
        <v>26</v>
      </c>
      <c r="C33">
        <f t="shared" ref="C33:BN33" si="12">C13-SUM(C11:C12)</f>
        <v>51</v>
      </c>
      <c r="D33">
        <f t="shared" si="12"/>
        <v>60.599999999999994</v>
      </c>
      <c r="E33">
        <f t="shared" si="12"/>
        <v>60.6</v>
      </c>
      <c r="F33">
        <f t="shared" si="12"/>
        <v>64</v>
      </c>
      <c r="G33">
        <f t="shared" si="12"/>
        <v>65.3</v>
      </c>
      <c r="H33">
        <f t="shared" si="12"/>
        <v>72.300000000000011</v>
      </c>
      <c r="I33">
        <f t="shared" si="12"/>
        <v>71.900000000000006</v>
      </c>
      <c r="J33">
        <f t="shared" si="12"/>
        <v>72.900000000000006</v>
      </c>
      <c r="K33">
        <f t="shared" si="12"/>
        <v>75.100000000000009</v>
      </c>
      <c r="L33">
        <f t="shared" si="12"/>
        <v>75.2</v>
      </c>
      <c r="M33">
        <f t="shared" si="12"/>
        <v>75.400000000000006</v>
      </c>
      <c r="N33">
        <f t="shared" si="12"/>
        <v>85.399999999999991</v>
      </c>
      <c r="O33">
        <f t="shared" si="12"/>
        <v>86.9</v>
      </c>
      <c r="P33">
        <f t="shared" si="12"/>
        <v>88</v>
      </c>
      <c r="Q33">
        <f t="shared" si="12"/>
        <v>89</v>
      </c>
      <c r="R33">
        <f t="shared" si="12"/>
        <v>91.199999999999989</v>
      </c>
      <c r="S33">
        <f t="shared" si="12"/>
        <v>95.6</v>
      </c>
      <c r="T33">
        <f t="shared" si="12"/>
        <v>101.9</v>
      </c>
      <c r="U33">
        <f t="shared" si="12"/>
        <v>107.69999999999999</v>
      </c>
      <c r="V33">
        <f t="shared" si="12"/>
        <v>113.3</v>
      </c>
      <c r="W33">
        <f t="shared" si="12"/>
        <v>122.00000000000001</v>
      </c>
      <c r="X33">
        <f t="shared" si="12"/>
        <v>135.6</v>
      </c>
      <c r="Y33">
        <f t="shared" si="12"/>
        <v>137.89999999999998</v>
      </c>
      <c r="Z33">
        <f t="shared" si="12"/>
        <v>139</v>
      </c>
      <c r="AA33">
        <f t="shared" si="12"/>
        <v>141.89999999999998</v>
      </c>
      <c r="AB33">
        <f t="shared" si="12"/>
        <v>139.80000000000001</v>
      </c>
      <c r="AC33">
        <f t="shared" si="12"/>
        <v>145</v>
      </c>
      <c r="AD33">
        <f t="shared" si="12"/>
        <v>146.79999999999998</v>
      </c>
      <c r="AE33">
        <f t="shared" si="12"/>
        <v>148.4</v>
      </c>
      <c r="AF33">
        <f t="shared" si="12"/>
        <v>147.19999999999999</v>
      </c>
      <c r="AG33">
        <f t="shared" si="12"/>
        <v>152.5</v>
      </c>
      <c r="AH33">
        <f t="shared" si="12"/>
        <v>154.5</v>
      </c>
      <c r="AI33">
        <f t="shared" si="12"/>
        <v>156</v>
      </c>
      <c r="AJ33">
        <f t="shared" si="12"/>
        <v>155.4</v>
      </c>
      <c r="AK33">
        <f t="shared" si="12"/>
        <v>162.19999999999999</v>
      </c>
      <c r="AL33">
        <f t="shared" si="12"/>
        <v>163.4</v>
      </c>
      <c r="AM33">
        <f t="shared" si="12"/>
        <v>166.9</v>
      </c>
      <c r="AN33">
        <f t="shared" si="12"/>
        <v>169.2</v>
      </c>
      <c r="AO33">
        <f t="shared" si="12"/>
        <v>183</v>
      </c>
      <c r="AP33">
        <f t="shared" si="12"/>
        <v>186.29999999999998</v>
      </c>
      <c r="AQ33">
        <f t="shared" si="12"/>
        <v>194.2</v>
      </c>
      <c r="AR33">
        <f t="shared" si="12"/>
        <v>198.7</v>
      </c>
      <c r="AS33">
        <f t="shared" si="12"/>
        <v>226.7</v>
      </c>
      <c r="AT33">
        <f t="shared" si="12"/>
        <v>226.29999999999998</v>
      </c>
      <c r="AU33">
        <f t="shared" si="12"/>
        <v>228.90000000000003</v>
      </c>
      <c r="AV33">
        <f t="shared" si="12"/>
        <v>228.3</v>
      </c>
      <c r="AW33">
        <f t="shared" si="12"/>
        <v>244.3</v>
      </c>
      <c r="AX33">
        <f t="shared" si="12"/>
        <v>244.89999999999998</v>
      </c>
      <c r="AY33">
        <f t="shared" si="12"/>
        <v>247.3</v>
      </c>
      <c r="AZ33">
        <f t="shared" si="12"/>
        <v>252.89999999999998</v>
      </c>
      <c r="BA33">
        <f t="shared" si="12"/>
        <v>267.10000000000002</v>
      </c>
      <c r="BB33">
        <f t="shared" si="12"/>
        <v>280.79999999999995</v>
      </c>
      <c r="BC33">
        <f t="shared" si="12"/>
        <v>279.60000000000002</v>
      </c>
      <c r="BD33">
        <f t="shared" si="12"/>
        <v>283.39999999999998</v>
      </c>
      <c r="BE33">
        <f t="shared" si="12"/>
        <v>275.8</v>
      </c>
      <c r="BF33">
        <f t="shared" si="12"/>
        <v>276.5</v>
      </c>
      <c r="BG33">
        <f t="shared" si="12"/>
        <v>278.10000000000002</v>
      </c>
      <c r="BH33">
        <f t="shared" si="12"/>
        <v>278.7</v>
      </c>
      <c r="BI33">
        <f t="shared" si="12"/>
        <v>278</v>
      </c>
      <c r="BJ33">
        <f t="shared" si="12"/>
        <v>283.39999999999998</v>
      </c>
      <c r="BK33">
        <f t="shared" si="12"/>
        <v>291.8</v>
      </c>
      <c r="BL33">
        <f t="shared" si="12"/>
        <v>292.2</v>
      </c>
      <c r="BM33">
        <f t="shared" si="12"/>
        <v>295.20000000000005</v>
      </c>
      <c r="BN33">
        <f t="shared" si="12"/>
        <v>295.60000000000002</v>
      </c>
      <c r="BO33">
        <f t="shared" ref="BO33:DZ33" si="13">BO13-SUM(BO11:BO12)</f>
        <v>304.79999999999995</v>
      </c>
      <c r="BP33">
        <f t="shared" si="13"/>
        <v>308</v>
      </c>
      <c r="BQ33">
        <f t="shared" si="13"/>
        <v>313</v>
      </c>
      <c r="BR33">
        <f t="shared" si="13"/>
        <v>313</v>
      </c>
      <c r="BS33">
        <f t="shared" si="13"/>
        <v>316.09999999999997</v>
      </c>
      <c r="BT33">
        <f t="shared" si="13"/>
        <v>319.10000000000002</v>
      </c>
      <c r="BU33">
        <f t="shared" si="13"/>
        <v>318.7</v>
      </c>
      <c r="BV33">
        <f t="shared" si="13"/>
        <v>320.10000000000002</v>
      </c>
      <c r="BW33">
        <f t="shared" si="13"/>
        <v>336</v>
      </c>
      <c r="BX33">
        <f t="shared" si="13"/>
        <v>336.2</v>
      </c>
      <c r="BY33">
        <f t="shared" si="13"/>
        <v>338.1</v>
      </c>
      <c r="BZ33">
        <f t="shared" si="13"/>
        <v>339.79999999999995</v>
      </c>
      <c r="CA33">
        <f t="shared" si="13"/>
        <v>357</v>
      </c>
      <c r="CB33">
        <f t="shared" si="13"/>
        <v>359.20000000000005</v>
      </c>
      <c r="CC33">
        <f t="shared" si="13"/>
        <v>363.1</v>
      </c>
      <c r="CD33">
        <f t="shared" si="13"/>
        <v>369.09999999999997</v>
      </c>
      <c r="CE33">
        <f t="shared" si="13"/>
        <v>385.30000000000007</v>
      </c>
      <c r="CF33">
        <f t="shared" si="13"/>
        <v>390.7</v>
      </c>
      <c r="CG33">
        <f t="shared" si="13"/>
        <v>394.5</v>
      </c>
      <c r="CH33">
        <f t="shared" si="13"/>
        <v>405.09999999999997</v>
      </c>
      <c r="CI33">
        <f t="shared" si="13"/>
        <v>425.9</v>
      </c>
      <c r="CJ33">
        <f t="shared" si="13"/>
        <v>434.7</v>
      </c>
      <c r="CK33">
        <f t="shared" si="13"/>
        <v>436.49999999999994</v>
      </c>
      <c r="CL33">
        <f t="shared" si="13"/>
        <v>447.29999999999995</v>
      </c>
      <c r="CM33">
        <f t="shared" si="13"/>
        <v>475</v>
      </c>
      <c r="CN33">
        <f t="shared" si="13"/>
        <v>482.70000000000005</v>
      </c>
      <c r="CO33">
        <f t="shared" si="13"/>
        <v>486.19999999999993</v>
      </c>
      <c r="CP33">
        <f t="shared" si="13"/>
        <v>487.5</v>
      </c>
      <c r="CQ33">
        <f t="shared" si="13"/>
        <v>498.7</v>
      </c>
      <c r="CR33">
        <f t="shared" si="13"/>
        <v>502.20000000000005</v>
      </c>
      <c r="CS33">
        <f t="shared" si="13"/>
        <v>503.59999999999997</v>
      </c>
      <c r="CT33">
        <f t="shared" si="13"/>
        <v>503.69999999999993</v>
      </c>
      <c r="CU33">
        <f t="shared" si="13"/>
        <v>511.79999999999995</v>
      </c>
      <c r="CV33">
        <f t="shared" si="13"/>
        <v>510.80000000000007</v>
      </c>
      <c r="CW33">
        <f t="shared" si="13"/>
        <v>510.30000000000007</v>
      </c>
      <c r="CX33">
        <f t="shared" si="13"/>
        <v>514.4</v>
      </c>
      <c r="CY33">
        <f t="shared" si="13"/>
        <v>529.70000000000005</v>
      </c>
      <c r="CZ33">
        <f t="shared" si="13"/>
        <v>533.5</v>
      </c>
      <c r="DA33">
        <f t="shared" si="13"/>
        <v>534.80000000000007</v>
      </c>
      <c r="DB33">
        <f t="shared" si="13"/>
        <v>537.40000000000009</v>
      </c>
      <c r="DC33">
        <f t="shared" si="13"/>
        <v>552.30000000000007</v>
      </c>
      <c r="DD33">
        <f t="shared" si="13"/>
        <v>554.19999999999993</v>
      </c>
      <c r="DE33">
        <f t="shared" si="13"/>
        <v>553.20000000000005</v>
      </c>
      <c r="DF33">
        <f t="shared" si="13"/>
        <v>553.40000000000009</v>
      </c>
      <c r="DG33">
        <f t="shared" si="13"/>
        <v>564.70000000000005</v>
      </c>
      <c r="DH33">
        <f t="shared" si="13"/>
        <v>564.79999999999995</v>
      </c>
      <c r="DI33">
        <f t="shared" si="13"/>
        <v>565.20000000000005</v>
      </c>
      <c r="DJ33">
        <f t="shared" si="13"/>
        <v>566.80000000000007</v>
      </c>
      <c r="DK33">
        <f t="shared" si="13"/>
        <v>578.19999999999993</v>
      </c>
      <c r="DL33">
        <f t="shared" si="13"/>
        <v>580.70000000000005</v>
      </c>
      <c r="DM33">
        <f t="shared" si="13"/>
        <v>584.29999999999995</v>
      </c>
      <c r="DN33">
        <f t="shared" si="13"/>
        <v>585.5</v>
      </c>
      <c r="DO33">
        <f t="shared" si="13"/>
        <v>595.70000000000005</v>
      </c>
      <c r="DP33">
        <f t="shared" si="13"/>
        <v>598</v>
      </c>
      <c r="DQ33">
        <f t="shared" si="13"/>
        <v>600</v>
      </c>
      <c r="DR33">
        <f t="shared" si="13"/>
        <v>602</v>
      </c>
      <c r="DS33">
        <f t="shared" si="13"/>
        <v>613.70000000000005</v>
      </c>
      <c r="DT33">
        <f t="shared" si="13"/>
        <v>627.9</v>
      </c>
      <c r="DU33">
        <f t="shared" si="13"/>
        <v>629.20000000000005</v>
      </c>
      <c r="DV33">
        <f t="shared" si="13"/>
        <v>634.09999999999991</v>
      </c>
      <c r="DW33">
        <f t="shared" si="13"/>
        <v>659</v>
      </c>
      <c r="DX33">
        <f t="shared" si="13"/>
        <v>668.59999999999991</v>
      </c>
      <c r="DY33">
        <f t="shared" si="13"/>
        <v>682</v>
      </c>
      <c r="DZ33">
        <f t="shared" si="13"/>
        <v>694.40000000000009</v>
      </c>
      <c r="EA33">
        <f t="shared" ref="EA33:GL33" si="14">EA13-SUM(EA11:EA12)</f>
        <v>722.09999999999991</v>
      </c>
      <c r="EB33">
        <f t="shared" si="14"/>
        <v>745.4</v>
      </c>
      <c r="EC33">
        <f t="shared" si="14"/>
        <v>747.3</v>
      </c>
      <c r="ED33">
        <f t="shared" si="14"/>
        <v>750.3</v>
      </c>
      <c r="EE33">
        <f t="shared" si="14"/>
        <v>764.69999999999993</v>
      </c>
      <c r="EF33">
        <f t="shared" si="14"/>
        <v>778.90000000000009</v>
      </c>
      <c r="EG33">
        <f t="shared" si="14"/>
        <v>785.40000000000009</v>
      </c>
      <c r="EH33">
        <f t="shared" si="14"/>
        <v>790.19999999999993</v>
      </c>
      <c r="EI33">
        <f t="shared" si="14"/>
        <v>804.7</v>
      </c>
      <c r="EJ33">
        <f t="shared" si="14"/>
        <v>807.40000000000009</v>
      </c>
      <c r="EK33">
        <f t="shared" si="14"/>
        <v>811.89999999999986</v>
      </c>
      <c r="EL33">
        <f t="shared" si="14"/>
        <v>817.3</v>
      </c>
      <c r="EM33">
        <f t="shared" si="14"/>
        <v>841.3</v>
      </c>
      <c r="EN33">
        <f t="shared" si="14"/>
        <v>846.59999999999991</v>
      </c>
      <c r="EO33">
        <f t="shared" si="14"/>
        <v>865</v>
      </c>
      <c r="EP33">
        <f t="shared" si="14"/>
        <v>865.1</v>
      </c>
      <c r="EQ33">
        <f t="shared" si="14"/>
        <v>886.40000000000009</v>
      </c>
      <c r="ER33">
        <f t="shared" si="14"/>
        <v>893.5</v>
      </c>
      <c r="ES33">
        <f t="shared" si="14"/>
        <v>897.6</v>
      </c>
      <c r="ET33">
        <f t="shared" si="14"/>
        <v>902</v>
      </c>
      <c r="EU33">
        <f t="shared" si="14"/>
        <v>930.40000000000009</v>
      </c>
      <c r="EV33">
        <f t="shared" si="14"/>
        <v>939.7</v>
      </c>
      <c r="EW33">
        <f t="shared" si="14"/>
        <v>947.90000000000009</v>
      </c>
      <c r="EX33">
        <f t="shared" si="14"/>
        <v>959.09999999999991</v>
      </c>
      <c r="EY33">
        <f t="shared" si="14"/>
        <v>987</v>
      </c>
      <c r="EZ33">
        <f t="shared" si="14"/>
        <v>1314.6</v>
      </c>
      <c r="FA33">
        <f t="shared" si="14"/>
        <v>1097.9000000000001</v>
      </c>
      <c r="FB33">
        <f t="shared" si="14"/>
        <v>1075.0999999999999</v>
      </c>
      <c r="FC33">
        <f t="shared" si="14"/>
        <v>1159.4000000000001</v>
      </c>
      <c r="FD33">
        <f t="shared" si="14"/>
        <v>1278.4000000000001</v>
      </c>
      <c r="FE33">
        <f t="shared" si="14"/>
        <v>1262.9000000000001</v>
      </c>
      <c r="FF33">
        <f t="shared" si="14"/>
        <v>1279.2999999999997</v>
      </c>
      <c r="FG33">
        <f t="shared" si="14"/>
        <v>1373.7</v>
      </c>
      <c r="FH33">
        <f t="shared" si="14"/>
        <v>1370.8000000000002</v>
      </c>
      <c r="FI33">
        <f t="shared" si="14"/>
        <v>1370.9</v>
      </c>
      <c r="FJ33">
        <f t="shared" si="14"/>
        <v>1369.6999999999998</v>
      </c>
      <c r="FK33">
        <f t="shared" si="14"/>
        <v>1367.1999999999998</v>
      </c>
      <c r="FL33">
        <f t="shared" si="14"/>
        <v>1368.1</v>
      </c>
      <c r="FM33">
        <f t="shared" si="14"/>
        <v>1367.8999999999999</v>
      </c>
      <c r="FN33">
        <f t="shared" si="14"/>
        <v>1371.1000000000001</v>
      </c>
      <c r="FO33">
        <f t="shared" si="14"/>
        <v>1349.6999999999998</v>
      </c>
      <c r="FP33">
        <f t="shared" si="14"/>
        <v>1347.1000000000001</v>
      </c>
      <c r="FQ33">
        <f t="shared" si="14"/>
        <v>1348.8999999999999</v>
      </c>
      <c r="FR33">
        <f t="shared" si="14"/>
        <v>1354.4</v>
      </c>
      <c r="FS33">
        <f t="shared" si="14"/>
        <v>1367.2999999999997</v>
      </c>
      <c r="FT33">
        <f t="shared" si="14"/>
        <v>1370.6000000000001</v>
      </c>
      <c r="FU33">
        <f t="shared" si="14"/>
        <v>1373.2</v>
      </c>
      <c r="FV33">
        <f t="shared" si="14"/>
        <v>1373.6000000000001</v>
      </c>
      <c r="FW33">
        <f t="shared" si="14"/>
        <v>1381.6999999999998</v>
      </c>
      <c r="FX33">
        <f t="shared" si="14"/>
        <v>1401.8999999999999</v>
      </c>
      <c r="FY33">
        <f t="shared" si="14"/>
        <v>1407.7000000000003</v>
      </c>
      <c r="FZ33">
        <f t="shared" si="14"/>
        <v>1416.5</v>
      </c>
      <c r="GA33">
        <f t="shared" si="14"/>
        <v>1449.7000000000003</v>
      </c>
      <c r="GB33">
        <f t="shared" si="14"/>
        <v>1464.3000000000002</v>
      </c>
      <c r="GC33" t="e">
        <f t="shared" si="14"/>
        <v>#N/A</v>
      </c>
      <c r="GD33" t="e">
        <f t="shared" si="14"/>
        <v>#N/A</v>
      </c>
      <c r="GE33" t="e">
        <f t="shared" si="14"/>
        <v>#N/A</v>
      </c>
      <c r="GF33" t="e">
        <f t="shared" si="14"/>
        <v>#N/A</v>
      </c>
      <c r="GG33" t="e">
        <f t="shared" si="14"/>
        <v>#N/A</v>
      </c>
      <c r="GH33" t="e">
        <f t="shared" si="14"/>
        <v>#N/A</v>
      </c>
      <c r="GI33" t="e">
        <f t="shared" si="14"/>
        <v>#N/A</v>
      </c>
      <c r="GJ33" t="e">
        <f t="shared" si="14"/>
        <v>#N/A</v>
      </c>
      <c r="GK33" t="e">
        <f t="shared" si="14"/>
        <v>#N/A</v>
      </c>
      <c r="GL33" t="e">
        <f t="shared" si="14"/>
        <v>#N/A</v>
      </c>
      <c r="GM33" t="e">
        <f t="shared" ref="GM33:GV33" si="15">GM13-SUM(GM11:GM12)</f>
        <v>#N/A</v>
      </c>
      <c r="GN33" t="e">
        <f t="shared" si="15"/>
        <v>#N/A</v>
      </c>
      <c r="GO33" t="e">
        <f t="shared" si="15"/>
        <v>#N/A</v>
      </c>
      <c r="GP33" t="e">
        <f t="shared" si="15"/>
        <v>#N/A</v>
      </c>
      <c r="GQ33" t="e">
        <f t="shared" si="15"/>
        <v>#N/A</v>
      </c>
      <c r="GR33" t="e">
        <f t="shared" si="15"/>
        <v>#N/A</v>
      </c>
      <c r="GS33" t="e">
        <f t="shared" si="15"/>
        <v>#N/A</v>
      </c>
      <c r="GT33" t="e">
        <f t="shared" si="15"/>
        <v>#N/A</v>
      </c>
      <c r="GU33" t="e">
        <f t="shared" si="15"/>
        <v>#N/A</v>
      </c>
      <c r="GV33" t="e">
        <f t="shared" si="15"/>
        <v>#N/A</v>
      </c>
    </row>
    <row r="34" spans="1:204" x14ac:dyDescent="0.25">
      <c r="A34" s="8" t="s">
        <v>192</v>
      </c>
      <c r="B34" t="s">
        <v>28</v>
      </c>
      <c r="C34">
        <f t="shared" ref="C34:BN34" si="16">SUM(C14:C16)</f>
        <v>239.3</v>
      </c>
      <c r="D34">
        <f t="shared" si="16"/>
        <v>242.5</v>
      </c>
      <c r="E34">
        <f t="shared" si="16"/>
        <v>240.1</v>
      </c>
      <c r="F34">
        <f t="shared" si="16"/>
        <v>242.29999999999998</v>
      </c>
      <c r="G34">
        <f t="shared" si="16"/>
        <v>246.8</v>
      </c>
      <c r="H34">
        <f t="shared" si="16"/>
        <v>251</v>
      </c>
      <c r="I34">
        <f t="shared" si="16"/>
        <v>255.60000000000002</v>
      </c>
      <c r="J34">
        <f t="shared" si="16"/>
        <v>261.39999999999998</v>
      </c>
      <c r="K34">
        <f t="shared" si="16"/>
        <v>282.89999999999998</v>
      </c>
      <c r="L34">
        <f t="shared" si="16"/>
        <v>289.40000000000003</v>
      </c>
      <c r="M34">
        <f t="shared" si="16"/>
        <v>293.10000000000002</v>
      </c>
      <c r="N34">
        <f t="shared" si="16"/>
        <v>299.39999999999998</v>
      </c>
      <c r="O34">
        <f t="shared" si="16"/>
        <v>315.10000000000002</v>
      </c>
      <c r="P34">
        <f t="shared" si="16"/>
        <v>320.7</v>
      </c>
      <c r="Q34">
        <f t="shared" si="16"/>
        <v>329.1</v>
      </c>
      <c r="R34">
        <f t="shared" si="16"/>
        <v>337.8</v>
      </c>
      <c r="S34">
        <f t="shared" si="16"/>
        <v>347.3</v>
      </c>
      <c r="T34">
        <f t="shared" si="16"/>
        <v>358.29999999999995</v>
      </c>
      <c r="U34">
        <f t="shared" si="16"/>
        <v>368.9</v>
      </c>
      <c r="V34">
        <f t="shared" si="16"/>
        <v>372.4</v>
      </c>
      <c r="W34">
        <f t="shared" si="16"/>
        <v>375</v>
      </c>
      <c r="X34">
        <f t="shared" si="16"/>
        <v>342.7</v>
      </c>
      <c r="Y34">
        <f t="shared" si="16"/>
        <v>381.3</v>
      </c>
      <c r="Z34">
        <f t="shared" si="16"/>
        <v>392</v>
      </c>
      <c r="AA34">
        <f t="shared" si="16"/>
        <v>403.8</v>
      </c>
      <c r="AB34">
        <f t="shared" si="16"/>
        <v>415.29999999999995</v>
      </c>
      <c r="AC34">
        <f t="shared" si="16"/>
        <v>426.59999999999997</v>
      </c>
      <c r="AD34">
        <f t="shared" si="16"/>
        <v>438.40000000000003</v>
      </c>
      <c r="AE34">
        <f t="shared" si="16"/>
        <v>453.6</v>
      </c>
      <c r="AF34">
        <f t="shared" si="16"/>
        <v>466.5</v>
      </c>
      <c r="AG34">
        <f t="shared" si="16"/>
        <v>475.2</v>
      </c>
      <c r="AH34">
        <f t="shared" si="16"/>
        <v>490.3</v>
      </c>
      <c r="AI34">
        <f t="shared" si="16"/>
        <v>505.9</v>
      </c>
      <c r="AJ34">
        <f t="shared" si="16"/>
        <v>527.20000000000005</v>
      </c>
      <c r="AK34">
        <f t="shared" si="16"/>
        <v>539.59999999999991</v>
      </c>
      <c r="AL34">
        <f t="shared" si="16"/>
        <v>558</v>
      </c>
      <c r="AM34">
        <f t="shared" si="16"/>
        <v>579.69999999999993</v>
      </c>
      <c r="AN34">
        <f t="shared" si="16"/>
        <v>592.29999999999995</v>
      </c>
      <c r="AO34">
        <f t="shared" si="16"/>
        <v>610.79999999999995</v>
      </c>
      <c r="AP34">
        <f t="shared" si="16"/>
        <v>627.9</v>
      </c>
      <c r="AQ34">
        <f t="shared" si="16"/>
        <v>638.4</v>
      </c>
      <c r="AR34">
        <f t="shared" si="16"/>
        <v>653.29999999999995</v>
      </c>
      <c r="AS34">
        <f t="shared" si="16"/>
        <v>674.09999999999991</v>
      </c>
      <c r="AT34">
        <f t="shared" si="16"/>
        <v>702.4</v>
      </c>
      <c r="AU34">
        <f t="shared" si="16"/>
        <v>754.5</v>
      </c>
      <c r="AV34">
        <f t="shared" si="16"/>
        <v>773.5</v>
      </c>
      <c r="AW34">
        <f t="shared" si="16"/>
        <v>793.2</v>
      </c>
      <c r="AX34">
        <f t="shared" si="16"/>
        <v>792.09999999999991</v>
      </c>
      <c r="AY34">
        <f t="shared" si="16"/>
        <v>798.3</v>
      </c>
      <c r="AZ34">
        <f t="shared" si="16"/>
        <v>807.59999999999991</v>
      </c>
      <c r="BA34">
        <f t="shared" si="16"/>
        <v>802.90000000000009</v>
      </c>
      <c r="BB34">
        <f t="shared" si="16"/>
        <v>814.3</v>
      </c>
      <c r="BC34">
        <f t="shared" si="16"/>
        <v>823.2</v>
      </c>
      <c r="BD34">
        <f t="shared" si="16"/>
        <v>845.7</v>
      </c>
      <c r="BE34">
        <f t="shared" si="16"/>
        <v>841.4</v>
      </c>
      <c r="BF34">
        <f t="shared" si="16"/>
        <v>863.3</v>
      </c>
      <c r="BG34">
        <f t="shared" si="16"/>
        <v>895.1</v>
      </c>
      <c r="BH34">
        <f t="shared" si="16"/>
        <v>915.3</v>
      </c>
      <c r="BI34">
        <f t="shared" si="16"/>
        <v>937.60000000000014</v>
      </c>
      <c r="BJ34">
        <f t="shared" si="16"/>
        <v>957.9</v>
      </c>
      <c r="BK34">
        <f t="shared" si="16"/>
        <v>1010.1</v>
      </c>
      <c r="BL34">
        <f t="shared" si="16"/>
        <v>974.5</v>
      </c>
      <c r="BM34">
        <f t="shared" si="16"/>
        <v>1017.6</v>
      </c>
      <c r="BN34">
        <f t="shared" si="16"/>
        <v>1032.5999999999999</v>
      </c>
      <c r="BO34">
        <f t="shared" ref="BO34:DZ34" si="17">SUM(BO14:BO16)</f>
        <v>1043.2</v>
      </c>
      <c r="BP34">
        <f t="shared" si="17"/>
        <v>1051.0999999999999</v>
      </c>
      <c r="BQ34">
        <f t="shared" si="17"/>
        <v>1072.2</v>
      </c>
      <c r="BR34">
        <f t="shared" si="17"/>
        <v>1097.9000000000001</v>
      </c>
      <c r="BS34">
        <f t="shared" si="17"/>
        <v>1104.5999999999999</v>
      </c>
      <c r="BT34">
        <f t="shared" si="17"/>
        <v>1177.8</v>
      </c>
      <c r="BU34">
        <f t="shared" si="17"/>
        <v>1167.5</v>
      </c>
      <c r="BV34">
        <f t="shared" si="17"/>
        <v>1197.1999999999998</v>
      </c>
      <c r="BW34">
        <f t="shared" si="17"/>
        <v>1221</v>
      </c>
      <c r="BX34">
        <f t="shared" si="17"/>
        <v>1231.2</v>
      </c>
      <c r="BY34">
        <f t="shared" si="17"/>
        <v>1250.4000000000001</v>
      </c>
      <c r="BZ34">
        <f t="shared" si="17"/>
        <v>1271.7</v>
      </c>
      <c r="CA34">
        <f t="shared" si="17"/>
        <v>1325.5</v>
      </c>
      <c r="CB34">
        <f t="shared" si="17"/>
        <v>1348.6</v>
      </c>
      <c r="CC34">
        <f t="shared" si="17"/>
        <v>1363.5</v>
      </c>
      <c r="CD34">
        <f t="shared" si="17"/>
        <v>1376.7</v>
      </c>
      <c r="CE34">
        <f t="shared" si="17"/>
        <v>1407.9</v>
      </c>
      <c r="CF34">
        <f t="shared" si="17"/>
        <v>1424.4</v>
      </c>
      <c r="CG34">
        <f t="shared" si="17"/>
        <v>1443.7</v>
      </c>
      <c r="CH34">
        <f t="shared" si="17"/>
        <v>1451</v>
      </c>
      <c r="CI34">
        <f t="shared" si="17"/>
        <v>1451.6</v>
      </c>
      <c r="CJ34">
        <f t="shared" si="17"/>
        <v>1467.4</v>
      </c>
      <c r="CK34">
        <f t="shared" si="17"/>
        <v>1486.1000000000001</v>
      </c>
      <c r="CL34">
        <f t="shared" si="17"/>
        <v>1507.8999999999999</v>
      </c>
      <c r="CM34">
        <f t="shared" si="17"/>
        <v>1515.8</v>
      </c>
      <c r="CN34">
        <f t="shared" si="17"/>
        <v>1544</v>
      </c>
      <c r="CO34">
        <f t="shared" si="17"/>
        <v>1561.9</v>
      </c>
      <c r="CP34">
        <f t="shared" si="17"/>
        <v>1591.2</v>
      </c>
      <c r="CQ34">
        <f t="shared" si="17"/>
        <v>1576.2</v>
      </c>
      <c r="CR34">
        <f t="shared" si="17"/>
        <v>1619.1999999999998</v>
      </c>
      <c r="CS34">
        <f t="shared" si="17"/>
        <v>1646.5</v>
      </c>
      <c r="CT34">
        <f t="shared" si="17"/>
        <v>1684.2</v>
      </c>
      <c r="CU34">
        <f t="shared" si="17"/>
        <v>1706.1999999999998</v>
      </c>
      <c r="CV34">
        <f t="shared" si="17"/>
        <v>1750.8</v>
      </c>
      <c r="CW34">
        <f t="shared" si="17"/>
        <v>1758.7</v>
      </c>
      <c r="CX34">
        <f t="shared" si="17"/>
        <v>1780.1000000000001</v>
      </c>
      <c r="CY34">
        <f t="shared" si="17"/>
        <v>1807.8000000000002</v>
      </c>
      <c r="CZ34">
        <f t="shared" si="17"/>
        <v>1833.2</v>
      </c>
      <c r="DA34">
        <f t="shared" si="17"/>
        <v>1849.4</v>
      </c>
      <c r="DB34">
        <f t="shared" si="17"/>
        <v>1876.8000000000002</v>
      </c>
      <c r="DC34">
        <f t="shared" si="17"/>
        <v>1919.5</v>
      </c>
      <c r="DD34">
        <f t="shared" si="17"/>
        <v>1972</v>
      </c>
      <c r="DE34">
        <f t="shared" si="17"/>
        <v>1986.6</v>
      </c>
      <c r="DF34">
        <f t="shared" si="17"/>
        <v>2024.7000000000003</v>
      </c>
      <c r="DG34">
        <f t="shared" si="17"/>
        <v>2076.1</v>
      </c>
      <c r="DH34">
        <f t="shared" si="17"/>
        <v>2111.6999999999998</v>
      </c>
      <c r="DI34">
        <f t="shared" si="17"/>
        <v>2151</v>
      </c>
      <c r="DJ34">
        <f t="shared" si="17"/>
        <v>2196</v>
      </c>
      <c r="DK34">
        <f t="shared" si="17"/>
        <v>2240.1</v>
      </c>
      <c r="DL34">
        <f t="shared" si="17"/>
        <v>2281.3000000000002</v>
      </c>
      <c r="DM34">
        <f t="shared" si="17"/>
        <v>2318.3000000000002</v>
      </c>
      <c r="DN34">
        <f t="shared" si="17"/>
        <v>2358.8000000000002</v>
      </c>
      <c r="DO34">
        <f t="shared" si="17"/>
        <v>2391.1999999999998</v>
      </c>
      <c r="DP34">
        <f t="shared" si="17"/>
        <v>2422.2000000000003</v>
      </c>
      <c r="DQ34">
        <f t="shared" si="17"/>
        <v>2465.4</v>
      </c>
      <c r="DR34">
        <f t="shared" si="17"/>
        <v>2522.3999999999996</v>
      </c>
      <c r="DS34">
        <f t="shared" si="17"/>
        <v>2608.5</v>
      </c>
      <c r="DT34">
        <f t="shared" si="17"/>
        <v>2640.1000000000004</v>
      </c>
      <c r="DU34">
        <f t="shared" si="17"/>
        <v>2674</v>
      </c>
      <c r="DV34">
        <f t="shared" si="17"/>
        <v>2695.5</v>
      </c>
      <c r="DW34">
        <f t="shared" si="17"/>
        <v>2765.4</v>
      </c>
      <c r="DX34">
        <f t="shared" si="17"/>
        <v>2770.9</v>
      </c>
      <c r="DY34">
        <f t="shared" si="17"/>
        <v>2574.6999999999998</v>
      </c>
      <c r="DZ34">
        <f t="shared" si="17"/>
        <v>2704.9</v>
      </c>
      <c r="EA34">
        <f t="shared" ref="EA34:GL34" si="18">SUM(EA14:EA16)</f>
        <v>2563.6</v>
      </c>
      <c r="EB34">
        <f t="shared" si="18"/>
        <v>2561.7999999999997</v>
      </c>
      <c r="EC34">
        <f t="shared" si="18"/>
        <v>2582.1</v>
      </c>
      <c r="ED34">
        <f t="shared" si="18"/>
        <v>2582.4</v>
      </c>
      <c r="EE34">
        <f t="shared" si="18"/>
        <v>2579.1999999999998</v>
      </c>
      <c r="EF34">
        <f t="shared" si="18"/>
        <v>2598</v>
      </c>
      <c r="EG34">
        <f t="shared" si="18"/>
        <v>2557.3999999999996</v>
      </c>
      <c r="EH34">
        <f t="shared" si="18"/>
        <v>2651.7</v>
      </c>
      <c r="EI34">
        <f t="shared" si="18"/>
        <v>2671</v>
      </c>
      <c r="EJ34">
        <f t="shared" si="18"/>
        <v>2711.7</v>
      </c>
      <c r="EK34">
        <f t="shared" si="18"/>
        <v>2779.2</v>
      </c>
      <c r="EL34">
        <f t="shared" si="18"/>
        <v>2830.7</v>
      </c>
      <c r="EM34">
        <f t="shared" si="18"/>
        <v>2945.3</v>
      </c>
      <c r="EN34">
        <f t="shared" si="18"/>
        <v>2999</v>
      </c>
      <c r="EO34">
        <f t="shared" si="18"/>
        <v>3055.2</v>
      </c>
      <c r="EP34">
        <f t="shared" si="18"/>
        <v>3103.7</v>
      </c>
      <c r="EQ34">
        <f t="shared" si="18"/>
        <v>3216.3999999999996</v>
      </c>
      <c r="ER34">
        <f t="shared" si="18"/>
        <v>3260.8999999999996</v>
      </c>
      <c r="ES34">
        <f t="shared" si="18"/>
        <v>3282.3</v>
      </c>
      <c r="ET34">
        <f t="shared" si="18"/>
        <v>3345.4</v>
      </c>
      <c r="EU34">
        <f t="shared" si="18"/>
        <v>3446.8999999999996</v>
      </c>
      <c r="EV34">
        <f t="shared" si="18"/>
        <v>3482.8</v>
      </c>
      <c r="EW34">
        <f t="shared" si="18"/>
        <v>3503.5</v>
      </c>
      <c r="EX34">
        <f t="shared" si="18"/>
        <v>3542.4</v>
      </c>
      <c r="EY34">
        <f t="shared" si="18"/>
        <v>3565.2999999999997</v>
      </c>
      <c r="EZ34">
        <f t="shared" si="18"/>
        <v>3584.9</v>
      </c>
      <c r="FA34">
        <f t="shared" si="18"/>
        <v>3550.5</v>
      </c>
      <c r="FB34">
        <f t="shared" si="18"/>
        <v>3470.4</v>
      </c>
      <c r="FC34">
        <f t="shared" si="18"/>
        <v>3183.1</v>
      </c>
      <c r="FD34">
        <f t="shared" si="18"/>
        <v>3123.1</v>
      </c>
      <c r="FE34">
        <f t="shared" si="18"/>
        <v>3132.2999999999997</v>
      </c>
      <c r="FF34">
        <f t="shared" si="18"/>
        <v>3152.5</v>
      </c>
      <c r="FG34">
        <f t="shared" si="18"/>
        <v>3212.5</v>
      </c>
      <c r="FH34">
        <f t="shared" si="18"/>
        <v>3258.8999999999996</v>
      </c>
      <c r="FI34">
        <f t="shared" si="18"/>
        <v>3313.6</v>
      </c>
      <c r="FJ34">
        <f t="shared" si="18"/>
        <v>3356.6</v>
      </c>
      <c r="FK34">
        <f t="shared" si="18"/>
        <v>3431.1</v>
      </c>
      <c r="FL34">
        <f t="shared" si="18"/>
        <v>3468</v>
      </c>
      <c r="FM34">
        <f t="shared" si="18"/>
        <v>3503.2</v>
      </c>
      <c r="FN34">
        <f t="shared" si="18"/>
        <v>3509.7</v>
      </c>
      <c r="FO34">
        <f t="shared" si="18"/>
        <v>3547.6</v>
      </c>
      <c r="FP34">
        <f t="shared" si="18"/>
        <v>3571.6000000000004</v>
      </c>
      <c r="FQ34">
        <f t="shared" si="18"/>
        <v>3591.1000000000004</v>
      </c>
      <c r="FR34">
        <f t="shared" si="18"/>
        <v>3688.2000000000003</v>
      </c>
      <c r="FS34">
        <f t="shared" si="18"/>
        <v>3903.4999999999995</v>
      </c>
      <c r="FT34">
        <f t="shared" si="18"/>
        <v>3962.3</v>
      </c>
      <c r="FU34">
        <f t="shared" si="18"/>
        <v>3973.3</v>
      </c>
      <c r="FV34">
        <f t="shared" si="18"/>
        <v>4011.9</v>
      </c>
      <c r="FW34">
        <f t="shared" si="18"/>
        <v>4081.7</v>
      </c>
      <c r="FX34">
        <f t="shared" si="18"/>
        <v>4120.5999999999995</v>
      </c>
      <c r="FY34">
        <f t="shared" si="18"/>
        <v>4181.7</v>
      </c>
      <c r="FZ34">
        <f t="shared" si="18"/>
        <v>4248.1000000000004</v>
      </c>
      <c r="GA34">
        <f t="shared" si="18"/>
        <v>4317.8999999999996</v>
      </c>
      <c r="GB34">
        <f t="shared" si="18"/>
        <v>4362.3999999999996</v>
      </c>
      <c r="GC34" t="e">
        <f t="shared" si="18"/>
        <v>#N/A</v>
      </c>
      <c r="GD34" t="e">
        <f t="shared" si="18"/>
        <v>#N/A</v>
      </c>
      <c r="GE34" t="e">
        <f t="shared" si="18"/>
        <v>#N/A</v>
      </c>
      <c r="GF34" t="e">
        <f t="shared" si="18"/>
        <v>#N/A</v>
      </c>
      <c r="GG34" t="e">
        <f t="shared" si="18"/>
        <v>#N/A</v>
      </c>
      <c r="GH34" t="e">
        <f t="shared" si="18"/>
        <v>#N/A</v>
      </c>
      <c r="GI34" t="e">
        <f t="shared" si="18"/>
        <v>#N/A</v>
      </c>
      <c r="GJ34" t="e">
        <f t="shared" si="18"/>
        <v>#N/A</v>
      </c>
      <c r="GK34" t="e">
        <f t="shared" si="18"/>
        <v>#N/A</v>
      </c>
      <c r="GL34" t="e">
        <f t="shared" si="18"/>
        <v>#N/A</v>
      </c>
      <c r="GM34" t="e">
        <f t="shared" ref="GM34:GV34" si="19">SUM(GM14:GM16)</f>
        <v>#N/A</v>
      </c>
      <c r="GN34" t="e">
        <f t="shared" si="19"/>
        <v>#N/A</v>
      </c>
      <c r="GO34" t="e">
        <f t="shared" si="19"/>
        <v>#N/A</v>
      </c>
      <c r="GP34" t="e">
        <f t="shared" si="19"/>
        <v>#N/A</v>
      </c>
      <c r="GQ34" t="e">
        <f t="shared" si="19"/>
        <v>#N/A</v>
      </c>
      <c r="GR34" t="e">
        <f t="shared" si="19"/>
        <v>#N/A</v>
      </c>
      <c r="GS34" t="e">
        <f t="shared" si="19"/>
        <v>#N/A</v>
      </c>
      <c r="GT34" t="e">
        <f t="shared" si="19"/>
        <v>#N/A</v>
      </c>
      <c r="GU34" t="e">
        <f t="shared" si="19"/>
        <v>#N/A</v>
      </c>
      <c r="GV34" t="e">
        <f t="shared" si="19"/>
        <v>#N/A</v>
      </c>
    </row>
    <row r="35" spans="1:204" x14ac:dyDescent="0.25">
      <c r="A35" s="8" t="s">
        <v>356</v>
      </c>
      <c r="B35" t="s">
        <v>253</v>
      </c>
      <c r="C35">
        <f t="shared" ref="C35:BN35" si="20">C17-C18</f>
        <v>30.700000000000003</v>
      </c>
      <c r="D35">
        <f t="shared" si="20"/>
        <v>30.799999999999997</v>
      </c>
      <c r="E35">
        <f t="shared" si="20"/>
        <v>31.699999999999996</v>
      </c>
      <c r="F35">
        <f t="shared" si="20"/>
        <v>30.299999999999997</v>
      </c>
      <c r="G35">
        <f t="shared" si="20"/>
        <v>34</v>
      </c>
      <c r="H35">
        <f t="shared" si="20"/>
        <v>34.800000000000004</v>
      </c>
      <c r="I35">
        <f t="shared" si="20"/>
        <v>34.1</v>
      </c>
      <c r="J35">
        <f t="shared" si="20"/>
        <v>34.5</v>
      </c>
      <c r="K35">
        <f t="shared" si="20"/>
        <v>36.799999999999997</v>
      </c>
      <c r="L35">
        <f t="shared" si="20"/>
        <v>37.099999999999994</v>
      </c>
      <c r="M35">
        <f t="shared" si="20"/>
        <v>38.299999999999997</v>
      </c>
      <c r="N35">
        <f t="shared" si="20"/>
        <v>42.400000000000006</v>
      </c>
      <c r="O35">
        <f t="shared" si="20"/>
        <v>45.3</v>
      </c>
      <c r="P35">
        <f t="shared" si="20"/>
        <v>45.4</v>
      </c>
      <c r="Q35">
        <f t="shared" si="20"/>
        <v>43.5</v>
      </c>
      <c r="R35">
        <f t="shared" si="20"/>
        <v>45.6</v>
      </c>
      <c r="S35">
        <f t="shared" si="20"/>
        <v>43.699999999999996</v>
      </c>
      <c r="T35">
        <f t="shared" si="20"/>
        <v>45.9</v>
      </c>
      <c r="U35">
        <f t="shared" si="20"/>
        <v>50.800000000000004</v>
      </c>
      <c r="V35">
        <f t="shared" si="20"/>
        <v>44.5</v>
      </c>
      <c r="W35">
        <f t="shared" si="20"/>
        <v>37.6</v>
      </c>
      <c r="X35">
        <f t="shared" si="20"/>
        <v>40.800000000000004</v>
      </c>
      <c r="Y35">
        <f t="shared" si="20"/>
        <v>51.3</v>
      </c>
      <c r="Z35">
        <f t="shared" si="20"/>
        <v>52.3</v>
      </c>
      <c r="AA35">
        <f t="shared" si="20"/>
        <v>59.5</v>
      </c>
      <c r="AB35">
        <f t="shared" si="20"/>
        <v>58.600000000000009</v>
      </c>
      <c r="AC35">
        <f t="shared" si="20"/>
        <v>58.199999999999996</v>
      </c>
      <c r="AD35">
        <f t="shared" si="20"/>
        <v>57.1</v>
      </c>
      <c r="AE35">
        <f t="shared" si="20"/>
        <v>61.500000000000007</v>
      </c>
      <c r="AF35">
        <f t="shared" si="20"/>
        <v>67.099999999999994</v>
      </c>
      <c r="AG35">
        <f t="shared" si="20"/>
        <v>69.699999999999989</v>
      </c>
      <c r="AH35">
        <f t="shared" si="20"/>
        <v>70.099999999999994</v>
      </c>
      <c r="AI35">
        <f t="shared" si="20"/>
        <v>65</v>
      </c>
      <c r="AJ35">
        <f t="shared" si="20"/>
        <v>78.600000000000009</v>
      </c>
      <c r="AK35">
        <f t="shared" si="20"/>
        <v>79.099999999999994</v>
      </c>
      <c r="AL35">
        <f t="shared" si="20"/>
        <v>83.3</v>
      </c>
      <c r="AM35">
        <f t="shared" si="20"/>
        <v>80.3</v>
      </c>
      <c r="AN35">
        <f t="shared" si="20"/>
        <v>80.3</v>
      </c>
      <c r="AO35">
        <f t="shared" si="20"/>
        <v>78.900000000000006</v>
      </c>
      <c r="AP35">
        <f t="shared" si="20"/>
        <v>75.300000000000011</v>
      </c>
      <c r="AQ35">
        <f t="shared" si="20"/>
        <v>83.100000000000009</v>
      </c>
      <c r="AR35">
        <f t="shared" si="20"/>
        <v>62.600000000000009</v>
      </c>
      <c r="AS35">
        <f t="shared" si="20"/>
        <v>69.900000000000006</v>
      </c>
      <c r="AT35">
        <f t="shared" si="20"/>
        <v>76.699999999999989</v>
      </c>
      <c r="AU35">
        <f t="shared" si="20"/>
        <v>75.3</v>
      </c>
      <c r="AV35">
        <f t="shared" si="20"/>
        <v>65.800000000000011</v>
      </c>
      <c r="AW35">
        <f t="shared" si="20"/>
        <v>68.400000000000006</v>
      </c>
      <c r="AX35">
        <f t="shared" si="20"/>
        <v>58.900000000000006</v>
      </c>
      <c r="AY35">
        <f t="shared" si="20"/>
        <v>47.6</v>
      </c>
      <c r="AZ35">
        <f t="shared" si="20"/>
        <v>49</v>
      </c>
      <c r="BA35">
        <f t="shared" si="20"/>
        <v>49.800000000000004</v>
      </c>
      <c r="BB35">
        <f t="shared" si="20"/>
        <v>45.1</v>
      </c>
      <c r="BC35">
        <f t="shared" si="20"/>
        <v>47.1</v>
      </c>
      <c r="BD35">
        <f t="shared" si="20"/>
        <v>61.9</v>
      </c>
      <c r="BE35">
        <f t="shared" si="20"/>
        <v>70.7</v>
      </c>
      <c r="BF35">
        <f t="shared" si="20"/>
        <v>72.400000000000006</v>
      </c>
      <c r="BG35">
        <f t="shared" si="20"/>
        <v>84.899999999999991</v>
      </c>
      <c r="BH35">
        <f t="shared" si="20"/>
        <v>83.7</v>
      </c>
      <c r="BI35">
        <f t="shared" si="20"/>
        <v>71.3</v>
      </c>
      <c r="BJ35">
        <f t="shared" si="20"/>
        <v>72.099999999999994</v>
      </c>
      <c r="BK35">
        <f t="shared" si="20"/>
        <v>77.7</v>
      </c>
      <c r="BL35">
        <f t="shared" si="20"/>
        <v>75.899999999999991</v>
      </c>
      <c r="BM35">
        <f t="shared" si="20"/>
        <v>81.8</v>
      </c>
      <c r="BN35">
        <f t="shared" si="20"/>
        <v>79.5</v>
      </c>
      <c r="BO35">
        <f t="shared" ref="BO35:DZ35" si="21">BO17-BO18</f>
        <v>84.399999999999991</v>
      </c>
      <c r="BP35">
        <f t="shared" si="21"/>
        <v>85.5</v>
      </c>
      <c r="BQ35">
        <f t="shared" si="21"/>
        <v>86.9</v>
      </c>
      <c r="BR35">
        <f t="shared" si="21"/>
        <v>98</v>
      </c>
      <c r="BS35">
        <f t="shared" si="21"/>
        <v>98.7</v>
      </c>
      <c r="BT35">
        <f t="shared" si="21"/>
        <v>111.8</v>
      </c>
      <c r="BU35">
        <f t="shared" si="21"/>
        <v>116.19999999999999</v>
      </c>
      <c r="BV35">
        <f t="shared" si="21"/>
        <v>110.70000000000002</v>
      </c>
      <c r="BW35">
        <f t="shared" si="21"/>
        <v>108</v>
      </c>
      <c r="BX35">
        <f t="shared" si="21"/>
        <v>115.30000000000001</v>
      </c>
      <c r="BY35">
        <f t="shared" si="21"/>
        <v>125.1</v>
      </c>
      <c r="BZ35">
        <f t="shared" si="21"/>
        <v>130.80000000000001</v>
      </c>
      <c r="CA35">
        <f t="shared" si="21"/>
        <v>132.70000000000002</v>
      </c>
      <c r="CB35">
        <f t="shared" si="21"/>
        <v>118.6</v>
      </c>
      <c r="CC35">
        <f t="shared" si="21"/>
        <v>114.4</v>
      </c>
      <c r="CD35">
        <f t="shared" si="21"/>
        <v>113.50000000000001</v>
      </c>
      <c r="CE35">
        <f t="shared" si="21"/>
        <v>112.4</v>
      </c>
      <c r="CF35">
        <f t="shared" si="21"/>
        <v>116.8</v>
      </c>
      <c r="CG35">
        <f t="shared" si="21"/>
        <v>119.89999999999999</v>
      </c>
      <c r="CH35">
        <f t="shared" si="21"/>
        <v>118.80000000000001</v>
      </c>
      <c r="CI35">
        <f t="shared" si="21"/>
        <v>115.30000000000001</v>
      </c>
      <c r="CJ35">
        <f t="shared" si="21"/>
        <v>110.89999999999999</v>
      </c>
      <c r="CK35">
        <f t="shared" si="21"/>
        <v>111.9</v>
      </c>
      <c r="CL35">
        <f t="shared" si="21"/>
        <v>113.2</v>
      </c>
      <c r="CM35">
        <f t="shared" si="21"/>
        <v>125.00000000000001</v>
      </c>
      <c r="CN35">
        <f t="shared" si="21"/>
        <v>126.69999999999999</v>
      </c>
      <c r="CO35">
        <f t="shared" si="21"/>
        <v>122.10000000000001</v>
      </c>
      <c r="CP35">
        <f t="shared" si="21"/>
        <v>131.60000000000002</v>
      </c>
      <c r="CQ35">
        <f t="shared" si="21"/>
        <v>136.4</v>
      </c>
      <c r="CR35">
        <f t="shared" si="21"/>
        <v>148.6</v>
      </c>
      <c r="CS35">
        <f t="shared" si="21"/>
        <v>140.70000000000002</v>
      </c>
      <c r="CT35">
        <f t="shared" si="21"/>
        <v>171.89999999999998</v>
      </c>
      <c r="CU35">
        <f t="shared" si="21"/>
        <v>149.5</v>
      </c>
      <c r="CV35">
        <f t="shared" si="21"/>
        <v>158</v>
      </c>
      <c r="CW35">
        <f t="shared" si="21"/>
        <v>173.79999999999998</v>
      </c>
      <c r="CX35">
        <f t="shared" si="21"/>
        <v>183.6</v>
      </c>
      <c r="CY35">
        <f t="shared" si="21"/>
        <v>187.79999999999998</v>
      </c>
      <c r="CZ35">
        <f t="shared" si="21"/>
        <v>184.39999999999998</v>
      </c>
      <c r="DA35">
        <f t="shared" si="21"/>
        <v>191</v>
      </c>
      <c r="DB35">
        <f t="shared" si="21"/>
        <v>187.2</v>
      </c>
      <c r="DC35">
        <f t="shared" si="21"/>
        <v>194.29999999999998</v>
      </c>
      <c r="DD35">
        <f t="shared" si="21"/>
        <v>205.4</v>
      </c>
      <c r="DE35">
        <f t="shared" si="21"/>
        <v>205.8</v>
      </c>
      <c r="DF35">
        <f t="shared" si="21"/>
        <v>208.7</v>
      </c>
      <c r="DG35">
        <f t="shared" si="21"/>
        <v>210</v>
      </c>
      <c r="DH35">
        <f t="shared" si="21"/>
        <v>214</v>
      </c>
      <c r="DI35">
        <f t="shared" si="21"/>
        <v>226</v>
      </c>
      <c r="DJ35">
        <f t="shared" si="21"/>
        <v>215.89999999999998</v>
      </c>
      <c r="DK35">
        <f t="shared" si="21"/>
        <v>213.4</v>
      </c>
      <c r="DL35">
        <f t="shared" si="21"/>
        <v>209.9</v>
      </c>
      <c r="DM35">
        <f t="shared" si="21"/>
        <v>215.79999999999998</v>
      </c>
      <c r="DN35">
        <f t="shared" si="21"/>
        <v>211.20000000000002</v>
      </c>
      <c r="DO35">
        <f t="shared" si="21"/>
        <v>222.3</v>
      </c>
      <c r="DP35">
        <f t="shared" si="21"/>
        <v>219.9</v>
      </c>
      <c r="DQ35">
        <f t="shared" si="21"/>
        <v>223.29999999999998</v>
      </c>
      <c r="DR35">
        <f t="shared" si="21"/>
        <v>228</v>
      </c>
      <c r="DS35">
        <f t="shared" si="21"/>
        <v>239.40000000000003</v>
      </c>
      <c r="DT35">
        <f t="shared" si="21"/>
        <v>237.60000000000002</v>
      </c>
      <c r="DU35">
        <f t="shared" si="21"/>
        <v>219.1</v>
      </c>
      <c r="DV35">
        <f t="shared" si="21"/>
        <v>221.3</v>
      </c>
      <c r="DW35">
        <f t="shared" si="21"/>
        <v>185</v>
      </c>
      <c r="DX35">
        <f t="shared" si="21"/>
        <v>179</v>
      </c>
      <c r="DY35">
        <f t="shared" si="21"/>
        <v>159.29999999999998</v>
      </c>
      <c r="DZ35">
        <f t="shared" si="21"/>
        <v>142.4</v>
      </c>
      <c r="EA35">
        <f t="shared" ref="EA35:GL35" si="22">EA17-EA18</f>
        <v>143.79999999999998</v>
      </c>
      <c r="EB35">
        <f t="shared" si="22"/>
        <v>150</v>
      </c>
      <c r="EC35">
        <f t="shared" si="22"/>
        <v>158</v>
      </c>
      <c r="ED35">
        <f t="shared" si="22"/>
        <v>175.5</v>
      </c>
      <c r="EE35">
        <f t="shared" si="22"/>
        <v>196</v>
      </c>
      <c r="EF35">
        <f t="shared" si="22"/>
        <v>192.6</v>
      </c>
      <c r="EG35">
        <f t="shared" si="22"/>
        <v>213.9</v>
      </c>
      <c r="EH35">
        <f t="shared" si="22"/>
        <v>236.50000000000003</v>
      </c>
      <c r="EI35">
        <f t="shared" si="22"/>
        <v>247</v>
      </c>
      <c r="EJ35">
        <f t="shared" si="22"/>
        <v>266.8</v>
      </c>
      <c r="EK35">
        <f t="shared" si="22"/>
        <v>288.39999999999998</v>
      </c>
      <c r="EL35">
        <f t="shared" si="22"/>
        <v>293.5</v>
      </c>
      <c r="EM35">
        <f t="shared" si="22"/>
        <v>370.6</v>
      </c>
      <c r="EN35">
        <f t="shared" si="22"/>
        <v>359.09999999999997</v>
      </c>
      <c r="EO35">
        <f t="shared" si="22"/>
        <v>365.29999999999995</v>
      </c>
      <c r="EP35">
        <f t="shared" si="22"/>
        <v>402.79999999999995</v>
      </c>
      <c r="EQ35">
        <f t="shared" si="22"/>
        <v>416.9</v>
      </c>
      <c r="ER35">
        <f t="shared" si="22"/>
        <v>427.5</v>
      </c>
      <c r="ES35">
        <f t="shared" si="22"/>
        <v>446.6</v>
      </c>
      <c r="ET35">
        <f t="shared" si="22"/>
        <v>409.8</v>
      </c>
      <c r="EU35">
        <f t="shared" si="22"/>
        <v>413.6</v>
      </c>
      <c r="EV35">
        <f t="shared" si="22"/>
        <v>407.2</v>
      </c>
      <c r="EW35">
        <f t="shared" si="22"/>
        <v>370.9</v>
      </c>
      <c r="EX35">
        <f t="shared" si="22"/>
        <v>352.7</v>
      </c>
      <c r="EY35">
        <f t="shared" si="22"/>
        <v>291.90000000000003</v>
      </c>
      <c r="EZ35">
        <f t="shared" si="22"/>
        <v>278.7</v>
      </c>
      <c r="FA35">
        <f t="shared" si="22"/>
        <v>264.39999999999998</v>
      </c>
      <c r="FB35">
        <f t="shared" si="22"/>
        <v>162.5</v>
      </c>
      <c r="FC35">
        <f t="shared" si="22"/>
        <v>169.9</v>
      </c>
      <c r="FD35">
        <f t="shared" si="22"/>
        <v>181.8</v>
      </c>
      <c r="FE35">
        <f t="shared" si="22"/>
        <v>205</v>
      </c>
      <c r="FF35">
        <f t="shared" si="22"/>
        <v>237.50000000000003</v>
      </c>
      <c r="FG35">
        <f t="shared" si="22"/>
        <v>249.20000000000002</v>
      </c>
      <c r="FH35">
        <f t="shared" si="22"/>
        <v>257.8</v>
      </c>
      <c r="FI35">
        <f t="shared" si="22"/>
        <v>277.7</v>
      </c>
      <c r="FJ35">
        <f t="shared" si="22"/>
        <v>283.5</v>
      </c>
      <c r="FK35">
        <f t="shared" si="22"/>
        <v>280.5</v>
      </c>
      <c r="FL35">
        <f t="shared" si="22"/>
        <v>275.3</v>
      </c>
      <c r="FM35">
        <f t="shared" si="22"/>
        <v>252.10000000000002</v>
      </c>
      <c r="FN35">
        <f t="shared" si="22"/>
        <v>288.7</v>
      </c>
      <c r="FO35">
        <f t="shared" si="22"/>
        <v>312.39999999999998</v>
      </c>
      <c r="FP35">
        <f t="shared" si="22"/>
        <v>327.5</v>
      </c>
      <c r="FQ35">
        <f t="shared" si="22"/>
        <v>334.2</v>
      </c>
      <c r="FR35">
        <f t="shared" si="22"/>
        <v>334.59999999999997</v>
      </c>
      <c r="FS35">
        <f t="shared" si="22"/>
        <v>354.8</v>
      </c>
      <c r="FT35">
        <f t="shared" si="22"/>
        <v>350.8</v>
      </c>
      <c r="FU35">
        <f t="shared" si="22"/>
        <v>356.79999999999995</v>
      </c>
      <c r="FV35">
        <f t="shared" si="22"/>
        <v>357.9</v>
      </c>
      <c r="FW35">
        <f t="shared" si="22"/>
        <v>360.6</v>
      </c>
      <c r="FX35">
        <f t="shared" si="22"/>
        <v>388.2</v>
      </c>
      <c r="FY35">
        <f t="shared" si="22"/>
        <v>387.3</v>
      </c>
      <c r="FZ35">
        <f t="shared" si="22"/>
        <v>381.1</v>
      </c>
      <c r="GA35">
        <f t="shared" si="22"/>
        <v>391.1</v>
      </c>
      <c r="GB35">
        <f t="shared" si="22"/>
        <v>414.59999999999997</v>
      </c>
      <c r="GC35">
        <f t="shared" si="22"/>
        <v>414.59999999999997</v>
      </c>
      <c r="GD35" t="e">
        <f t="shared" si="22"/>
        <v>#N/A</v>
      </c>
      <c r="GE35" t="e">
        <f t="shared" si="22"/>
        <v>#N/A</v>
      </c>
      <c r="GF35" t="e">
        <f t="shared" si="22"/>
        <v>#N/A</v>
      </c>
      <c r="GG35" t="e">
        <f t="shared" si="22"/>
        <v>#N/A</v>
      </c>
      <c r="GH35" t="e">
        <f t="shared" si="22"/>
        <v>#N/A</v>
      </c>
      <c r="GI35" t="e">
        <f t="shared" si="22"/>
        <v>#N/A</v>
      </c>
      <c r="GJ35" t="e">
        <f t="shared" si="22"/>
        <v>#N/A</v>
      </c>
      <c r="GK35" t="e">
        <f t="shared" si="22"/>
        <v>#N/A</v>
      </c>
      <c r="GL35" t="e">
        <f t="shared" si="22"/>
        <v>#N/A</v>
      </c>
      <c r="GM35" t="e">
        <f t="shared" ref="GM35:GV35" si="23">GM17-GM18</f>
        <v>#N/A</v>
      </c>
      <c r="GN35" t="e">
        <f t="shared" si="23"/>
        <v>#N/A</v>
      </c>
      <c r="GO35" t="e">
        <f t="shared" si="23"/>
        <v>#N/A</v>
      </c>
      <c r="GP35" t="e">
        <f t="shared" si="23"/>
        <v>#N/A</v>
      </c>
      <c r="GQ35" t="e">
        <f t="shared" si="23"/>
        <v>#N/A</v>
      </c>
      <c r="GR35" t="e">
        <f t="shared" si="23"/>
        <v>#N/A</v>
      </c>
      <c r="GS35" t="e">
        <f t="shared" si="23"/>
        <v>#N/A</v>
      </c>
      <c r="GT35" t="e">
        <f t="shared" si="23"/>
        <v>#N/A</v>
      </c>
      <c r="GU35" t="e">
        <f t="shared" si="23"/>
        <v>#N/A</v>
      </c>
      <c r="GV35" t="e">
        <f t="shared" si="23"/>
        <v>#N/A</v>
      </c>
    </row>
    <row r="37" spans="1:204" x14ac:dyDescent="0.25">
      <c r="A37" s="13" t="s">
        <v>183</v>
      </c>
    </row>
    <row r="38" spans="1:204" x14ac:dyDescent="0.25">
      <c r="A38" s="8" t="s">
        <v>189</v>
      </c>
      <c r="B38" t="s">
        <v>184</v>
      </c>
      <c r="C38" t="str">
        <f ca="1">IF(ISERROR(INDIRECT(ADDRESS(ROW(C32),COLUMN(C32)-3))),"n/a",IF(ISNUMBER(INDIRECT(ADDRESS(ROW(C32),COLUMN(C32)-3))),Calculations!$C$3*AVERAGE(A32:C32),"n/a"))</f>
        <v>n/a</v>
      </c>
      <c r="D38" t="str">
        <f ca="1">IF(ISERROR(INDIRECT(ADDRESS(ROW(D32),COLUMN(D32)-3))),"n/a",IF(ISNUMBER(INDIRECT(ADDRESS(ROW(D32),COLUMN(D32)-3))),Calculations!$C$3*AVERAGE(A32:D32),"n/a"))</f>
        <v>n/a</v>
      </c>
      <c r="E38" t="str">
        <f ca="1">IF(ISERROR(INDIRECT(ADDRESS(ROW(E32),COLUMN(E32)-3))),"n/a",IF(ISNUMBER(INDIRECT(ADDRESS(ROW(E32),COLUMN(E32)-3))),Calculations!$C$3*AVERAGE(B32:E32),"n/a"))</f>
        <v>n/a</v>
      </c>
      <c r="F38">
        <f ca="1">IF(ISERROR(INDIRECT(ADDRESS(ROW(F32),COLUMN(F32)-3))),"n/a",IF(ISNUMBER(INDIRECT(ADDRESS(ROW(F32),COLUMN(F32)-3))),Calculations!$C$3*AVERAGE(C32:F32),"n/a"))</f>
        <v>11.43</v>
      </c>
      <c r="G38">
        <f ca="1">IF(ISERROR(INDIRECT(ADDRESS(ROW(G32),COLUMN(G32)-3))),"n/a",IF(ISNUMBER(INDIRECT(ADDRESS(ROW(G32),COLUMN(G32)-3))),Calculations!$C$3*AVERAGE(D32:G32),"n/a"))</f>
        <v>11.879999999999999</v>
      </c>
      <c r="H38">
        <f ca="1">IF(ISERROR(INDIRECT(ADDRESS(ROW(H32),COLUMN(H32)-3))),"n/a",IF(ISNUMBER(INDIRECT(ADDRESS(ROW(H32),COLUMN(H32)-3))),Calculations!$C$3*AVERAGE(E32:H32),"n/a"))</f>
        <v>12.352499999999999</v>
      </c>
      <c r="I38">
        <f ca="1">IF(ISERROR(INDIRECT(ADDRESS(ROW(I32),COLUMN(I32)-3))),"n/a",IF(ISNUMBER(INDIRECT(ADDRESS(ROW(I32),COLUMN(I32)-3))),Calculations!$C$3*AVERAGE(F32:I32),"n/a"))</f>
        <v>12.825000000000001</v>
      </c>
      <c r="J38">
        <f ca="1">IF(ISERROR(INDIRECT(ADDRESS(ROW(J32),COLUMN(J32)-3))),"n/a",IF(ISNUMBER(INDIRECT(ADDRESS(ROW(J32),COLUMN(J32)-3))),Calculations!$C$3*AVERAGE(G32:J32),"n/a"))</f>
        <v>13.32</v>
      </c>
      <c r="K38">
        <f ca="1">IF(ISERROR(INDIRECT(ADDRESS(ROW(K32),COLUMN(K32)-3))),"n/a",IF(ISNUMBER(INDIRECT(ADDRESS(ROW(K32),COLUMN(K32)-3))),Calculations!$C$3*AVERAGE(H32:K32),"n/a"))</f>
        <v>13.8375</v>
      </c>
      <c r="L38">
        <f ca="1">IF(ISERROR(INDIRECT(ADDRESS(ROW(L32),COLUMN(L32)-3))),"n/a",IF(ISNUMBER(INDIRECT(ADDRESS(ROW(L32),COLUMN(L32)-3))),Calculations!$C$3*AVERAGE(I32:L32),"n/a"))</f>
        <v>14.310000000000002</v>
      </c>
      <c r="M38">
        <f ca="1">IF(ISERROR(INDIRECT(ADDRESS(ROW(M32),COLUMN(M32)-3))),"n/a",IF(ISNUMBER(INDIRECT(ADDRESS(ROW(M32),COLUMN(M32)-3))),Calculations!$C$3*AVERAGE(J32:M32),"n/a"))</f>
        <v>14.872499999999999</v>
      </c>
      <c r="N38">
        <f ca="1">IF(ISERROR(INDIRECT(ADDRESS(ROW(N32),COLUMN(N32)-3))),"n/a",IF(ISNUMBER(INDIRECT(ADDRESS(ROW(N32),COLUMN(N32)-3))),Calculations!$C$3*AVERAGE(K32:N32),"n/a"))</f>
        <v>15.345000000000001</v>
      </c>
      <c r="O38">
        <f ca="1">IF(ISERROR(INDIRECT(ADDRESS(ROW(O32),COLUMN(O32)-3))),"n/a",IF(ISNUMBER(INDIRECT(ADDRESS(ROW(O32),COLUMN(O32)-3))),Calculations!$C$3*AVERAGE(L32:O32),"n/a"))</f>
        <v>15.840000000000002</v>
      </c>
      <c r="P38">
        <f ca="1">IF(ISERROR(INDIRECT(ADDRESS(ROW(P32),COLUMN(P32)-3))),"n/a",IF(ISNUMBER(INDIRECT(ADDRESS(ROW(P32),COLUMN(P32)-3))),Calculations!$C$3*AVERAGE(M32:P32),"n/a"))</f>
        <v>16.492500000000003</v>
      </c>
      <c r="Q38">
        <f ca="1">IF(ISERROR(INDIRECT(ADDRESS(ROW(Q32),COLUMN(Q32)-3))),"n/a",IF(ISNUMBER(INDIRECT(ADDRESS(ROW(Q32),COLUMN(Q32)-3))),Calculations!$C$3*AVERAGE(N32:Q32),"n/a"))</f>
        <v>17.100000000000001</v>
      </c>
      <c r="R38">
        <f ca="1">IF(ISERROR(INDIRECT(ADDRESS(ROW(R32),COLUMN(R32)-3))),"n/a",IF(ISNUMBER(INDIRECT(ADDRESS(ROW(R32),COLUMN(R32)-3))),Calculations!$C$3*AVERAGE(O32:R32),"n/a"))</f>
        <v>17.865000000000002</v>
      </c>
      <c r="S38">
        <f ca="1">IF(ISERROR(INDIRECT(ADDRESS(ROW(S32),COLUMN(S32)-3))),"n/a",IF(ISNUMBER(INDIRECT(ADDRESS(ROW(S32),COLUMN(S32)-3))),Calculations!$C$3*AVERAGE(P32:S32),"n/a"))</f>
        <v>18.63</v>
      </c>
      <c r="T38">
        <f ca="1">IF(ISERROR(INDIRECT(ADDRESS(ROW(T32),COLUMN(T32)-3))),"n/a",IF(ISNUMBER(INDIRECT(ADDRESS(ROW(T32),COLUMN(T32)-3))),Calculations!$C$3*AVERAGE(Q32:T32),"n/a"))</f>
        <v>19.507499999999997</v>
      </c>
      <c r="U38">
        <f ca="1">IF(ISERROR(INDIRECT(ADDRESS(ROW(U32),COLUMN(U32)-3))),"n/a",IF(ISNUMBER(INDIRECT(ADDRESS(ROW(U32),COLUMN(U32)-3))),Calculations!$C$3*AVERAGE(R32:U32),"n/a"))</f>
        <v>20.475000000000001</v>
      </c>
      <c r="V38">
        <f ca="1">IF(ISERROR(INDIRECT(ADDRESS(ROW(V32),COLUMN(V32)-3))),"n/a",IF(ISNUMBER(INDIRECT(ADDRESS(ROW(V32),COLUMN(V32)-3))),Calculations!$C$3*AVERAGE(S32:V32),"n/a"))</f>
        <v>21.532500000000002</v>
      </c>
      <c r="W38">
        <f ca="1">IF(ISERROR(INDIRECT(ADDRESS(ROW(W32),COLUMN(W32)-3))),"n/a",IF(ISNUMBER(INDIRECT(ADDRESS(ROW(W32),COLUMN(W32)-3))),Calculations!$C$3*AVERAGE(T32:W32),"n/a"))</f>
        <v>22.86</v>
      </c>
      <c r="X38">
        <f ca="1">IF(ISERROR(INDIRECT(ADDRESS(ROW(X32),COLUMN(X32)-3))),"n/a",IF(ISNUMBER(INDIRECT(ADDRESS(ROW(X32),COLUMN(X32)-3))),Calculations!$C$3*AVERAGE(U32:X32),"n/a"))</f>
        <v>24.0975</v>
      </c>
      <c r="Y38">
        <f ca="1">IF(ISERROR(INDIRECT(ADDRESS(ROW(Y32),COLUMN(Y32)-3))),"n/a",IF(ISNUMBER(INDIRECT(ADDRESS(ROW(Y32),COLUMN(Y32)-3))),Calculations!$C$3*AVERAGE(V32:Y32),"n/a"))</f>
        <v>25.29</v>
      </c>
      <c r="Z38">
        <f ca="1">IF(ISERROR(INDIRECT(ADDRESS(ROW(Z32),COLUMN(Z32)-3))),"n/a",IF(ISNUMBER(INDIRECT(ADDRESS(ROW(Z32),COLUMN(Z32)-3))),Calculations!$C$3*AVERAGE(W32:Z32),"n/a"))</f>
        <v>26.55</v>
      </c>
      <c r="AA38">
        <f ca="1">IF(ISERROR(INDIRECT(ADDRESS(ROW(AA32),COLUMN(AA32)-3))),"n/a",IF(ISNUMBER(INDIRECT(ADDRESS(ROW(AA32),COLUMN(AA32)-3))),Calculations!$C$3*AVERAGE(X32:AA32),"n/a"))</f>
        <v>27.674999999999997</v>
      </c>
      <c r="AB38">
        <f ca="1">IF(ISERROR(INDIRECT(ADDRESS(ROW(AB32),COLUMN(AB32)-3))),"n/a",IF(ISNUMBER(INDIRECT(ADDRESS(ROW(AB32),COLUMN(AB32)-3))),Calculations!$C$3*AVERAGE(Y32:AB32),"n/a"))</f>
        <v>28.642499999999998</v>
      </c>
      <c r="AC38">
        <f ca="1">IF(ISERROR(INDIRECT(ADDRESS(ROW(AC32),COLUMN(AC32)-3))),"n/a",IF(ISNUMBER(INDIRECT(ADDRESS(ROW(AC32),COLUMN(AC32)-3))),Calculations!$C$3*AVERAGE(Z32:AC32),"n/a"))</f>
        <v>29.835000000000001</v>
      </c>
      <c r="AD38">
        <f ca="1">IF(ISERROR(INDIRECT(ADDRESS(ROW(AD32),COLUMN(AD32)-3))),"n/a",IF(ISNUMBER(INDIRECT(ADDRESS(ROW(AD32),COLUMN(AD32)-3))),Calculations!$C$3*AVERAGE(AA32:AD32),"n/a"))</f>
        <v>30.8475</v>
      </c>
      <c r="AE38">
        <f ca="1">IF(ISERROR(INDIRECT(ADDRESS(ROW(AE32),COLUMN(AE32)-3))),"n/a",IF(ISNUMBER(INDIRECT(ADDRESS(ROW(AE32),COLUMN(AE32)-3))),Calculations!$C$3*AVERAGE(AB32:AE32),"n/a"))</f>
        <v>31.815000000000001</v>
      </c>
      <c r="AF38">
        <f ca="1">IF(ISERROR(INDIRECT(ADDRESS(ROW(AF32),COLUMN(AF32)-3))),"n/a",IF(ISNUMBER(INDIRECT(ADDRESS(ROW(AF32),COLUMN(AF32)-3))),Calculations!$C$3*AVERAGE(AC32:AF32),"n/a"))</f>
        <v>33.142500000000005</v>
      </c>
      <c r="AG38">
        <f ca="1">IF(ISERROR(INDIRECT(ADDRESS(ROW(AG32),COLUMN(AG32)-3))),"n/a",IF(ISNUMBER(INDIRECT(ADDRESS(ROW(AG32),COLUMN(AG32)-3))),Calculations!$C$3*AVERAGE(AD32:AG32),"n/a"))</f>
        <v>34.065000000000005</v>
      </c>
      <c r="AH38">
        <f ca="1">IF(ISERROR(INDIRECT(ADDRESS(ROW(AH32),COLUMN(AH32)-3))),"n/a",IF(ISNUMBER(INDIRECT(ADDRESS(ROW(AH32),COLUMN(AH32)-3))),Calculations!$C$3*AVERAGE(AE32:AH32),"n/a"))</f>
        <v>34.942500000000003</v>
      </c>
      <c r="AI38">
        <f ca="1">IF(ISERROR(INDIRECT(ADDRESS(ROW(AI32),COLUMN(AI32)-3))),"n/a",IF(ISNUMBER(INDIRECT(ADDRESS(ROW(AI32),COLUMN(AI32)-3))),Calculations!$C$3*AVERAGE(AF32:AI32),"n/a"))</f>
        <v>35.977499999999999</v>
      </c>
      <c r="AJ38">
        <f ca="1">IF(ISERROR(INDIRECT(ADDRESS(ROW(AJ32),COLUMN(AJ32)-3))),"n/a",IF(ISNUMBER(INDIRECT(ADDRESS(ROW(AJ32),COLUMN(AJ32)-3))),Calculations!$C$3*AVERAGE(AG32:AJ32),"n/a"))</f>
        <v>36.967500000000001</v>
      </c>
      <c r="AK38">
        <f ca="1">IF(ISERROR(INDIRECT(ADDRESS(ROW(AK32),COLUMN(AK32)-3))),"n/a",IF(ISNUMBER(INDIRECT(ADDRESS(ROW(AK32),COLUMN(AK32)-3))),Calculations!$C$3*AVERAGE(AH32:AK32),"n/a"))</f>
        <v>38.25</v>
      </c>
      <c r="AL38">
        <f ca="1">IF(ISERROR(INDIRECT(ADDRESS(ROW(AL32),COLUMN(AL32)-3))),"n/a",IF(ISNUMBER(INDIRECT(ADDRESS(ROW(AL32),COLUMN(AL32)-3))),Calculations!$C$3*AVERAGE(AI32:AL32),"n/a"))</f>
        <v>39.757500000000007</v>
      </c>
      <c r="AM38">
        <f ca="1">IF(ISERROR(INDIRECT(ADDRESS(ROW(AM32),COLUMN(AM32)-3))),"n/a",IF(ISNUMBER(INDIRECT(ADDRESS(ROW(AM32),COLUMN(AM32)-3))),Calculations!$C$3*AVERAGE(AJ32:AM32),"n/a"))</f>
        <v>41.175000000000004</v>
      </c>
      <c r="AN38">
        <f ca="1">IF(ISERROR(INDIRECT(ADDRESS(ROW(AN32),COLUMN(AN32)-3))),"n/a",IF(ISNUMBER(INDIRECT(ADDRESS(ROW(AN32),COLUMN(AN32)-3))),Calculations!$C$3*AVERAGE(AK32:AN32),"n/a"))</f>
        <v>42.615000000000002</v>
      </c>
      <c r="AO38">
        <f ca="1">IF(ISERROR(INDIRECT(ADDRESS(ROW(AO32),COLUMN(AO32)-3))),"n/a",IF(ISNUMBER(INDIRECT(ADDRESS(ROW(AO32),COLUMN(AO32)-3))),Calculations!$C$3*AVERAGE(AL32:AO32),"n/a"))</f>
        <v>44.122500000000002</v>
      </c>
      <c r="AP38">
        <f ca="1">IF(ISERROR(INDIRECT(ADDRESS(ROW(AP32),COLUMN(AP32)-3))),"n/a",IF(ISNUMBER(INDIRECT(ADDRESS(ROW(AP32),COLUMN(AP32)-3))),Calculations!$C$3*AVERAGE(AM32:AP32),"n/a"))</f>
        <v>45.9</v>
      </c>
      <c r="AQ38">
        <f ca="1">IF(ISERROR(INDIRECT(ADDRESS(ROW(AQ32),COLUMN(AQ32)-3))),"n/a",IF(ISNUMBER(INDIRECT(ADDRESS(ROW(AQ32),COLUMN(AQ32)-3))),Calculations!$C$3*AVERAGE(AN32:AQ32),"n/a"))</f>
        <v>47.925000000000004</v>
      </c>
      <c r="AR38">
        <f ca="1">IF(ISERROR(INDIRECT(ADDRESS(ROW(AR32),COLUMN(AR32)-3))),"n/a",IF(ISNUMBER(INDIRECT(ADDRESS(ROW(AR32),COLUMN(AR32)-3))),Calculations!$C$3*AVERAGE(AO32:AR32),"n/a"))</f>
        <v>49.612500000000004</v>
      </c>
      <c r="AS38">
        <f ca="1">IF(ISERROR(INDIRECT(ADDRESS(ROW(AS32),COLUMN(AS32)-3))),"n/a",IF(ISNUMBER(INDIRECT(ADDRESS(ROW(AS32),COLUMN(AS32)-3))),Calculations!$C$3*AVERAGE(AP32:AS32),"n/a"))</f>
        <v>51.772500000000008</v>
      </c>
      <c r="AT38">
        <f ca="1">IF(ISERROR(INDIRECT(ADDRESS(ROW(AT32),COLUMN(AT32)-3))),"n/a",IF(ISNUMBER(INDIRECT(ADDRESS(ROW(AT32),COLUMN(AT32)-3))),Calculations!$C$3*AVERAGE(AQ32:AT32),"n/a"))</f>
        <v>54.022500000000001</v>
      </c>
      <c r="AU38">
        <f ca="1">IF(ISERROR(INDIRECT(ADDRESS(ROW(AU32),COLUMN(AU32)-3))),"n/a",IF(ISNUMBER(INDIRECT(ADDRESS(ROW(AU32),COLUMN(AU32)-3))),Calculations!$C$3*AVERAGE(AR32:AU32),"n/a"))</f>
        <v>56.317500000000003</v>
      </c>
      <c r="AV38">
        <f ca="1">IF(ISERROR(INDIRECT(ADDRESS(ROW(AV32),COLUMN(AV32)-3))),"n/a",IF(ISNUMBER(INDIRECT(ADDRESS(ROW(AV32),COLUMN(AV32)-3))),Calculations!$C$3*AVERAGE(AS32:AV32),"n/a"))</f>
        <v>59.287500000000001</v>
      </c>
      <c r="AW38">
        <f ca="1">IF(ISERROR(INDIRECT(ADDRESS(ROW(AW32),COLUMN(AW32)-3))),"n/a",IF(ISNUMBER(INDIRECT(ADDRESS(ROW(AW32),COLUMN(AW32)-3))),Calculations!$C$3*AVERAGE(AT32:AW32),"n/a"))</f>
        <v>61.875</v>
      </c>
      <c r="AX38">
        <f ca="1">IF(ISERROR(INDIRECT(ADDRESS(ROW(AX32),COLUMN(AX32)-3))),"n/a",IF(ISNUMBER(INDIRECT(ADDRESS(ROW(AX32),COLUMN(AX32)-3))),Calculations!$C$3*AVERAGE(AU32:AX32),"n/a"))</f>
        <v>64.102500000000006</v>
      </c>
      <c r="AY38">
        <f ca="1">IF(ISERROR(INDIRECT(ADDRESS(ROW(AY32),COLUMN(AY32)-3))),"n/a",IF(ISNUMBER(INDIRECT(ADDRESS(ROW(AY32),COLUMN(AY32)-3))),Calculations!$C$3*AVERAGE(AV32:AY32),"n/a"))</f>
        <v>66.307500000000005</v>
      </c>
      <c r="AZ38">
        <f ca="1">IF(ISERROR(INDIRECT(ADDRESS(ROW(AZ32),COLUMN(AZ32)-3))),"n/a",IF(ISNUMBER(INDIRECT(ADDRESS(ROW(AZ32),COLUMN(AZ32)-3))),Calculations!$C$3*AVERAGE(AW32:AZ32),"n/a"))</f>
        <v>68.467500000000001</v>
      </c>
      <c r="BA38">
        <f ca="1">IF(ISERROR(INDIRECT(ADDRESS(ROW(BA32),COLUMN(BA32)-3))),"n/a",IF(ISNUMBER(INDIRECT(ADDRESS(ROW(BA32),COLUMN(BA32)-3))),Calculations!$C$3*AVERAGE(AX32:BA32),"n/a"))</f>
        <v>70.695000000000007</v>
      </c>
      <c r="BB38">
        <f ca="1">IF(ISERROR(INDIRECT(ADDRESS(ROW(BB32),COLUMN(BB32)-3))),"n/a",IF(ISNUMBER(INDIRECT(ADDRESS(ROW(BB32),COLUMN(BB32)-3))),Calculations!$C$3*AVERAGE(AY32:BB32),"n/a"))</f>
        <v>72.967500000000001</v>
      </c>
      <c r="BC38">
        <f ca="1">IF(ISERROR(INDIRECT(ADDRESS(ROW(BC32),COLUMN(BC32)-3))),"n/a",IF(ISNUMBER(INDIRECT(ADDRESS(ROW(BC32),COLUMN(BC32)-3))),Calculations!$C$3*AVERAGE(AZ32:BC32),"n/a"))</f>
        <v>75.532499999999999</v>
      </c>
      <c r="BD38">
        <f ca="1">IF(ISERROR(INDIRECT(ADDRESS(ROW(BD32),COLUMN(BD32)-3))),"n/a",IF(ISNUMBER(INDIRECT(ADDRESS(ROW(BD32),COLUMN(BD32)-3))),Calculations!$C$3*AVERAGE(BA32:BD32),"n/a"))</f>
        <v>77.782499999999999</v>
      </c>
      <c r="BE38">
        <f ca="1">IF(ISERROR(INDIRECT(ADDRESS(ROW(BE32),COLUMN(BE32)-3))),"n/a",IF(ISNUMBER(INDIRECT(ADDRESS(ROW(BE32),COLUMN(BE32)-3))),Calculations!$C$3*AVERAGE(BB32:BE32),"n/a"))</f>
        <v>80.055000000000007</v>
      </c>
      <c r="BF38">
        <f ca="1">IF(ISERROR(INDIRECT(ADDRESS(ROW(BF32),COLUMN(BF32)-3))),"n/a",IF(ISNUMBER(INDIRECT(ADDRESS(ROW(BF32),COLUMN(BF32)-3))),Calculations!$C$3*AVERAGE(BC32:BF32),"n/a"))</f>
        <v>82.507499999999993</v>
      </c>
      <c r="BG38">
        <f ca="1">IF(ISERROR(INDIRECT(ADDRESS(ROW(BG32),COLUMN(BG32)-3))),"n/a",IF(ISNUMBER(INDIRECT(ADDRESS(ROW(BG32),COLUMN(BG32)-3))),Calculations!$C$3*AVERAGE(BD32:BG32),"n/a"))</f>
        <v>84.712500000000006</v>
      </c>
      <c r="BH38">
        <f ca="1">IF(ISERROR(INDIRECT(ADDRESS(ROW(BH32),COLUMN(BH32)-3))),"n/a",IF(ISNUMBER(INDIRECT(ADDRESS(ROW(BH32),COLUMN(BH32)-3))),Calculations!$C$3*AVERAGE(BE32:BH32),"n/a"))</f>
        <v>86.962500000000006</v>
      </c>
      <c r="BI38">
        <f ca="1">IF(ISERROR(INDIRECT(ADDRESS(ROW(BI32),COLUMN(BI32)-3))),"n/a",IF(ISNUMBER(INDIRECT(ADDRESS(ROW(BI32),COLUMN(BI32)-3))),Calculations!$C$3*AVERAGE(BF32:BI32),"n/a"))</f>
        <v>89.144999999999996</v>
      </c>
      <c r="BJ38">
        <f ca="1">IF(ISERROR(INDIRECT(ADDRESS(ROW(BJ32),COLUMN(BJ32)-3))),"n/a",IF(ISNUMBER(INDIRECT(ADDRESS(ROW(BJ32),COLUMN(BJ32)-3))),Calculations!$C$3*AVERAGE(BG32:BJ32),"n/a"))</f>
        <v>91.215000000000003</v>
      </c>
      <c r="BK38">
        <f ca="1">IF(ISERROR(INDIRECT(ADDRESS(ROW(BK32),COLUMN(BK32)-3))),"n/a",IF(ISNUMBER(INDIRECT(ADDRESS(ROW(BK32),COLUMN(BK32)-3))),Calculations!$C$3*AVERAGE(BH32:BK32),"n/a"))</f>
        <v>93.037500000000009</v>
      </c>
      <c r="BL38">
        <f ca="1">IF(ISERROR(INDIRECT(ADDRESS(ROW(BL32),COLUMN(BL32)-3))),"n/a",IF(ISNUMBER(INDIRECT(ADDRESS(ROW(BL32),COLUMN(BL32)-3))),Calculations!$C$3*AVERAGE(BI32:BL32),"n/a"))</f>
        <v>94.837500000000006</v>
      </c>
      <c r="BM38">
        <f ca="1">IF(ISERROR(INDIRECT(ADDRESS(ROW(BM32),COLUMN(BM32)-3))),"n/a",IF(ISNUMBER(INDIRECT(ADDRESS(ROW(BM32),COLUMN(BM32)-3))),Calculations!$C$3*AVERAGE(BJ32:BM32),"n/a"))</f>
        <v>96.637500000000003</v>
      </c>
      <c r="BN38">
        <f ca="1">IF(ISERROR(INDIRECT(ADDRESS(ROW(BN32),COLUMN(BN32)-3))),"n/a",IF(ISNUMBER(INDIRECT(ADDRESS(ROW(BN32),COLUMN(BN32)-3))),Calculations!$C$3*AVERAGE(BK32:BN32),"n/a"))</f>
        <v>98.482500000000002</v>
      </c>
      <c r="BO38">
        <f ca="1">IF(ISERROR(INDIRECT(ADDRESS(ROW(BO32),COLUMN(BO32)-3))),"n/a",IF(ISNUMBER(INDIRECT(ADDRESS(ROW(BO32),COLUMN(BO32)-3))),Calculations!$C$3*AVERAGE(BL32:BO32),"n/a"))</f>
        <v>100.46250000000001</v>
      </c>
      <c r="BP38">
        <f ca="1">IF(ISERROR(INDIRECT(ADDRESS(ROW(BP32),COLUMN(BP32)-3))),"n/a",IF(ISNUMBER(INDIRECT(ADDRESS(ROW(BP32),COLUMN(BP32)-3))),Calculations!$C$3*AVERAGE(BM32:BP32),"n/a"))</f>
        <v>102.55499999999999</v>
      </c>
      <c r="BQ38">
        <f ca="1">IF(ISERROR(INDIRECT(ADDRESS(ROW(BQ32),COLUMN(BQ32)-3))),"n/a",IF(ISNUMBER(INDIRECT(ADDRESS(ROW(BQ32),COLUMN(BQ32)-3))),Calculations!$C$3*AVERAGE(BN32:BQ32),"n/a"))</f>
        <v>104.7375</v>
      </c>
      <c r="BR38">
        <f ca="1">IF(ISERROR(INDIRECT(ADDRESS(ROW(BR32),COLUMN(BR32)-3))),"n/a",IF(ISNUMBER(INDIRECT(ADDRESS(ROW(BR32),COLUMN(BR32)-3))),Calculations!$C$3*AVERAGE(BO32:BR32),"n/a"))</f>
        <v>107.00999999999999</v>
      </c>
      <c r="BS38">
        <f ca="1">IF(ISERROR(INDIRECT(ADDRESS(ROW(BS32),COLUMN(BS32)-3))),"n/a",IF(ISNUMBER(INDIRECT(ADDRESS(ROW(BS32),COLUMN(BS32)-3))),Calculations!$C$3*AVERAGE(BP32:BS32),"n/a"))</f>
        <v>109.4175</v>
      </c>
      <c r="BT38">
        <f ca="1">IF(ISERROR(INDIRECT(ADDRESS(ROW(BT32),COLUMN(BT32)-3))),"n/a",IF(ISNUMBER(INDIRECT(ADDRESS(ROW(BT32),COLUMN(BT32)-3))),Calculations!$C$3*AVERAGE(BQ32:BT32),"n/a"))</f>
        <v>111.8475</v>
      </c>
      <c r="BU38">
        <f ca="1">IF(ISERROR(INDIRECT(ADDRESS(ROW(BU32),COLUMN(BU32)-3))),"n/a",IF(ISNUMBER(INDIRECT(ADDRESS(ROW(BU32),COLUMN(BU32)-3))),Calculations!$C$3*AVERAGE(BR32:BU32),"n/a"))</f>
        <v>114.2325</v>
      </c>
      <c r="BV38">
        <f ca="1">IF(ISERROR(INDIRECT(ADDRESS(ROW(BV32),COLUMN(BV32)-3))),"n/a",IF(ISNUMBER(INDIRECT(ADDRESS(ROW(BV32),COLUMN(BV32)-3))),Calculations!$C$3*AVERAGE(BS32:BV32),"n/a"))</f>
        <v>116.45999999999998</v>
      </c>
      <c r="BW38">
        <f ca="1">IF(ISERROR(INDIRECT(ADDRESS(ROW(BW32),COLUMN(BW32)-3))),"n/a",IF(ISNUMBER(INDIRECT(ADDRESS(ROW(BW32),COLUMN(BW32)-3))),Calculations!$C$3*AVERAGE(BT32:BW32),"n/a"))</f>
        <v>118.37249999999999</v>
      </c>
      <c r="BX38">
        <f ca="1">IF(ISERROR(INDIRECT(ADDRESS(ROW(BX32),COLUMN(BX32)-3))),"n/a",IF(ISNUMBER(INDIRECT(ADDRESS(ROW(BX32),COLUMN(BX32)-3))),Calculations!$C$3*AVERAGE(BU32:BX32),"n/a"))</f>
        <v>120.35249999999999</v>
      </c>
      <c r="BY38">
        <f ca="1">IF(ISERROR(INDIRECT(ADDRESS(ROW(BY32),COLUMN(BY32)-3))),"n/a",IF(ISNUMBER(INDIRECT(ADDRESS(ROW(BY32),COLUMN(BY32)-3))),Calculations!$C$3*AVERAGE(BV32:BY32),"n/a"))</f>
        <v>122.60249999999999</v>
      </c>
      <c r="BZ38">
        <f ca="1">IF(ISERROR(INDIRECT(ADDRESS(ROW(BZ32),COLUMN(BZ32)-3))),"n/a",IF(ISNUMBER(INDIRECT(ADDRESS(ROW(BZ32),COLUMN(BZ32)-3))),Calculations!$C$3*AVERAGE(BW32:BZ32),"n/a"))</f>
        <v>125.3925</v>
      </c>
      <c r="CA38">
        <f ca="1">IF(ISERROR(INDIRECT(ADDRESS(ROW(CA32),COLUMN(CA32)-3))),"n/a",IF(ISNUMBER(INDIRECT(ADDRESS(ROW(CA32),COLUMN(CA32)-3))),Calculations!$C$3*AVERAGE(BX32:CA32),"n/a"))</f>
        <v>129.19500000000002</v>
      </c>
      <c r="CB38">
        <f ca="1">IF(ISERROR(INDIRECT(ADDRESS(ROW(CB32),COLUMN(CB32)-3))),"n/a",IF(ISNUMBER(INDIRECT(ADDRESS(ROW(CB32),COLUMN(CB32)-3))),Calculations!$C$3*AVERAGE(BY32:CB32),"n/a"))</f>
        <v>133.53749999999999</v>
      </c>
      <c r="CC38">
        <f ca="1">IF(ISERROR(INDIRECT(ADDRESS(ROW(CC32),COLUMN(CC32)-3))),"n/a",IF(ISNUMBER(INDIRECT(ADDRESS(ROW(CC32),COLUMN(CC32)-3))),Calculations!$C$3*AVERAGE(BZ32:CC32),"n/a"))</f>
        <v>138.24</v>
      </c>
      <c r="CD38">
        <f ca="1">IF(ISERROR(INDIRECT(ADDRESS(ROW(CD32),COLUMN(CD32)-3))),"n/a",IF(ISNUMBER(INDIRECT(ADDRESS(ROW(CD32),COLUMN(CD32)-3))),Calculations!$C$3*AVERAGE(CA32:CD32),"n/a"))</f>
        <v>143.1</v>
      </c>
      <c r="CE38">
        <f ca="1">IF(ISERROR(INDIRECT(ADDRESS(ROW(CE32),COLUMN(CE32)-3))),"n/a",IF(ISNUMBER(INDIRECT(ADDRESS(ROW(CE32),COLUMN(CE32)-3))),Calculations!$C$3*AVERAGE(CB32:CE32),"n/a"))</f>
        <v>147.53250000000003</v>
      </c>
      <c r="CF38">
        <f ca="1">IF(ISERROR(INDIRECT(ADDRESS(ROW(CF32),COLUMN(CF32)-3))),"n/a",IF(ISNUMBER(INDIRECT(ADDRESS(ROW(CF32),COLUMN(CF32)-3))),Calculations!$C$3*AVERAGE(CC32:CF32),"n/a"))</f>
        <v>152.1</v>
      </c>
      <c r="CG38">
        <f ca="1">IF(ISERROR(INDIRECT(ADDRESS(ROW(CG32),COLUMN(CG32)-3))),"n/a",IF(ISNUMBER(INDIRECT(ADDRESS(ROW(CG32),COLUMN(CG32)-3))),Calculations!$C$3*AVERAGE(CD32:CG32),"n/a"))</f>
        <v>157.05000000000001</v>
      </c>
      <c r="CH38">
        <f ca="1">IF(ISERROR(INDIRECT(ADDRESS(ROW(CH32),COLUMN(CH32)-3))),"n/a",IF(ISNUMBER(INDIRECT(ADDRESS(ROW(CH32),COLUMN(CH32)-3))),Calculations!$C$3*AVERAGE(CE32:CH32),"n/a"))</f>
        <v>162.67500000000001</v>
      </c>
      <c r="CI38">
        <f ca="1">IF(ISERROR(INDIRECT(ADDRESS(ROW(CI32),COLUMN(CI32)-3))),"n/a",IF(ISNUMBER(INDIRECT(ADDRESS(ROW(CI32),COLUMN(CI32)-3))),Calculations!$C$3*AVERAGE(CF32:CI32),"n/a"))</f>
        <v>168.45750000000001</v>
      </c>
      <c r="CJ38">
        <f ca="1">IF(ISERROR(INDIRECT(ADDRESS(ROW(CJ32),COLUMN(CJ32)-3))),"n/a",IF(ISNUMBER(INDIRECT(ADDRESS(ROW(CJ32),COLUMN(CJ32)-3))),Calculations!$C$3*AVERAGE(CG32:CJ32),"n/a"))</f>
        <v>175.65750000000003</v>
      </c>
      <c r="CK38">
        <f ca="1">IF(ISERROR(INDIRECT(ADDRESS(ROW(CK32),COLUMN(CK32)-3))),"n/a",IF(ISNUMBER(INDIRECT(ADDRESS(ROW(CK32),COLUMN(CK32)-3))),Calculations!$C$3*AVERAGE(CH32:CK32),"n/a"))</f>
        <v>183.24000000000004</v>
      </c>
      <c r="CL38">
        <f ca="1">IF(ISERROR(INDIRECT(ADDRESS(ROW(CL32),COLUMN(CL32)-3))),"n/a",IF(ISNUMBER(INDIRECT(ADDRESS(ROW(CL32),COLUMN(CL32)-3))),Calculations!$C$3*AVERAGE(CI32:CL32),"n/a"))</f>
        <v>192.98250000000002</v>
      </c>
      <c r="CM38">
        <f ca="1">IF(ISERROR(INDIRECT(ADDRESS(ROW(CM32),COLUMN(CM32)-3))),"n/a",IF(ISNUMBER(INDIRECT(ADDRESS(ROW(CM32),COLUMN(CM32)-3))),Calculations!$C$3*AVERAGE(CJ32:CM32),"n/a"))</f>
        <v>201.73500000000001</v>
      </c>
      <c r="CN38">
        <f ca="1">IF(ISERROR(INDIRECT(ADDRESS(ROW(CN32),COLUMN(CN32)-3))),"n/a",IF(ISNUMBER(INDIRECT(ADDRESS(ROW(CN32),COLUMN(CN32)-3))),Calculations!$C$3*AVERAGE(CK32:CN32),"n/a"))</f>
        <v>210.19499999999999</v>
      </c>
      <c r="CO38">
        <f ca="1">IF(ISERROR(INDIRECT(ADDRESS(ROW(CO32),COLUMN(CO32)-3))),"n/a",IF(ISNUMBER(INDIRECT(ADDRESS(ROW(CO32),COLUMN(CO32)-3))),Calculations!$C$3*AVERAGE(CL32:CO32),"n/a"))</f>
        <v>218.70000000000002</v>
      </c>
      <c r="CP38">
        <f ca="1">IF(ISERROR(INDIRECT(ADDRESS(ROW(CP32),COLUMN(CP32)-3))),"n/a",IF(ISNUMBER(INDIRECT(ADDRESS(ROW(CP32),COLUMN(CP32)-3))),Calculations!$C$3*AVERAGE(CM32:CP32),"n/a"))</f>
        <v>223.98750000000001</v>
      </c>
      <c r="CQ38">
        <f ca="1">IF(ISERROR(INDIRECT(ADDRESS(ROW(CQ32),COLUMN(CQ32)-3))),"n/a",IF(ISNUMBER(INDIRECT(ADDRESS(ROW(CQ32),COLUMN(CQ32)-3))),Calculations!$C$3*AVERAGE(CN32:CQ32),"n/a"))</f>
        <v>231.255</v>
      </c>
      <c r="CR38">
        <f ca="1">IF(ISERROR(INDIRECT(ADDRESS(ROW(CR32),COLUMN(CR32)-3))),"n/a",IF(ISNUMBER(INDIRECT(ADDRESS(ROW(CR32),COLUMN(CR32)-3))),Calculations!$C$3*AVERAGE(CO32:CR32),"n/a"))</f>
        <v>236.45250000000001</v>
      </c>
      <c r="CS38">
        <f ca="1">IF(ISERROR(INDIRECT(ADDRESS(ROW(CS32),COLUMN(CS32)-3))),"n/a",IF(ISNUMBER(INDIRECT(ADDRESS(ROW(CS32),COLUMN(CS32)-3))),Calculations!$C$3*AVERAGE(CP32:CS32),"n/a"))</f>
        <v>242.66249999999999</v>
      </c>
      <c r="CT38">
        <f ca="1">IF(ISERROR(INDIRECT(ADDRESS(ROW(CT32),COLUMN(CT32)-3))),"n/a",IF(ISNUMBER(INDIRECT(ADDRESS(ROW(CT32),COLUMN(CT32)-3))),Calculations!$C$3*AVERAGE(CQ32:CT32),"n/a"))</f>
        <v>249.20999999999998</v>
      </c>
      <c r="CU38">
        <f ca="1">IF(ISERROR(INDIRECT(ADDRESS(ROW(CU32),COLUMN(CU32)-3))),"n/a",IF(ISNUMBER(INDIRECT(ADDRESS(ROW(CU32),COLUMN(CU32)-3))),Calculations!$C$3*AVERAGE(CR32:CU32),"n/a"))</f>
        <v>254.99250000000004</v>
      </c>
      <c r="CV38">
        <f ca="1">IF(ISERROR(INDIRECT(ADDRESS(ROW(CV32),COLUMN(CV32)-3))),"n/a",IF(ISNUMBER(INDIRECT(ADDRESS(ROW(CV32),COLUMN(CV32)-3))),Calculations!$C$3*AVERAGE(CS32:CV32),"n/a"))</f>
        <v>261.69749999999999</v>
      </c>
      <c r="CW38">
        <f ca="1">IF(ISERROR(INDIRECT(ADDRESS(ROW(CW32),COLUMN(CW32)-3))),"n/a",IF(ISNUMBER(INDIRECT(ADDRESS(ROW(CW32),COLUMN(CW32)-3))),Calculations!$C$3*AVERAGE(CT32:CW32),"n/a"))</f>
        <v>266.33249999999998</v>
      </c>
      <c r="CX38">
        <f ca="1">IF(ISERROR(INDIRECT(ADDRESS(ROW(CX32),COLUMN(CX32)-3))),"n/a",IF(ISNUMBER(INDIRECT(ADDRESS(ROW(CX32),COLUMN(CX32)-3))),Calculations!$C$3*AVERAGE(CU32:CX32),"n/a"))</f>
        <v>273.48750000000001</v>
      </c>
      <c r="CY38">
        <f ca="1">IF(ISERROR(INDIRECT(ADDRESS(ROW(CY32),COLUMN(CY32)-3))),"n/a",IF(ISNUMBER(INDIRECT(ADDRESS(ROW(CY32),COLUMN(CY32)-3))),Calculations!$C$3*AVERAGE(CV32:CY32),"n/a"))</f>
        <v>281.29499999999996</v>
      </c>
      <c r="CZ38">
        <f ca="1">IF(ISERROR(INDIRECT(ADDRESS(ROW(CZ32),COLUMN(CZ32)-3))),"n/a",IF(ISNUMBER(INDIRECT(ADDRESS(ROW(CZ32),COLUMN(CZ32)-3))),Calculations!$C$3*AVERAGE(CW32:CZ32),"n/a"))</f>
        <v>288.67500000000001</v>
      </c>
      <c r="DA38">
        <f ca="1">IF(ISERROR(INDIRECT(ADDRESS(ROW(DA32),COLUMN(DA32)-3))),"n/a",IF(ISNUMBER(INDIRECT(ADDRESS(ROW(DA32),COLUMN(DA32)-3))),Calculations!$C$3*AVERAGE(CX32:DA32),"n/a"))</f>
        <v>296.01</v>
      </c>
      <c r="DB38">
        <f ca="1">IF(ISERROR(INDIRECT(ADDRESS(ROW(DB32),COLUMN(DB32)-3))),"n/a",IF(ISNUMBER(INDIRECT(ADDRESS(ROW(DB32),COLUMN(DB32)-3))),Calculations!$C$3*AVERAGE(CY32:DB32),"n/a"))</f>
        <v>297.76499999999999</v>
      </c>
      <c r="DC38">
        <f ca="1">IF(ISERROR(INDIRECT(ADDRESS(ROW(DC32),COLUMN(DC32)-3))),"n/a",IF(ISNUMBER(INDIRECT(ADDRESS(ROW(DC32),COLUMN(DC32)-3))),Calculations!$C$3*AVERAGE(CZ32:DC32),"n/a"))</f>
        <v>300.6225</v>
      </c>
      <c r="DD38">
        <f ca="1">IF(ISERROR(INDIRECT(ADDRESS(ROW(DD32),COLUMN(DD32)-3))),"n/a",IF(ISNUMBER(INDIRECT(ADDRESS(ROW(DD32),COLUMN(DD32)-3))),Calculations!$C$3*AVERAGE(DA32:DD32),"n/a"))</f>
        <v>306.60749999999996</v>
      </c>
      <c r="DE38">
        <f ca="1">IF(ISERROR(INDIRECT(ADDRESS(ROW(DE32),COLUMN(DE32)-3))),"n/a",IF(ISNUMBER(INDIRECT(ADDRESS(ROW(DE32),COLUMN(DE32)-3))),Calculations!$C$3*AVERAGE(DB32:DE32),"n/a"))</f>
        <v>310.97249999999997</v>
      </c>
      <c r="DF38">
        <f ca="1">IF(ISERROR(INDIRECT(ADDRESS(ROW(DF32),COLUMN(DF32)-3))),"n/a",IF(ISNUMBER(INDIRECT(ADDRESS(ROW(DF32),COLUMN(DF32)-3))),Calculations!$C$3*AVERAGE(DC32:DF32),"n/a"))</f>
        <v>317.745</v>
      </c>
      <c r="DG38">
        <f ca="1">IF(ISERROR(INDIRECT(ADDRESS(ROW(DG32),COLUMN(DG32)-3))),"n/a",IF(ISNUMBER(INDIRECT(ADDRESS(ROW(DG32),COLUMN(DG32)-3))),Calculations!$C$3*AVERAGE(DD32:DG32),"n/a"))</f>
        <v>323.34749999999997</v>
      </c>
      <c r="DH38">
        <f ca="1">IF(ISERROR(INDIRECT(ADDRESS(ROW(DH32),COLUMN(DH32)-3))),"n/a",IF(ISNUMBER(INDIRECT(ADDRESS(ROW(DH32),COLUMN(DH32)-3))),Calculations!$C$3*AVERAGE(DE32:DH32),"n/a"))</f>
        <v>325.10250000000002</v>
      </c>
      <c r="DI38">
        <f ca="1">IF(ISERROR(INDIRECT(ADDRESS(ROW(DI32),COLUMN(DI32)-3))),"n/a",IF(ISNUMBER(INDIRECT(ADDRESS(ROW(DI32),COLUMN(DI32)-3))),Calculations!$C$3*AVERAGE(DF32:DI32),"n/a"))</f>
        <v>328.86</v>
      </c>
      <c r="DJ38">
        <f ca="1">IF(ISERROR(INDIRECT(ADDRESS(ROW(DJ32),COLUMN(DJ32)-3))),"n/a",IF(ISNUMBER(INDIRECT(ADDRESS(ROW(DJ32),COLUMN(DJ32)-3))),Calculations!$C$3*AVERAGE(DG32:DJ32),"n/a"))</f>
        <v>333.04499999999996</v>
      </c>
      <c r="DK38">
        <f ca="1">IF(ISERROR(INDIRECT(ADDRESS(ROW(DK32),COLUMN(DK32)-3))),"n/a",IF(ISNUMBER(INDIRECT(ADDRESS(ROW(DK32),COLUMN(DK32)-3))),Calculations!$C$3*AVERAGE(DH32:DK32),"n/a"))</f>
        <v>334.8</v>
      </c>
      <c r="DL38">
        <f ca="1">IF(ISERROR(INDIRECT(ADDRESS(ROW(DL32),COLUMN(DL32)-3))),"n/a",IF(ISNUMBER(INDIRECT(ADDRESS(ROW(DL32),COLUMN(DL32)-3))),Calculations!$C$3*AVERAGE(DI32:DL32),"n/a"))</f>
        <v>336.78</v>
      </c>
      <c r="DM38">
        <f ca="1">IF(ISERROR(INDIRECT(ADDRESS(ROW(DM32),COLUMN(DM32)-3))),"n/a",IF(ISNUMBER(INDIRECT(ADDRESS(ROW(DM32),COLUMN(DM32)-3))),Calculations!$C$3*AVERAGE(DJ32:DM32),"n/a"))</f>
        <v>337.02750000000003</v>
      </c>
      <c r="DN38">
        <f ca="1">IF(ISERROR(INDIRECT(ADDRESS(ROW(DN32),COLUMN(DN32)-3))),"n/a",IF(ISNUMBER(INDIRECT(ADDRESS(ROW(DN32),COLUMN(DN32)-3))),Calculations!$C$3*AVERAGE(DK32:DN32),"n/a"))</f>
        <v>338.15250000000003</v>
      </c>
      <c r="DO38">
        <f ca="1">IF(ISERROR(INDIRECT(ADDRESS(ROW(DO32),COLUMN(DO32)-3))),"n/a",IF(ISNUMBER(INDIRECT(ADDRESS(ROW(DO32),COLUMN(DO32)-3))),Calculations!$C$3*AVERAGE(DL32:DO32),"n/a"))</f>
        <v>341.32500000000005</v>
      </c>
      <c r="DP38">
        <f ca="1">IF(ISERROR(INDIRECT(ADDRESS(ROW(DP32),COLUMN(DP32)-3))),"n/a",IF(ISNUMBER(INDIRECT(ADDRESS(ROW(DP32),COLUMN(DP32)-3))),Calculations!$C$3*AVERAGE(DM32:DP32),"n/a"))</f>
        <v>343.95750000000004</v>
      </c>
      <c r="DQ38">
        <f ca="1">IF(ISERROR(INDIRECT(ADDRESS(ROW(DQ32),COLUMN(DQ32)-3))),"n/a",IF(ISNUMBER(INDIRECT(ADDRESS(ROW(DQ32),COLUMN(DQ32)-3))),Calculations!$C$3*AVERAGE(DN32:DQ32),"n/a"))</f>
        <v>349.13249999999999</v>
      </c>
      <c r="DR38">
        <f ca="1">IF(ISERROR(INDIRECT(ADDRESS(ROW(DR32),COLUMN(DR32)-3))),"n/a",IF(ISNUMBER(INDIRECT(ADDRESS(ROW(DR32),COLUMN(DR32)-3))),Calculations!$C$3*AVERAGE(DO32:DR32),"n/a"))</f>
        <v>353.94750000000005</v>
      </c>
      <c r="DS38">
        <f ca="1">IF(ISERROR(INDIRECT(ADDRESS(ROW(DS32),COLUMN(DS32)-3))),"n/a",IF(ISNUMBER(INDIRECT(ADDRESS(ROW(DS32),COLUMN(DS32)-3))),Calculations!$C$3*AVERAGE(DP32:DS32),"n/a"))</f>
        <v>357.43500000000006</v>
      </c>
      <c r="DT38">
        <f ca="1">IF(ISERROR(INDIRECT(ADDRESS(ROW(DT32),COLUMN(DT32)-3))),"n/a",IF(ISNUMBER(INDIRECT(ADDRESS(ROW(DT32),COLUMN(DT32)-3))),Calculations!$C$3*AVERAGE(DQ32:DT32),"n/a"))</f>
        <v>363.6</v>
      </c>
      <c r="DU38">
        <f ca="1">IF(ISERROR(INDIRECT(ADDRESS(ROW(DU32),COLUMN(DU32)-3))),"n/a",IF(ISNUMBER(INDIRECT(ADDRESS(ROW(DU32),COLUMN(DU32)-3))),Calculations!$C$3*AVERAGE(DR32:DU32),"n/a"))</f>
        <v>370.21500000000003</v>
      </c>
      <c r="DV38">
        <f ca="1">IF(ISERROR(INDIRECT(ADDRESS(ROW(DV32),COLUMN(DV32)-3))),"n/a",IF(ISNUMBER(INDIRECT(ADDRESS(ROW(DV32),COLUMN(DV32)-3))),Calculations!$C$3*AVERAGE(DS32:DV32),"n/a"))</f>
        <v>376.78499999999997</v>
      </c>
      <c r="DW38">
        <f ca="1">IF(ISERROR(INDIRECT(ADDRESS(ROW(DW32),COLUMN(DW32)-3))),"n/a",IF(ISNUMBER(INDIRECT(ADDRESS(ROW(DW32),COLUMN(DW32)-3))),Calculations!$C$3*AVERAGE(DT32:DW32),"n/a"))</f>
        <v>387.04500000000002</v>
      </c>
      <c r="DX38">
        <f ca="1">IF(ISERROR(INDIRECT(ADDRESS(ROW(DX32),COLUMN(DX32)-3))),"n/a",IF(ISNUMBER(INDIRECT(ADDRESS(ROW(DX32),COLUMN(DX32)-3))),Calculations!$C$3*AVERAGE(DU32:DX32),"n/a"))</f>
        <v>399.66750000000002</v>
      </c>
      <c r="DY38">
        <f ca="1">IF(ISERROR(INDIRECT(ADDRESS(ROW(DY32),COLUMN(DY32)-3))),"n/a",IF(ISNUMBER(INDIRECT(ADDRESS(ROW(DY32),COLUMN(DY32)-3))),Calculations!$C$3*AVERAGE(DV32:DY32),"n/a"))</f>
        <v>408.15000000000003</v>
      </c>
      <c r="DZ38">
        <f ca="1">IF(ISERROR(INDIRECT(ADDRESS(ROW(DZ32),COLUMN(DZ32)-3))),"n/a",IF(ISNUMBER(INDIRECT(ADDRESS(ROW(DZ32),COLUMN(DZ32)-3))),Calculations!$C$3*AVERAGE(DW32:DZ32),"n/a"))</f>
        <v>422.84249999999997</v>
      </c>
      <c r="EA38">
        <f ca="1">IF(ISERROR(INDIRECT(ADDRESS(ROW(EA32),COLUMN(EA32)-3))),"n/a",IF(ISNUMBER(INDIRECT(ADDRESS(ROW(EA32),COLUMN(EA32)-3))),Calculations!$C$3*AVERAGE(DX32:EA32),"n/a"))</f>
        <v>434.07</v>
      </c>
      <c r="EB38">
        <f ca="1">IF(ISERROR(INDIRECT(ADDRESS(ROW(EB32),COLUMN(EB32)-3))),"n/a",IF(ISNUMBER(INDIRECT(ADDRESS(ROW(EB32),COLUMN(EB32)-3))),Calculations!$C$3*AVERAGE(DY32:EB32),"n/a"))</f>
        <v>440.95500000000004</v>
      </c>
      <c r="EC38">
        <f ca="1">IF(ISERROR(INDIRECT(ADDRESS(ROW(EC32),COLUMN(EC32)-3))),"n/a",IF(ISNUMBER(INDIRECT(ADDRESS(ROW(EC32),COLUMN(EC32)-3))),Calculations!$C$3*AVERAGE(DZ32:EC32),"n/a"))</f>
        <v>451.935</v>
      </c>
      <c r="ED38">
        <f ca="1">IF(ISERROR(INDIRECT(ADDRESS(ROW(ED32),COLUMN(ED32)-3))),"n/a",IF(ISNUMBER(INDIRECT(ADDRESS(ROW(ED32),COLUMN(ED32)-3))),Calculations!$C$3*AVERAGE(EA32:ED32),"n/a"))</f>
        <v>458.28000000000003</v>
      </c>
      <c r="EE38">
        <f ca="1">IF(ISERROR(INDIRECT(ADDRESS(ROW(EE32),COLUMN(EE32)-3))),"n/a",IF(ISNUMBER(INDIRECT(ADDRESS(ROW(EE32),COLUMN(EE32)-3))),Calculations!$C$3*AVERAGE(EB32:EE32),"n/a"))</f>
        <v>465.1875</v>
      </c>
      <c r="EF38">
        <f ca="1">IF(ISERROR(INDIRECT(ADDRESS(ROW(EF32),COLUMN(EF32)-3))),"n/a",IF(ISNUMBER(INDIRECT(ADDRESS(ROW(EF32),COLUMN(EF32)-3))),Calculations!$C$3*AVERAGE(EC32:EF32),"n/a"))</f>
        <v>472.47750000000002</v>
      </c>
      <c r="EG38">
        <f ca="1">IF(ISERROR(INDIRECT(ADDRESS(ROW(EG32),COLUMN(EG32)-3))),"n/a",IF(ISNUMBER(INDIRECT(ADDRESS(ROW(EG32),COLUMN(EG32)-3))),Calculations!$C$3*AVERAGE(ED32:EG32),"n/a"))</f>
        <v>481.20749999999998</v>
      </c>
      <c r="EH38">
        <f ca="1">IF(ISERROR(INDIRECT(ADDRESS(ROW(EH32),COLUMN(EH32)-3))),"n/a",IF(ISNUMBER(INDIRECT(ADDRESS(ROW(EH32),COLUMN(EH32)-3))),Calculations!$C$3*AVERAGE(EE32:EH32),"n/a"))</f>
        <v>487.14749999999998</v>
      </c>
      <c r="EI38">
        <f ca="1">IF(ISERROR(INDIRECT(ADDRESS(ROW(EI32),COLUMN(EI32)-3))),"n/a",IF(ISNUMBER(INDIRECT(ADDRESS(ROW(EI32),COLUMN(EI32)-3))),Calculations!$C$3*AVERAGE(EF32:EI32),"n/a"))</f>
        <v>497.74499999999995</v>
      </c>
      <c r="EJ38">
        <f ca="1">IF(ISERROR(INDIRECT(ADDRESS(ROW(EJ32),COLUMN(EJ32)-3))),"n/a",IF(ISNUMBER(INDIRECT(ADDRESS(ROW(EJ32),COLUMN(EJ32)-3))),Calculations!$C$3*AVERAGE(EG32:EJ32),"n/a"))</f>
        <v>511.24499999999995</v>
      </c>
      <c r="EK38">
        <f ca="1">IF(ISERROR(INDIRECT(ADDRESS(ROW(EK32),COLUMN(EK32)-3))),"n/a",IF(ISNUMBER(INDIRECT(ADDRESS(ROW(EK32),COLUMN(EK32)-3))),Calculations!$C$3*AVERAGE(EH32:EK32),"n/a"))</f>
        <v>521.61750000000006</v>
      </c>
      <c r="EL38">
        <f ca="1">IF(ISERROR(INDIRECT(ADDRESS(ROW(EL32),COLUMN(EL32)-3))),"n/a",IF(ISNUMBER(INDIRECT(ADDRESS(ROW(EL32),COLUMN(EL32)-3))),Calculations!$C$3*AVERAGE(EI32:EL32),"n/a"))</f>
        <v>534.80250000000001</v>
      </c>
      <c r="EM38">
        <f ca="1">IF(ISERROR(INDIRECT(ADDRESS(ROW(EM32),COLUMN(EM32)-3))),"n/a",IF(ISNUMBER(INDIRECT(ADDRESS(ROW(EM32),COLUMN(EM32)-3))),Calculations!$C$3*AVERAGE(EJ32:EM32),"n/a"))</f>
        <v>545.60250000000008</v>
      </c>
      <c r="EN38">
        <f ca="1">IF(ISERROR(INDIRECT(ADDRESS(ROW(EN32),COLUMN(EN32)-3))),"n/a",IF(ISNUMBER(INDIRECT(ADDRESS(ROW(EN32),COLUMN(EN32)-3))),Calculations!$C$3*AVERAGE(EK32:EN32),"n/a"))</f>
        <v>556.06500000000005</v>
      </c>
      <c r="EO38">
        <f ca="1">IF(ISERROR(INDIRECT(ADDRESS(ROW(EO32),COLUMN(EO32)-3))),"n/a",IF(ISNUMBER(INDIRECT(ADDRESS(ROW(EO32),COLUMN(EO32)-3))),Calculations!$C$3*AVERAGE(EL32:EO32),"n/a"))</f>
        <v>564.70500000000004</v>
      </c>
      <c r="EP38">
        <f ca="1">IF(ISERROR(INDIRECT(ADDRESS(ROW(EP32),COLUMN(EP32)-3))),"n/a",IF(ISNUMBER(INDIRECT(ADDRESS(ROW(EP32),COLUMN(EP32)-3))),Calculations!$C$3*AVERAGE(EM32:EP32),"n/a"))</f>
        <v>572.89499999999998</v>
      </c>
      <c r="EQ38">
        <f ca="1">IF(ISERROR(INDIRECT(ADDRESS(ROW(EQ32),COLUMN(EQ32)-3))),"n/a",IF(ISNUMBER(INDIRECT(ADDRESS(ROW(EQ32),COLUMN(EQ32)-3))),Calculations!$C$3*AVERAGE(EN32:EQ32),"n/a"))</f>
        <v>585.5625</v>
      </c>
      <c r="ER38">
        <f ca="1">IF(ISERROR(INDIRECT(ADDRESS(ROW(ER32),COLUMN(ER32)-3))),"n/a",IF(ISNUMBER(INDIRECT(ADDRESS(ROW(ER32),COLUMN(ER32)-3))),Calculations!$C$3*AVERAGE(EO32:ER32),"n/a"))</f>
        <v>596.92500000000007</v>
      </c>
      <c r="ES38">
        <f ca="1">IF(ISERROR(INDIRECT(ADDRESS(ROW(ES32),COLUMN(ES32)-3))),"n/a",IF(ISNUMBER(INDIRECT(ADDRESS(ROW(ES32),COLUMN(ES32)-3))),Calculations!$C$3*AVERAGE(EP32:ES32),"n/a"))</f>
        <v>613.93499999999995</v>
      </c>
      <c r="ET38">
        <f ca="1">IF(ISERROR(INDIRECT(ADDRESS(ROW(ET32),COLUMN(ET32)-3))),"n/a",IF(ISNUMBER(INDIRECT(ADDRESS(ROW(ET32),COLUMN(ET32)-3))),Calculations!$C$3*AVERAGE(EQ32:ET32),"n/a"))</f>
        <v>628.42500000000007</v>
      </c>
      <c r="EU38">
        <f ca="1">IF(ISERROR(INDIRECT(ADDRESS(ROW(EU32),COLUMN(EU32)-3))),"n/a",IF(ISNUMBER(INDIRECT(ADDRESS(ROW(EU32),COLUMN(EU32)-3))),Calculations!$C$3*AVERAGE(ER32:EU32),"n/a"))</f>
        <v>643.95000000000005</v>
      </c>
      <c r="EV38">
        <f ca="1">IF(ISERROR(INDIRECT(ADDRESS(ROW(EV32),COLUMN(EV32)-3))),"n/a",IF(ISNUMBER(INDIRECT(ADDRESS(ROW(EV32),COLUMN(EV32)-3))),Calculations!$C$3*AVERAGE(ES32:EV32),"n/a"))</f>
        <v>654.86250000000007</v>
      </c>
      <c r="EW38">
        <f ca="1">IF(ISERROR(INDIRECT(ADDRESS(ROW(EW32),COLUMN(EW32)-3))),"n/a",IF(ISNUMBER(INDIRECT(ADDRESS(ROW(EW32),COLUMN(EW32)-3))),Calculations!$C$3*AVERAGE(ET32:EW32),"n/a"))</f>
        <v>664.29</v>
      </c>
      <c r="EX38">
        <f ca="1">IF(ISERROR(INDIRECT(ADDRESS(ROW(EX32),COLUMN(EX32)-3))),"n/a",IF(ISNUMBER(INDIRECT(ADDRESS(ROW(EX32),COLUMN(EX32)-3))),Calculations!$C$3*AVERAGE(EU32:EX32),"n/a"))</f>
        <v>677.88000000000011</v>
      </c>
      <c r="EY38">
        <f ca="1">IF(ISERROR(INDIRECT(ADDRESS(ROW(EY32),COLUMN(EY32)-3))),"n/a",IF(ISNUMBER(INDIRECT(ADDRESS(ROW(EY32),COLUMN(EY32)-3))),Calculations!$C$3*AVERAGE(EV32:EY32),"n/a"))</f>
        <v>685.08</v>
      </c>
      <c r="EZ38">
        <f ca="1">IF(ISERROR(INDIRECT(ADDRESS(ROW(EZ32),COLUMN(EZ32)-3))),"n/a",IF(ISNUMBER(INDIRECT(ADDRESS(ROW(EZ32),COLUMN(EZ32)-3))),Calculations!$C$3*AVERAGE(EW32:EZ32),"n/a"))</f>
        <v>698.15250000000003</v>
      </c>
      <c r="FA38">
        <f ca="1">IF(ISERROR(INDIRECT(ADDRESS(ROW(FA32),COLUMN(FA32)-3))),"n/a",IF(ISNUMBER(INDIRECT(ADDRESS(ROW(FA32),COLUMN(FA32)-3))),Calculations!$C$3*AVERAGE(EX32:FA32),"n/a"))</f>
        <v>710.64</v>
      </c>
      <c r="FB38">
        <f ca="1">IF(ISERROR(INDIRECT(ADDRESS(ROW(FB32),COLUMN(FB32)-3))),"n/a",IF(ISNUMBER(INDIRECT(ADDRESS(ROW(FB32),COLUMN(FB32)-3))),Calculations!$C$3*AVERAGE(EY32:FB32),"n/a"))</f>
        <v>721.14750000000004</v>
      </c>
      <c r="FC38">
        <f ca="1">IF(ISERROR(INDIRECT(ADDRESS(ROW(FC32),COLUMN(FC32)-3))),"n/a",IF(ISNUMBER(INDIRECT(ADDRESS(ROW(FC32),COLUMN(FC32)-3))),Calculations!$C$3*AVERAGE(EZ32:FC32),"n/a"))</f>
        <v>734.82749999999999</v>
      </c>
      <c r="FD38">
        <f ca="1">IF(ISERROR(INDIRECT(ADDRESS(ROW(FD32),COLUMN(FD32)-3))),"n/a",IF(ISNUMBER(INDIRECT(ADDRESS(ROW(FD32),COLUMN(FD32)-3))),Calculations!$C$3*AVERAGE(FA32:FD32),"n/a"))</f>
        <v>749.18250000000012</v>
      </c>
      <c r="FE38">
        <f ca="1">IF(ISERROR(INDIRECT(ADDRESS(ROW(FE32),COLUMN(FE32)-3))),"n/a",IF(ISNUMBER(INDIRECT(ADDRESS(ROW(FE32),COLUMN(FE32)-3))),Calculations!$C$3*AVERAGE(FB32:FE32),"n/a"))</f>
        <v>764.52750000000003</v>
      </c>
      <c r="FF38">
        <f ca="1">IF(ISERROR(INDIRECT(ADDRESS(ROW(FF32),COLUMN(FF32)-3))),"n/a",IF(ISNUMBER(INDIRECT(ADDRESS(ROW(FF32),COLUMN(FF32)-3))),Calculations!$C$3*AVERAGE(FC32:FF32),"n/a"))</f>
        <v>777.46500000000003</v>
      </c>
      <c r="FG38">
        <f ca="1">IF(ISERROR(INDIRECT(ADDRESS(ROW(FG32),COLUMN(FG32)-3))),"n/a",IF(ISNUMBER(INDIRECT(ADDRESS(ROW(FG32),COLUMN(FG32)-3))),Calculations!$C$3*AVERAGE(FD32:FG32),"n/a"))</f>
        <v>787.41000000000008</v>
      </c>
      <c r="FH38">
        <f ca="1">IF(ISERROR(INDIRECT(ADDRESS(ROW(FH32),COLUMN(FH32)-3))),"n/a",IF(ISNUMBER(INDIRECT(ADDRESS(ROW(FH32),COLUMN(FH32)-3))),Calculations!$C$3*AVERAGE(FE32:FH32),"n/a"))</f>
        <v>795.3075</v>
      </c>
      <c r="FI38">
        <f ca="1">IF(ISERROR(INDIRECT(ADDRESS(ROW(FI32),COLUMN(FI32)-3))),"n/a",IF(ISNUMBER(INDIRECT(ADDRESS(ROW(FI32),COLUMN(FI32)-3))),Calculations!$C$3*AVERAGE(FF32:FI32),"n/a"))</f>
        <v>805.54499999999996</v>
      </c>
      <c r="FJ38">
        <f ca="1">IF(ISERROR(INDIRECT(ADDRESS(ROW(FJ32),COLUMN(FJ32)-3))),"n/a",IF(ISNUMBER(INDIRECT(ADDRESS(ROW(FJ32),COLUMN(FJ32)-3))),Calculations!$C$3*AVERAGE(FG32:FJ32),"n/a"))</f>
        <v>819.40500000000009</v>
      </c>
      <c r="FK38">
        <f ca="1">IF(ISERROR(INDIRECT(ADDRESS(ROW(FK32),COLUMN(FK32)-3))),"n/a",IF(ISNUMBER(INDIRECT(ADDRESS(ROW(FK32),COLUMN(FK32)-3))),Calculations!$C$3*AVERAGE(FH32:FK32),"n/a"))</f>
        <v>833.04000000000008</v>
      </c>
      <c r="FL38">
        <f ca="1">IF(ISERROR(INDIRECT(ADDRESS(ROW(FL32),COLUMN(FL32)-3))),"n/a",IF(ISNUMBER(INDIRECT(ADDRESS(ROW(FL32),COLUMN(FL32)-3))),Calculations!$C$3*AVERAGE(FI32:FL32),"n/a"))</f>
        <v>843.52499999999998</v>
      </c>
      <c r="FM38">
        <f ca="1">IF(ISERROR(INDIRECT(ADDRESS(ROW(FM32),COLUMN(FM32)-3))),"n/a",IF(ISNUMBER(INDIRECT(ADDRESS(ROW(FM32),COLUMN(FM32)-3))),Calculations!$C$3*AVERAGE(FJ32:FM32),"n/a"))</f>
        <v>846.40500000000009</v>
      </c>
      <c r="FN38">
        <f ca="1">IF(ISERROR(INDIRECT(ADDRESS(ROW(FN32),COLUMN(FN32)-3))),"n/a",IF(ISNUMBER(INDIRECT(ADDRESS(ROW(FN32),COLUMN(FN32)-3))),Calculations!$C$3*AVERAGE(FK32:FN32),"n/a"))</f>
        <v>847.48500000000013</v>
      </c>
      <c r="FO38">
        <f ca="1">IF(ISERROR(INDIRECT(ADDRESS(ROW(FO32),COLUMN(FO32)-3))),"n/a",IF(ISNUMBER(INDIRECT(ADDRESS(ROW(FO32),COLUMN(FO32)-3))),Calculations!$C$3*AVERAGE(FL32:FO32),"n/a"))</f>
        <v>847.62</v>
      </c>
      <c r="FP38">
        <f ca="1">IF(ISERROR(INDIRECT(ADDRESS(ROW(FP32),COLUMN(FP32)-3))),"n/a",IF(ISNUMBER(INDIRECT(ADDRESS(ROW(FP32),COLUMN(FP32)-3))),Calculations!$C$3*AVERAGE(FM32:FP32),"n/a"))</f>
        <v>854.73</v>
      </c>
      <c r="FQ38">
        <f ca="1">IF(ISERROR(INDIRECT(ADDRESS(ROW(FQ32),COLUMN(FQ32)-3))),"n/a",IF(ISNUMBER(INDIRECT(ADDRESS(ROW(FQ32),COLUMN(FQ32)-3))),Calculations!$C$3*AVERAGE(FN32:FQ32),"n/a"))</f>
        <v>864.495</v>
      </c>
      <c r="FR38">
        <f ca="1">IF(ISERROR(INDIRECT(ADDRESS(ROW(FR32),COLUMN(FR32)-3))),"n/a",IF(ISNUMBER(INDIRECT(ADDRESS(ROW(FR32),COLUMN(FR32)-3))),Calculations!$C$3*AVERAGE(FO32:FR32),"n/a"))</f>
        <v>876.24</v>
      </c>
      <c r="FS38">
        <f ca="1">IF(ISERROR(INDIRECT(ADDRESS(ROW(FS32),COLUMN(FS32)-3))),"n/a",IF(ISNUMBER(INDIRECT(ADDRESS(ROW(FS32),COLUMN(FS32)-3))),Calculations!$C$3*AVERAGE(FP32:FS32),"n/a"))</f>
        <v>887.46750000000009</v>
      </c>
      <c r="FT38">
        <f ca="1">IF(ISERROR(INDIRECT(ADDRESS(ROW(FT32),COLUMN(FT32)-3))),"n/a",IF(ISNUMBER(INDIRECT(ADDRESS(ROW(FT32),COLUMN(FT32)-3))),Calculations!$C$3*AVERAGE(FQ32:FT32),"n/a"))</f>
        <v>894.2399999999999</v>
      </c>
      <c r="FU38">
        <f ca="1">IF(ISERROR(INDIRECT(ADDRESS(ROW(FU32),COLUMN(FU32)-3))),"n/a",IF(ISNUMBER(INDIRECT(ADDRESS(ROW(FU32),COLUMN(FU32)-3))),Calculations!$C$3*AVERAGE(FR32:FU32),"n/a"))</f>
        <v>904.5</v>
      </c>
      <c r="FV38">
        <f ca="1">IF(ISERROR(INDIRECT(ADDRESS(ROW(FV32),COLUMN(FV32)-3))),"n/a",IF(ISNUMBER(INDIRECT(ADDRESS(ROW(FV32),COLUMN(FV32)-3))),Calculations!$C$3*AVERAGE(FS32:FV32),"n/a"))</f>
        <v>912.87</v>
      </c>
      <c r="FW38">
        <f ca="1">IF(ISERROR(INDIRECT(ADDRESS(ROW(FW32),COLUMN(FW32)-3))),"n/a",IF(ISNUMBER(INDIRECT(ADDRESS(ROW(FW32),COLUMN(FW32)-3))),Calculations!$C$3*AVERAGE(FT32:FW32),"n/a"))</f>
        <v>925.15500000000009</v>
      </c>
      <c r="FX38">
        <f ca="1">IF(ISERROR(INDIRECT(ADDRESS(ROW(FX32),COLUMN(FX32)-3))),"n/a",IF(ISNUMBER(INDIRECT(ADDRESS(ROW(FX32),COLUMN(FX32)-3))),Calculations!$C$3*AVERAGE(FU32:FX32),"n/a"))</f>
        <v>939.75749999999994</v>
      </c>
      <c r="FY38">
        <f ca="1">IF(ISERROR(INDIRECT(ADDRESS(ROW(FY32),COLUMN(FY32)-3))),"n/a",IF(ISNUMBER(INDIRECT(ADDRESS(ROW(FY32),COLUMN(FY32)-3))),Calculations!$C$3*AVERAGE(FV32:FY32),"n/a"))</f>
        <v>958.40999999999985</v>
      </c>
      <c r="FZ38">
        <f ca="1">IF(ISERROR(INDIRECT(ADDRESS(ROW(FZ32),COLUMN(FZ32)-3))),"n/a",IF(ISNUMBER(INDIRECT(ADDRESS(ROW(FZ32),COLUMN(FZ32)-3))),Calculations!$C$3*AVERAGE(FW32:FZ32),"n/a"))</f>
        <v>976.67999999999984</v>
      </c>
      <c r="GA38">
        <f ca="1">IF(ISERROR(INDIRECT(ADDRESS(ROW(GA32),COLUMN(GA32)-3))),"n/a",IF(ISNUMBER(INDIRECT(ADDRESS(ROW(GA32),COLUMN(GA32)-3))),Calculations!$C$3*AVERAGE(FX32:GA32),"n/a"))</f>
        <v>994.95</v>
      </c>
      <c r="GB38">
        <f ca="1">IF(ISERROR(INDIRECT(ADDRESS(ROW(GB32),COLUMN(GB32)-3))),"n/a",IF(ISNUMBER(INDIRECT(ADDRESS(ROW(GB32),COLUMN(GB32)-3))),Calculations!$C$3*AVERAGE(FY32:GB32),"n/a"))</f>
        <v>1012.2299999999999</v>
      </c>
      <c r="GC38" t="e">
        <f ca="1">IF(ISERROR(INDIRECT(ADDRESS(ROW(GC32),COLUMN(GC32)-3))),"n/a",IF(ISNUMBER(INDIRECT(ADDRESS(ROW(GC32),COLUMN(GC32)-3))),Calculations!$C$3*AVERAGE(FZ32:GC32),"n/a"))</f>
        <v>#N/A</v>
      </c>
      <c r="GD38" t="e">
        <f ca="1">IF(ISERROR(INDIRECT(ADDRESS(ROW(GD32),COLUMN(GD32)-3))),"n/a",IF(ISNUMBER(INDIRECT(ADDRESS(ROW(GD32),COLUMN(GD32)-3))),Calculations!$C$3*AVERAGE(GA32:GD32),"n/a"))</f>
        <v>#N/A</v>
      </c>
      <c r="GE38" t="e">
        <f ca="1">IF(ISERROR(INDIRECT(ADDRESS(ROW(GE32),COLUMN(GE32)-3))),"n/a",IF(ISNUMBER(INDIRECT(ADDRESS(ROW(GE32),COLUMN(GE32)-3))),Calculations!$C$3*AVERAGE(GB32:GE32),"n/a"))</f>
        <v>#N/A</v>
      </c>
      <c r="GF38" t="str">
        <f ca="1">IF(ISERROR(INDIRECT(ADDRESS(ROW(GF32),COLUMN(GF32)-3))),"n/a",IF(ISNUMBER(INDIRECT(ADDRESS(ROW(GF32),COLUMN(GF32)-3))),Calculations!$C$3*AVERAGE(GC32:GF32),"n/a"))</f>
        <v>n/a</v>
      </c>
      <c r="GG38" t="str">
        <f ca="1">IF(ISERROR(INDIRECT(ADDRESS(ROW(GG32),COLUMN(GG32)-3))),"n/a",IF(ISNUMBER(INDIRECT(ADDRESS(ROW(GG32),COLUMN(GG32)-3))),Calculations!$C$3*AVERAGE(GD32:GG32),"n/a"))</f>
        <v>n/a</v>
      </c>
      <c r="GH38" t="str">
        <f ca="1">IF(ISERROR(INDIRECT(ADDRESS(ROW(GH32),COLUMN(GH32)-3))),"n/a",IF(ISNUMBER(INDIRECT(ADDRESS(ROW(GH32),COLUMN(GH32)-3))),Calculations!$C$3*AVERAGE(GE32:GH32),"n/a"))</f>
        <v>n/a</v>
      </c>
      <c r="GI38" t="str">
        <f ca="1">IF(ISERROR(INDIRECT(ADDRESS(ROW(GI32),COLUMN(GI32)-3))),"n/a",IF(ISNUMBER(INDIRECT(ADDRESS(ROW(GI32),COLUMN(GI32)-3))),Calculations!$C$3*AVERAGE(GF32:GI32),"n/a"))</f>
        <v>n/a</v>
      </c>
      <c r="GJ38" t="str">
        <f ca="1">IF(ISERROR(INDIRECT(ADDRESS(ROW(GJ32),COLUMN(GJ32)-3))),"n/a",IF(ISNUMBER(INDIRECT(ADDRESS(ROW(GJ32),COLUMN(GJ32)-3))),Calculations!$C$3*AVERAGE(GG32:GJ32),"n/a"))</f>
        <v>n/a</v>
      </c>
      <c r="GK38" t="str">
        <f ca="1">IF(ISERROR(INDIRECT(ADDRESS(ROW(GK32),COLUMN(GK32)-3))),"n/a",IF(ISNUMBER(INDIRECT(ADDRESS(ROW(GK32),COLUMN(GK32)-3))),Calculations!$C$3*AVERAGE(GH32:GK32),"n/a"))</f>
        <v>n/a</v>
      </c>
      <c r="GL38" t="str">
        <f ca="1">IF(ISERROR(INDIRECT(ADDRESS(ROW(GL32),COLUMN(GL32)-3))),"n/a",IF(ISNUMBER(INDIRECT(ADDRESS(ROW(GL32),COLUMN(GL32)-3))),Calculations!$C$3*AVERAGE(GI32:GL32),"n/a"))</f>
        <v>n/a</v>
      </c>
      <c r="GM38" t="str">
        <f ca="1">IF(ISERROR(INDIRECT(ADDRESS(ROW(GM32),COLUMN(GM32)-3))),"n/a",IF(ISNUMBER(INDIRECT(ADDRESS(ROW(GM32),COLUMN(GM32)-3))),Calculations!$C$3*AVERAGE(GJ32:GM32),"n/a"))</f>
        <v>n/a</v>
      </c>
      <c r="GN38" t="str">
        <f ca="1">IF(ISERROR(INDIRECT(ADDRESS(ROW(GN32),COLUMN(GN32)-3))),"n/a",IF(ISNUMBER(INDIRECT(ADDRESS(ROW(GN32),COLUMN(GN32)-3))),Calculations!$C$3*AVERAGE(GK32:GN32),"n/a"))</f>
        <v>n/a</v>
      </c>
      <c r="GO38" t="str">
        <f ca="1">IF(ISERROR(INDIRECT(ADDRESS(ROW(GO32),COLUMN(GO32)-3))),"n/a",IF(ISNUMBER(INDIRECT(ADDRESS(ROW(GO32),COLUMN(GO32)-3))),Calculations!$C$3*AVERAGE(GL32:GO32),"n/a"))</f>
        <v>n/a</v>
      </c>
      <c r="GP38" t="str">
        <f ca="1">IF(ISERROR(INDIRECT(ADDRESS(ROW(GP32),COLUMN(GP32)-3))),"n/a",IF(ISNUMBER(INDIRECT(ADDRESS(ROW(GP32),COLUMN(GP32)-3))),Calculations!$C$3*AVERAGE(GM32:GP32),"n/a"))</f>
        <v>n/a</v>
      </c>
      <c r="GQ38" t="str">
        <f ca="1">IF(ISERROR(INDIRECT(ADDRESS(ROW(GQ32),COLUMN(GQ32)-3))),"n/a",IF(ISNUMBER(INDIRECT(ADDRESS(ROW(GQ32),COLUMN(GQ32)-3))),Calculations!$C$3*AVERAGE(GN32:GQ32),"n/a"))</f>
        <v>n/a</v>
      </c>
      <c r="GR38" t="str">
        <f ca="1">IF(ISERROR(INDIRECT(ADDRESS(ROW(GR32),COLUMN(GR32)-3))),"n/a",IF(ISNUMBER(INDIRECT(ADDRESS(ROW(GR32),COLUMN(GR32)-3))),Calculations!$C$3*AVERAGE(GO32:GR32),"n/a"))</f>
        <v>n/a</v>
      </c>
      <c r="GS38" t="str">
        <f ca="1">IF(ISERROR(INDIRECT(ADDRESS(ROW(GS32),COLUMN(GS32)-3))),"n/a",IF(ISNUMBER(INDIRECT(ADDRESS(ROW(GS32),COLUMN(GS32)-3))),Calculations!$C$3*AVERAGE(GP32:GS32),"n/a"))</f>
        <v>n/a</v>
      </c>
      <c r="GT38" t="str">
        <f ca="1">IF(ISERROR(INDIRECT(ADDRESS(ROW(GT32),COLUMN(GT32)-3))),"n/a",IF(ISNUMBER(INDIRECT(ADDRESS(ROW(GT32),COLUMN(GT32)-3))),Calculations!$C$3*AVERAGE(GQ32:GT32),"n/a"))</f>
        <v>n/a</v>
      </c>
      <c r="GU38" t="str">
        <f ca="1">IF(ISERROR(INDIRECT(ADDRESS(ROW(GU32),COLUMN(GU32)-3))),"n/a",IF(ISNUMBER(INDIRECT(ADDRESS(ROW(GU32),COLUMN(GU32)-3))),Calculations!$C$3*AVERAGE(GR32:GU32),"n/a"))</f>
        <v>n/a</v>
      </c>
      <c r="GV38" t="str">
        <f ca="1">IF(ISERROR(INDIRECT(ADDRESS(ROW(GV32),COLUMN(GV32)-3))),"n/a",IF(ISNUMBER(INDIRECT(ADDRESS(ROW(GV32),COLUMN(GV32)-3))),Calculations!$C$3*AVERAGE(GS32:GV32),"n/a"))</f>
        <v>n/a</v>
      </c>
    </row>
    <row r="39" spans="1:204" x14ac:dyDescent="0.25">
      <c r="A39" s="8" t="s">
        <v>188</v>
      </c>
      <c r="B39" t="s">
        <v>185</v>
      </c>
      <c r="C39" t="str">
        <f ca="1">IF(ISERROR(INDIRECT(ADDRESS(ROW(C33),COLUMN(C33)-3))),"n/a",IF(ISNUMBER(INDIRECT(ADDRESS(ROW(C33),COLUMN(C33)-3))),Calculations!$C$4*AVERAGE(A33:C33),"n/a"))</f>
        <v>n/a</v>
      </c>
      <c r="D39" t="str">
        <f ca="1">IF(ISERROR(INDIRECT(ADDRESS(ROW(D33),COLUMN(D33)-3))),"n/a",IF(ISNUMBER(INDIRECT(ADDRESS(ROW(D33),COLUMN(D33)-3))),Calculations!$C$4*AVERAGE(A33:D33),"n/a"))</f>
        <v>n/a</v>
      </c>
      <c r="E39" t="str">
        <f ca="1">IF(ISERROR(INDIRECT(ADDRESS(ROW(E33),COLUMN(E33)-3))),"n/a",IF(ISNUMBER(INDIRECT(ADDRESS(ROW(E33),COLUMN(E33)-3))),Calculations!$C$4*AVERAGE(B33:E33),"n/a"))</f>
        <v>n/a</v>
      </c>
      <c r="F39">
        <f ca="1">IF(ISERROR(INDIRECT(ADDRESS(ROW(F33),COLUMN(F33)-3))),"n/a",IF(ISNUMBER(INDIRECT(ADDRESS(ROW(F33),COLUMN(F33)-3))),Calculations!$C$4*AVERAGE(C33:F33),"n/a"))</f>
        <v>53.144999999999996</v>
      </c>
      <c r="G39">
        <f ca="1">IF(ISERROR(INDIRECT(ADDRESS(ROW(G33),COLUMN(G33)-3))),"n/a",IF(ISNUMBER(INDIRECT(ADDRESS(ROW(G33),COLUMN(G33)-3))),Calculations!$C$4*AVERAGE(D33:G33),"n/a"))</f>
        <v>56.362500000000004</v>
      </c>
      <c r="H39">
        <f ca="1">IF(ISERROR(INDIRECT(ADDRESS(ROW(H33),COLUMN(H33)-3))),"n/a",IF(ISNUMBER(INDIRECT(ADDRESS(ROW(H33),COLUMN(H33)-3))),Calculations!$C$4*AVERAGE(E33:H33),"n/a"))</f>
        <v>58.994999999999997</v>
      </c>
      <c r="I39">
        <f ca="1">IF(ISERROR(INDIRECT(ADDRESS(ROW(I33),COLUMN(I33)-3))),"n/a",IF(ISNUMBER(INDIRECT(ADDRESS(ROW(I33),COLUMN(I33)-3))),Calculations!$C$4*AVERAGE(F33:I33),"n/a"))</f>
        <v>61.537500000000001</v>
      </c>
      <c r="J39">
        <f ca="1">IF(ISERROR(INDIRECT(ADDRESS(ROW(J33),COLUMN(J33)-3))),"n/a",IF(ISNUMBER(INDIRECT(ADDRESS(ROW(J33),COLUMN(J33)-3))),Calculations!$C$4*AVERAGE(G33:J33),"n/a"))</f>
        <v>63.540000000000006</v>
      </c>
      <c r="K39">
        <f ca="1">IF(ISERROR(INDIRECT(ADDRESS(ROW(K33),COLUMN(K33)-3))),"n/a",IF(ISNUMBER(INDIRECT(ADDRESS(ROW(K33),COLUMN(K33)-3))),Calculations!$C$4*AVERAGE(H33:K33),"n/a"))</f>
        <v>65.745000000000019</v>
      </c>
      <c r="L39">
        <f ca="1">IF(ISERROR(INDIRECT(ADDRESS(ROW(L33),COLUMN(L33)-3))),"n/a",IF(ISNUMBER(INDIRECT(ADDRESS(ROW(L33),COLUMN(L33)-3))),Calculations!$C$4*AVERAGE(I33:L33),"n/a"))</f>
        <v>66.397500000000008</v>
      </c>
      <c r="M39">
        <f ca="1">IF(ISERROR(INDIRECT(ADDRESS(ROW(M33),COLUMN(M33)-3))),"n/a",IF(ISNUMBER(INDIRECT(ADDRESS(ROW(M33),COLUMN(M33)-3))),Calculations!$C$4*AVERAGE(J33:M33),"n/a"))</f>
        <v>67.185000000000002</v>
      </c>
      <c r="N39">
        <f ca="1">IF(ISERROR(INDIRECT(ADDRESS(ROW(N33),COLUMN(N33)-3))),"n/a",IF(ISNUMBER(INDIRECT(ADDRESS(ROW(N33),COLUMN(N33)-3))),Calculations!$C$4*AVERAGE(K33:N33),"n/a"))</f>
        <v>69.997500000000002</v>
      </c>
      <c r="O39">
        <f ca="1">IF(ISERROR(INDIRECT(ADDRESS(ROW(O33),COLUMN(O33)-3))),"n/a",IF(ISNUMBER(INDIRECT(ADDRESS(ROW(O33),COLUMN(O33)-3))),Calculations!$C$4*AVERAGE(L33:O33),"n/a"))</f>
        <v>72.652500000000003</v>
      </c>
      <c r="P39">
        <f ca="1">IF(ISERROR(INDIRECT(ADDRESS(ROW(P33),COLUMN(P33)-3))),"n/a",IF(ISNUMBER(INDIRECT(ADDRESS(ROW(P33),COLUMN(P33)-3))),Calculations!$C$4*AVERAGE(M33:P33),"n/a"))</f>
        <v>75.532500000000013</v>
      </c>
      <c r="Q39">
        <f ca="1">IF(ISERROR(INDIRECT(ADDRESS(ROW(Q33),COLUMN(Q33)-3))),"n/a",IF(ISNUMBER(INDIRECT(ADDRESS(ROW(Q33),COLUMN(Q33)-3))),Calculations!$C$4*AVERAGE(N33:Q33),"n/a"))</f>
        <v>78.592500000000001</v>
      </c>
      <c r="R39">
        <f ca="1">IF(ISERROR(INDIRECT(ADDRESS(ROW(R33),COLUMN(R33)-3))),"n/a",IF(ISNUMBER(INDIRECT(ADDRESS(ROW(R33),COLUMN(R33)-3))),Calculations!$C$4*AVERAGE(O33:R33),"n/a"))</f>
        <v>79.897499999999994</v>
      </c>
      <c r="S39">
        <f ca="1">IF(ISERROR(INDIRECT(ADDRESS(ROW(S33),COLUMN(S33)-3))),"n/a",IF(ISNUMBER(INDIRECT(ADDRESS(ROW(S33),COLUMN(S33)-3))),Calculations!$C$4*AVERAGE(P33:S33),"n/a"))</f>
        <v>81.85499999999999</v>
      </c>
      <c r="T39">
        <f ca="1">IF(ISERROR(INDIRECT(ADDRESS(ROW(T33),COLUMN(T33)-3))),"n/a",IF(ISNUMBER(INDIRECT(ADDRESS(ROW(T33),COLUMN(T33)-3))),Calculations!$C$4*AVERAGE(Q33:T33),"n/a"))</f>
        <v>84.982499999999987</v>
      </c>
      <c r="U39">
        <f ca="1">IF(ISERROR(INDIRECT(ADDRESS(ROW(U33),COLUMN(U33)-3))),"n/a",IF(ISNUMBER(INDIRECT(ADDRESS(ROW(U33),COLUMN(U33)-3))),Calculations!$C$4*AVERAGE(R33:U33),"n/a"))</f>
        <v>89.19</v>
      </c>
      <c r="V39">
        <f ca="1">IF(ISERROR(INDIRECT(ADDRESS(ROW(V33),COLUMN(V33)-3))),"n/a",IF(ISNUMBER(INDIRECT(ADDRESS(ROW(V33),COLUMN(V33)-3))),Calculations!$C$4*AVERAGE(S33:V33),"n/a"))</f>
        <v>94.162500000000009</v>
      </c>
      <c r="W39">
        <f ca="1">IF(ISERROR(INDIRECT(ADDRESS(ROW(W33),COLUMN(W33)-3))),"n/a",IF(ISNUMBER(INDIRECT(ADDRESS(ROW(W33),COLUMN(W33)-3))),Calculations!$C$4*AVERAGE(T33:W33),"n/a"))</f>
        <v>100.10249999999999</v>
      </c>
      <c r="X39">
        <f ca="1">IF(ISERROR(INDIRECT(ADDRESS(ROW(X33),COLUMN(X33)-3))),"n/a",IF(ISNUMBER(INDIRECT(ADDRESS(ROW(X33),COLUMN(X33)-3))),Calculations!$C$4*AVERAGE(U33:X33),"n/a"))</f>
        <v>107.685</v>
      </c>
      <c r="Y39">
        <f ca="1">IF(ISERROR(INDIRECT(ADDRESS(ROW(Y33),COLUMN(Y33)-3))),"n/a",IF(ISNUMBER(INDIRECT(ADDRESS(ROW(Y33),COLUMN(Y33)-3))),Calculations!$C$4*AVERAGE(V33:Y33),"n/a"))</f>
        <v>114.47999999999999</v>
      </c>
      <c r="Z39">
        <f ca="1">IF(ISERROR(INDIRECT(ADDRESS(ROW(Z33),COLUMN(Z33)-3))),"n/a",IF(ISNUMBER(INDIRECT(ADDRESS(ROW(Z33),COLUMN(Z33)-3))),Calculations!$C$4*AVERAGE(W33:Z33),"n/a"))</f>
        <v>120.2625</v>
      </c>
      <c r="AA39">
        <f ca="1">IF(ISERROR(INDIRECT(ADDRESS(ROW(AA33),COLUMN(AA33)-3))),"n/a",IF(ISNUMBER(INDIRECT(ADDRESS(ROW(AA33),COLUMN(AA33)-3))),Calculations!$C$4*AVERAGE(X33:AA33),"n/a"))</f>
        <v>124.74</v>
      </c>
      <c r="AB39">
        <f ca="1">IF(ISERROR(INDIRECT(ADDRESS(ROW(AB33),COLUMN(AB33)-3))),"n/a",IF(ISNUMBER(INDIRECT(ADDRESS(ROW(AB33),COLUMN(AB33)-3))),Calculations!$C$4*AVERAGE(Y33:AB33),"n/a"))</f>
        <v>125.68499999999999</v>
      </c>
      <c r="AC39">
        <f ca="1">IF(ISERROR(INDIRECT(ADDRESS(ROW(AC33),COLUMN(AC33)-3))),"n/a",IF(ISNUMBER(INDIRECT(ADDRESS(ROW(AC33),COLUMN(AC33)-3))),Calculations!$C$4*AVERAGE(Z33:AC33),"n/a"))</f>
        <v>127.28250000000001</v>
      </c>
      <c r="AD39">
        <f ca="1">IF(ISERROR(INDIRECT(ADDRESS(ROW(AD33),COLUMN(AD33)-3))),"n/a",IF(ISNUMBER(INDIRECT(ADDRESS(ROW(AD33),COLUMN(AD33)-3))),Calculations!$C$4*AVERAGE(AA33:AD33),"n/a"))</f>
        <v>129.03749999999999</v>
      </c>
      <c r="AE39">
        <f ca="1">IF(ISERROR(INDIRECT(ADDRESS(ROW(AE33),COLUMN(AE33)-3))),"n/a",IF(ISNUMBER(INDIRECT(ADDRESS(ROW(AE33),COLUMN(AE33)-3))),Calculations!$C$4*AVERAGE(AB33:AE33),"n/a"))</f>
        <v>130.5</v>
      </c>
      <c r="AF39">
        <f ca="1">IF(ISERROR(INDIRECT(ADDRESS(ROW(AF33),COLUMN(AF33)-3))),"n/a",IF(ISNUMBER(INDIRECT(ADDRESS(ROW(AF33),COLUMN(AF33)-3))),Calculations!$C$4*AVERAGE(AC33:AF33),"n/a"))</f>
        <v>132.16499999999996</v>
      </c>
      <c r="AG39">
        <f ca="1">IF(ISERROR(INDIRECT(ADDRESS(ROW(AG33),COLUMN(AG33)-3))),"n/a",IF(ISNUMBER(INDIRECT(ADDRESS(ROW(AG33),COLUMN(AG33)-3))),Calculations!$C$4*AVERAGE(AD33:AG33),"n/a"))</f>
        <v>133.85249999999999</v>
      </c>
      <c r="AH39">
        <f ca="1">IF(ISERROR(INDIRECT(ADDRESS(ROW(AH33),COLUMN(AH33)-3))),"n/a",IF(ISNUMBER(INDIRECT(ADDRESS(ROW(AH33),COLUMN(AH33)-3))),Calculations!$C$4*AVERAGE(AE33:AH33),"n/a"))</f>
        <v>135.58500000000001</v>
      </c>
      <c r="AI39">
        <f ca="1">IF(ISERROR(INDIRECT(ADDRESS(ROW(AI33),COLUMN(AI33)-3))),"n/a",IF(ISNUMBER(INDIRECT(ADDRESS(ROW(AI33),COLUMN(AI33)-3))),Calculations!$C$4*AVERAGE(AF33:AI33),"n/a"))</f>
        <v>137.29500000000002</v>
      </c>
      <c r="AJ39">
        <f ca="1">IF(ISERROR(INDIRECT(ADDRESS(ROW(AJ33),COLUMN(AJ33)-3))),"n/a",IF(ISNUMBER(INDIRECT(ADDRESS(ROW(AJ33),COLUMN(AJ33)-3))),Calculations!$C$4*AVERAGE(AG33:AJ33),"n/a"))</f>
        <v>139.13999999999999</v>
      </c>
      <c r="AK39">
        <f ca="1">IF(ISERROR(INDIRECT(ADDRESS(ROW(AK33),COLUMN(AK33)-3))),"n/a",IF(ISNUMBER(INDIRECT(ADDRESS(ROW(AK33),COLUMN(AK33)-3))),Calculations!$C$4*AVERAGE(AH33:AK33),"n/a"))</f>
        <v>141.32249999999999</v>
      </c>
      <c r="AL39">
        <f ca="1">IF(ISERROR(INDIRECT(ADDRESS(ROW(AL33),COLUMN(AL33)-3))),"n/a",IF(ISNUMBER(INDIRECT(ADDRESS(ROW(AL33),COLUMN(AL33)-3))),Calculations!$C$4*AVERAGE(AI33:AL33),"n/a"))</f>
        <v>143.32500000000002</v>
      </c>
      <c r="AM39">
        <f ca="1">IF(ISERROR(INDIRECT(ADDRESS(ROW(AM33),COLUMN(AM33)-3))),"n/a",IF(ISNUMBER(INDIRECT(ADDRESS(ROW(AM33),COLUMN(AM33)-3))),Calculations!$C$4*AVERAGE(AJ33:AM33),"n/a"))</f>
        <v>145.7775</v>
      </c>
      <c r="AN39">
        <f ca="1">IF(ISERROR(INDIRECT(ADDRESS(ROW(AN33),COLUMN(AN33)-3))),"n/a",IF(ISNUMBER(INDIRECT(ADDRESS(ROW(AN33),COLUMN(AN33)-3))),Calculations!$C$4*AVERAGE(AK33:AN33),"n/a"))</f>
        <v>148.88250000000002</v>
      </c>
      <c r="AO39">
        <f ca="1">IF(ISERROR(INDIRECT(ADDRESS(ROW(AO33),COLUMN(AO33)-3))),"n/a",IF(ISNUMBER(INDIRECT(ADDRESS(ROW(AO33),COLUMN(AO33)-3))),Calculations!$C$4*AVERAGE(AL33:AO33),"n/a"))</f>
        <v>153.5625</v>
      </c>
      <c r="AP39">
        <f ca="1">IF(ISERROR(INDIRECT(ADDRESS(ROW(AP33),COLUMN(AP33)-3))),"n/a",IF(ISNUMBER(INDIRECT(ADDRESS(ROW(AP33),COLUMN(AP33)-3))),Calculations!$C$4*AVERAGE(AM33:AP33),"n/a"))</f>
        <v>158.715</v>
      </c>
      <c r="AQ39">
        <f ca="1">IF(ISERROR(INDIRECT(ADDRESS(ROW(AQ33),COLUMN(AQ33)-3))),"n/a",IF(ISNUMBER(INDIRECT(ADDRESS(ROW(AQ33),COLUMN(AQ33)-3))),Calculations!$C$4*AVERAGE(AN33:AQ33),"n/a"))</f>
        <v>164.85750000000002</v>
      </c>
      <c r="AR39">
        <f ca="1">IF(ISERROR(INDIRECT(ADDRESS(ROW(AR33),COLUMN(AR33)-3))),"n/a",IF(ISNUMBER(INDIRECT(ADDRESS(ROW(AR33),COLUMN(AR33)-3))),Calculations!$C$4*AVERAGE(AO33:AR33),"n/a"))</f>
        <v>171.495</v>
      </c>
      <c r="AS39">
        <f ca="1">IF(ISERROR(INDIRECT(ADDRESS(ROW(AS33),COLUMN(AS33)-3))),"n/a",IF(ISNUMBER(INDIRECT(ADDRESS(ROW(AS33),COLUMN(AS33)-3))),Calculations!$C$4*AVERAGE(AP33:AS33),"n/a"))</f>
        <v>181.32750000000001</v>
      </c>
      <c r="AT39">
        <f ca="1">IF(ISERROR(INDIRECT(ADDRESS(ROW(AT33),COLUMN(AT33)-3))),"n/a",IF(ISNUMBER(INDIRECT(ADDRESS(ROW(AT33),COLUMN(AT33)-3))),Calculations!$C$4*AVERAGE(AQ33:AT33),"n/a"))</f>
        <v>190.32749999999999</v>
      </c>
      <c r="AU39">
        <f ca="1">IF(ISERROR(INDIRECT(ADDRESS(ROW(AU33),COLUMN(AU33)-3))),"n/a",IF(ISNUMBER(INDIRECT(ADDRESS(ROW(AU33),COLUMN(AU33)-3))),Calculations!$C$4*AVERAGE(AR33:AU33),"n/a"))</f>
        <v>198.13499999999999</v>
      </c>
      <c r="AV39">
        <f ca="1">IF(ISERROR(INDIRECT(ADDRESS(ROW(AV33),COLUMN(AV33)-3))),"n/a",IF(ISNUMBER(INDIRECT(ADDRESS(ROW(AV33),COLUMN(AV33)-3))),Calculations!$C$4*AVERAGE(AS33:AV33),"n/a"))</f>
        <v>204.79500000000002</v>
      </c>
      <c r="AW39">
        <f ca="1">IF(ISERROR(INDIRECT(ADDRESS(ROW(AW33),COLUMN(AW33)-3))),"n/a",IF(ISNUMBER(INDIRECT(ADDRESS(ROW(AW33),COLUMN(AW33)-3))),Calculations!$C$4*AVERAGE(AT33:AW33),"n/a"))</f>
        <v>208.755</v>
      </c>
      <c r="AX39">
        <f ca="1">IF(ISERROR(INDIRECT(ADDRESS(ROW(AX33),COLUMN(AX33)-3))),"n/a",IF(ISNUMBER(INDIRECT(ADDRESS(ROW(AX33),COLUMN(AX33)-3))),Calculations!$C$4*AVERAGE(AU33:AX33),"n/a"))</f>
        <v>212.94</v>
      </c>
      <c r="AY39">
        <f ca="1">IF(ISERROR(INDIRECT(ADDRESS(ROW(AY33),COLUMN(AY33)-3))),"n/a",IF(ISNUMBER(INDIRECT(ADDRESS(ROW(AY33),COLUMN(AY33)-3))),Calculations!$C$4*AVERAGE(AV33:AY33),"n/a"))</f>
        <v>217.07999999999998</v>
      </c>
      <c r="AZ39">
        <f ca="1">IF(ISERROR(INDIRECT(ADDRESS(ROW(AZ33),COLUMN(AZ33)-3))),"n/a",IF(ISNUMBER(INDIRECT(ADDRESS(ROW(AZ33),COLUMN(AZ33)-3))),Calculations!$C$4*AVERAGE(AW33:AZ33),"n/a"))</f>
        <v>222.61500000000001</v>
      </c>
      <c r="BA39">
        <f ca="1">IF(ISERROR(INDIRECT(ADDRESS(ROW(BA33),COLUMN(BA33)-3))),"n/a",IF(ISNUMBER(INDIRECT(ADDRESS(ROW(BA33),COLUMN(BA33)-3))),Calculations!$C$4*AVERAGE(AX33:BA33),"n/a"))</f>
        <v>227.74499999999998</v>
      </c>
      <c r="BB39">
        <f ca="1">IF(ISERROR(INDIRECT(ADDRESS(ROW(BB33),COLUMN(BB33)-3))),"n/a",IF(ISNUMBER(INDIRECT(ADDRESS(ROW(BB33),COLUMN(BB33)-3))),Calculations!$C$4*AVERAGE(AY33:BB33),"n/a"))</f>
        <v>235.82249999999999</v>
      </c>
      <c r="BC39">
        <f ca="1">IF(ISERROR(INDIRECT(ADDRESS(ROW(BC33),COLUMN(BC33)-3))),"n/a",IF(ISNUMBER(INDIRECT(ADDRESS(ROW(BC33),COLUMN(BC33)-3))),Calculations!$C$4*AVERAGE(AZ33:BC33),"n/a"))</f>
        <v>243.09000000000003</v>
      </c>
      <c r="BD39">
        <f ca="1">IF(ISERROR(INDIRECT(ADDRESS(ROW(BD33),COLUMN(BD33)-3))),"n/a",IF(ISNUMBER(INDIRECT(ADDRESS(ROW(BD33),COLUMN(BD33)-3))),Calculations!$C$4*AVERAGE(BA33:BD33),"n/a"))</f>
        <v>249.95250000000001</v>
      </c>
      <c r="BE39">
        <f ca="1">IF(ISERROR(INDIRECT(ADDRESS(ROW(BE33),COLUMN(BE33)-3))),"n/a",IF(ISNUMBER(INDIRECT(ADDRESS(ROW(BE33),COLUMN(BE33)-3))),Calculations!$C$4*AVERAGE(BB33:BE33),"n/a"))</f>
        <v>251.91</v>
      </c>
      <c r="BF39">
        <f ca="1">IF(ISERROR(INDIRECT(ADDRESS(ROW(BF33),COLUMN(BF33)-3))),"n/a",IF(ISNUMBER(INDIRECT(ADDRESS(ROW(BF33),COLUMN(BF33)-3))),Calculations!$C$4*AVERAGE(BC33:BF33),"n/a"))</f>
        <v>250.9425</v>
      </c>
      <c r="BG39">
        <f ca="1">IF(ISERROR(INDIRECT(ADDRESS(ROW(BG33),COLUMN(BG33)-3))),"n/a",IF(ISNUMBER(INDIRECT(ADDRESS(ROW(BG33),COLUMN(BG33)-3))),Calculations!$C$4*AVERAGE(BD33:BG33),"n/a"))</f>
        <v>250.60500000000005</v>
      </c>
      <c r="BH39">
        <f ca="1">IF(ISERROR(INDIRECT(ADDRESS(ROW(BH33),COLUMN(BH33)-3))),"n/a",IF(ISNUMBER(INDIRECT(ADDRESS(ROW(BH33),COLUMN(BH33)-3))),Calculations!$C$4*AVERAGE(BE33:BH33),"n/a"))</f>
        <v>249.54749999999999</v>
      </c>
      <c r="BI39">
        <f ca="1">IF(ISERROR(INDIRECT(ADDRESS(ROW(BI33),COLUMN(BI33)-3))),"n/a",IF(ISNUMBER(INDIRECT(ADDRESS(ROW(BI33),COLUMN(BI33)-3))),Calculations!$C$4*AVERAGE(BF33:BI33),"n/a"))</f>
        <v>250.04249999999999</v>
      </c>
      <c r="BJ39">
        <f ca="1">IF(ISERROR(INDIRECT(ADDRESS(ROW(BJ33),COLUMN(BJ33)-3))),"n/a",IF(ISNUMBER(INDIRECT(ADDRESS(ROW(BJ33),COLUMN(BJ33)-3))),Calculations!$C$4*AVERAGE(BG33:BJ33),"n/a"))</f>
        <v>251.59499999999997</v>
      </c>
      <c r="BK39">
        <f ca="1">IF(ISERROR(INDIRECT(ADDRESS(ROW(BK33),COLUMN(BK33)-3))),"n/a",IF(ISNUMBER(INDIRECT(ADDRESS(ROW(BK33),COLUMN(BK33)-3))),Calculations!$C$4*AVERAGE(BH33:BK33),"n/a"))</f>
        <v>254.67750000000004</v>
      </c>
      <c r="BL39">
        <f ca="1">IF(ISERROR(INDIRECT(ADDRESS(ROW(BL33),COLUMN(BL33)-3))),"n/a",IF(ISNUMBER(INDIRECT(ADDRESS(ROW(BL33),COLUMN(BL33)-3))),Calculations!$C$4*AVERAGE(BI33:BL33),"n/a"))</f>
        <v>257.71500000000003</v>
      </c>
      <c r="BM39">
        <f ca="1">IF(ISERROR(INDIRECT(ADDRESS(ROW(BM33),COLUMN(BM33)-3))),"n/a",IF(ISNUMBER(INDIRECT(ADDRESS(ROW(BM33),COLUMN(BM33)-3))),Calculations!$C$4*AVERAGE(BJ33:BM33),"n/a"))</f>
        <v>261.58500000000004</v>
      </c>
      <c r="BN39">
        <f ca="1">IF(ISERROR(INDIRECT(ADDRESS(ROW(BN33),COLUMN(BN33)-3))),"n/a",IF(ISNUMBER(INDIRECT(ADDRESS(ROW(BN33),COLUMN(BN33)-3))),Calculations!$C$4*AVERAGE(BK33:BN33),"n/a"))</f>
        <v>264.33000000000004</v>
      </c>
      <c r="BO39">
        <f ca="1">IF(ISERROR(INDIRECT(ADDRESS(ROW(BO33),COLUMN(BO33)-3))),"n/a",IF(ISNUMBER(INDIRECT(ADDRESS(ROW(BO33),COLUMN(BO33)-3))),Calculations!$C$4*AVERAGE(BL33:BO33),"n/a"))</f>
        <v>267.25500000000005</v>
      </c>
      <c r="BP39">
        <f ca="1">IF(ISERROR(INDIRECT(ADDRESS(ROW(BP33),COLUMN(BP33)-3))),"n/a",IF(ISNUMBER(INDIRECT(ADDRESS(ROW(BP33),COLUMN(BP33)-3))),Calculations!$C$4*AVERAGE(BM33:BP33),"n/a"))</f>
        <v>270.81</v>
      </c>
      <c r="BQ39">
        <f ca="1">IF(ISERROR(INDIRECT(ADDRESS(ROW(BQ33),COLUMN(BQ33)-3))),"n/a",IF(ISNUMBER(INDIRECT(ADDRESS(ROW(BQ33),COLUMN(BQ33)-3))),Calculations!$C$4*AVERAGE(BN33:BQ33),"n/a"))</f>
        <v>274.81500000000005</v>
      </c>
      <c r="BR39">
        <f ca="1">IF(ISERROR(INDIRECT(ADDRESS(ROW(BR33),COLUMN(BR33)-3))),"n/a",IF(ISNUMBER(INDIRECT(ADDRESS(ROW(BR33),COLUMN(BR33)-3))),Calculations!$C$4*AVERAGE(BO33:BR33),"n/a"))</f>
        <v>278.73</v>
      </c>
      <c r="BS39">
        <f ca="1">IF(ISERROR(INDIRECT(ADDRESS(ROW(BS33),COLUMN(BS33)-3))),"n/a",IF(ISNUMBER(INDIRECT(ADDRESS(ROW(BS33),COLUMN(BS33)-3))),Calculations!$C$4*AVERAGE(BP33:BS33),"n/a"))</f>
        <v>281.27249999999998</v>
      </c>
      <c r="BT39">
        <f ca="1">IF(ISERROR(INDIRECT(ADDRESS(ROW(BT33),COLUMN(BT33)-3))),"n/a",IF(ISNUMBER(INDIRECT(ADDRESS(ROW(BT33),COLUMN(BT33)-3))),Calculations!$C$4*AVERAGE(BQ33:BT33),"n/a"))</f>
        <v>283.77</v>
      </c>
      <c r="BU39">
        <f ca="1">IF(ISERROR(INDIRECT(ADDRESS(ROW(BU33),COLUMN(BU33)-3))),"n/a",IF(ISNUMBER(INDIRECT(ADDRESS(ROW(BU33),COLUMN(BU33)-3))),Calculations!$C$4*AVERAGE(BR33:BU33),"n/a"))</f>
        <v>285.05249999999995</v>
      </c>
      <c r="BV39">
        <f ca="1">IF(ISERROR(INDIRECT(ADDRESS(ROW(BV33),COLUMN(BV33)-3))),"n/a",IF(ISNUMBER(INDIRECT(ADDRESS(ROW(BV33),COLUMN(BV33)-3))),Calculations!$C$4*AVERAGE(BS33:BV33),"n/a"))</f>
        <v>286.65000000000003</v>
      </c>
      <c r="BW39">
        <f ca="1">IF(ISERROR(INDIRECT(ADDRESS(ROW(BW33),COLUMN(BW33)-3))),"n/a",IF(ISNUMBER(INDIRECT(ADDRESS(ROW(BW33),COLUMN(BW33)-3))),Calculations!$C$4*AVERAGE(BT33:BW33),"n/a"))</f>
        <v>291.12750000000005</v>
      </c>
      <c r="BX39">
        <f ca="1">IF(ISERROR(INDIRECT(ADDRESS(ROW(BX33),COLUMN(BX33)-3))),"n/a",IF(ISNUMBER(INDIRECT(ADDRESS(ROW(BX33),COLUMN(BX33)-3))),Calculations!$C$4*AVERAGE(BU33:BX33),"n/a"))</f>
        <v>294.97500000000002</v>
      </c>
      <c r="BY39">
        <f ca="1">IF(ISERROR(INDIRECT(ADDRESS(ROW(BY33),COLUMN(BY33)-3))),"n/a",IF(ISNUMBER(INDIRECT(ADDRESS(ROW(BY33),COLUMN(BY33)-3))),Calculations!$C$4*AVERAGE(BV33:BY33),"n/a"))</f>
        <v>299.34000000000003</v>
      </c>
      <c r="BZ39">
        <f ca="1">IF(ISERROR(INDIRECT(ADDRESS(ROW(BZ33),COLUMN(BZ33)-3))),"n/a",IF(ISNUMBER(INDIRECT(ADDRESS(ROW(BZ33),COLUMN(BZ33)-3))),Calculations!$C$4*AVERAGE(BW33:BZ33),"n/a"))</f>
        <v>303.77249999999998</v>
      </c>
      <c r="CA39">
        <f ca="1">IF(ISERROR(INDIRECT(ADDRESS(ROW(CA33),COLUMN(CA33)-3))),"n/a",IF(ISNUMBER(INDIRECT(ADDRESS(ROW(CA33),COLUMN(CA33)-3))),Calculations!$C$4*AVERAGE(BX33:CA33),"n/a"))</f>
        <v>308.4975</v>
      </c>
      <c r="CB39">
        <f ca="1">IF(ISERROR(INDIRECT(ADDRESS(ROW(CB33),COLUMN(CB33)-3))),"n/a",IF(ISNUMBER(INDIRECT(ADDRESS(ROW(CB33),COLUMN(CB33)-3))),Calculations!$C$4*AVERAGE(BY33:CB33),"n/a"))</f>
        <v>313.67250000000001</v>
      </c>
      <c r="CC39">
        <f ca="1">IF(ISERROR(INDIRECT(ADDRESS(ROW(CC33),COLUMN(CC33)-3))),"n/a",IF(ISNUMBER(INDIRECT(ADDRESS(ROW(CC33),COLUMN(CC33)-3))),Calculations!$C$4*AVERAGE(BZ33:CC33),"n/a"))</f>
        <v>319.29750000000001</v>
      </c>
      <c r="CD39">
        <f ca="1">IF(ISERROR(INDIRECT(ADDRESS(ROW(CD33),COLUMN(CD33)-3))),"n/a",IF(ISNUMBER(INDIRECT(ADDRESS(ROW(CD33),COLUMN(CD33)-3))),Calculations!$C$4*AVERAGE(CA33:CD33),"n/a"))</f>
        <v>325.89000000000004</v>
      </c>
      <c r="CE39">
        <f ca="1">IF(ISERROR(INDIRECT(ADDRESS(ROW(CE33),COLUMN(CE33)-3))),"n/a",IF(ISNUMBER(INDIRECT(ADDRESS(ROW(CE33),COLUMN(CE33)-3))),Calculations!$C$4*AVERAGE(CB33:CE33),"n/a"))</f>
        <v>332.25750000000005</v>
      </c>
      <c r="CF39">
        <f ca="1">IF(ISERROR(INDIRECT(ADDRESS(ROW(CF33),COLUMN(CF33)-3))),"n/a",IF(ISNUMBER(INDIRECT(ADDRESS(ROW(CF33),COLUMN(CF33)-3))),Calculations!$C$4*AVERAGE(CC33:CF33),"n/a"))</f>
        <v>339.34500000000003</v>
      </c>
      <c r="CG39">
        <f ca="1">IF(ISERROR(INDIRECT(ADDRESS(ROW(CG33),COLUMN(CG33)-3))),"n/a",IF(ISNUMBER(INDIRECT(ADDRESS(ROW(CG33),COLUMN(CG33)-3))),Calculations!$C$4*AVERAGE(CD33:CG33),"n/a"))</f>
        <v>346.41</v>
      </c>
      <c r="CH39">
        <f ca="1">IF(ISERROR(INDIRECT(ADDRESS(ROW(CH33),COLUMN(CH33)-3))),"n/a",IF(ISNUMBER(INDIRECT(ADDRESS(ROW(CH33),COLUMN(CH33)-3))),Calculations!$C$4*AVERAGE(CE33:CH33),"n/a"))</f>
        <v>354.51</v>
      </c>
      <c r="CI39">
        <f ca="1">IF(ISERROR(INDIRECT(ADDRESS(ROW(CI33),COLUMN(CI33)-3))),"n/a",IF(ISNUMBER(INDIRECT(ADDRESS(ROW(CI33),COLUMN(CI33)-3))),Calculations!$C$4*AVERAGE(CF33:CI33),"n/a"))</f>
        <v>363.64499999999998</v>
      </c>
      <c r="CJ39">
        <f ca="1">IF(ISERROR(INDIRECT(ADDRESS(ROW(CJ33),COLUMN(CJ33)-3))),"n/a",IF(ISNUMBER(INDIRECT(ADDRESS(ROW(CJ33),COLUMN(CJ33)-3))),Calculations!$C$4*AVERAGE(CG33:CJ33),"n/a"))</f>
        <v>373.54500000000002</v>
      </c>
      <c r="CK39">
        <f ca="1">IF(ISERROR(INDIRECT(ADDRESS(ROW(CK33),COLUMN(CK33)-3))),"n/a",IF(ISNUMBER(INDIRECT(ADDRESS(ROW(CK33),COLUMN(CK33)-3))),Calculations!$C$4*AVERAGE(CH33:CK33),"n/a"))</f>
        <v>382.995</v>
      </c>
      <c r="CL39">
        <f ca="1">IF(ISERROR(INDIRECT(ADDRESS(ROW(CL33),COLUMN(CL33)-3))),"n/a",IF(ISNUMBER(INDIRECT(ADDRESS(ROW(CL33),COLUMN(CL33)-3))),Calculations!$C$4*AVERAGE(CI33:CL33),"n/a"))</f>
        <v>392.48999999999995</v>
      </c>
      <c r="CM39">
        <f ca="1">IF(ISERROR(INDIRECT(ADDRESS(ROW(CM33),COLUMN(CM33)-3))),"n/a",IF(ISNUMBER(INDIRECT(ADDRESS(ROW(CM33),COLUMN(CM33)-3))),Calculations!$C$4*AVERAGE(CJ33:CM33),"n/a"))</f>
        <v>403.53750000000002</v>
      </c>
      <c r="CN39">
        <f ca="1">IF(ISERROR(INDIRECT(ADDRESS(ROW(CN33),COLUMN(CN33)-3))),"n/a",IF(ISNUMBER(INDIRECT(ADDRESS(ROW(CN33),COLUMN(CN33)-3))),Calculations!$C$4*AVERAGE(CK33:CN33),"n/a"))</f>
        <v>414.33750000000003</v>
      </c>
      <c r="CO39">
        <f ca="1">IF(ISERROR(INDIRECT(ADDRESS(ROW(CO33),COLUMN(CO33)-3))),"n/a",IF(ISNUMBER(INDIRECT(ADDRESS(ROW(CO33),COLUMN(CO33)-3))),Calculations!$C$4*AVERAGE(CL33:CO33),"n/a"))</f>
        <v>425.52</v>
      </c>
      <c r="CP39">
        <f ca="1">IF(ISERROR(INDIRECT(ADDRESS(ROW(CP33),COLUMN(CP33)-3))),"n/a",IF(ISNUMBER(INDIRECT(ADDRESS(ROW(CP33),COLUMN(CP33)-3))),Calculations!$C$4*AVERAGE(CM33:CP33),"n/a"))</f>
        <v>434.56500000000005</v>
      </c>
      <c r="CQ39">
        <f ca="1">IF(ISERROR(INDIRECT(ADDRESS(ROW(CQ33),COLUMN(CQ33)-3))),"n/a",IF(ISNUMBER(INDIRECT(ADDRESS(ROW(CQ33),COLUMN(CQ33)-3))),Calculations!$C$4*AVERAGE(CN33:CQ33),"n/a"))</f>
        <v>439.89750000000004</v>
      </c>
      <c r="CR39">
        <f ca="1">IF(ISERROR(INDIRECT(ADDRESS(ROW(CR33),COLUMN(CR33)-3))),"n/a",IF(ISNUMBER(INDIRECT(ADDRESS(ROW(CR33),COLUMN(CR33)-3))),Calculations!$C$4*AVERAGE(CO33:CR33),"n/a"))</f>
        <v>444.28499999999997</v>
      </c>
      <c r="CS39">
        <f ca="1">IF(ISERROR(INDIRECT(ADDRESS(ROW(CS33),COLUMN(CS33)-3))),"n/a",IF(ISNUMBER(INDIRECT(ADDRESS(ROW(CS33),COLUMN(CS33)-3))),Calculations!$C$4*AVERAGE(CP33:CS33),"n/a"))</f>
        <v>448.2</v>
      </c>
      <c r="CT39">
        <f ca="1">IF(ISERROR(INDIRECT(ADDRESS(ROW(CT33),COLUMN(CT33)-3))),"n/a",IF(ISNUMBER(INDIRECT(ADDRESS(ROW(CT33),COLUMN(CT33)-3))),Calculations!$C$4*AVERAGE(CQ33:CT33),"n/a"))</f>
        <v>451.84499999999997</v>
      </c>
      <c r="CU39">
        <f ca="1">IF(ISERROR(INDIRECT(ADDRESS(ROW(CU33),COLUMN(CU33)-3))),"n/a",IF(ISNUMBER(INDIRECT(ADDRESS(ROW(CU33),COLUMN(CU33)-3))),Calculations!$C$4*AVERAGE(CR33:CU33),"n/a"))</f>
        <v>454.79250000000002</v>
      </c>
      <c r="CV39">
        <f ca="1">IF(ISERROR(INDIRECT(ADDRESS(ROW(CV33),COLUMN(CV33)-3))),"n/a",IF(ISNUMBER(INDIRECT(ADDRESS(ROW(CV33),COLUMN(CV33)-3))),Calculations!$C$4*AVERAGE(CS33:CV33),"n/a"))</f>
        <v>456.72750000000002</v>
      </c>
      <c r="CW39">
        <f ca="1">IF(ISERROR(INDIRECT(ADDRESS(ROW(CW33),COLUMN(CW33)-3))),"n/a",IF(ISNUMBER(INDIRECT(ADDRESS(ROW(CW33),COLUMN(CW33)-3))),Calculations!$C$4*AVERAGE(CT33:CW33),"n/a"))</f>
        <v>458.23500000000001</v>
      </c>
      <c r="CX39">
        <f ca="1">IF(ISERROR(INDIRECT(ADDRESS(ROW(CX33),COLUMN(CX33)-3))),"n/a",IF(ISNUMBER(INDIRECT(ADDRESS(ROW(CX33),COLUMN(CX33)-3))),Calculations!$C$4*AVERAGE(CU33:CX33),"n/a"))</f>
        <v>460.64250000000004</v>
      </c>
      <c r="CY39">
        <f ca="1">IF(ISERROR(INDIRECT(ADDRESS(ROW(CY33),COLUMN(CY33)-3))),"n/a",IF(ISNUMBER(INDIRECT(ADDRESS(ROW(CY33),COLUMN(CY33)-3))),Calculations!$C$4*AVERAGE(CV33:CY33),"n/a"))</f>
        <v>464.66999999999996</v>
      </c>
      <c r="CZ39">
        <f ca="1">IF(ISERROR(INDIRECT(ADDRESS(ROW(CZ33),COLUMN(CZ33)-3))),"n/a",IF(ISNUMBER(INDIRECT(ADDRESS(ROW(CZ33),COLUMN(CZ33)-3))),Calculations!$C$4*AVERAGE(CW33:CZ33),"n/a"))</f>
        <v>469.77750000000003</v>
      </c>
      <c r="DA39">
        <f ca="1">IF(ISERROR(INDIRECT(ADDRESS(ROW(DA33),COLUMN(DA33)-3))),"n/a",IF(ISNUMBER(INDIRECT(ADDRESS(ROW(DA33),COLUMN(DA33)-3))),Calculations!$C$4*AVERAGE(CX33:DA33),"n/a"))</f>
        <v>475.29</v>
      </c>
      <c r="DB39">
        <f ca="1">IF(ISERROR(INDIRECT(ADDRESS(ROW(DB33),COLUMN(DB33)-3))),"n/a",IF(ISNUMBER(INDIRECT(ADDRESS(ROW(DB33),COLUMN(DB33)-3))),Calculations!$C$4*AVERAGE(CY33:DB33),"n/a"))</f>
        <v>480.46500000000003</v>
      </c>
      <c r="DC39">
        <f ca="1">IF(ISERROR(INDIRECT(ADDRESS(ROW(DC33),COLUMN(DC33)-3))),"n/a",IF(ISNUMBER(INDIRECT(ADDRESS(ROW(DC33),COLUMN(DC33)-3))),Calculations!$C$4*AVERAGE(CZ33:DC33),"n/a"))</f>
        <v>485.55000000000013</v>
      </c>
      <c r="DD39">
        <f ca="1">IF(ISERROR(INDIRECT(ADDRESS(ROW(DD33),COLUMN(DD33)-3))),"n/a",IF(ISNUMBER(INDIRECT(ADDRESS(ROW(DD33),COLUMN(DD33)-3))),Calculations!$C$4*AVERAGE(DA33:DD33),"n/a"))</f>
        <v>490.2075000000001</v>
      </c>
      <c r="DE39">
        <f ca="1">IF(ISERROR(INDIRECT(ADDRESS(ROW(DE33),COLUMN(DE33)-3))),"n/a",IF(ISNUMBER(INDIRECT(ADDRESS(ROW(DE33),COLUMN(DE33)-3))),Calculations!$C$4*AVERAGE(DB33:DE33),"n/a"))</f>
        <v>494.34750000000008</v>
      </c>
      <c r="DF39">
        <f ca="1">IF(ISERROR(INDIRECT(ADDRESS(ROW(DF33),COLUMN(DF33)-3))),"n/a",IF(ISNUMBER(INDIRECT(ADDRESS(ROW(DF33),COLUMN(DF33)-3))),Calculations!$C$4*AVERAGE(DC33:DF33),"n/a"))</f>
        <v>497.9475000000001</v>
      </c>
      <c r="DG39">
        <f ca="1">IF(ISERROR(INDIRECT(ADDRESS(ROW(DG33),COLUMN(DG33)-3))),"n/a",IF(ISNUMBER(INDIRECT(ADDRESS(ROW(DG33),COLUMN(DG33)-3))),Calculations!$C$4*AVERAGE(DD33:DG33),"n/a"))</f>
        <v>500.73750000000001</v>
      </c>
      <c r="DH39">
        <f ca="1">IF(ISERROR(INDIRECT(ADDRESS(ROW(DH33),COLUMN(DH33)-3))),"n/a",IF(ISNUMBER(INDIRECT(ADDRESS(ROW(DH33),COLUMN(DH33)-3))),Calculations!$C$4*AVERAGE(DE33:DH33),"n/a"))</f>
        <v>503.12250000000012</v>
      </c>
      <c r="DI39">
        <f ca="1">IF(ISERROR(INDIRECT(ADDRESS(ROW(DI33),COLUMN(DI33)-3))),"n/a",IF(ISNUMBER(INDIRECT(ADDRESS(ROW(DI33),COLUMN(DI33)-3))),Calculations!$C$4*AVERAGE(DF33:DI33),"n/a"))</f>
        <v>505.8225000000001</v>
      </c>
      <c r="DJ39">
        <f ca="1">IF(ISERROR(INDIRECT(ADDRESS(ROW(DJ33),COLUMN(DJ33)-3))),"n/a",IF(ISNUMBER(INDIRECT(ADDRESS(ROW(DJ33),COLUMN(DJ33)-3))),Calculations!$C$4*AVERAGE(DG33:DJ33),"n/a"))</f>
        <v>508.83750000000003</v>
      </c>
      <c r="DK39">
        <f ca="1">IF(ISERROR(INDIRECT(ADDRESS(ROW(DK33),COLUMN(DK33)-3))),"n/a",IF(ISNUMBER(INDIRECT(ADDRESS(ROW(DK33),COLUMN(DK33)-3))),Calculations!$C$4*AVERAGE(DH33:DK33),"n/a"))</f>
        <v>511.875</v>
      </c>
      <c r="DL39">
        <f ca="1">IF(ISERROR(INDIRECT(ADDRESS(ROW(DL33),COLUMN(DL33)-3))),"n/a",IF(ISNUMBER(INDIRECT(ADDRESS(ROW(DL33),COLUMN(DL33)-3))),Calculations!$C$4*AVERAGE(DI33:DL33),"n/a"))</f>
        <v>515.45249999999999</v>
      </c>
      <c r="DM39">
        <f ca="1">IF(ISERROR(INDIRECT(ADDRESS(ROW(DM33),COLUMN(DM33)-3))),"n/a",IF(ISNUMBER(INDIRECT(ADDRESS(ROW(DM33),COLUMN(DM33)-3))),Calculations!$C$4*AVERAGE(DJ33:DM33),"n/a"))</f>
        <v>519.75</v>
      </c>
      <c r="DN39">
        <f ca="1">IF(ISERROR(INDIRECT(ADDRESS(ROW(DN33),COLUMN(DN33)-3))),"n/a",IF(ISNUMBER(INDIRECT(ADDRESS(ROW(DN33),COLUMN(DN33)-3))),Calculations!$C$4*AVERAGE(DK33:DN33),"n/a"))</f>
        <v>523.95749999999998</v>
      </c>
      <c r="DO39">
        <f ca="1">IF(ISERROR(INDIRECT(ADDRESS(ROW(DO33),COLUMN(DO33)-3))),"n/a",IF(ISNUMBER(INDIRECT(ADDRESS(ROW(DO33),COLUMN(DO33)-3))),Calculations!$C$4*AVERAGE(DL33:DO33),"n/a"))</f>
        <v>527.89499999999998</v>
      </c>
      <c r="DP39">
        <f ca="1">IF(ISERROR(INDIRECT(ADDRESS(ROW(DP33),COLUMN(DP33)-3))),"n/a",IF(ISNUMBER(INDIRECT(ADDRESS(ROW(DP33),COLUMN(DP33)-3))),Calculations!$C$4*AVERAGE(DM33:DP33),"n/a"))</f>
        <v>531.78750000000002</v>
      </c>
      <c r="DQ39">
        <f ca="1">IF(ISERROR(INDIRECT(ADDRESS(ROW(DQ33),COLUMN(DQ33)-3))),"n/a",IF(ISNUMBER(INDIRECT(ADDRESS(ROW(DQ33),COLUMN(DQ33)-3))),Calculations!$C$4*AVERAGE(DN33:DQ33),"n/a"))</f>
        <v>535.31999999999994</v>
      </c>
      <c r="DR39">
        <f ca="1">IF(ISERROR(INDIRECT(ADDRESS(ROW(DR33),COLUMN(DR33)-3))),"n/a",IF(ISNUMBER(INDIRECT(ADDRESS(ROW(DR33),COLUMN(DR33)-3))),Calculations!$C$4*AVERAGE(DO33:DR33),"n/a"))</f>
        <v>539.03250000000003</v>
      </c>
      <c r="DS39">
        <f ca="1">IF(ISERROR(INDIRECT(ADDRESS(ROW(DS33),COLUMN(DS33)-3))),"n/a",IF(ISNUMBER(INDIRECT(ADDRESS(ROW(DS33),COLUMN(DS33)-3))),Calculations!$C$4*AVERAGE(DP33:DS33),"n/a"))</f>
        <v>543.08249999999998</v>
      </c>
      <c r="DT39">
        <f ca="1">IF(ISERROR(INDIRECT(ADDRESS(ROW(DT33),COLUMN(DT33)-3))),"n/a",IF(ISNUMBER(INDIRECT(ADDRESS(ROW(DT33),COLUMN(DT33)-3))),Calculations!$C$4*AVERAGE(DQ33:DT33),"n/a"))</f>
        <v>549.80999999999995</v>
      </c>
      <c r="DU39">
        <f ca="1">IF(ISERROR(INDIRECT(ADDRESS(ROW(DU33),COLUMN(DU33)-3))),"n/a",IF(ISNUMBER(INDIRECT(ADDRESS(ROW(DU33),COLUMN(DU33)-3))),Calculations!$C$4*AVERAGE(DR33:DU33),"n/a"))</f>
        <v>556.38000000000011</v>
      </c>
      <c r="DV39">
        <f ca="1">IF(ISERROR(INDIRECT(ADDRESS(ROW(DV33),COLUMN(DV33)-3))),"n/a",IF(ISNUMBER(INDIRECT(ADDRESS(ROW(DV33),COLUMN(DV33)-3))),Calculations!$C$4*AVERAGE(DS33:DV33),"n/a"))</f>
        <v>563.60249999999996</v>
      </c>
      <c r="DW39">
        <f ca="1">IF(ISERROR(INDIRECT(ADDRESS(ROW(DW33),COLUMN(DW33)-3))),"n/a",IF(ISNUMBER(INDIRECT(ADDRESS(ROW(DW33),COLUMN(DW33)-3))),Calculations!$C$4*AVERAGE(DT33:DW33),"n/a"))</f>
        <v>573.79499999999996</v>
      </c>
      <c r="DX39">
        <f ca="1">IF(ISERROR(INDIRECT(ADDRESS(ROW(DX33),COLUMN(DX33)-3))),"n/a",IF(ISNUMBER(INDIRECT(ADDRESS(ROW(DX33),COLUMN(DX33)-3))),Calculations!$C$4*AVERAGE(DU33:DX33),"n/a"))</f>
        <v>582.95249999999999</v>
      </c>
      <c r="DY39">
        <f ca="1">IF(ISERROR(INDIRECT(ADDRESS(ROW(DY33),COLUMN(DY33)-3))),"n/a",IF(ISNUMBER(INDIRECT(ADDRESS(ROW(DY33),COLUMN(DY33)-3))),Calculations!$C$4*AVERAGE(DV33:DY33),"n/a"))</f>
        <v>594.83249999999998</v>
      </c>
      <c r="DZ39">
        <f ca="1">IF(ISERROR(INDIRECT(ADDRESS(ROW(DZ33),COLUMN(DZ33)-3))),"n/a",IF(ISNUMBER(INDIRECT(ADDRESS(ROW(DZ33),COLUMN(DZ33)-3))),Calculations!$C$4*AVERAGE(DW33:DZ33),"n/a"))</f>
        <v>608.4</v>
      </c>
      <c r="EA39">
        <f ca="1">IF(ISERROR(INDIRECT(ADDRESS(ROW(EA33),COLUMN(EA33)-3))),"n/a",IF(ISNUMBER(INDIRECT(ADDRESS(ROW(EA33),COLUMN(EA33)-3))),Calculations!$C$4*AVERAGE(DX33:EA33),"n/a"))</f>
        <v>622.59749999999997</v>
      </c>
      <c r="EB39">
        <f ca="1">IF(ISERROR(INDIRECT(ADDRESS(ROW(EB33),COLUMN(EB33)-3))),"n/a",IF(ISNUMBER(INDIRECT(ADDRESS(ROW(EB33),COLUMN(EB33)-3))),Calculations!$C$4*AVERAGE(DY33:EB33),"n/a"))</f>
        <v>639.87750000000005</v>
      </c>
      <c r="EC39">
        <f ca="1">IF(ISERROR(INDIRECT(ADDRESS(ROW(EC33),COLUMN(EC33)-3))),"n/a",IF(ISNUMBER(INDIRECT(ADDRESS(ROW(EC33),COLUMN(EC33)-3))),Calculations!$C$4*AVERAGE(DZ33:EC33),"n/a"))</f>
        <v>654.56999999999994</v>
      </c>
      <c r="ED39">
        <f ca="1">IF(ISERROR(INDIRECT(ADDRESS(ROW(ED33),COLUMN(ED33)-3))),"n/a",IF(ISNUMBER(INDIRECT(ADDRESS(ROW(ED33),COLUMN(ED33)-3))),Calculations!$C$4*AVERAGE(EA33:ED33),"n/a"))</f>
        <v>667.14750000000015</v>
      </c>
      <c r="EE39">
        <f ca="1">IF(ISERROR(INDIRECT(ADDRESS(ROW(EE33),COLUMN(EE33)-3))),"n/a",IF(ISNUMBER(INDIRECT(ADDRESS(ROW(EE33),COLUMN(EE33)-3))),Calculations!$C$4*AVERAGE(EB33:EE33),"n/a"))</f>
        <v>676.73249999999996</v>
      </c>
      <c r="EF39">
        <f ca="1">IF(ISERROR(INDIRECT(ADDRESS(ROW(EF33),COLUMN(EF33)-3))),"n/a",IF(ISNUMBER(INDIRECT(ADDRESS(ROW(EF33),COLUMN(EF33)-3))),Calculations!$C$4*AVERAGE(EC33:EF33),"n/a"))</f>
        <v>684.27</v>
      </c>
      <c r="EG39">
        <f ca="1">IF(ISERROR(INDIRECT(ADDRESS(ROW(EG33),COLUMN(EG33)-3))),"n/a",IF(ISNUMBER(INDIRECT(ADDRESS(ROW(EG33),COLUMN(EG33)-3))),Calculations!$C$4*AVERAGE(ED33:EG33),"n/a"))</f>
        <v>692.84250000000009</v>
      </c>
      <c r="EH39">
        <f ca="1">IF(ISERROR(INDIRECT(ADDRESS(ROW(EH33),COLUMN(EH33)-3))),"n/a",IF(ISNUMBER(INDIRECT(ADDRESS(ROW(EH33),COLUMN(EH33)-3))),Calculations!$C$4*AVERAGE(EE33:EH33),"n/a"))</f>
        <v>701.81999999999994</v>
      </c>
      <c r="EI39">
        <f ca="1">IF(ISERROR(INDIRECT(ADDRESS(ROW(EI33),COLUMN(EI33)-3))),"n/a",IF(ISNUMBER(INDIRECT(ADDRESS(ROW(EI33),COLUMN(EI33)-3))),Calculations!$C$4*AVERAGE(EF33:EI33),"n/a"))</f>
        <v>710.81999999999994</v>
      </c>
      <c r="EJ39">
        <f ca="1">IF(ISERROR(INDIRECT(ADDRESS(ROW(EJ33),COLUMN(EJ33)-3))),"n/a",IF(ISNUMBER(INDIRECT(ADDRESS(ROW(EJ33),COLUMN(EJ33)-3))),Calculations!$C$4*AVERAGE(EG33:EJ33),"n/a"))</f>
        <v>717.23250000000007</v>
      </c>
      <c r="EK39">
        <f ca="1">IF(ISERROR(INDIRECT(ADDRESS(ROW(EK33),COLUMN(EK33)-3))),"n/a",IF(ISNUMBER(INDIRECT(ADDRESS(ROW(EK33),COLUMN(EK33)-3))),Calculations!$C$4*AVERAGE(EH33:EK33),"n/a"))</f>
        <v>723.19499999999994</v>
      </c>
      <c r="EL39">
        <f ca="1">IF(ISERROR(INDIRECT(ADDRESS(ROW(EL33),COLUMN(EL33)-3))),"n/a",IF(ISNUMBER(INDIRECT(ADDRESS(ROW(EL33),COLUMN(EL33)-3))),Calculations!$C$4*AVERAGE(EI33:EL33),"n/a"))</f>
        <v>729.29250000000002</v>
      </c>
      <c r="EM39">
        <f ca="1">IF(ISERROR(INDIRECT(ADDRESS(ROW(EM33),COLUMN(EM33)-3))),"n/a",IF(ISNUMBER(INDIRECT(ADDRESS(ROW(EM33),COLUMN(EM33)-3))),Calculations!$C$4*AVERAGE(EJ33:EM33),"n/a"))</f>
        <v>737.52749999999992</v>
      </c>
      <c r="EN39">
        <f ca="1">IF(ISERROR(INDIRECT(ADDRESS(ROW(EN33),COLUMN(EN33)-3))),"n/a",IF(ISNUMBER(INDIRECT(ADDRESS(ROW(EN33),COLUMN(EN33)-3))),Calculations!$C$4*AVERAGE(EK33:EN33),"n/a"))</f>
        <v>746.34749999999997</v>
      </c>
      <c r="EO39">
        <f ca="1">IF(ISERROR(INDIRECT(ADDRESS(ROW(EO33),COLUMN(EO33)-3))),"n/a",IF(ISNUMBER(INDIRECT(ADDRESS(ROW(EO33),COLUMN(EO33)-3))),Calculations!$C$4*AVERAGE(EL33:EO33),"n/a"))</f>
        <v>758.29499999999996</v>
      </c>
      <c r="EP39">
        <f ca="1">IF(ISERROR(INDIRECT(ADDRESS(ROW(EP33),COLUMN(EP33)-3))),"n/a",IF(ISNUMBER(INDIRECT(ADDRESS(ROW(EP33),COLUMN(EP33)-3))),Calculations!$C$4*AVERAGE(EM33:EP33),"n/a"))</f>
        <v>769.05</v>
      </c>
      <c r="EQ39">
        <f ca="1">IF(ISERROR(INDIRECT(ADDRESS(ROW(EQ33),COLUMN(EQ33)-3))),"n/a",IF(ISNUMBER(INDIRECT(ADDRESS(ROW(EQ33),COLUMN(EQ33)-3))),Calculations!$C$4*AVERAGE(EN33:EQ33),"n/a"))</f>
        <v>779.19749999999999</v>
      </c>
      <c r="ER39">
        <f ca="1">IF(ISERROR(INDIRECT(ADDRESS(ROW(ER33),COLUMN(ER33)-3))),"n/a",IF(ISNUMBER(INDIRECT(ADDRESS(ROW(ER33),COLUMN(ER33)-3))),Calculations!$C$4*AVERAGE(EO33:ER33),"n/a"))</f>
        <v>789.75</v>
      </c>
      <c r="ES39">
        <f ca="1">IF(ISERROR(INDIRECT(ADDRESS(ROW(ES33),COLUMN(ES33)-3))),"n/a",IF(ISNUMBER(INDIRECT(ADDRESS(ROW(ES33),COLUMN(ES33)-3))),Calculations!$C$4*AVERAGE(EP33:ES33),"n/a"))</f>
        <v>797.08500000000004</v>
      </c>
      <c r="ET39">
        <f ca="1">IF(ISERROR(INDIRECT(ADDRESS(ROW(ET33),COLUMN(ET33)-3))),"n/a",IF(ISNUMBER(INDIRECT(ADDRESS(ROW(ET33),COLUMN(ET33)-3))),Calculations!$C$4*AVERAGE(EQ33:ET33),"n/a"))</f>
        <v>805.38750000000005</v>
      </c>
      <c r="EU39">
        <f ca="1">IF(ISERROR(INDIRECT(ADDRESS(ROW(EU33),COLUMN(EU33)-3))),"n/a",IF(ISNUMBER(INDIRECT(ADDRESS(ROW(EU33),COLUMN(EU33)-3))),Calculations!$C$4*AVERAGE(ER33:EU33),"n/a"))</f>
        <v>815.28750000000002</v>
      </c>
      <c r="EV39">
        <f ca="1">IF(ISERROR(INDIRECT(ADDRESS(ROW(EV33),COLUMN(EV33)-3))),"n/a",IF(ISNUMBER(INDIRECT(ADDRESS(ROW(EV33),COLUMN(EV33)-3))),Calculations!$C$4*AVERAGE(ES33:EV33),"n/a"))</f>
        <v>825.6825</v>
      </c>
      <c r="EW39">
        <f ca="1">IF(ISERROR(INDIRECT(ADDRESS(ROW(EW33),COLUMN(EW33)-3))),"n/a",IF(ISNUMBER(INDIRECT(ADDRESS(ROW(EW33),COLUMN(EW33)-3))),Calculations!$C$4*AVERAGE(ET33:EW33),"n/a"))</f>
        <v>837.00000000000011</v>
      </c>
      <c r="EX39">
        <f ca="1">IF(ISERROR(INDIRECT(ADDRESS(ROW(EX33),COLUMN(EX33)-3))),"n/a",IF(ISNUMBER(INDIRECT(ADDRESS(ROW(EX33),COLUMN(EX33)-3))),Calculations!$C$4*AVERAGE(EU33:EX33),"n/a"))</f>
        <v>849.84749999999997</v>
      </c>
      <c r="EY39">
        <f ca="1">IF(ISERROR(INDIRECT(ADDRESS(ROW(EY33),COLUMN(EY33)-3))),"n/a",IF(ISNUMBER(INDIRECT(ADDRESS(ROW(EY33),COLUMN(EY33)-3))),Calculations!$C$4*AVERAGE(EV33:EY33),"n/a"))</f>
        <v>862.58249999999998</v>
      </c>
      <c r="EZ39">
        <f ca="1">IF(ISERROR(INDIRECT(ADDRESS(ROW(EZ33),COLUMN(EZ33)-3))),"n/a",IF(ISNUMBER(INDIRECT(ADDRESS(ROW(EZ33),COLUMN(EZ33)-3))),Calculations!$C$4*AVERAGE(EW33:EZ33),"n/a"))</f>
        <v>946.93500000000006</v>
      </c>
      <c r="FA39">
        <f ca="1">IF(ISERROR(INDIRECT(ADDRESS(ROW(FA33),COLUMN(FA33)-3))),"n/a",IF(ISNUMBER(INDIRECT(ADDRESS(ROW(FA33),COLUMN(FA33)-3))),Calculations!$C$4*AVERAGE(EX33:FA33),"n/a"))</f>
        <v>980.68500000000006</v>
      </c>
      <c r="FB39">
        <f ca="1">IF(ISERROR(INDIRECT(ADDRESS(ROW(FB33),COLUMN(FB33)-3))),"n/a",IF(ISNUMBER(INDIRECT(ADDRESS(ROW(FB33),COLUMN(FB33)-3))),Calculations!$C$4*AVERAGE(EY33:FB33),"n/a"))</f>
        <v>1006.7850000000001</v>
      </c>
      <c r="FC39">
        <f ca="1">IF(ISERROR(INDIRECT(ADDRESS(ROW(FC33),COLUMN(FC33)-3))),"n/a",IF(ISNUMBER(INDIRECT(ADDRESS(ROW(FC33),COLUMN(FC33)-3))),Calculations!$C$4*AVERAGE(EZ33:FC33),"n/a"))</f>
        <v>1045.575</v>
      </c>
      <c r="FD39">
        <f ca="1">IF(ISERROR(INDIRECT(ADDRESS(ROW(FD33),COLUMN(FD33)-3))),"n/a",IF(ISNUMBER(INDIRECT(ADDRESS(ROW(FD33),COLUMN(FD33)-3))),Calculations!$C$4*AVERAGE(FA33:FD33),"n/a"))</f>
        <v>1037.43</v>
      </c>
      <c r="FE39">
        <f ca="1">IF(ISERROR(INDIRECT(ADDRESS(ROW(FE33),COLUMN(FE33)-3))),"n/a",IF(ISNUMBER(INDIRECT(ADDRESS(ROW(FE33),COLUMN(FE33)-3))),Calculations!$C$4*AVERAGE(FB33:FE33),"n/a"))</f>
        <v>1074.5550000000001</v>
      </c>
      <c r="FF39">
        <f ca="1">IF(ISERROR(INDIRECT(ADDRESS(ROW(FF33),COLUMN(FF33)-3))),"n/a",IF(ISNUMBER(INDIRECT(ADDRESS(ROW(FF33),COLUMN(FF33)-3))),Calculations!$C$4*AVERAGE(FC33:FF33),"n/a"))</f>
        <v>1120.5</v>
      </c>
      <c r="FG39">
        <f ca="1">IF(ISERROR(INDIRECT(ADDRESS(ROW(FG33),COLUMN(FG33)-3))),"n/a",IF(ISNUMBER(INDIRECT(ADDRESS(ROW(FG33),COLUMN(FG33)-3))),Calculations!$C$4*AVERAGE(FD33:FG33),"n/a"))</f>
        <v>1168.7175</v>
      </c>
      <c r="FH39">
        <f ca="1">IF(ISERROR(INDIRECT(ADDRESS(ROW(FH33),COLUMN(FH33)-3))),"n/a",IF(ISNUMBER(INDIRECT(ADDRESS(ROW(FH33),COLUMN(FH33)-3))),Calculations!$C$4*AVERAGE(FE33:FH33),"n/a"))</f>
        <v>1189.5074999999999</v>
      </c>
      <c r="FI39">
        <f ca="1">IF(ISERROR(INDIRECT(ADDRESS(ROW(FI33),COLUMN(FI33)-3))),"n/a",IF(ISNUMBER(INDIRECT(ADDRESS(ROW(FI33),COLUMN(FI33)-3))),Calculations!$C$4*AVERAGE(FF33:FI33),"n/a"))</f>
        <v>1213.8075000000001</v>
      </c>
      <c r="FJ39">
        <f ca="1">IF(ISERROR(INDIRECT(ADDRESS(ROW(FJ33),COLUMN(FJ33)-3))),"n/a",IF(ISNUMBER(INDIRECT(ADDRESS(ROW(FJ33),COLUMN(FJ33)-3))),Calculations!$C$4*AVERAGE(FG33:FJ33),"n/a"))</f>
        <v>1234.1474999999998</v>
      </c>
      <c r="FK39">
        <f ca="1">IF(ISERROR(INDIRECT(ADDRESS(ROW(FK33),COLUMN(FK33)-3))),"n/a",IF(ISNUMBER(INDIRECT(ADDRESS(ROW(FK33),COLUMN(FK33)-3))),Calculations!$C$4*AVERAGE(FH33:FK33),"n/a"))</f>
        <v>1232.6849999999999</v>
      </c>
      <c r="FL39">
        <f ca="1">IF(ISERROR(INDIRECT(ADDRESS(ROW(FL33),COLUMN(FL33)-3))),"n/a",IF(ISNUMBER(INDIRECT(ADDRESS(ROW(FL33),COLUMN(FL33)-3))),Calculations!$C$4*AVERAGE(FI33:FL33),"n/a"))</f>
        <v>1232.0774999999999</v>
      </c>
      <c r="FM39">
        <f ca="1">IF(ISERROR(INDIRECT(ADDRESS(ROW(FM33),COLUMN(FM33)-3))),"n/a",IF(ISNUMBER(INDIRECT(ADDRESS(ROW(FM33),COLUMN(FM33)-3))),Calculations!$C$4*AVERAGE(FJ33:FM33),"n/a"))</f>
        <v>1231.4024999999999</v>
      </c>
      <c r="FN39">
        <f ca="1">IF(ISERROR(INDIRECT(ADDRESS(ROW(FN33),COLUMN(FN33)-3))),"n/a",IF(ISNUMBER(INDIRECT(ADDRESS(ROW(FN33),COLUMN(FN33)-3))),Calculations!$C$4*AVERAGE(FK33:FN33),"n/a"))</f>
        <v>1231.7175</v>
      </c>
      <c r="FO39">
        <f ca="1">IF(ISERROR(INDIRECT(ADDRESS(ROW(FO33),COLUMN(FO33)-3))),"n/a",IF(ISNUMBER(INDIRECT(ADDRESS(ROW(FO33),COLUMN(FO33)-3))),Calculations!$C$4*AVERAGE(FL33:FO33),"n/a"))</f>
        <v>1227.78</v>
      </c>
      <c r="FP39">
        <f ca="1">IF(ISERROR(INDIRECT(ADDRESS(ROW(FP33),COLUMN(FP33)-3))),"n/a",IF(ISNUMBER(INDIRECT(ADDRESS(ROW(FP33),COLUMN(FP33)-3))),Calculations!$C$4*AVERAGE(FM33:FP33),"n/a"))</f>
        <v>1223.0550000000001</v>
      </c>
      <c r="FQ39">
        <f ca="1">IF(ISERROR(INDIRECT(ADDRESS(ROW(FQ33),COLUMN(FQ33)-3))),"n/a",IF(ISNUMBER(INDIRECT(ADDRESS(ROW(FQ33),COLUMN(FQ33)-3))),Calculations!$C$4*AVERAGE(FN33:FQ33),"n/a"))</f>
        <v>1218.78</v>
      </c>
      <c r="FR39">
        <f ca="1">IF(ISERROR(INDIRECT(ADDRESS(ROW(FR33),COLUMN(FR33)-3))),"n/a",IF(ISNUMBER(INDIRECT(ADDRESS(ROW(FR33),COLUMN(FR33)-3))),Calculations!$C$4*AVERAGE(FO33:FR33),"n/a"))</f>
        <v>1215.0225</v>
      </c>
      <c r="FS39">
        <f ca="1">IF(ISERROR(INDIRECT(ADDRESS(ROW(FS33),COLUMN(FS33)-3))),"n/a",IF(ISNUMBER(INDIRECT(ADDRESS(ROW(FS33),COLUMN(FS33)-3))),Calculations!$C$4*AVERAGE(FP33:FS33),"n/a"))</f>
        <v>1218.9825000000001</v>
      </c>
      <c r="FT39">
        <f ca="1">IF(ISERROR(INDIRECT(ADDRESS(ROW(FT33),COLUMN(FT33)-3))),"n/a",IF(ISNUMBER(INDIRECT(ADDRESS(ROW(FT33),COLUMN(FT33)-3))),Calculations!$C$4*AVERAGE(FQ33:FT33),"n/a"))</f>
        <v>1224.27</v>
      </c>
      <c r="FU39">
        <f ca="1">IF(ISERROR(INDIRECT(ADDRESS(ROW(FU33),COLUMN(FU33)-3))),"n/a",IF(ISNUMBER(INDIRECT(ADDRESS(ROW(FU33),COLUMN(FU33)-3))),Calculations!$C$4*AVERAGE(FR33:FU33),"n/a"))</f>
        <v>1229.7375</v>
      </c>
      <c r="FV39">
        <f ca="1">IF(ISERROR(INDIRECT(ADDRESS(ROW(FV33),COLUMN(FV33)-3))),"n/a",IF(ISNUMBER(INDIRECT(ADDRESS(ROW(FV33),COLUMN(FV33)-3))),Calculations!$C$4*AVERAGE(FS33:FV33),"n/a"))</f>
        <v>1234.0574999999999</v>
      </c>
      <c r="FW39">
        <f ca="1">IF(ISERROR(INDIRECT(ADDRESS(ROW(FW33),COLUMN(FW33)-3))),"n/a",IF(ISNUMBER(INDIRECT(ADDRESS(ROW(FW33),COLUMN(FW33)-3))),Calculations!$C$4*AVERAGE(FT33:FW33),"n/a"))</f>
        <v>1237.2975000000001</v>
      </c>
      <c r="FX39">
        <f ca="1">IF(ISERROR(INDIRECT(ADDRESS(ROW(FX33),COLUMN(FX33)-3))),"n/a",IF(ISNUMBER(INDIRECT(ADDRESS(ROW(FX33),COLUMN(FX33)-3))),Calculations!$C$4*AVERAGE(FU33:FX33),"n/a"))</f>
        <v>1244.3399999999999</v>
      </c>
      <c r="FY39">
        <f ca="1">IF(ISERROR(INDIRECT(ADDRESS(ROW(FY33),COLUMN(FY33)-3))),"n/a",IF(ISNUMBER(INDIRECT(ADDRESS(ROW(FY33),COLUMN(FY33)-3))),Calculations!$C$4*AVERAGE(FV33:FY33),"n/a"))</f>
        <v>1252.1025</v>
      </c>
      <c r="FZ39">
        <f ca="1">IF(ISERROR(INDIRECT(ADDRESS(ROW(FZ33),COLUMN(FZ33)-3))),"n/a",IF(ISNUMBER(INDIRECT(ADDRESS(ROW(FZ33),COLUMN(FZ33)-3))),Calculations!$C$4*AVERAGE(FW33:FZ33),"n/a"))</f>
        <v>1261.7549999999999</v>
      </c>
      <c r="GA39">
        <f ca="1">IF(ISERROR(INDIRECT(ADDRESS(ROW(GA33),COLUMN(GA33)-3))),"n/a",IF(ISNUMBER(INDIRECT(ADDRESS(ROW(GA33),COLUMN(GA33)-3))),Calculations!$C$4*AVERAGE(FX33:GA33),"n/a"))</f>
        <v>1277.0550000000003</v>
      </c>
      <c r="GB39">
        <f ca="1">IF(ISERROR(INDIRECT(ADDRESS(ROW(GB33),COLUMN(GB33)-3))),"n/a",IF(ISNUMBER(INDIRECT(ADDRESS(ROW(GB33),COLUMN(GB33)-3))),Calculations!$C$4*AVERAGE(FY33:GB33),"n/a"))</f>
        <v>1291.0950000000003</v>
      </c>
      <c r="GC39" t="e">
        <f ca="1">IF(ISERROR(INDIRECT(ADDRESS(ROW(GC33),COLUMN(GC33)-3))),"n/a",IF(ISNUMBER(INDIRECT(ADDRESS(ROW(GC33),COLUMN(GC33)-3))),Calculations!$C$4*AVERAGE(FZ33:GC33),"n/a"))</f>
        <v>#N/A</v>
      </c>
      <c r="GD39" t="e">
        <f ca="1">IF(ISERROR(INDIRECT(ADDRESS(ROW(GD33),COLUMN(GD33)-3))),"n/a",IF(ISNUMBER(INDIRECT(ADDRESS(ROW(GD33),COLUMN(GD33)-3))),Calculations!$C$4*AVERAGE(GA33:GD33),"n/a"))</f>
        <v>#N/A</v>
      </c>
      <c r="GE39" t="e">
        <f ca="1">IF(ISERROR(INDIRECT(ADDRESS(ROW(GE33),COLUMN(GE33)-3))),"n/a",IF(ISNUMBER(INDIRECT(ADDRESS(ROW(GE33),COLUMN(GE33)-3))),Calculations!$C$4*AVERAGE(GB33:GE33),"n/a"))</f>
        <v>#N/A</v>
      </c>
      <c r="GF39" t="str">
        <f ca="1">IF(ISERROR(INDIRECT(ADDRESS(ROW(GF33),COLUMN(GF33)-3))),"n/a",IF(ISNUMBER(INDIRECT(ADDRESS(ROW(GF33),COLUMN(GF33)-3))),Calculations!$C$4*AVERAGE(GC33:GF33),"n/a"))</f>
        <v>n/a</v>
      </c>
      <c r="GG39" t="str">
        <f ca="1">IF(ISERROR(INDIRECT(ADDRESS(ROW(GG33),COLUMN(GG33)-3))),"n/a",IF(ISNUMBER(INDIRECT(ADDRESS(ROW(GG33),COLUMN(GG33)-3))),Calculations!$C$4*AVERAGE(GD33:GG33),"n/a"))</f>
        <v>n/a</v>
      </c>
      <c r="GH39" t="str">
        <f ca="1">IF(ISERROR(INDIRECT(ADDRESS(ROW(GH33),COLUMN(GH33)-3))),"n/a",IF(ISNUMBER(INDIRECT(ADDRESS(ROW(GH33),COLUMN(GH33)-3))),Calculations!$C$4*AVERAGE(GE33:GH33),"n/a"))</f>
        <v>n/a</v>
      </c>
      <c r="GI39" t="str">
        <f ca="1">IF(ISERROR(INDIRECT(ADDRESS(ROW(GI33),COLUMN(GI33)-3))),"n/a",IF(ISNUMBER(INDIRECT(ADDRESS(ROW(GI33),COLUMN(GI33)-3))),Calculations!$C$4*AVERAGE(GF33:GI33),"n/a"))</f>
        <v>n/a</v>
      </c>
      <c r="GJ39" t="str">
        <f ca="1">IF(ISERROR(INDIRECT(ADDRESS(ROW(GJ33),COLUMN(GJ33)-3))),"n/a",IF(ISNUMBER(INDIRECT(ADDRESS(ROW(GJ33),COLUMN(GJ33)-3))),Calculations!$C$4*AVERAGE(GG33:GJ33),"n/a"))</f>
        <v>n/a</v>
      </c>
      <c r="GK39" t="str">
        <f ca="1">IF(ISERROR(INDIRECT(ADDRESS(ROW(GK33),COLUMN(GK33)-3))),"n/a",IF(ISNUMBER(INDIRECT(ADDRESS(ROW(GK33),COLUMN(GK33)-3))),Calculations!$C$4*AVERAGE(GH33:GK33),"n/a"))</f>
        <v>n/a</v>
      </c>
      <c r="GL39" t="str">
        <f ca="1">IF(ISERROR(INDIRECT(ADDRESS(ROW(GL33),COLUMN(GL33)-3))),"n/a",IF(ISNUMBER(INDIRECT(ADDRESS(ROW(GL33),COLUMN(GL33)-3))),Calculations!$C$4*AVERAGE(GI33:GL33),"n/a"))</f>
        <v>n/a</v>
      </c>
      <c r="GM39" t="str">
        <f ca="1">IF(ISERROR(INDIRECT(ADDRESS(ROW(GM33),COLUMN(GM33)-3))),"n/a",IF(ISNUMBER(INDIRECT(ADDRESS(ROW(GM33),COLUMN(GM33)-3))),Calculations!$C$4*AVERAGE(GJ33:GM33),"n/a"))</f>
        <v>n/a</v>
      </c>
      <c r="GN39" t="str">
        <f ca="1">IF(ISERROR(INDIRECT(ADDRESS(ROW(GN33),COLUMN(GN33)-3))),"n/a",IF(ISNUMBER(INDIRECT(ADDRESS(ROW(GN33),COLUMN(GN33)-3))),Calculations!$C$4*AVERAGE(GK33:GN33),"n/a"))</f>
        <v>n/a</v>
      </c>
      <c r="GO39" t="str">
        <f ca="1">IF(ISERROR(INDIRECT(ADDRESS(ROW(GO33),COLUMN(GO33)-3))),"n/a",IF(ISNUMBER(INDIRECT(ADDRESS(ROW(GO33),COLUMN(GO33)-3))),Calculations!$C$4*AVERAGE(GL33:GO33),"n/a"))</f>
        <v>n/a</v>
      </c>
      <c r="GP39" t="str">
        <f ca="1">IF(ISERROR(INDIRECT(ADDRESS(ROW(GP33),COLUMN(GP33)-3))),"n/a",IF(ISNUMBER(INDIRECT(ADDRESS(ROW(GP33),COLUMN(GP33)-3))),Calculations!$C$4*AVERAGE(GM33:GP33),"n/a"))</f>
        <v>n/a</v>
      </c>
      <c r="GQ39" t="str">
        <f ca="1">IF(ISERROR(INDIRECT(ADDRESS(ROW(GQ33),COLUMN(GQ33)-3))),"n/a",IF(ISNUMBER(INDIRECT(ADDRESS(ROW(GQ33),COLUMN(GQ33)-3))),Calculations!$C$4*AVERAGE(GN33:GQ33),"n/a"))</f>
        <v>n/a</v>
      </c>
      <c r="GR39" t="str">
        <f ca="1">IF(ISERROR(INDIRECT(ADDRESS(ROW(GR33),COLUMN(GR33)-3))),"n/a",IF(ISNUMBER(INDIRECT(ADDRESS(ROW(GR33),COLUMN(GR33)-3))),Calculations!$C$4*AVERAGE(GO33:GR33),"n/a"))</f>
        <v>n/a</v>
      </c>
      <c r="GS39" t="str">
        <f ca="1">IF(ISERROR(INDIRECT(ADDRESS(ROW(GS33),COLUMN(GS33)-3))),"n/a",IF(ISNUMBER(INDIRECT(ADDRESS(ROW(GS33),COLUMN(GS33)-3))),Calculations!$C$4*AVERAGE(GP33:GS33),"n/a"))</f>
        <v>n/a</v>
      </c>
      <c r="GT39" t="str">
        <f ca="1">IF(ISERROR(INDIRECT(ADDRESS(ROW(GT33),COLUMN(GT33)-3))),"n/a",IF(ISNUMBER(INDIRECT(ADDRESS(ROW(GT33),COLUMN(GT33)-3))),Calculations!$C$4*AVERAGE(GQ33:GT33),"n/a"))</f>
        <v>n/a</v>
      </c>
      <c r="GU39" t="str">
        <f ca="1">IF(ISERROR(INDIRECT(ADDRESS(ROW(GU33),COLUMN(GU33)-3))),"n/a",IF(ISNUMBER(INDIRECT(ADDRESS(ROW(GU33),COLUMN(GU33)-3))),Calculations!$C$4*AVERAGE(GR33:GU33),"n/a"))</f>
        <v>n/a</v>
      </c>
      <c r="GV39" t="str">
        <f ca="1">IF(ISERROR(INDIRECT(ADDRESS(ROW(GV33),COLUMN(GV33)-3))),"n/a",IF(ISNUMBER(INDIRECT(ADDRESS(ROW(GV33),COLUMN(GV33)-3))),Calculations!$C$4*AVERAGE(GS33:GV33),"n/a"))</f>
        <v>n/a</v>
      </c>
    </row>
    <row r="40" spans="1:204" x14ac:dyDescent="0.25">
      <c r="A40" s="8" t="s">
        <v>254</v>
      </c>
      <c r="B40" t="s">
        <v>186</v>
      </c>
      <c r="C40" t="str">
        <f ca="1">IF(ISERROR(INDIRECT(ADDRESS(ROW(C34),COLUMN(C34)-7))),"n/a",IF(ISNUMBER(INDIRECT(ADDRESS(ROW(C34),COLUMN(C34)-7))),$C$5*($D$5*C34+$E$5*B34+$F$5*AVERAGE(#REF!)),"n/a"))</f>
        <v>n/a</v>
      </c>
      <c r="D40" t="str">
        <f ca="1">IF(ISERROR(INDIRECT(ADDRESS(ROW(D34),COLUMN(D34)-7))),"n/a",IF(ISNUMBER(INDIRECT(ADDRESS(ROW(D34),COLUMN(D34)-7))),$C$5*($D$5*D34+$E$5*C34+$F$5*AVERAGE(#REF!)),"n/a"))</f>
        <v>n/a</v>
      </c>
      <c r="E40" t="str">
        <f ca="1">IF(ISERROR(INDIRECT(ADDRESS(ROW(E34),COLUMN(E34)-7))),"n/a",IF(ISNUMBER(INDIRECT(ADDRESS(ROW(E34),COLUMN(E34)-7))),$C$5*($D$5*E34+$E$5*D34+$F$5*AVERAGE(#REF!)),"n/a"))</f>
        <v>n/a</v>
      </c>
      <c r="F40" t="str">
        <f ca="1">IF(ISERROR(INDIRECT(ADDRESS(ROW(F34),COLUMN(F34)-7))),"n/a",IF(ISNUMBER(INDIRECT(ADDRESS(ROW(F34),COLUMN(F34)-7))),$C$5*($D$5*F34+$E$5*E34+$F$5*AVERAGE(#REF!)),"n/a"))</f>
        <v>n/a</v>
      </c>
      <c r="G40" t="str">
        <f ca="1">IF(ISERROR(INDIRECT(ADDRESS(ROW(G34),COLUMN(G34)-7))),"n/a",IF(ISNUMBER(INDIRECT(ADDRESS(ROW(G34),COLUMN(G34)-7))),$C$5*($D$5*G34+$E$5*F34+$F$5*AVERAGE(#REF!)),"n/a"))</f>
        <v>n/a</v>
      </c>
      <c r="H40" t="str">
        <f t="shared" ref="H40:AM40" ca="1" si="24">IF(ISERROR(INDIRECT(ADDRESS(ROW(H34),COLUMN(H34)-7))),"n/a",IF(ISNUMBER(INDIRECT(ADDRESS(ROW(H34),COLUMN(H34)-7))),$C$5*($D$5*H34+$E$5*G34+$F$5*AVERAGE(A34:F34)),"n/a"))</f>
        <v>n/a</v>
      </c>
      <c r="I40" t="str">
        <f t="shared" ca="1" si="24"/>
        <v>n/a</v>
      </c>
      <c r="J40">
        <f t="shared" ca="1" si="24"/>
        <v>-149.76</v>
      </c>
      <c r="K40">
        <f t="shared" ca="1" si="24"/>
        <v>-154.01399999999998</v>
      </c>
      <c r="L40">
        <f t="shared" ca="1" si="24"/>
        <v>-158.50800000000004</v>
      </c>
      <c r="M40">
        <f t="shared" ca="1" si="24"/>
        <v>-162.29999999999998</v>
      </c>
      <c r="N40">
        <f t="shared" ca="1" si="24"/>
        <v>-166.32600000000002</v>
      </c>
      <c r="O40">
        <f t="shared" ca="1" si="24"/>
        <v>-171.744</v>
      </c>
      <c r="P40">
        <f t="shared" ca="1" si="24"/>
        <v>-177.20400000000001</v>
      </c>
      <c r="Q40">
        <f t="shared" ca="1" si="24"/>
        <v>-182.45400000000001</v>
      </c>
      <c r="R40">
        <f t="shared" ca="1" si="24"/>
        <v>-188.06399999999999</v>
      </c>
      <c r="S40">
        <f t="shared" ca="1" si="24"/>
        <v>-193.02</v>
      </c>
      <c r="T40">
        <f t="shared" ca="1" si="24"/>
        <v>-198.38399999999999</v>
      </c>
      <c r="U40">
        <f t="shared" ca="1" si="24"/>
        <v>-204.22799999999998</v>
      </c>
      <c r="V40">
        <f t="shared" ca="1" si="24"/>
        <v>-209.45399999999998</v>
      </c>
      <c r="W40">
        <f t="shared" ca="1" si="24"/>
        <v>-213.41400000000002</v>
      </c>
      <c r="X40">
        <f t="shared" ca="1" si="24"/>
        <v>-212.952</v>
      </c>
      <c r="Y40">
        <f t="shared" ca="1" si="24"/>
        <v>-216.46200000000002</v>
      </c>
      <c r="Z40">
        <f t="shared" ca="1" si="24"/>
        <v>-222.672</v>
      </c>
      <c r="AA40">
        <f t="shared" ca="1" si="24"/>
        <v>-227.41199999999998</v>
      </c>
      <c r="AB40">
        <f t="shared" ca="1" si="24"/>
        <v>-232.22999999999996</v>
      </c>
      <c r="AC40">
        <f t="shared" ca="1" si="24"/>
        <v>-237.05999999999997</v>
      </c>
      <c r="AD40">
        <f t="shared" ca="1" si="24"/>
        <v>-242.40599999999998</v>
      </c>
      <c r="AE40">
        <f t="shared" ca="1" si="24"/>
        <v>-248.74199999999999</v>
      </c>
      <c r="AF40">
        <f t="shared" ca="1" si="24"/>
        <v>-257.85599999999999</v>
      </c>
      <c r="AG40">
        <f t="shared" ca="1" si="24"/>
        <v>-264.786</v>
      </c>
      <c r="AH40">
        <f t="shared" ca="1" si="24"/>
        <v>-272.11199999999997</v>
      </c>
      <c r="AI40">
        <f t="shared" ca="1" si="24"/>
        <v>-280.08</v>
      </c>
      <c r="AJ40">
        <f t="shared" ca="1" si="24"/>
        <v>-289.00799999999998</v>
      </c>
      <c r="AK40">
        <f t="shared" ca="1" si="24"/>
        <v>-297.81</v>
      </c>
      <c r="AL40">
        <f t="shared" ca="1" si="24"/>
        <v>-306.834</v>
      </c>
      <c r="AM40">
        <f t="shared" ca="1" si="24"/>
        <v>-316.80599999999998</v>
      </c>
      <c r="AN40">
        <f t="shared" ref="AN40:BS40" ca="1" si="25">IF(ISERROR(INDIRECT(ADDRESS(ROW(AN34),COLUMN(AN34)-7))),"n/a",IF(ISNUMBER(INDIRECT(ADDRESS(ROW(AN34),COLUMN(AN34)-7))),$C$5*($D$5*AN34+$E$5*AM34+$F$5*AVERAGE(AG34:AL34)),"n/a"))</f>
        <v>-326.41199999999998</v>
      </c>
      <c r="AO40">
        <f t="shared" ca="1" si="25"/>
        <v>-336.41399999999993</v>
      </c>
      <c r="AP40">
        <f t="shared" ca="1" si="25"/>
        <v>-346.80599999999998</v>
      </c>
      <c r="AQ40">
        <f t="shared" ca="1" si="25"/>
        <v>-356.41199999999998</v>
      </c>
      <c r="AR40">
        <f t="shared" ca="1" si="25"/>
        <v>-365.50199999999995</v>
      </c>
      <c r="AS40">
        <f t="shared" ca="1" si="25"/>
        <v>-375.714</v>
      </c>
      <c r="AT40">
        <f t="shared" ca="1" si="25"/>
        <v>-387.32399999999996</v>
      </c>
      <c r="AU40">
        <f t="shared" ca="1" si="25"/>
        <v>-402.63599999999997</v>
      </c>
      <c r="AV40">
        <f t="shared" ca="1" si="25"/>
        <v>-417.77399999999994</v>
      </c>
      <c r="AW40">
        <f t="shared" ca="1" si="25"/>
        <v>-431.04</v>
      </c>
      <c r="AX40">
        <f t="shared" ca="1" si="25"/>
        <v>-442.00800000000004</v>
      </c>
      <c r="AY40">
        <f t="shared" ca="1" si="25"/>
        <v>-451.90799999999996</v>
      </c>
      <c r="AZ40">
        <f t="shared" ca="1" si="25"/>
        <v>-462.09599999999989</v>
      </c>
      <c r="BA40">
        <f t="shared" ca="1" si="25"/>
        <v>-470.09999999999997</v>
      </c>
      <c r="BB40">
        <f t="shared" ca="1" si="25"/>
        <v>-477.21599999999989</v>
      </c>
      <c r="BC40">
        <f t="shared" ca="1" si="25"/>
        <v>-482.55599999999998</v>
      </c>
      <c r="BD40">
        <f t="shared" ca="1" si="25"/>
        <v>-488.77199999999999</v>
      </c>
      <c r="BE40">
        <f t="shared" ca="1" si="25"/>
        <v>-492.75599999999997</v>
      </c>
      <c r="BF40">
        <f t="shared" ca="1" si="25"/>
        <v>-498.08399999999995</v>
      </c>
      <c r="BG40">
        <f t="shared" ca="1" si="25"/>
        <v>-507.11399999999986</v>
      </c>
      <c r="BH40">
        <f t="shared" ca="1" si="25"/>
        <v>-516.69600000000003</v>
      </c>
      <c r="BI40">
        <f t="shared" ca="1" si="25"/>
        <v>-527.32799999999997</v>
      </c>
      <c r="BJ40">
        <f t="shared" ca="1" si="25"/>
        <v>-538.5</v>
      </c>
      <c r="BK40">
        <f t="shared" ca="1" si="25"/>
        <v>-554.06399999999996</v>
      </c>
      <c r="BL40">
        <f t="shared" ca="1" si="25"/>
        <v>-562.78800000000001</v>
      </c>
      <c r="BM40">
        <f t="shared" ca="1" si="25"/>
        <v>-573.80999999999995</v>
      </c>
      <c r="BN40">
        <f t="shared" ca="1" si="25"/>
        <v>-587.45399999999995</v>
      </c>
      <c r="BO40">
        <f t="shared" ca="1" si="25"/>
        <v>-597.87599999999998</v>
      </c>
      <c r="BP40">
        <f t="shared" ca="1" si="25"/>
        <v>-607.1339999999999</v>
      </c>
      <c r="BQ40">
        <f t="shared" ca="1" si="25"/>
        <v>-616.94999999999993</v>
      </c>
      <c r="BR40">
        <f t="shared" ca="1" si="25"/>
        <v>-628.15800000000013</v>
      </c>
      <c r="BS40">
        <f t="shared" ca="1" si="25"/>
        <v>-635.77199999999993</v>
      </c>
      <c r="BT40">
        <f t="shared" ref="BT40:CY40" ca="1" si="26">IF(ISERROR(INDIRECT(ADDRESS(ROW(BT34),COLUMN(BT34)-7))),"n/a",IF(ISNUMBER(INDIRECT(ADDRESS(ROW(BT34),COLUMN(BT34)-7))),$C$5*($D$5*BT34+$E$5*BS34+$F$5*AVERAGE(BM34:BR34)),"n/a"))</f>
        <v>-652.76400000000001</v>
      </c>
      <c r="BU40">
        <f t="shared" ca="1" si="26"/>
        <v>-665.53200000000004</v>
      </c>
      <c r="BV40">
        <f t="shared" ca="1" si="26"/>
        <v>-676.57199999999989</v>
      </c>
      <c r="BW40">
        <f t="shared" ca="1" si="26"/>
        <v>-690.44999999999993</v>
      </c>
      <c r="BX40">
        <f t="shared" ca="1" si="26"/>
        <v>-703.29600000000005</v>
      </c>
      <c r="BY40">
        <f t="shared" ca="1" si="26"/>
        <v>-715.75200000000007</v>
      </c>
      <c r="BZ40">
        <f t="shared" ca="1" si="26"/>
        <v>-728.6099999999999</v>
      </c>
      <c r="CA40">
        <f t="shared" ca="1" si="26"/>
        <v>-746.37</v>
      </c>
      <c r="CB40">
        <f t="shared" ca="1" si="26"/>
        <v>-761.23199999999986</v>
      </c>
      <c r="CC40">
        <f t="shared" ca="1" si="26"/>
        <v>-775.27199999999993</v>
      </c>
      <c r="CD40">
        <f t="shared" ca="1" si="26"/>
        <v>-787.72800000000007</v>
      </c>
      <c r="CE40">
        <f t="shared" ca="1" si="26"/>
        <v>-801.60600000000011</v>
      </c>
      <c r="CF40">
        <f t="shared" ca="1" si="26"/>
        <v>-816.06</v>
      </c>
      <c r="CG40">
        <f t="shared" ca="1" si="26"/>
        <v>-829.80600000000015</v>
      </c>
      <c r="CH40">
        <f t="shared" ca="1" si="26"/>
        <v>-842.16</v>
      </c>
      <c r="CI40">
        <f t="shared" ca="1" si="26"/>
        <v>-850.19999999999993</v>
      </c>
      <c r="CJ40">
        <f t="shared" ca="1" si="26"/>
        <v>-858.31200000000001</v>
      </c>
      <c r="CK40">
        <f t="shared" ca="1" si="26"/>
        <v>-867.73799999999994</v>
      </c>
      <c r="CL40">
        <f t="shared" ca="1" si="26"/>
        <v>-878.04000000000008</v>
      </c>
      <c r="CM40">
        <f t="shared" ca="1" si="26"/>
        <v>-886.29600000000005</v>
      </c>
      <c r="CN40">
        <f t="shared" ca="1" si="26"/>
        <v>-895.63800000000003</v>
      </c>
      <c r="CO40">
        <f t="shared" ca="1" si="26"/>
        <v>-905.49599999999987</v>
      </c>
      <c r="CP40">
        <f t="shared" ca="1" si="26"/>
        <v>-916.74</v>
      </c>
      <c r="CQ40">
        <f t="shared" ca="1" si="26"/>
        <v>-925.07399999999996</v>
      </c>
      <c r="CR40">
        <f t="shared" ca="1" si="26"/>
        <v>-935.86199999999997</v>
      </c>
      <c r="CS40">
        <f t="shared" ca="1" si="26"/>
        <v>-949.70399999999995</v>
      </c>
      <c r="CT40">
        <f t="shared" ca="1" si="26"/>
        <v>-964.18200000000002</v>
      </c>
      <c r="CU40">
        <f t="shared" ca="1" si="26"/>
        <v>-979.18799999999999</v>
      </c>
      <c r="CV40">
        <f t="shared" ca="1" si="26"/>
        <v>-995.5920000000001</v>
      </c>
      <c r="CW40">
        <f t="shared" ca="1" si="26"/>
        <v>-1010.55</v>
      </c>
      <c r="CX40">
        <f t="shared" ca="1" si="26"/>
        <v>-1023.6419999999998</v>
      </c>
      <c r="CY40">
        <f t="shared" ca="1" si="26"/>
        <v>-1040.4839999999999</v>
      </c>
      <c r="CZ40">
        <f t="shared" ref="CZ40:EE40" ca="1" si="27">IF(ISERROR(INDIRECT(ADDRESS(ROW(CZ34),COLUMN(CZ34)-7))),"n/a",IF(ISNUMBER(INDIRECT(ADDRESS(ROW(CZ34),COLUMN(CZ34)-7))),$C$5*($D$5*CZ34+$E$5*CY34+$F$5*AVERAGE(CS34:CX34)),"n/a"))</f>
        <v>-1056.51</v>
      </c>
      <c r="DA40">
        <f t="shared" ca="1" si="27"/>
        <v>-1071.1799999999998</v>
      </c>
      <c r="DB40">
        <f t="shared" ca="1" si="27"/>
        <v>-1085.3520000000001</v>
      </c>
      <c r="DC40">
        <f t="shared" ca="1" si="27"/>
        <v>-1102.356</v>
      </c>
      <c r="DD40">
        <f t="shared" ca="1" si="27"/>
        <v>-1121.3399999999999</v>
      </c>
      <c r="DE40">
        <f t="shared" ca="1" si="27"/>
        <v>-1139.04</v>
      </c>
      <c r="DF40">
        <f t="shared" ca="1" si="27"/>
        <v>-1156.8779999999999</v>
      </c>
      <c r="DG40">
        <f t="shared" ca="1" si="27"/>
        <v>-1178.346</v>
      </c>
      <c r="DH40">
        <f t="shared" ca="1" si="27"/>
        <v>-1200.2760000000001</v>
      </c>
      <c r="DI40">
        <f t="shared" ca="1" si="27"/>
        <v>-1222.866</v>
      </c>
      <c r="DJ40">
        <f t="shared" ca="1" si="27"/>
        <v>-1247.076</v>
      </c>
      <c r="DK40">
        <f t="shared" ca="1" si="27"/>
        <v>-1271.6579999999999</v>
      </c>
      <c r="DL40">
        <f t="shared" ca="1" si="27"/>
        <v>-1295.3339999999998</v>
      </c>
      <c r="DM40">
        <f t="shared" ca="1" si="27"/>
        <v>-1319.9280000000001</v>
      </c>
      <c r="DN40">
        <f t="shared" ca="1" si="27"/>
        <v>-1344.624</v>
      </c>
      <c r="DO40">
        <f t="shared" ca="1" si="27"/>
        <v>-1367.9039999999998</v>
      </c>
      <c r="DP40">
        <f t="shared" ca="1" si="27"/>
        <v>-1390.338</v>
      </c>
      <c r="DQ40">
        <f t="shared" ca="1" si="27"/>
        <v>-1413.654</v>
      </c>
      <c r="DR40">
        <f t="shared" ca="1" si="27"/>
        <v>-1439.25</v>
      </c>
      <c r="DS40">
        <f t="shared" ca="1" si="27"/>
        <v>-1469.94</v>
      </c>
      <c r="DT40">
        <f t="shared" ca="1" si="27"/>
        <v>-1498.53</v>
      </c>
      <c r="DU40">
        <f t="shared" ca="1" si="27"/>
        <v>-1523.8019999999999</v>
      </c>
      <c r="DV40">
        <f t="shared" ca="1" si="27"/>
        <v>-1547.328</v>
      </c>
      <c r="DW40">
        <f t="shared" ca="1" si="27"/>
        <v>-1575.2639999999999</v>
      </c>
      <c r="DX40">
        <f t="shared" ca="1" si="27"/>
        <v>-1600.7100000000003</v>
      </c>
      <c r="DY40">
        <f t="shared" ca="1" si="27"/>
        <v>-1595.826</v>
      </c>
      <c r="DZ40">
        <f t="shared" ca="1" si="27"/>
        <v>-1602.816</v>
      </c>
      <c r="EA40">
        <f t="shared" ca="1" si="27"/>
        <v>-1599.4559999999999</v>
      </c>
      <c r="EB40">
        <f t="shared" ca="1" si="27"/>
        <v>-1586.1719999999998</v>
      </c>
      <c r="EC40">
        <f t="shared" ca="1" si="27"/>
        <v>-1581.7679999999998</v>
      </c>
      <c r="ED40">
        <f t="shared" ca="1" si="27"/>
        <v>-1576.2179999999998</v>
      </c>
      <c r="EE40">
        <f t="shared" ca="1" si="27"/>
        <v>-1564.8719999999998</v>
      </c>
      <c r="EF40">
        <f t="shared" ref="EF40:FK40" ca="1" si="28">IF(ISERROR(INDIRECT(ADDRESS(ROW(EF34),COLUMN(EF34)-7))),"n/a",IF(ISNUMBER(INDIRECT(ADDRESS(ROW(EF34),COLUMN(EF34)-7))),$C$5*($D$5*EF34+$E$5*EE34+$F$5*AVERAGE(DY34:ED34)),"n/a"))</f>
        <v>-1555.434</v>
      </c>
      <c r="EG40">
        <f t="shared" ca="1" si="28"/>
        <v>-1553.0879999999997</v>
      </c>
      <c r="EH40">
        <f t="shared" ca="1" si="28"/>
        <v>-1553.1179999999997</v>
      </c>
      <c r="EI40">
        <f t="shared" ca="1" si="28"/>
        <v>-1566.3779999999999</v>
      </c>
      <c r="EJ40">
        <f t="shared" ca="1" si="28"/>
        <v>-1578.972</v>
      </c>
      <c r="EK40">
        <f t="shared" ca="1" si="28"/>
        <v>-1597.29</v>
      </c>
      <c r="EL40">
        <f t="shared" ca="1" si="28"/>
        <v>-1619.328</v>
      </c>
      <c r="EM40">
        <f t="shared" ca="1" si="28"/>
        <v>-1651.26</v>
      </c>
      <c r="EN40">
        <f t="shared" ca="1" si="28"/>
        <v>-1685.4179999999999</v>
      </c>
      <c r="EO40">
        <f t="shared" ca="1" si="28"/>
        <v>-1721.88</v>
      </c>
      <c r="EP40">
        <f t="shared" ca="1" si="28"/>
        <v>-1755.2819999999995</v>
      </c>
      <c r="EQ40">
        <f t="shared" ca="1" si="28"/>
        <v>-1797.6780000000001</v>
      </c>
      <c r="ER40">
        <f t="shared" ca="1" si="28"/>
        <v>-1840.0620000000001</v>
      </c>
      <c r="ES40">
        <f t="shared" ca="1" si="28"/>
        <v>-1874.202</v>
      </c>
      <c r="ET40">
        <f t="shared" ca="1" si="28"/>
        <v>-1910.154</v>
      </c>
      <c r="EU40">
        <f t="shared" ca="1" si="28"/>
        <v>-1950.126</v>
      </c>
      <c r="EV40">
        <f t="shared" ca="1" si="28"/>
        <v>-1987.3979999999999</v>
      </c>
      <c r="EW40">
        <f t="shared" ca="1" si="28"/>
        <v>-2017.6919999999998</v>
      </c>
      <c r="EX40">
        <f t="shared" ca="1" si="28"/>
        <v>-2047.5899999999997</v>
      </c>
      <c r="EY40">
        <f t="shared" ca="1" si="28"/>
        <v>-2072.232</v>
      </c>
      <c r="EZ40">
        <f t="shared" ca="1" si="28"/>
        <v>-2094.2219999999998</v>
      </c>
      <c r="FA40">
        <f t="shared" ca="1" si="28"/>
        <v>-2109.4259999999995</v>
      </c>
      <c r="FB40">
        <f t="shared" ca="1" si="28"/>
        <v>-2110.056</v>
      </c>
      <c r="FC40">
        <f t="shared" ca="1" si="28"/>
        <v>-2072.1840000000002</v>
      </c>
      <c r="FD40">
        <f t="shared" ca="1" si="28"/>
        <v>-2029.7639999999997</v>
      </c>
      <c r="FE40">
        <f t="shared" ca="1" si="28"/>
        <v>-2004.4439999999997</v>
      </c>
      <c r="FF40">
        <f t="shared" ca="1" si="28"/>
        <v>-1982.8139999999996</v>
      </c>
      <c r="FG40">
        <f t="shared" ca="1" si="28"/>
        <v>-1966.4579999999999</v>
      </c>
      <c r="FH40">
        <f t="shared" ca="1" si="28"/>
        <v>-1953.2820000000002</v>
      </c>
      <c r="FI40">
        <f t="shared" ca="1" si="28"/>
        <v>-1945.134</v>
      </c>
      <c r="FJ40">
        <f t="shared" ca="1" si="28"/>
        <v>-1944.1680000000001</v>
      </c>
      <c r="FK40">
        <f t="shared" ca="1" si="28"/>
        <v>-1966.0979999999995</v>
      </c>
      <c r="FL40">
        <f t="shared" ref="FL40:FX40" ca="1" si="29">IF(ISERROR(INDIRECT(ADDRESS(ROW(FL34),COLUMN(FL34)-7))),"n/a",IF(ISNUMBER(INDIRECT(ADDRESS(ROW(FL34),COLUMN(FL34)-7))),$C$5*($D$5*FL34+$E$5*FK34+$F$5*AVERAGE(FE34:FJ34)),"n/a"))</f>
        <v>-1993.4759999999999</v>
      </c>
      <c r="FM40">
        <f t="shared" ca="1" si="29"/>
        <v>-2020.056</v>
      </c>
      <c r="FN40">
        <f t="shared" ca="1" si="29"/>
        <v>-2043.9899999999998</v>
      </c>
      <c r="FO40">
        <f t="shared" ca="1" si="29"/>
        <v>-2066.7600000000002</v>
      </c>
      <c r="FP40">
        <f t="shared" ca="1" si="29"/>
        <v>-2089.2359999999999</v>
      </c>
      <c r="FQ40">
        <f t="shared" ca="1" si="29"/>
        <v>-2108.4960000000001</v>
      </c>
      <c r="FR40">
        <f t="shared" ca="1" si="29"/>
        <v>-2135.3879999999995</v>
      </c>
      <c r="FS40">
        <f t="shared" ca="1" si="29"/>
        <v>-2182.4760000000001</v>
      </c>
      <c r="FT40">
        <f t="shared" ca="1" si="29"/>
        <v>-2228.58</v>
      </c>
      <c r="FU40">
        <f t="shared" ca="1" si="29"/>
        <v>-2260.9739999999997</v>
      </c>
      <c r="FV40">
        <f t="shared" ca="1" si="29"/>
        <v>-2294.0819999999999</v>
      </c>
      <c r="FW40">
        <f t="shared" ca="1" si="29"/>
        <v>-2332.6320000000001</v>
      </c>
      <c r="FX40">
        <f t="shared" ca="1" si="29"/>
        <v>-2372.0940000000001</v>
      </c>
      <c r="FY40">
        <f t="shared" ref="FY40" ca="1" si="30">IF(ISERROR(INDIRECT(ADDRESS(ROW(FY34),COLUMN(FY34)-7))),"n/a",IF(ISNUMBER(INDIRECT(ADDRESS(ROW(FY34),COLUMN(FY34)-7))),$C$5*($D$5*FY34+$E$5*FX34+$F$5*AVERAGE(FR34:FW34)),"n/a"))</f>
        <v>-2413.5300000000002</v>
      </c>
      <c r="FZ40">
        <f t="shared" ref="FZ40" ca="1" si="31">IF(ISERROR(INDIRECT(ADDRESS(ROW(FZ34),COLUMN(FZ34)-7))),"n/a",IF(ISNUMBER(INDIRECT(ADDRESS(ROW(FZ34),COLUMN(FZ34)-7))),$C$5*($D$5*FZ34+$E$5*FY34+$F$5*AVERAGE(FS34:FX34)),"n/a"))</f>
        <v>-2454.7739999999994</v>
      </c>
      <c r="GA40">
        <f t="shared" ref="GA40" ca="1" si="32">IF(ISERROR(INDIRECT(ADDRESS(ROW(GA34),COLUMN(GA34)-7))),"n/a",IF(ISNUMBER(INDIRECT(ADDRESS(ROW(GA34),COLUMN(GA34)-7))),$C$5*($D$5*GA34+$E$5*FZ34+$F$5*AVERAGE(FT34:FY34)),"n/a"))</f>
        <v>-2487.81</v>
      </c>
      <c r="GB40">
        <f t="shared" ref="GB40" ca="1" si="33">IF(ISERROR(INDIRECT(ADDRESS(ROW(GB34),COLUMN(GB34)-7))),"n/a",IF(ISNUMBER(INDIRECT(ADDRESS(ROW(GB34),COLUMN(GB34)-7))),$C$5*($D$5*GB34+$E$5*GA34+$F$5*AVERAGE(FU34:FZ34)),"n/a"))</f>
        <v>-2518.6740000000004</v>
      </c>
      <c r="GC40" t="e">
        <f t="shared" ref="GC40" ca="1" si="34">IF(ISERROR(INDIRECT(ADDRESS(ROW(GC34),COLUMN(GC34)-7))),"n/a",IF(ISNUMBER(INDIRECT(ADDRESS(ROW(GC34),COLUMN(GC34)-7))),$C$5*($D$5*GC34+$E$5*GB34+$F$5*AVERAGE(FV34:GA34)),"n/a"))</f>
        <v>#N/A</v>
      </c>
      <c r="GD40" t="e">
        <f t="shared" ref="GD40" ca="1" si="35">IF(ISERROR(INDIRECT(ADDRESS(ROW(GD34),COLUMN(GD34)-7))),"n/a",IF(ISNUMBER(INDIRECT(ADDRESS(ROW(GD34),COLUMN(GD34)-7))),$C$5*($D$5*GD34+$E$5*GC34+$F$5*AVERAGE(FW34:GB34)),"n/a"))</f>
        <v>#N/A</v>
      </c>
      <c r="GE40" t="e">
        <f t="shared" ref="GE40" ca="1" si="36">IF(ISERROR(INDIRECT(ADDRESS(ROW(GE34),COLUMN(GE34)-7))),"n/a",IF(ISNUMBER(INDIRECT(ADDRESS(ROW(GE34),COLUMN(GE34)-7))),$C$5*($D$5*GE34+$E$5*GD34+$F$5*AVERAGE(FX34:GC34)),"n/a"))</f>
        <v>#N/A</v>
      </c>
      <c r="GF40" t="e">
        <f t="shared" ref="GF40" ca="1" si="37">IF(ISERROR(INDIRECT(ADDRESS(ROW(GF34),COLUMN(GF34)-7))),"n/a",IF(ISNUMBER(INDIRECT(ADDRESS(ROW(GF34),COLUMN(GF34)-7))),$C$5*($D$5*GF34+$E$5*GE34+$F$5*AVERAGE(FY34:GD34)),"n/a"))</f>
        <v>#N/A</v>
      </c>
      <c r="GG40" t="e">
        <f t="shared" ref="GG40" ca="1" si="38">IF(ISERROR(INDIRECT(ADDRESS(ROW(GG34),COLUMN(GG34)-7))),"n/a",IF(ISNUMBER(INDIRECT(ADDRESS(ROW(GG34),COLUMN(GG34)-7))),$C$5*($D$5*GG34+$E$5*GF34+$F$5*AVERAGE(FZ34:GE34)),"n/a"))</f>
        <v>#N/A</v>
      </c>
      <c r="GH40" t="e">
        <f t="shared" ref="GH40" ca="1" si="39">IF(ISERROR(INDIRECT(ADDRESS(ROW(GH34),COLUMN(GH34)-7))),"n/a",IF(ISNUMBER(INDIRECT(ADDRESS(ROW(GH34),COLUMN(GH34)-7))),$C$5*($D$5*GH34+$E$5*GG34+$F$5*AVERAGE(GA34:GF34)),"n/a"))</f>
        <v>#N/A</v>
      </c>
      <c r="GI40" t="e">
        <f t="shared" ref="GI40" ca="1" si="40">IF(ISERROR(INDIRECT(ADDRESS(ROW(GI34),COLUMN(GI34)-7))),"n/a",IF(ISNUMBER(INDIRECT(ADDRESS(ROW(GI34),COLUMN(GI34)-7))),$C$5*($D$5*GI34+$E$5*GH34+$F$5*AVERAGE(GB34:GG34)),"n/a"))</f>
        <v>#N/A</v>
      </c>
      <c r="GJ40" t="str">
        <f t="shared" ref="GJ40" ca="1" si="41">IF(ISERROR(INDIRECT(ADDRESS(ROW(GJ34),COLUMN(GJ34)-7))),"n/a",IF(ISNUMBER(INDIRECT(ADDRESS(ROW(GJ34),COLUMN(GJ34)-7))),$C$5*($D$5*GJ34+$E$5*GI34+$F$5*AVERAGE(GC34:GH34)),"n/a"))</f>
        <v>n/a</v>
      </c>
      <c r="GK40" t="str">
        <f t="shared" ref="GK40" ca="1" si="42">IF(ISERROR(INDIRECT(ADDRESS(ROW(GK34),COLUMN(GK34)-7))),"n/a",IF(ISNUMBER(INDIRECT(ADDRESS(ROW(GK34),COLUMN(GK34)-7))),$C$5*($D$5*GK34+$E$5*GJ34+$F$5*AVERAGE(GD34:GI34)),"n/a"))</f>
        <v>n/a</v>
      </c>
      <c r="GL40" t="str">
        <f t="shared" ref="GL40" ca="1" si="43">IF(ISERROR(INDIRECT(ADDRESS(ROW(GL34),COLUMN(GL34)-7))),"n/a",IF(ISNUMBER(INDIRECT(ADDRESS(ROW(GL34),COLUMN(GL34)-7))),$C$5*($D$5*GL34+$E$5*GK34+$F$5*AVERAGE(GE34:GJ34)),"n/a"))</f>
        <v>n/a</v>
      </c>
      <c r="GM40" t="str">
        <f t="shared" ref="GM40" ca="1" si="44">IF(ISERROR(INDIRECT(ADDRESS(ROW(GM34),COLUMN(GM34)-7))),"n/a",IF(ISNUMBER(INDIRECT(ADDRESS(ROW(GM34),COLUMN(GM34)-7))),$C$5*($D$5*GM34+$E$5*GL34+$F$5*AVERAGE(GF34:GK34)),"n/a"))</f>
        <v>n/a</v>
      </c>
      <c r="GN40" t="str">
        <f t="shared" ref="GN40" ca="1" si="45">IF(ISERROR(INDIRECT(ADDRESS(ROW(GN34),COLUMN(GN34)-7))),"n/a",IF(ISNUMBER(INDIRECT(ADDRESS(ROW(GN34),COLUMN(GN34)-7))),$C$5*($D$5*GN34+$E$5*GM34+$F$5*AVERAGE(GG34:GL34)),"n/a"))</f>
        <v>n/a</v>
      </c>
      <c r="GO40" t="str">
        <f t="shared" ref="GO40" ca="1" si="46">IF(ISERROR(INDIRECT(ADDRESS(ROW(GO34),COLUMN(GO34)-7))),"n/a",IF(ISNUMBER(INDIRECT(ADDRESS(ROW(GO34),COLUMN(GO34)-7))),$C$5*($D$5*GO34+$E$5*GN34+$F$5*AVERAGE(GH34:GM34)),"n/a"))</f>
        <v>n/a</v>
      </c>
      <c r="GP40" t="str">
        <f t="shared" ref="GP40" ca="1" si="47">IF(ISERROR(INDIRECT(ADDRESS(ROW(GP34),COLUMN(GP34)-7))),"n/a",IF(ISNUMBER(INDIRECT(ADDRESS(ROW(GP34),COLUMN(GP34)-7))),$C$5*($D$5*GP34+$E$5*GO34+$F$5*AVERAGE(GI34:GN34)),"n/a"))</f>
        <v>n/a</v>
      </c>
      <c r="GQ40" t="str">
        <f t="shared" ref="GQ40" ca="1" si="48">IF(ISERROR(INDIRECT(ADDRESS(ROW(GQ34),COLUMN(GQ34)-7))),"n/a",IF(ISNUMBER(INDIRECT(ADDRESS(ROW(GQ34),COLUMN(GQ34)-7))),$C$5*($D$5*GQ34+$E$5*GP34+$F$5*AVERAGE(GJ34:GO34)),"n/a"))</f>
        <v>n/a</v>
      </c>
      <c r="GR40" t="str">
        <f t="shared" ref="GR40" ca="1" si="49">IF(ISERROR(INDIRECT(ADDRESS(ROW(GR34),COLUMN(GR34)-7))),"n/a",IF(ISNUMBER(INDIRECT(ADDRESS(ROW(GR34),COLUMN(GR34)-7))),$C$5*($D$5*GR34+$E$5*GQ34+$F$5*AVERAGE(GK34:GP34)),"n/a"))</f>
        <v>n/a</v>
      </c>
      <c r="GS40" t="str">
        <f t="shared" ref="GS40" ca="1" si="50">IF(ISERROR(INDIRECT(ADDRESS(ROW(GS34),COLUMN(GS34)-7))),"n/a",IF(ISNUMBER(INDIRECT(ADDRESS(ROW(GS34),COLUMN(GS34)-7))),$C$5*($D$5*GS34+$E$5*GR34+$F$5*AVERAGE(GL34:GQ34)),"n/a"))</f>
        <v>n/a</v>
      </c>
      <c r="GT40" t="str">
        <f t="shared" ref="GT40" ca="1" si="51">IF(ISERROR(INDIRECT(ADDRESS(ROW(GT34),COLUMN(GT34)-7))),"n/a",IF(ISNUMBER(INDIRECT(ADDRESS(ROW(GT34),COLUMN(GT34)-7))),$C$5*($D$5*GT34+$E$5*GS34+$F$5*AVERAGE(GM34:GR34)),"n/a"))</f>
        <v>n/a</v>
      </c>
      <c r="GU40" t="str">
        <f t="shared" ref="GU40" ca="1" si="52">IF(ISERROR(INDIRECT(ADDRESS(ROW(GU34),COLUMN(GU34)-7))),"n/a",IF(ISNUMBER(INDIRECT(ADDRESS(ROW(GU34),COLUMN(GU34)-7))),$C$5*($D$5*GU34+$E$5*GT34+$F$5*AVERAGE(GN34:GS34)),"n/a"))</f>
        <v>n/a</v>
      </c>
      <c r="GV40" t="str">
        <f t="shared" ref="GV40" ca="1" si="53">IF(ISERROR(INDIRECT(ADDRESS(ROW(GV34),COLUMN(GV34)-7))),"n/a",IF(ISNUMBER(INDIRECT(ADDRESS(ROW(GV34),COLUMN(GV34)-7))),$C$5*($D$5*GV34+$E$5*GU34+$F$5*AVERAGE(GO34:GT34)),"n/a"))</f>
        <v>n/a</v>
      </c>
    </row>
    <row r="41" spans="1:204" x14ac:dyDescent="0.25">
      <c r="A41" s="8" t="s">
        <v>255</v>
      </c>
      <c r="B41" t="s">
        <v>257</v>
      </c>
      <c r="C41" t="str">
        <f ca="1">IF(ISERROR(INDIRECT(ADDRESS(ROW(C35),COLUMN(C35)-11))),"n/a",IF(ISNUMBER(INDIRECT(ADDRESS(ROW(C35),COLUMN(C35)-11))),Calculations!$C$6*AVERAGE(#REF!),"n/a"))</f>
        <v>n/a</v>
      </c>
      <c r="D41" t="str">
        <f ca="1">IF(ISERROR(INDIRECT(ADDRESS(ROW(D35),COLUMN(D35)-11))),"n/a",IF(ISNUMBER(INDIRECT(ADDRESS(ROW(D35),COLUMN(D35)-11))),Calculations!$C$6*AVERAGE(#REF!),"n/a"))</f>
        <v>n/a</v>
      </c>
      <c r="E41" t="str">
        <f ca="1">IF(ISERROR(INDIRECT(ADDRESS(ROW(E35),COLUMN(E35)-11))),"n/a",IF(ISNUMBER(INDIRECT(ADDRESS(ROW(E35),COLUMN(E35)-11))),Calculations!$C$6*AVERAGE(#REF!),"n/a"))</f>
        <v>n/a</v>
      </c>
      <c r="F41" t="str">
        <f ca="1">IF(ISERROR(INDIRECT(ADDRESS(ROW(F35),COLUMN(F35)-11))),"n/a",IF(ISNUMBER(INDIRECT(ADDRESS(ROW(F35),COLUMN(F35)-11))),Calculations!$C$6*AVERAGE(#REF!),"n/a"))</f>
        <v>n/a</v>
      </c>
      <c r="G41" t="str">
        <f ca="1">IF(ISERROR(INDIRECT(ADDRESS(ROW(G35),COLUMN(G35)-11))),"n/a",IF(ISNUMBER(INDIRECT(ADDRESS(ROW(G35),COLUMN(G35)-11))),Calculations!$C$6*AVERAGE(#REF!),"n/a"))</f>
        <v>n/a</v>
      </c>
      <c r="H41" t="str">
        <f ca="1">IF(ISERROR(INDIRECT(ADDRESS(ROW(H35),COLUMN(H35)-11))),"n/a",IF(ISNUMBER(INDIRECT(ADDRESS(ROW(H35),COLUMN(H35)-11))),Calculations!$C$6*AVERAGE(#REF!),"n/a"))</f>
        <v>n/a</v>
      </c>
      <c r="I41" t="str">
        <f ca="1">IF(ISERROR(INDIRECT(ADDRESS(ROW(I35),COLUMN(I35)-11))),"n/a",IF(ISNUMBER(INDIRECT(ADDRESS(ROW(I35),COLUMN(I35)-11))),Calculations!$C$6*AVERAGE(#REF!),"n/a"))</f>
        <v>n/a</v>
      </c>
      <c r="J41" t="str">
        <f ca="1">IF(ISERROR(INDIRECT(ADDRESS(ROW(J35),COLUMN(J35)-11))),"n/a",IF(ISNUMBER(INDIRECT(ADDRESS(ROW(J35),COLUMN(J35)-11))),Calculations!$C$6*AVERAGE(#REF!),"n/a"))</f>
        <v>n/a</v>
      </c>
      <c r="K41" t="str">
        <f ca="1">IF(ISERROR(INDIRECT(ADDRESS(ROW(K35),COLUMN(K35)-11))),"n/a",IF(ISNUMBER(INDIRECT(ADDRESS(ROW(K35),COLUMN(K35)-11))),Calculations!$C$6*AVERAGE(#REF!),"n/a"))</f>
        <v>n/a</v>
      </c>
      <c r="L41" t="str">
        <f ca="1">IF(ISERROR(INDIRECT(ADDRESS(ROW(L35),COLUMN(L35)-11))),"n/a",IF(ISNUMBER(INDIRECT(ADDRESS(ROW(L35),COLUMN(L35)-11))),Calculations!$C$6*AVERAGE(A35:L35),"n/a"))</f>
        <v>n/a</v>
      </c>
      <c r="M41" t="str">
        <f ca="1">IF(ISERROR(INDIRECT(ADDRESS(ROW(M35),COLUMN(M35)-11))),"n/a",IF(ISNUMBER(INDIRECT(ADDRESS(ROW(M35),COLUMN(M35)-11))),Calculations!$C$6*AVERAGE(B35:M35),"n/a"))</f>
        <v>n/a</v>
      </c>
      <c r="N41">
        <f ca="1">IF(ISERROR(INDIRECT(ADDRESS(ROW(N35),COLUMN(N35)-11))),"n/a",IF(ISNUMBER(INDIRECT(ADDRESS(ROW(N35),COLUMN(N35)-11))),Calculations!$C$6*AVERAGE(C35:N35),"n/a"))</f>
        <v>-13.850000000000001</v>
      </c>
      <c r="O41">
        <f ca="1">IF(ISERROR(INDIRECT(ADDRESS(ROW(O35),COLUMN(O35)-11))),"n/a",IF(ISNUMBER(INDIRECT(ADDRESS(ROW(O35),COLUMN(O35)-11))),Calculations!$C$6*AVERAGE(D35:O35),"n/a"))</f>
        <v>-14.336666666666671</v>
      </c>
      <c r="P41">
        <f ca="1">IF(ISERROR(INDIRECT(ADDRESS(ROW(P35),COLUMN(P35)-11))),"n/a",IF(ISNUMBER(INDIRECT(ADDRESS(ROW(P35),COLUMN(P35)-11))),Calculations!$C$6*AVERAGE(E35:P35),"n/a"))</f>
        <v>-14.823333333333332</v>
      </c>
      <c r="Q41">
        <f ca="1">IF(ISERROR(INDIRECT(ADDRESS(ROW(Q35),COLUMN(Q35)-11))),"n/a",IF(ISNUMBER(INDIRECT(ADDRESS(ROW(Q35),COLUMN(Q35)-11))),Calculations!$C$6*AVERAGE(F35:Q35),"n/a"))</f>
        <v>-15.216666666666667</v>
      </c>
      <c r="R41">
        <f ca="1">IF(ISERROR(INDIRECT(ADDRESS(ROW(R35),COLUMN(R35)-11))),"n/a",IF(ISNUMBER(INDIRECT(ADDRESS(ROW(R35),COLUMN(R35)-11))),Calculations!$C$6*AVERAGE(G35:R35),"n/a"))</f>
        <v>-15.726666666666668</v>
      </c>
      <c r="S41">
        <f ca="1">IF(ISERROR(INDIRECT(ADDRESS(ROW(S35),COLUMN(S35)-11))),"n/a",IF(ISNUMBER(INDIRECT(ADDRESS(ROW(S35),COLUMN(S35)-11))),Calculations!$C$6*AVERAGE(H35:S35),"n/a"))</f>
        <v>-16.05</v>
      </c>
      <c r="T41">
        <f ca="1">IF(ISERROR(INDIRECT(ADDRESS(ROW(T35),COLUMN(T35)-11))),"n/a",IF(ISNUMBER(INDIRECT(ADDRESS(ROW(T35),COLUMN(T35)-11))),Calculations!$C$6*AVERAGE(I35:T35),"n/a"))</f>
        <v>-16.419999999999998</v>
      </c>
      <c r="U41">
        <f ca="1">IF(ISERROR(INDIRECT(ADDRESS(ROW(U35),COLUMN(U35)-11))),"n/a",IF(ISNUMBER(INDIRECT(ADDRESS(ROW(U35),COLUMN(U35)-11))),Calculations!$C$6*AVERAGE(J35:U35),"n/a"))</f>
        <v>-16.976666666666667</v>
      </c>
      <c r="V41">
        <f ca="1">IF(ISERROR(INDIRECT(ADDRESS(ROW(V35),COLUMN(V35)-11))),"n/a",IF(ISNUMBER(INDIRECT(ADDRESS(ROW(V35),COLUMN(V35)-11))),Calculations!$C$6*AVERAGE(K35:V35),"n/a"))</f>
        <v>-17.309999999999999</v>
      </c>
      <c r="W41">
        <f ca="1">IF(ISERROR(INDIRECT(ADDRESS(ROW(W35),COLUMN(W35)-11))),"n/a",IF(ISNUMBER(INDIRECT(ADDRESS(ROW(W35),COLUMN(W35)-11))),Calculations!$C$6*AVERAGE(L35:W35),"n/a"))</f>
        <v>-17.33666666666667</v>
      </c>
      <c r="X41">
        <f ca="1">IF(ISERROR(INDIRECT(ADDRESS(ROW(X35),COLUMN(X35)-11))),"n/a",IF(ISNUMBER(INDIRECT(ADDRESS(ROW(X35),COLUMN(X35)-11))),Calculations!$C$6*AVERAGE(M35:X35),"n/a"))</f>
        <v>-17.46</v>
      </c>
      <c r="Y41">
        <f ca="1">IF(ISERROR(INDIRECT(ADDRESS(ROW(Y35),COLUMN(Y35)-11))),"n/a",IF(ISNUMBER(INDIRECT(ADDRESS(ROW(Y35),COLUMN(Y35)-11))),Calculations!$C$6*AVERAGE(N35:Y35),"n/a"))</f>
        <v>-17.893333333333331</v>
      </c>
      <c r="Z41">
        <f ca="1">IF(ISERROR(INDIRECT(ADDRESS(ROW(Z35),COLUMN(Z35)-11))),"n/a",IF(ISNUMBER(INDIRECT(ADDRESS(ROW(Z35),COLUMN(Z35)-11))),Calculations!$C$6*AVERAGE(O35:Z35),"n/a"))</f>
        <v>-18.223333333333336</v>
      </c>
      <c r="AA41">
        <f ca="1">IF(ISERROR(INDIRECT(ADDRESS(ROW(AA35),COLUMN(AA35)-11))),"n/a",IF(ISNUMBER(INDIRECT(ADDRESS(ROW(AA35),COLUMN(AA35)-11))),Calculations!$C$6*AVERAGE(P35:AA35),"n/a"))</f>
        <v>-18.696666666666669</v>
      </c>
      <c r="AB41">
        <f ca="1">IF(ISERROR(INDIRECT(ADDRESS(ROW(AB35),COLUMN(AB35)-11))),"n/a",IF(ISNUMBER(INDIRECT(ADDRESS(ROW(AB35),COLUMN(AB35)-11))),Calculations!$C$6*AVERAGE(Q35:AB35),"n/a"))</f>
        <v>-19.136666666666667</v>
      </c>
      <c r="AC41">
        <f ca="1">IF(ISERROR(INDIRECT(ADDRESS(ROW(AC35),COLUMN(AC35)-11))),"n/a",IF(ISNUMBER(INDIRECT(ADDRESS(ROW(AC35),COLUMN(AC35)-11))),Calculations!$C$6*AVERAGE(R35:AC35),"n/a"))</f>
        <v>-19.626666666666669</v>
      </c>
      <c r="AD41">
        <f ca="1">IF(ISERROR(INDIRECT(ADDRESS(ROW(AD35),COLUMN(AD35)-11))),"n/a",IF(ISNUMBER(INDIRECT(ADDRESS(ROW(AD35),COLUMN(AD35)-11))),Calculations!$C$6*AVERAGE(S35:AD35),"n/a"))</f>
        <v>-20.010000000000005</v>
      </c>
      <c r="AE41">
        <f ca="1">IF(ISERROR(INDIRECT(ADDRESS(ROW(AE35),COLUMN(AE35)-11))),"n/a",IF(ISNUMBER(INDIRECT(ADDRESS(ROW(AE35),COLUMN(AE35)-11))),Calculations!$C$6*AVERAGE(T35:AE35),"n/a"))</f>
        <v>-20.603333333333335</v>
      </c>
      <c r="AF41">
        <f ca="1">IF(ISERROR(INDIRECT(ADDRESS(ROW(AF35),COLUMN(AF35)-11))),"n/a",IF(ISNUMBER(INDIRECT(ADDRESS(ROW(AF35),COLUMN(AF35)-11))),Calculations!$C$6*AVERAGE(U35:AF35),"n/a"))</f>
        <v>-21.310000000000002</v>
      </c>
      <c r="AG41">
        <f ca="1">IF(ISERROR(INDIRECT(ADDRESS(ROW(AG35),COLUMN(AG35)-11))),"n/a",IF(ISNUMBER(INDIRECT(ADDRESS(ROW(AG35),COLUMN(AG35)-11))),Calculations!$C$6*AVERAGE(V35:AG35),"n/a"))</f>
        <v>-21.94</v>
      </c>
      <c r="AH41">
        <f ca="1">IF(ISERROR(INDIRECT(ADDRESS(ROW(AH35),COLUMN(AH35)-11))),"n/a",IF(ISNUMBER(INDIRECT(ADDRESS(ROW(AH35),COLUMN(AH35)-11))),Calculations!$C$6*AVERAGE(W35:AH35),"n/a"))</f>
        <v>-22.793333333333337</v>
      </c>
      <c r="AI41">
        <f ca="1">IF(ISERROR(INDIRECT(ADDRESS(ROW(AI35),COLUMN(AI35)-11))),"n/a",IF(ISNUMBER(INDIRECT(ADDRESS(ROW(AI35),COLUMN(AI35)-11))),Calculations!$C$6*AVERAGE(X35:AI35),"n/a"))</f>
        <v>-23.706666666666663</v>
      </c>
      <c r="AJ41">
        <f ca="1">IF(ISERROR(INDIRECT(ADDRESS(ROW(AJ35),COLUMN(AJ35)-11))),"n/a",IF(ISNUMBER(INDIRECT(ADDRESS(ROW(AJ35),COLUMN(AJ35)-11))),Calculations!$C$6*AVERAGE(Y35:AJ35),"n/a"))</f>
        <v>-24.966666666666669</v>
      </c>
      <c r="AK41">
        <f ca="1">IF(ISERROR(INDIRECT(ADDRESS(ROW(AK35),COLUMN(AK35)-11))),"n/a",IF(ISNUMBER(INDIRECT(ADDRESS(ROW(AK35),COLUMN(AK35)-11))),Calculations!$C$6*AVERAGE(Z35:AK35),"n/a"))</f>
        <v>-25.893333333333334</v>
      </c>
      <c r="AL41">
        <f ca="1">IF(ISERROR(INDIRECT(ADDRESS(ROW(AL35),COLUMN(AL35)-11))),"n/a",IF(ISNUMBER(INDIRECT(ADDRESS(ROW(AL35),COLUMN(AL35)-11))),Calculations!$C$6*AVERAGE(AA35:AL35),"n/a"))</f>
        <v>-26.926666666666666</v>
      </c>
      <c r="AM41">
        <f ca="1">IF(ISERROR(INDIRECT(ADDRESS(ROW(AM35),COLUMN(AM35)-11))),"n/a",IF(ISNUMBER(INDIRECT(ADDRESS(ROW(AM35),COLUMN(AM35)-11))),Calculations!$C$6*AVERAGE(AB35:AM35),"n/a"))</f>
        <v>-27.62</v>
      </c>
      <c r="AN41">
        <f ca="1">IF(ISERROR(INDIRECT(ADDRESS(ROW(AN35),COLUMN(AN35)-11))),"n/a",IF(ISNUMBER(INDIRECT(ADDRESS(ROW(AN35),COLUMN(AN35)-11))),Calculations!$C$6*AVERAGE(AC35:AN35),"n/a"))</f>
        <v>-28.343333333333334</v>
      </c>
      <c r="AO41">
        <f ca="1">IF(ISERROR(INDIRECT(ADDRESS(ROW(AO35),COLUMN(AO35)-11))),"n/a",IF(ISNUMBER(INDIRECT(ADDRESS(ROW(AO35),COLUMN(AO35)-11))),Calculations!$C$6*AVERAGE(AD35:AO35),"n/a"))</f>
        <v>-29.033333333333331</v>
      </c>
      <c r="AP41">
        <f ca="1">IF(ISERROR(INDIRECT(ADDRESS(ROW(AP35),COLUMN(AP35)-11))),"n/a",IF(ISNUMBER(INDIRECT(ADDRESS(ROW(AP35),COLUMN(AP35)-11))),Calculations!$C$6*AVERAGE(AE35:AP35),"n/a"))</f>
        <v>-29.639999999999993</v>
      </c>
      <c r="AQ41">
        <f ca="1">IF(ISERROR(INDIRECT(ADDRESS(ROW(AQ35),COLUMN(AQ35)-11))),"n/a",IF(ISNUMBER(INDIRECT(ADDRESS(ROW(AQ35),COLUMN(AQ35)-11))),Calculations!$C$6*AVERAGE(AF35:AQ35),"n/a"))</f>
        <v>-30.36</v>
      </c>
      <c r="AR41">
        <f ca="1">IF(ISERROR(INDIRECT(ADDRESS(ROW(AR35),COLUMN(AR35)-11))),"n/a",IF(ISNUMBER(INDIRECT(ADDRESS(ROW(AR35),COLUMN(AR35)-11))),Calculations!$C$6*AVERAGE(AG35:AR35),"n/a"))</f>
        <v>-30.209999999999997</v>
      </c>
      <c r="AS41">
        <f ca="1">IF(ISERROR(INDIRECT(ADDRESS(ROW(AS35),COLUMN(AS35)-11))),"n/a",IF(ISNUMBER(INDIRECT(ADDRESS(ROW(AS35),COLUMN(AS35)-11))),Calculations!$C$6*AVERAGE(AH35:AS35),"n/a"))</f>
        <v>-30.216666666666665</v>
      </c>
      <c r="AT41">
        <f ca="1">IF(ISERROR(INDIRECT(ADDRESS(ROW(AT35),COLUMN(AT35)-11))),"n/a",IF(ISNUMBER(INDIRECT(ADDRESS(ROW(AT35),COLUMN(AT35)-11))),Calculations!$C$6*AVERAGE(AI35:AT35),"n/a"))</f>
        <v>-30.436666666666664</v>
      </c>
      <c r="AU41">
        <f ca="1">IF(ISERROR(INDIRECT(ADDRESS(ROW(AU35),COLUMN(AU35)-11))),"n/a",IF(ISNUMBER(INDIRECT(ADDRESS(ROW(AU35),COLUMN(AU35)-11))),Calculations!$C$6*AVERAGE(AJ35:AU35),"n/a"))</f>
        <v>-30.779999999999998</v>
      </c>
      <c r="AV41">
        <f ca="1">IF(ISERROR(INDIRECT(ADDRESS(ROW(AV35),COLUMN(AV35)-11))),"n/a",IF(ISNUMBER(INDIRECT(ADDRESS(ROW(AV35),COLUMN(AV35)-11))),Calculations!$C$6*AVERAGE(AK35:AV35),"n/a"))</f>
        <v>-30.353333333333332</v>
      </c>
      <c r="AW41">
        <f ca="1">IF(ISERROR(INDIRECT(ADDRESS(ROW(AW35),COLUMN(AW35)-11))),"n/a",IF(ISNUMBER(INDIRECT(ADDRESS(ROW(AW35),COLUMN(AW35)-11))),Calculations!$C$6*AVERAGE(AL35:AW35),"n/a"))</f>
        <v>-29.996666666666659</v>
      </c>
      <c r="AX41">
        <f ca="1">IF(ISERROR(INDIRECT(ADDRESS(ROW(AX35),COLUMN(AX35)-11))),"n/a",IF(ISNUMBER(INDIRECT(ADDRESS(ROW(AX35),COLUMN(AX35)-11))),Calculations!$C$6*AVERAGE(AM35:AX35),"n/a"))</f>
        <v>-29.183333333333334</v>
      </c>
      <c r="AY41">
        <f ca="1">IF(ISERROR(INDIRECT(ADDRESS(ROW(AY35),COLUMN(AY35)-11))),"n/a",IF(ISNUMBER(INDIRECT(ADDRESS(ROW(AY35),COLUMN(AY35)-11))),Calculations!$C$6*AVERAGE(AN35:AY35),"n/a"))</f>
        <v>-28.09333333333333</v>
      </c>
      <c r="AZ41">
        <f ca="1">IF(ISERROR(INDIRECT(ADDRESS(ROW(AZ35),COLUMN(AZ35)-11))),"n/a",IF(ISNUMBER(INDIRECT(ADDRESS(ROW(AZ35),COLUMN(AZ35)-11))),Calculations!$C$6*AVERAGE(AO35:AZ35),"n/a"))</f>
        <v>-27.050000000000008</v>
      </c>
      <c r="BA41">
        <f ca="1">IF(ISERROR(INDIRECT(ADDRESS(ROW(BA35),COLUMN(BA35)-11))),"n/a",IF(ISNUMBER(INDIRECT(ADDRESS(ROW(BA35),COLUMN(BA35)-11))),Calculations!$C$6*AVERAGE(AP35:BA35),"n/a"))</f>
        <v>-26.080000000000002</v>
      </c>
      <c r="BB41">
        <f ca="1">IF(ISERROR(INDIRECT(ADDRESS(ROW(BB35),COLUMN(BB35)-11))),"n/a",IF(ISNUMBER(INDIRECT(ADDRESS(ROW(BB35),COLUMN(BB35)-11))),Calculations!$C$6*AVERAGE(AQ35:BB35),"n/a"))</f>
        <v>-25.073333333333338</v>
      </c>
      <c r="BC41">
        <f ca="1">IF(ISERROR(INDIRECT(ADDRESS(ROW(BC35),COLUMN(BC35)-11))),"n/a",IF(ISNUMBER(INDIRECT(ADDRESS(ROW(BC35),COLUMN(BC35)-11))),Calculations!$C$6*AVERAGE(AR35:BC35),"n/a"))</f>
        <v>-23.873333333333335</v>
      </c>
      <c r="BD41">
        <f ca="1">IF(ISERROR(INDIRECT(ADDRESS(ROW(BD35),COLUMN(BD35)-11))),"n/a",IF(ISNUMBER(INDIRECT(ADDRESS(ROW(BD35),COLUMN(BD35)-11))),Calculations!$C$6*AVERAGE(AS35:BD35),"n/a"))</f>
        <v>-23.85</v>
      </c>
      <c r="BE41">
        <f ca="1">IF(ISERROR(INDIRECT(ADDRESS(ROW(BE35),COLUMN(BE35)-11))),"n/a",IF(ISNUMBER(INDIRECT(ADDRESS(ROW(BE35),COLUMN(BE35)-11))),Calculations!$C$6*AVERAGE(AT35:BE35),"n/a"))</f>
        <v>-23.876666666666669</v>
      </c>
      <c r="BF41">
        <f ca="1">IF(ISERROR(INDIRECT(ADDRESS(ROW(BF35),COLUMN(BF35)-11))),"n/a",IF(ISNUMBER(INDIRECT(ADDRESS(ROW(BF35),COLUMN(BF35)-11))),Calculations!$C$6*AVERAGE(AU35:BF35),"n/a"))</f>
        <v>-23.733333333333338</v>
      </c>
      <c r="BG41">
        <f ca="1">IF(ISERROR(INDIRECT(ADDRESS(ROW(BG35),COLUMN(BG35)-11))),"n/a",IF(ISNUMBER(INDIRECT(ADDRESS(ROW(BG35),COLUMN(BG35)-11))),Calculations!$C$6*AVERAGE(AV35:BG35),"n/a"))</f>
        <v>-24.053333333333335</v>
      </c>
      <c r="BH41">
        <f ca="1">IF(ISERROR(INDIRECT(ADDRESS(ROW(BH35),COLUMN(BH35)-11))),"n/a",IF(ISNUMBER(INDIRECT(ADDRESS(ROW(BH35),COLUMN(BH35)-11))),Calculations!$C$6*AVERAGE(AW35:BH35),"n/a"))</f>
        <v>-24.650000000000002</v>
      </c>
      <c r="BI41">
        <f ca="1">IF(ISERROR(INDIRECT(ADDRESS(ROW(BI35),COLUMN(BI35)-11))),"n/a",IF(ISNUMBER(INDIRECT(ADDRESS(ROW(BI35),COLUMN(BI35)-11))),Calculations!$C$6*AVERAGE(AX35:BI35),"n/a"))</f>
        <v>-24.74666666666667</v>
      </c>
      <c r="BJ41">
        <f ca="1">IF(ISERROR(INDIRECT(ADDRESS(ROW(BJ35),COLUMN(BJ35)-11))),"n/a",IF(ISNUMBER(INDIRECT(ADDRESS(ROW(BJ35),COLUMN(BJ35)-11))),Calculations!$C$6*AVERAGE(AY35:BJ35),"n/a"))</f>
        <v>-25.186666666666667</v>
      </c>
      <c r="BK41">
        <f ca="1">IF(ISERROR(INDIRECT(ADDRESS(ROW(BK35),COLUMN(BK35)-11))),"n/a",IF(ISNUMBER(INDIRECT(ADDRESS(ROW(BK35),COLUMN(BK35)-11))),Calculations!$C$6*AVERAGE(AZ35:BK35),"n/a"))</f>
        <v>-26.190000000000005</v>
      </c>
      <c r="BL41">
        <f ca="1">IF(ISERROR(INDIRECT(ADDRESS(ROW(BL35),COLUMN(BL35)-11))),"n/a",IF(ISNUMBER(INDIRECT(ADDRESS(ROW(BL35),COLUMN(BL35)-11))),Calculations!$C$6*AVERAGE(BA35:BL35),"n/a"))</f>
        <v>-27.08666666666667</v>
      </c>
      <c r="BM41">
        <f ca="1">IF(ISERROR(INDIRECT(ADDRESS(ROW(BM35),COLUMN(BM35)-11))),"n/a",IF(ISNUMBER(INDIRECT(ADDRESS(ROW(BM35),COLUMN(BM35)-11))),Calculations!$C$6*AVERAGE(BB35:BM35),"n/a"))</f>
        <v>-28.153333333333336</v>
      </c>
      <c r="BN41">
        <f ca="1">IF(ISERROR(INDIRECT(ADDRESS(ROW(BN35),COLUMN(BN35)-11))),"n/a",IF(ISNUMBER(INDIRECT(ADDRESS(ROW(BN35),COLUMN(BN35)-11))),Calculations!$C$6*AVERAGE(BC35:BN35),"n/a"))</f>
        <v>-29.3</v>
      </c>
      <c r="BO41">
        <f ca="1">IF(ISERROR(INDIRECT(ADDRESS(ROW(BO35),COLUMN(BO35)-11))),"n/a",IF(ISNUMBER(INDIRECT(ADDRESS(ROW(BO35),COLUMN(BO35)-11))),Calculations!$C$6*AVERAGE(BD35:BO35),"n/a"))</f>
        <v>-30.543333333333337</v>
      </c>
      <c r="BP41">
        <f ca="1">IF(ISERROR(INDIRECT(ADDRESS(ROW(BP35),COLUMN(BP35)-11))),"n/a",IF(ISNUMBER(INDIRECT(ADDRESS(ROW(BP35),COLUMN(BP35)-11))),Calculations!$C$6*AVERAGE(BE35:BP35),"n/a"))</f>
        <v>-31.330000000000002</v>
      </c>
      <c r="BQ41">
        <f ca="1">IF(ISERROR(INDIRECT(ADDRESS(ROW(BQ35),COLUMN(BQ35)-11))),"n/a",IF(ISNUMBER(INDIRECT(ADDRESS(ROW(BQ35),COLUMN(BQ35)-11))),Calculations!$C$6*AVERAGE(BF35:BQ35),"n/a"))</f>
        <v>-31.87</v>
      </c>
      <c r="BR41">
        <f ca="1">IF(ISERROR(INDIRECT(ADDRESS(ROW(BR35),COLUMN(BR35)-11))),"n/a",IF(ISNUMBER(INDIRECT(ADDRESS(ROW(BR35),COLUMN(BR35)-11))),Calculations!$C$6*AVERAGE(BG35:BR35),"n/a"))</f>
        <v>-32.723333333333329</v>
      </c>
      <c r="BS41">
        <f ca="1">IF(ISERROR(INDIRECT(ADDRESS(ROW(BS35),COLUMN(BS35)-11))),"n/a",IF(ISNUMBER(INDIRECT(ADDRESS(ROW(BS35),COLUMN(BS35)-11))),Calculations!$C$6*AVERAGE(BH35:BS35),"n/a"))</f>
        <v>-33.18333333333333</v>
      </c>
      <c r="BT41">
        <f ca="1">IF(ISERROR(INDIRECT(ADDRESS(ROW(BT35),COLUMN(BT35)-11))),"n/a",IF(ISNUMBER(INDIRECT(ADDRESS(ROW(BT35),COLUMN(BT35)-11))),Calculations!$C$6*AVERAGE(BI35:BT35),"n/a"))</f>
        <v>-34.119999999999997</v>
      </c>
      <c r="BU41">
        <f ca="1">IF(ISERROR(INDIRECT(ADDRESS(ROW(BU35),COLUMN(BU35)-11))),"n/a",IF(ISNUMBER(INDIRECT(ADDRESS(ROW(BU35),COLUMN(BU35)-11))),Calculations!$C$6*AVERAGE(BJ35:BU35),"n/a"))</f>
        <v>-35.616666666666667</v>
      </c>
      <c r="BV41">
        <f ca="1">IF(ISERROR(INDIRECT(ADDRESS(ROW(BV35),COLUMN(BV35)-11))),"n/a",IF(ISNUMBER(INDIRECT(ADDRESS(ROW(BV35),COLUMN(BV35)-11))),Calculations!$C$6*AVERAGE(BK35:BV35),"n/a"))</f>
        <v>-36.903333333333329</v>
      </c>
      <c r="BW41">
        <f ca="1">IF(ISERROR(INDIRECT(ADDRESS(ROW(BW35),COLUMN(BW35)-11))),"n/a",IF(ISNUMBER(INDIRECT(ADDRESS(ROW(BW35),COLUMN(BW35)-11))),Calculations!$C$6*AVERAGE(BL35:BW35),"n/a"))</f>
        <v>-37.913333333333341</v>
      </c>
      <c r="BX41">
        <f ca="1">IF(ISERROR(INDIRECT(ADDRESS(ROW(BX35),COLUMN(BX35)-11))),"n/a",IF(ISNUMBER(INDIRECT(ADDRESS(ROW(BX35),COLUMN(BX35)-11))),Calculations!$C$6*AVERAGE(BM35:BX35),"n/a"))</f>
        <v>-39.226666666666667</v>
      </c>
      <c r="BY41">
        <f ca="1">IF(ISERROR(INDIRECT(ADDRESS(ROW(BY35),COLUMN(BY35)-11))),"n/a",IF(ISNUMBER(INDIRECT(ADDRESS(ROW(BY35),COLUMN(BY35)-11))),Calculations!$C$6*AVERAGE(BN35:BY35),"n/a"))</f>
        <v>-40.67</v>
      </c>
      <c r="BZ41">
        <f ca="1">IF(ISERROR(INDIRECT(ADDRESS(ROW(BZ35),COLUMN(BZ35)-11))),"n/a",IF(ISNUMBER(INDIRECT(ADDRESS(ROW(BZ35),COLUMN(BZ35)-11))),Calculations!$C$6*AVERAGE(BO35:BZ35),"n/a"))</f>
        <v>-42.379999999999995</v>
      </c>
      <c r="CA41">
        <f ca="1">IF(ISERROR(INDIRECT(ADDRESS(ROW(CA35),COLUMN(CA35)-11))),"n/a",IF(ISNUMBER(INDIRECT(ADDRESS(ROW(CA35),COLUMN(CA35)-11))),Calculations!$C$6*AVERAGE(BP35:CA35),"n/a"))</f>
        <v>-43.989999999999995</v>
      </c>
      <c r="CB41">
        <f ca="1">IF(ISERROR(INDIRECT(ADDRESS(ROW(CB35),COLUMN(CB35)-11))),"n/a",IF(ISNUMBER(INDIRECT(ADDRESS(ROW(CB35),COLUMN(CB35)-11))),Calculations!$C$6*AVERAGE(BQ35:CB35),"n/a"))</f>
        <v>-45.093333333333341</v>
      </c>
      <c r="CC41">
        <f ca="1">IF(ISERROR(INDIRECT(ADDRESS(ROW(CC35),COLUMN(CC35)-11))),"n/a",IF(ISNUMBER(INDIRECT(ADDRESS(ROW(CC35),COLUMN(CC35)-11))),Calculations!$C$6*AVERAGE(BR35:CC35),"n/a"))</f>
        <v>-46.010000000000012</v>
      </c>
      <c r="CD41">
        <f ca="1">IF(ISERROR(INDIRECT(ADDRESS(ROW(CD35),COLUMN(CD35)-11))),"n/a",IF(ISNUMBER(INDIRECT(ADDRESS(ROW(CD35),COLUMN(CD35)-11))),Calculations!$C$6*AVERAGE(BS35:CD35),"n/a"))</f>
        <v>-46.526666666666671</v>
      </c>
      <c r="CE41">
        <f ca="1">IF(ISERROR(INDIRECT(ADDRESS(ROW(CE35),COLUMN(CE35)-11))),"n/a",IF(ISNUMBER(INDIRECT(ADDRESS(ROW(CE35),COLUMN(CE35)-11))),Calculations!$C$6*AVERAGE(BT35:CE35),"n/a"))</f>
        <v>-46.983333333333348</v>
      </c>
      <c r="CF41">
        <f ca="1">IF(ISERROR(INDIRECT(ADDRESS(ROW(CF35),COLUMN(CF35)-11))),"n/a",IF(ISNUMBER(INDIRECT(ADDRESS(ROW(CF35),COLUMN(CF35)-11))),Calculations!$C$6*AVERAGE(BU35:CF35),"n/a"))</f>
        <v>-47.150000000000006</v>
      </c>
      <c r="CG41">
        <f ca="1">IF(ISERROR(INDIRECT(ADDRESS(ROW(CG35),COLUMN(CG35)-11))),"n/a",IF(ISNUMBER(INDIRECT(ADDRESS(ROW(CG35),COLUMN(CG35)-11))),Calculations!$C$6*AVERAGE(BV35:CG35),"n/a"))</f>
        <v>-47.273333333333341</v>
      </c>
      <c r="CH41">
        <f ca="1">IF(ISERROR(INDIRECT(ADDRESS(ROW(CH35),COLUMN(CH35)-11))),"n/a",IF(ISNUMBER(INDIRECT(ADDRESS(ROW(CH35),COLUMN(CH35)-11))),Calculations!$C$6*AVERAGE(BW35:CH35),"n/a"))</f>
        <v>-47.543333333333337</v>
      </c>
      <c r="CI41">
        <f ca="1">IF(ISERROR(INDIRECT(ADDRESS(ROW(CI35),COLUMN(CI35)-11))),"n/a",IF(ISNUMBER(INDIRECT(ADDRESS(ROW(CI35),COLUMN(CI35)-11))),Calculations!$C$6*AVERAGE(BX35:CI35),"n/a"))</f>
        <v>-47.786666666666676</v>
      </c>
      <c r="CJ41">
        <f ca="1">IF(ISERROR(INDIRECT(ADDRESS(ROW(CJ35),COLUMN(CJ35)-11))),"n/a",IF(ISNUMBER(INDIRECT(ADDRESS(ROW(CJ35),COLUMN(CJ35)-11))),Calculations!$C$6*AVERAGE(BY35:CJ35),"n/a"))</f>
        <v>-47.640000000000008</v>
      </c>
      <c r="CK41">
        <f ca="1">IF(ISERROR(INDIRECT(ADDRESS(ROW(CK35),COLUMN(CK35)-11))),"n/a",IF(ISNUMBER(INDIRECT(ADDRESS(ROW(CK35),COLUMN(CK35)-11))),Calculations!$C$6*AVERAGE(BZ35:CK35),"n/a"))</f>
        <v>-47.2</v>
      </c>
      <c r="CL41">
        <f ca="1">IF(ISERROR(INDIRECT(ADDRESS(ROW(CL35),COLUMN(CL35)-11))),"n/a",IF(ISNUMBER(INDIRECT(ADDRESS(ROW(CL35),COLUMN(CL35)-11))),Calculations!$C$6*AVERAGE(CA35:CL35),"n/a"))</f>
        <v>-46.613333333333344</v>
      </c>
      <c r="CM41">
        <f ca="1">IF(ISERROR(INDIRECT(ADDRESS(ROW(CM35),COLUMN(CM35)-11))),"n/a",IF(ISNUMBER(INDIRECT(ADDRESS(ROW(CM35),COLUMN(CM35)-11))),Calculations!$C$6*AVERAGE(CB35:CM35),"n/a"))</f>
        <v>-46.356666666666669</v>
      </c>
      <c r="CN41">
        <f ca="1">IF(ISERROR(INDIRECT(ADDRESS(ROW(CN35),COLUMN(CN35)-11))),"n/a",IF(ISNUMBER(INDIRECT(ADDRESS(ROW(CN35),COLUMN(CN35)-11))),Calculations!$C$6*AVERAGE(CC35:CN35),"n/a"))</f>
        <v>-46.626666666666672</v>
      </c>
      <c r="CO41">
        <f ca="1">IF(ISERROR(INDIRECT(ADDRESS(ROW(CO35),COLUMN(CO35)-11))),"n/a",IF(ISNUMBER(INDIRECT(ADDRESS(ROW(CO35),COLUMN(CO35)-11))),Calculations!$C$6*AVERAGE(CD35:CO35),"n/a"))</f>
        <v>-46.883333333333333</v>
      </c>
      <c r="CP41">
        <f ca="1">IF(ISERROR(INDIRECT(ADDRESS(ROW(CP35),COLUMN(CP35)-11))),"n/a",IF(ISNUMBER(INDIRECT(ADDRESS(ROW(CP35),COLUMN(CP35)-11))),Calculations!$C$6*AVERAGE(CE35:CP35),"n/a"))</f>
        <v>-47.486666666666665</v>
      </c>
      <c r="CQ41">
        <f ca="1">IF(ISERROR(INDIRECT(ADDRESS(ROW(CQ35),COLUMN(CQ35)-11))),"n/a",IF(ISNUMBER(INDIRECT(ADDRESS(ROW(CQ35),COLUMN(CQ35)-11))),Calculations!$C$6*AVERAGE(CF35:CQ35),"n/a"))</f>
        <v>-48.286666666666662</v>
      </c>
      <c r="CR41">
        <f ca="1">IF(ISERROR(INDIRECT(ADDRESS(ROW(CR35),COLUMN(CR35)-11))),"n/a",IF(ISNUMBER(INDIRECT(ADDRESS(ROW(CR35),COLUMN(CR35)-11))),Calculations!$C$6*AVERAGE(CG35:CR35),"n/a"))</f>
        <v>-49.346666666666671</v>
      </c>
      <c r="CS41">
        <f ca="1">IF(ISERROR(INDIRECT(ADDRESS(ROW(CS35),COLUMN(CS35)-11))),"n/a",IF(ISNUMBER(INDIRECT(ADDRESS(ROW(CS35),COLUMN(CS35)-11))),Calculations!$C$6*AVERAGE(CH35:CS35),"n/a"))</f>
        <v>-50.040000000000006</v>
      </c>
      <c r="CT41">
        <f ca="1">IF(ISERROR(INDIRECT(ADDRESS(ROW(CT35),COLUMN(CT35)-11))),"n/a",IF(ISNUMBER(INDIRECT(ADDRESS(ROW(CT35),COLUMN(CT35)-11))),Calculations!$C$6*AVERAGE(CI35:CT35),"n/a"))</f>
        <v>-51.81</v>
      </c>
      <c r="CU41">
        <f ca="1">IF(ISERROR(INDIRECT(ADDRESS(ROW(CU35),COLUMN(CU35)-11))),"n/a",IF(ISNUMBER(INDIRECT(ADDRESS(ROW(CU35),COLUMN(CU35)-11))),Calculations!$C$6*AVERAGE(CJ35:CU35),"n/a"))</f>
        <v>-52.95</v>
      </c>
      <c r="CV41">
        <f ca="1">IF(ISERROR(INDIRECT(ADDRESS(ROW(CV35),COLUMN(CV35)-11))),"n/a",IF(ISNUMBER(INDIRECT(ADDRESS(ROW(CV35),COLUMN(CV35)-11))),Calculations!$C$6*AVERAGE(CK35:CV35),"n/a"))</f>
        <v>-54.519999999999996</v>
      </c>
      <c r="CW41">
        <f ca="1">IF(ISERROR(INDIRECT(ADDRESS(ROW(CW35),COLUMN(CW35)-11))),"n/a",IF(ISNUMBER(INDIRECT(ADDRESS(ROW(CW35),COLUMN(CW35)-11))),Calculations!$C$6*AVERAGE(CL35:CW35),"n/a"))</f>
        <v>-56.583333333333329</v>
      </c>
      <c r="CX41">
        <f ca="1">IF(ISERROR(INDIRECT(ADDRESS(ROW(CX35),COLUMN(CX35)-11))),"n/a",IF(ISNUMBER(INDIRECT(ADDRESS(ROW(CX35),COLUMN(CX35)-11))),Calculations!$C$6*AVERAGE(CM35:CX35),"n/a"))</f>
        <v>-58.93</v>
      </c>
      <c r="CY41">
        <f ca="1">IF(ISERROR(INDIRECT(ADDRESS(ROW(CY35),COLUMN(CY35)-11))),"n/a",IF(ISNUMBER(INDIRECT(ADDRESS(ROW(CY35),COLUMN(CY35)-11))),Calculations!$C$6*AVERAGE(CN35:CY35),"n/a"))</f>
        <v>-61.023333333333326</v>
      </c>
      <c r="CZ41">
        <f ca="1">IF(ISERROR(INDIRECT(ADDRESS(ROW(CZ35),COLUMN(CZ35)-11))),"n/a",IF(ISNUMBER(INDIRECT(ADDRESS(ROW(CZ35),COLUMN(CZ35)-11))),Calculations!$C$6*AVERAGE(CO35:CZ35),"n/a"))</f>
        <v>-62.946666666666673</v>
      </c>
      <c r="DA41">
        <f ca="1">IF(ISERROR(INDIRECT(ADDRESS(ROW(DA35),COLUMN(DA35)-11))),"n/a",IF(ISNUMBER(INDIRECT(ADDRESS(ROW(DA35),COLUMN(DA35)-11))),Calculations!$C$6*AVERAGE(CP35:DA35),"n/a"))</f>
        <v>-65.243333333333325</v>
      </c>
      <c r="DB41">
        <f ca="1">IF(ISERROR(INDIRECT(ADDRESS(ROW(DB35),COLUMN(DB35)-11))),"n/a",IF(ISNUMBER(INDIRECT(ADDRESS(ROW(DB35),COLUMN(DB35)-11))),Calculations!$C$6*AVERAGE(CQ35:DB35),"n/a"))</f>
        <v>-67.096666666666664</v>
      </c>
      <c r="DC41">
        <f ca="1">IF(ISERROR(INDIRECT(ADDRESS(ROW(DC35),COLUMN(DC35)-11))),"n/a",IF(ISNUMBER(INDIRECT(ADDRESS(ROW(DC35),COLUMN(DC35)-11))),Calculations!$C$6*AVERAGE(CR35:DC35),"n/a"))</f>
        <v>-69.026666666666657</v>
      </c>
      <c r="DD41">
        <f ca="1">IF(ISERROR(INDIRECT(ADDRESS(ROW(DD35),COLUMN(DD35)-11))),"n/a",IF(ISNUMBER(INDIRECT(ADDRESS(ROW(DD35),COLUMN(DD35)-11))),Calculations!$C$6*AVERAGE(CS35:DD35),"n/a"))</f>
        <v>-70.92</v>
      </c>
      <c r="DE41">
        <f ca="1">IF(ISERROR(INDIRECT(ADDRESS(ROW(DE35),COLUMN(DE35)-11))),"n/a",IF(ISNUMBER(INDIRECT(ADDRESS(ROW(DE35),COLUMN(DE35)-11))),Calculations!$C$6*AVERAGE(CT35:DE35),"n/a"))</f>
        <v>-73.090000000000018</v>
      </c>
      <c r="DF41">
        <f ca="1">IF(ISERROR(INDIRECT(ADDRESS(ROW(DF35),COLUMN(DF35)-11))),"n/a",IF(ISNUMBER(INDIRECT(ADDRESS(ROW(DF35),COLUMN(DF35)-11))),Calculations!$C$6*AVERAGE(CU35:DF35),"n/a"))</f>
        <v>-74.316666666666663</v>
      </c>
      <c r="DG41">
        <f ca="1">IF(ISERROR(INDIRECT(ADDRESS(ROW(DG35),COLUMN(DG35)-11))),"n/a",IF(ISNUMBER(INDIRECT(ADDRESS(ROW(DG35),COLUMN(DG35)-11))),Calculations!$C$6*AVERAGE(CV35:DG35),"n/a"))</f>
        <v>-76.333333333333343</v>
      </c>
      <c r="DH41">
        <f ca="1">IF(ISERROR(INDIRECT(ADDRESS(ROW(DH35),COLUMN(DH35)-11))),"n/a",IF(ISNUMBER(INDIRECT(ADDRESS(ROW(DH35),COLUMN(DH35)-11))),Calculations!$C$6*AVERAGE(CW35:DH35),"n/a"))</f>
        <v>-78.2</v>
      </c>
      <c r="DI41">
        <f ca="1">IF(ISERROR(INDIRECT(ADDRESS(ROW(DI35),COLUMN(DI35)-11))),"n/a",IF(ISNUMBER(INDIRECT(ADDRESS(ROW(DI35),COLUMN(DI35)-11))),Calculations!$C$6*AVERAGE(CX35:DI35),"n/a"))</f>
        <v>-79.94</v>
      </c>
      <c r="DJ41">
        <f ca="1">IF(ISERROR(INDIRECT(ADDRESS(ROW(DJ35),COLUMN(DJ35)-11))),"n/a",IF(ISNUMBER(INDIRECT(ADDRESS(ROW(DJ35),COLUMN(DJ35)-11))),Calculations!$C$6*AVERAGE(CY35:DJ35),"n/a"))</f>
        <v>-81.016666666666666</v>
      </c>
      <c r="DK41">
        <f ca="1">IF(ISERROR(INDIRECT(ADDRESS(ROW(DK35),COLUMN(DK35)-11))),"n/a",IF(ISNUMBER(INDIRECT(ADDRESS(ROW(DK35),COLUMN(DK35)-11))),Calculations!$C$6*AVERAGE(CZ35:DK35),"n/a"))</f>
        <v>-81.87</v>
      </c>
      <c r="DL41">
        <f ca="1">IF(ISERROR(INDIRECT(ADDRESS(ROW(DL35),COLUMN(DL35)-11))),"n/a",IF(ISNUMBER(INDIRECT(ADDRESS(ROW(DL35),COLUMN(DL35)-11))),Calculations!$C$6*AVERAGE(DA35:DL35),"n/a"))</f>
        <v>-82.720000000000027</v>
      </c>
      <c r="DM41">
        <f ca="1">IF(ISERROR(INDIRECT(ADDRESS(ROW(DM35),COLUMN(DM35)-11))),"n/a",IF(ISNUMBER(INDIRECT(ADDRESS(ROW(DM35),COLUMN(DM35)-11))),Calculations!$C$6*AVERAGE(DB35:DM35),"n/a"))</f>
        <v>-83.546666666666681</v>
      </c>
      <c r="DN41">
        <f ca="1">IF(ISERROR(INDIRECT(ADDRESS(ROW(DN35),COLUMN(DN35)-11))),"n/a",IF(ISNUMBER(INDIRECT(ADDRESS(ROW(DN35),COLUMN(DN35)-11))),Calculations!$C$6*AVERAGE(DC35:DN35),"n/a"))</f>
        <v>-84.346666666666678</v>
      </c>
      <c r="DO41">
        <f ca="1">IF(ISERROR(INDIRECT(ADDRESS(ROW(DO35),COLUMN(DO35)-11))),"n/a",IF(ISNUMBER(INDIRECT(ADDRESS(ROW(DO35),COLUMN(DO35)-11))),Calculations!$C$6*AVERAGE(DD35:DO35),"n/a"))</f>
        <v>-85.28000000000003</v>
      </c>
      <c r="DP41">
        <f ca="1">IF(ISERROR(INDIRECT(ADDRESS(ROW(DP35),COLUMN(DP35)-11))),"n/a",IF(ISNUMBER(INDIRECT(ADDRESS(ROW(DP35),COLUMN(DP35)-11))),Calculations!$C$6*AVERAGE(DE35:DP35),"n/a"))</f>
        <v>-85.763333333333364</v>
      </c>
      <c r="DQ41">
        <f ca="1">IF(ISERROR(INDIRECT(ADDRESS(ROW(DQ35),COLUMN(DQ35)-11))),"n/a",IF(ISNUMBER(INDIRECT(ADDRESS(ROW(DQ35),COLUMN(DQ35)-11))),Calculations!$C$6*AVERAGE(DF35:DQ35),"n/a"))</f>
        <v>-86.346666666666692</v>
      </c>
      <c r="DR41">
        <f ca="1">IF(ISERROR(INDIRECT(ADDRESS(ROW(DR35),COLUMN(DR35)-11))),"n/a",IF(ISNUMBER(INDIRECT(ADDRESS(ROW(DR35),COLUMN(DR35)-11))),Calculations!$C$6*AVERAGE(DG35:DR35),"n/a"))</f>
        <v>-86.990000000000009</v>
      </c>
      <c r="DS41">
        <f ca="1">IF(ISERROR(INDIRECT(ADDRESS(ROW(DS35),COLUMN(DS35)-11))),"n/a",IF(ISNUMBER(INDIRECT(ADDRESS(ROW(DS35),COLUMN(DS35)-11))),Calculations!$C$6*AVERAGE(DH35:DS35),"n/a"))</f>
        <v>-87.970000000000027</v>
      </c>
      <c r="DT41">
        <f ca="1">IF(ISERROR(INDIRECT(ADDRESS(ROW(DT35),COLUMN(DT35)-11))),"n/a",IF(ISNUMBER(INDIRECT(ADDRESS(ROW(DT35),COLUMN(DT35)-11))),Calculations!$C$6*AVERAGE(DI35:DT35),"n/a"))</f>
        <v>-88.756666666666661</v>
      </c>
      <c r="DU41">
        <f ca="1">IF(ISERROR(INDIRECT(ADDRESS(ROW(DU35),COLUMN(DU35)-11))),"n/a",IF(ISNUMBER(INDIRECT(ADDRESS(ROW(DU35),COLUMN(DU35)-11))),Calculations!$C$6*AVERAGE(DJ35:DU35),"n/a"))</f>
        <v>-88.526666666666657</v>
      </c>
      <c r="DV41">
        <f ca="1">IF(ISERROR(INDIRECT(ADDRESS(ROW(DV35),COLUMN(DV35)-11))),"n/a",IF(ISNUMBER(INDIRECT(ADDRESS(ROW(DV35),COLUMN(DV35)-11))),Calculations!$C$6*AVERAGE(DK35:DV35),"n/a"))</f>
        <v>-88.706666666666678</v>
      </c>
      <c r="DW41">
        <f ca="1">IF(ISERROR(INDIRECT(ADDRESS(ROW(DW35),COLUMN(DW35)-11))),"n/a",IF(ISNUMBER(INDIRECT(ADDRESS(ROW(DW35),COLUMN(DW35)-11))),Calculations!$C$6*AVERAGE(DL35:DW35),"n/a"))</f>
        <v>-87.76</v>
      </c>
      <c r="DX41">
        <f ca="1">IF(ISERROR(INDIRECT(ADDRESS(ROW(DX35),COLUMN(DX35)-11))),"n/a",IF(ISNUMBER(INDIRECT(ADDRESS(ROW(DX35),COLUMN(DX35)-11))),Calculations!$C$6*AVERAGE(DM35:DX35),"n/a"))</f>
        <v>-86.730000000000018</v>
      </c>
      <c r="DY41">
        <f ca="1">IF(ISERROR(INDIRECT(ADDRESS(ROW(DY35),COLUMN(DY35)-11))),"n/a",IF(ISNUMBER(INDIRECT(ADDRESS(ROW(DY35),COLUMN(DY35)-11))),Calculations!$C$6*AVERAGE(DN35:DY35),"n/a"))</f>
        <v>-84.846666666666664</v>
      </c>
      <c r="DZ41">
        <f ca="1">IF(ISERROR(INDIRECT(ADDRESS(ROW(DZ35),COLUMN(DZ35)-11))),"n/a",IF(ISNUMBER(INDIRECT(ADDRESS(ROW(DZ35),COLUMN(DZ35)-11))),Calculations!$C$6*AVERAGE(DO35:DZ35),"n/a"))</f>
        <v>-82.553333333333342</v>
      </c>
      <c r="EA41">
        <f ca="1">IF(ISERROR(INDIRECT(ADDRESS(ROW(EA35),COLUMN(EA35)-11))),"n/a",IF(ISNUMBER(INDIRECT(ADDRESS(ROW(EA35),COLUMN(EA35)-11))),Calculations!$C$6*AVERAGE(DP35:EA35),"n/a"))</f>
        <v>-79.936666666666682</v>
      </c>
      <c r="EB41">
        <f ca="1">IF(ISERROR(INDIRECT(ADDRESS(ROW(EB35),COLUMN(EB35)-11))),"n/a",IF(ISNUMBER(INDIRECT(ADDRESS(ROW(EB35),COLUMN(EB35)-11))),Calculations!$C$6*AVERAGE(DQ35:EB35),"n/a"))</f>
        <v>-77.606666666666683</v>
      </c>
      <c r="EC41">
        <f ca="1">IF(ISERROR(INDIRECT(ADDRESS(ROW(EC35),COLUMN(EC35)-11))),"n/a",IF(ISNUMBER(INDIRECT(ADDRESS(ROW(EC35),COLUMN(EC35)-11))),Calculations!$C$6*AVERAGE(DR35:EC35),"n/a"))</f>
        <v>-75.430000000000007</v>
      </c>
      <c r="ED41">
        <f ca="1">IF(ISERROR(INDIRECT(ADDRESS(ROW(ED35),COLUMN(ED35)-11))),"n/a",IF(ISNUMBER(INDIRECT(ADDRESS(ROW(ED35),COLUMN(ED35)-11))),Calculations!$C$6*AVERAGE(DS35:ED35),"n/a"))</f>
        <v>-73.680000000000007</v>
      </c>
      <c r="EE41">
        <f ca="1">IF(ISERROR(INDIRECT(ADDRESS(ROW(EE35),COLUMN(EE35)-11))),"n/a",IF(ISNUMBER(INDIRECT(ADDRESS(ROW(EE35),COLUMN(EE35)-11))),Calculations!$C$6*AVERAGE(DT35:EE35),"n/a"))</f>
        <v>-72.233333333333334</v>
      </c>
      <c r="EF41">
        <f ca="1">IF(ISERROR(INDIRECT(ADDRESS(ROW(EF35),COLUMN(EF35)-11))),"n/a",IF(ISNUMBER(INDIRECT(ADDRESS(ROW(EF35),COLUMN(EF35)-11))),Calculations!$C$6*AVERAGE(DU35:EF35),"n/a"))</f>
        <v>-70.733333333333334</v>
      </c>
      <c r="EG41">
        <f ca="1">IF(ISERROR(INDIRECT(ADDRESS(ROW(EG35),COLUMN(EG35)-11))),"n/a",IF(ISNUMBER(INDIRECT(ADDRESS(ROW(EG35),COLUMN(EG35)-11))),Calculations!$C$6*AVERAGE(DV35:EG35),"n/a"))</f>
        <v>-70.559999999999988</v>
      </c>
      <c r="EH41">
        <f ca="1">IF(ISERROR(INDIRECT(ADDRESS(ROW(EH35),COLUMN(EH35)-11))),"n/a",IF(ISNUMBER(INDIRECT(ADDRESS(ROW(EH35),COLUMN(EH35)-11))),Calculations!$C$6*AVERAGE(DW35:EH35),"n/a"))</f>
        <v>-71.066666666666663</v>
      </c>
      <c r="EI41">
        <f ca="1">IF(ISERROR(INDIRECT(ADDRESS(ROW(EI35),COLUMN(EI35)-11))),"n/a",IF(ISNUMBER(INDIRECT(ADDRESS(ROW(EI35),COLUMN(EI35)-11))),Calculations!$C$6*AVERAGE(DX35:EI35),"n/a"))</f>
        <v>-73.13333333333334</v>
      </c>
      <c r="EJ41">
        <f ca="1">IF(ISERROR(INDIRECT(ADDRESS(ROW(EJ35),COLUMN(EJ35)-11))),"n/a",IF(ISNUMBER(INDIRECT(ADDRESS(ROW(EJ35),COLUMN(EJ35)-11))),Calculations!$C$6*AVERAGE(DY35:EJ35),"n/a"))</f>
        <v>-76.06</v>
      </c>
      <c r="EK41">
        <f ca="1">IF(ISERROR(INDIRECT(ADDRESS(ROW(EK35),COLUMN(EK35)-11))),"n/a",IF(ISNUMBER(INDIRECT(ADDRESS(ROW(EK35),COLUMN(EK35)-11))),Calculations!$C$6*AVERAGE(DZ35:EK35),"n/a"))</f>
        <v>-80.363333333333344</v>
      </c>
      <c r="EL41">
        <f ca="1">IF(ISERROR(INDIRECT(ADDRESS(ROW(EL35),COLUMN(EL35)-11))),"n/a",IF(ISNUMBER(INDIRECT(ADDRESS(ROW(EL35),COLUMN(EL35)-11))),Calculations!$C$6*AVERAGE(EA35:EL35),"n/a"))</f>
        <v>-85.4</v>
      </c>
      <c r="EM41">
        <f ca="1">IF(ISERROR(INDIRECT(ADDRESS(ROW(EM35),COLUMN(EM35)-11))),"n/a",IF(ISNUMBER(INDIRECT(ADDRESS(ROW(EM35),COLUMN(EM35)-11))),Calculations!$C$6*AVERAGE(EB35:EM35),"n/a"))</f>
        <v>-92.96</v>
      </c>
      <c r="EN41">
        <f ca="1">IF(ISERROR(INDIRECT(ADDRESS(ROW(EN35),COLUMN(EN35)-11))),"n/a",IF(ISNUMBER(INDIRECT(ADDRESS(ROW(EN35),COLUMN(EN35)-11))),Calculations!$C$6*AVERAGE(EC35:EN35),"n/a"))</f>
        <v>-99.929999999999993</v>
      </c>
      <c r="EO41">
        <f ca="1">IF(ISERROR(INDIRECT(ADDRESS(ROW(EO35),COLUMN(EO35)-11))),"n/a",IF(ISNUMBER(INDIRECT(ADDRESS(ROW(EO35),COLUMN(EO35)-11))),Calculations!$C$6*AVERAGE(ED35:EO35),"n/a"))</f>
        <v>-106.83999999999999</v>
      </c>
      <c r="EP41">
        <f ca="1">IF(ISERROR(INDIRECT(ADDRESS(ROW(EP35),COLUMN(EP35)-11))),"n/a",IF(ISNUMBER(INDIRECT(ADDRESS(ROW(EP35),COLUMN(EP35)-11))),Calculations!$C$6*AVERAGE(EE35:EP35),"n/a"))</f>
        <v>-114.41666666666669</v>
      </c>
      <c r="EQ41">
        <f ca="1">IF(ISERROR(INDIRECT(ADDRESS(ROW(EQ35),COLUMN(EQ35)-11))),"n/a",IF(ISNUMBER(INDIRECT(ADDRESS(ROW(EQ35),COLUMN(EQ35)-11))),Calculations!$C$6*AVERAGE(EF35:EQ35),"n/a"))</f>
        <v>-121.78</v>
      </c>
      <c r="ER41">
        <f ca="1">IF(ISERROR(INDIRECT(ADDRESS(ROW(ER35),COLUMN(ER35)-11))),"n/a",IF(ISNUMBER(INDIRECT(ADDRESS(ROW(ER35),COLUMN(ER35)-11))),Calculations!$C$6*AVERAGE(EG35:ER35),"n/a"))</f>
        <v>-129.60999999999999</v>
      </c>
      <c r="ES41">
        <f ca="1">IF(ISERROR(INDIRECT(ADDRESS(ROW(ES35),COLUMN(ES35)-11))),"n/a",IF(ISNUMBER(INDIRECT(ADDRESS(ROW(ES35),COLUMN(ES35)-11))),Calculations!$C$6*AVERAGE(EH35:ES35),"n/a"))</f>
        <v>-137.36666666666667</v>
      </c>
      <c r="ET41">
        <f ca="1">IF(ISERROR(INDIRECT(ADDRESS(ROW(ET35),COLUMN(ET35)-11))),"n/a",IF(ISNUMBER(INDIRECT(ADDRESS(ROW(ET35),COLUMN(ET35)-11))),Calculations!$C$6*AVERAGE(EI35:ET35),"n/a"))</f>
        <v>-143.14333333333335</v>
      </c>
      <c r="EU41">
        <f ca="1">IF(ISERROR(INDIRECT(ADDRESS(ROW(EU35),COLUMN(EU35)-11))),"n/a",IF(ISNUMBER(INDIRECT(ADDRESS(ROW(EU35),COLUMN(EU35)-11))),Calculations!$C$6*AVERAGE(EJ35:EU35),"n/a"))</f>
        <v>-148.69666666666669</v>
      </c>
      <c r="EV41">
        <f ca="1">IF(ISERROR(INDIRECT(ADDRESS(ROW(EV35),COLUMN(EV35)-11))),"n/a",IF(ISNUMBER(INDIRECT(ADDRESS(ROW(EV35),COLUMN(EV35)-11))),Calculations!$C$6*AVERAGE(EK35:EV35),"n/a"))</f>
        <v>-153.37666666666667</v>
      </c>
      <c r="EW41">
        <f ca="1">IF(ISERROR(INDIRECT(ADDRESS(ROW(EW35),COLUMN(EW35)-11))),"n/a",IF(ISNUMBER(INDIRECT(ADDRESS(ROW(EW35),COLUMN(EW35)-11))),Calculations!$C$6*AVERAGE(EL35:EW35),"n/a"))</f>
        <v>-156.12666666666667</v>
      </c>
      <c r="EX41">
        <f ca="1">IF(ISERROR(INDIRECT(ADDRESS(ROW(EX35),COLUMN(EX35)-11))),"n/a",IF(ISNUMBER(INDIRECT(ADDRESS(ROW(EX35),COLUMN(EX35)-11))),Calculations!$C$6*AVERAGE(EM35:EX35),"n/a"))</f>
        <v>-158.1</v>
      </c>
      <c r="EY41">
        <f ca="1">IF(ISERROR(INDIRECT(ADDRESS(ROW(EY35),COLUMN(EY35)-11))),"n/a",IF(ISNUMBER(INDIRECT(ADDRESS(ROW(EY35),COLUMN(EY35)-11))),Calculations!$C$6*AVERAGE(EN35:EY35),"n/a"))</f>
        <v>-155.47666666666666</v>
      </c>
      <c r="EZ41">
        <f ca="1">IF(ISERROR(INDIRECT(ADDRESS(ROW(EZ35),COLUMN(EZ35)-11))),"n/a",IF(ISNUMBER(INDIRECT(ADDRESS(ROW(EZ35),COLUMN(EZ35)-11))),Calculations!$C$6*AVERAGE(EO35:EZ35),"n/a"))</f>
        <v>-152.79666666666665</v>
      </c>
      <c r="FA41">
        <f ca="1">IF(ISERROR(INDIRECT(ADDRESS(ROW(FA35),COLUMN(FA35)-11))),"n/a",IF(ISNUMBER(INDIRECT(ADDRESS(ROW(FA35),COLUMN(FA35)-11))),Calculations!$C$6*AVERAGE(EP35:FA35),"n/a"))</f>
        <v>-149.43333333333331</v>
      </c>
      <c r="FB41">
        <f ca="1">IF(ISERROR(INDIRECT(ADDRESS(ROW(FB35),COLUMN(FB35)-11))),"n/a",IF(ISNUMBER(INDIRECT(ADDRESS(ROW(FB35),COLUMN(FB35)-11))),Calculations!$C$6*AVERAGE(EQ35:FB35),"n/a"))</f>
        <v>-141.42333333333335</v>
      </c>
      <c r="FC41">
        <f ca="1">IF(ISERROR(INDIRECT(ADDRESS(ROW(FC35),COLUMN(FC35)-11))),"n/a",IF(ISNUMBER(INDIRECT(ADDRESS(ROW(FC35),COLUMN(FC35)-11))),Calculations!$C$6*AVERAGE(ER35:FC35),"n/a"))</f>
        <v>-133.19</v>
      </c>
      <c r="FD41">
        <f ca="1">IF(ISERROR(INDIRECT(ADDRESS(ROW(FD35),COLUMN(FD35)-11))),"n/a",IF(ISNUMBER(INDIRECT(ADDRESS(ROW(FD35),COLUMN(FD35)-11))),Calculations!$C$6*AVERAGE(ES35:FD35),"n/a"))</f>
        <v>-125</v>
      </c>
      <c r="FE41">
        <f ca="1">IF(ISERROR(INDIRECT(ADDRESS(ROW(FE35),COLUMN(FE35)-11))),"n/a",IF(ISNUMBER(INDIRECT(ADDRESS(ROW(FE35),COLUMN(FE35)-11))),Calculations!$C$6*AVERAGE(ET35:FE35),"n/a"))</f>
        <v>-116.94666666666667</v>
      </c>
      <c r="FF41">
        <f ca="1">IF(ISERROR(INDIRECT(ADDRESS(ROW(FF35),COLUMN(FF35)-11))),"n/a",IF(ISNUMBER(INDIRECT(ADDRESS(ROW(FF35),COLUMN(FF35)-11))),Calculations!$C$6*AVERAGE(EU35:FF35),"n/a"))</f>
        <v>-111.20333333333336</v>
      </c>
      <c r="FG41">
        <f ca="1">IF(ISERROR(INDIRECT(ADDRESS(ROW(FG35),COLUMN(FG35)-11))),"n/a",IF(ISNUMBER(INDIRECT(ADDRESS(ROW(FG35),COLUMN(FG35)-11))),Calculations!$C$6*AVERAGE(EV35:FG35),"n/a"))</f>
        <v>-105.72333333333334</v>
      </c>
      <c r="FH41">
        <f ca="1">IF(ISERROR(INDIRECT(ADDRESS(ROW(FH35),COLUMN(FH35)-11))),"n/a",IF(ISNUMBER(INDIRECT(ADDRESS(ROW(FH35),COLUMN(FH35)-11))),Calculations!$C$6*AVERAGE(EW35:FH35),"n/a"))</f>
        <v>-100.74333333333334</v>
      </c>
      <c r="FI41">
        <f ca="1">IF(ISERROR(INDIRECT(ADDRESS(ROW(FI35),COLUMN(FI35)-11))),"n/a",IF(ISNUMBER(INDIRECT(ADDRESS(ROW(FI35),COLUMN(FI35)-11))),Calculations!$C$6*AVERAGE(EX35:FI35),"n/a"))</f>
        <v>-97.63666666666667</v>
      </c>
      <c r="FJ41">
        <f ca="1">IF(ISERROR(INDIRECT(ADDRESS(ROW(FJ35),COLUMN(FJ35)-11))),"n/a",IF(ISNUMBER(INDIRECT(ADDRESS(ROW(FJ35),COLUMN(FJ35)-11))),Calculations!$C$6*AVERAGE(EY35:FJ35),"n/a"))</f>
        <v>-95.330000000000013</v>
      </c>
      <c r="FK41">
        <f ca="1">IF(ISERROR(INDIRECT(ADDRESS(ROW(FK35),COLUMN(FK35)-11))),"n/a",IF(ISNUMBER(INDIRECT(ADDRESS(ROW(FK35),COLUMN(FK35)-11))),Calculations!$C$6*AVERAGE(EZ35:FK35),"n/a"))</f>
        <v>-94.95</v>
      </c>
      <c r="FL41">
        <f ca="1">IF(ISERROR(INDIRECT(ADDRESS(ROW(FL35),COLUMN(FL35)-11))),"n/a",IF(ISNUMBER(INDIRECT(ADDRESS(ROW(FL35),COLUMN(FL35)-11))),Calculations!$C$6*AVERAGE(FA35:FL35),"n/a"))</f>
        <v>-94.836666666666687</v>
      </c>
      <c r="FM41">
        <f ca="1">IF(ISERROR(INDIRECT(ADDRESS(ROW(FM35),COLUMN(FM35)-11))),"n/a",IF(ISNUMBER(INDIRECT(ADDRESS(ROW(FM35),COLUMN(FM35)-11))),Calculations!$C$6*AVERAGE(FB35:FM35),"n/a"))</f>
        <v>-94.426666666666677</v>
      </c>
      <c r="FN41">
        <f ca="1">IF(ISERROR(INDIRECT(ADDRESS(ROW(FN35),COLUMN(FN35)-11))),"n/a",IF(ISNUMBER(INDIRECT(ADDRESS(ROW(FN35),COLUMN(FN35)-11))),Calculations!$C$6*AVERAGE(FC35:FN35),"n/a"))</f>
        <v>-98.63333333333334</v>
      </c>
      <c r="FO41">
        <f ca="1">IF(ISERROR(INDIRECT(ADDRESS(ROW(FO35),COLUMN(FO35)-11))),"n/a",IF(ISNUMBER(INDIRECT(ADDRESS(ROW(FO35),COLUMN(FO35)-11))),Calculations!$C$6*AVERAGE(FD35:FO35),"n/a"))</f>
        <v>-103.38333333333333</v>
      </c>
      <c r="FP41">
        <f ca="1">IF(ISERROR(INDIRECT(ADDRESS(ROW(FP35),COLUMN(FP35)-11))),"n/a",IF(ISNUMBER(INDIRECT(ADDRESS(ROW(FP35),COLUMN(FP35)-11))),Calculations!$C$6*AVERAGE(FE35:FP35),"n/a"))</f>
        <v>-108.24</v>
      </c>
      <c r="FQ41">
        <f ca="1">IF(ISERROR(INDIRECT(ADDRESS(ROW(FQ35),COLUMN(FQ35)-11))),"n/a",IF(ISNUMBER(INDIRECT(ADDRESS(ROW(FQ35),COLUMN(FQ35)-11))),Calculations!$C$6*AVERAGE(FF35:FQ35),"n/a"))</f>
        <v>-112.54666666666665</v>
      </c>
      <c r="FR41">
        <f ca="1">IF(ISERROR(INDIRECT(ADDRESS(ROW(FR35),COLUMN(FR35)-11))),"n/a",IF(ISNUMBER(INDIRECT(ADDRESS(ROW(FR35),COLUMN(FR35)-11))),Calculations!$C$6*AVERAGE(FG35:FR35),"n/a"))</f>
        <v>-115.78333333333333</v>
      </c>
      <c r="FS41">
        <f ca="1">IF(ISERROR(INDIRECT(ADDRESS(ROW(FS35),COLUMN(FS35)-11))),"n/a",IF(ISNUMBER(INDIRECT(ADDRESS(ROW(FS35),COLUMN(FS35)-11))),Calculations!$C$6*AVERAGE(FH35:FS35),"n/a"))</f>
        <v>-119.30333333333334</v>
      </c>
      <c r="FT41">
        <f ca="1">IF(ISERROR(INDIRECT(ADDRESS(ROW(FT35),COLUMN(FT35)-11))),"n/a",IF(ISNUMBER(INDIRECT(ADDRESS(ROW(FT35),COLUMN(FT35)-11))),Calculations!$C$6*AVERAGE(FI35:FT35),"n/a"))</f>
        <v>-122.40333333333334</v>
      </c>
      <c r="FU41">
        <f ca="1">IF(ISERROR(INDIRECT(ADDRESS(ROW(FU35),COLUMN(FU35)-11))),"n/a",IF(ISNUMBER(INDIRECT(ADDRESS(ROW(FU35),COLUMN(FU35)-11))),Calculations!$C$6*AVERAGE(FJ35:FU35),"n/a"))</f>
        <v>-125.03999999999999</v>
      </c>
      <c r="FV41">
        <f ca="1">IF(ISERROR(INDIRECT(ADDRESS(ROW(FV35),COLUMN(FV35)-11))),"n/a",IF(ISNUMBER(INDIRECT(ADDRESS(ROW(FV35),COLUMN(FV35)-11))),Calculations!$C$6*AVERAGE(FK35:FV35),"n/a"))</f>
        <v>-127.52000000000001</v>
      </c>
      <c r="FW41">
        <f ca="1">IF(ISERROR(INDIRECT(ADDRESS(ROW(FW35),COLUMN(FW35)-11))),"n/a",IF(ISNUMBER(INDIRECT(ADDRESS(ROW(FW35),COLUMN(FW35)-11))),Calculations!$C$6*AVERAGE(FL35:FW35),"n/a"))</f>
        <v>-130.19000000000003</v>
      </c>
      <c r="FX41">
        <f ca="1">IF(ISERROR(INDIRECT(ADDRESS(ROW(FX35),COLUMN(FX35)-11))),"n/a",IF(ISNUMBER(INDIRECT(ADDRESS(ROW(FX35),COLUMN(FX35)-11))),Calculations!$C$6*AVERAGE(FM35:FX35),"n/a"))</f>
        <v>-133.95333333333332</v>
      </c>
      <c r="FY41">
        <f ca="1">IF(ISERROR(INDIRECT(ADDRESS(ROW(FY35),COLUMN(FY35)-11))),"n/a",IF(ISNUMBER(INDIRECT(ADDRESS(ROW(FY35),COLUMN(FY35)-11))),Calculations!$C$6*AVERAGE(FN35:FY35),"n/a"))</f>
        <v>-138.46</v>
      </c>
      <c r="FZ41">
        <f ca="1">IF(ISERROR(INDIRECT(ADDRESS(ROW(FZ35),COLUMN(FZ35)-11))),"n/a",IF(ISNUMBER(INDIRECT(ADDRESS(ROW(FZ35),COLUMN(FZ35)-11))),Calculations!$C$6*AVERAGE(FO35:FZ35),"n/a"))</f>
        <v>-141.54</v>
      </c>
      <c r="GA41">
        <f ca="1">IF(ISERROR(INDIRECT(ADDRESS(ROW(GA35),COLUMN(GA35)-11))),"n/a",IF(ISNUMBER(INDIRECT(ADDRESS(ROW(GA35),COLUMN(GA35)-11))),Calculations!$C$6*AVERAGE(FP35:GA35),"n/a"))</f>
        <v>-144.16333333333333</v>
      </c>
      <c r="GB41">
        <f ca="1">IF(ISERROR(INDIRECT(ADDRESS(ROW(GB35),COLUMN(GB35)-11))),"n/a",IF(ISNUMBER(INDIRECT(ADDRESS(ROW(GB35),COLUMN(GB35)-11))),Calculations!$C$6*AVERAGE(FQ35:GB35),"n/a"))</f>
        <v>-147.06666666666669</v>
      </c>
      <c r="GC41">
        <f ca="1">IF(ISERROR(INDIRECT(ADDRESS(ROW(GC35),COLUMN(GC35)-11))),"n/a",IF(ISNUMBER(INDIRECT(ADDRESS(ROW(GC35),COLUMN(GC35)-11))),Calculations!$C$6*AVERAGE(FR35:GC35),"n/a"))</f>
        <v>-149.74666666666664</v>
      </c>
      <c r="GD41" t="e">
        <f ca="1">IF(ISERROR(INDIRECT(ADDRESS(ROW(GD35),COLUMN(GD35)-11))),"n/a",IF(ISNUMBER(INDIRECT(ADDRESS(ROW(GD35),COLUMN(GD35)-11))),Calculations!$C$6*AVERAGE(FS35:GD35),"n/a"))</f>
        <v>#N/A</v>
      </c>
      <c r="GE41" t="e">
        <f ca="1">IF(ISERROR(INDIRECT(ADDRESS(ROW(GE35),COLUMN(GE35)-11))),"n/a",IF(ISNUMBER(INDIRECT(ADDRESS(ROW(GE35),COLUMN(GE35)-11))),Calculations!$C$6*AVERAGE(FT35:GE35),"n/a"))</f>
        <v>#N/A</v>
      </c>
      <c r="GF41" t="e">
        <f ca="1">IF(ISERROR(INDIRECT(ADDRESS(ROW(GF35),COLUMN(GF35)-11))),"n/a",IF(ISNUMBER(INDIRECT(ADDRESS(ROW(GF35),COLUMN(GF35)-11))),Calculations!$C$6*AVERAGE(FU35:GF35),"n/a"))</f>
        <v>#N/A</v>
      </c>
      <c r="GG41" t="e">
        <f ca="1">IF(ISERROR(INDIRECT(ADDRESS(ROW(GG35),COLUMN(GG35)-11))),"n/a",IF(ISNUMBER(INDIRECT(ADDRESS(ROW(GG35),COLUMN(GG35)-11))),Calculations!$C$6*AVERAGE(FV35:GG35),"n/a"))</f>
        <v>#N/A</v>
      </c>
      <c r="GH41" t="e">
        <f ca="1">IF(ISERROR(INDIRECT(ADDRESS(ROW(GH35),COLUMN(GH35)-11))),"n/a",IF(ISNUMBER(INDIRECT(ADDRESS(ROW(GH35),COLUMN(GH35)-11))),Calculations!$C$6*AVERAGE(FW35:GH35),"n/a"))</f>
        <v>#N/A</v>
      </c>
      <c r="GI41" t="e">
        <f ca="1">IF(ISERROR(INDIRECT(ADDRESS(ROW(GI35),COLUMN(GI35)-11))),"n/a",IF(ISNUMBER(INDIRECT(ADDRESS(ROW(GI35),COLUMN(GI35)-11))),Calculations!$C$6*AVERAGE(FX35:GI35),"n/a"))</f>
        <v>#N/A</v>
      </c>
      <c r="GJ41" t="e">
        <f ca="1">IF(ISERROR(INDIRECT(ADDRESS(ROW(GJ35),COLUMN(GJ35)-11))),"n/a",IF(ISNUMBER(INDIRECT(ADDRESS(ROW(GJ35),COLUMN(GJ35)-11))),Calculations!$C$6*AVERAGE(FY35:GJ35),"n/a"))</f>
        <v>#N/A</v>
      </c>
      <c r="GK41" t="e">
        <f ca="1">IF(ISERROR(INDIRECT(ADDRESS(ROW(GK35),COLUMN(GK35)-11))),"n/a",IF(ISNUMBER(INDIRECT(ADDRESS(ROW(GK35),COLUMN(GK35)-11))),Calculations!$C$6*AVERAGE(FZ35:GK35),"n/a"))</f>
        <v>#N/A</v>
      </c>
      <c r="GL41" t="e">
        <f ca="1">IF(ISERROR(INDIRECT(ADDRESS(ROW(GL35),COLUMN(GL35)-11))),"n/a",IF(ISNUMBER(INDIRECT(ADDRESS(ROW(GL35),COLUMN(GL35)-11))),Calculations!$C$6*AVERAGE(GA35:GL35),"n/a"))</f>
        <v>#N/A</v>
      </c>
      <c r="GM41" t="e">
        <f ca="1">IF(ISERROR(INDIRECT(ADDRESS(ROW(GM35),COLUMN(GM35)-11))),"n/a",IF(ISNUMBER(INDIRECT(ADDRESS(ROW(GM35),COLUMN(GM35)-11))),Calculations!$C$6*AVERAGE(GB35:GM35),"n/a"))</f>
        <v>#N/A</v>
      </c>
      <c r="GN41" t="e">
        <f ca="1">IF(ISERROR(INDIRECT(ADDRESS(ROW(GN35),COLUMN(GN35)-11))),"n/a",IF(ISNUMBER(INDIRECT(ADDRESS(ROW(GN35),COLUMN(GN35)-11))),Calculations!$C$6*AVERAGE(GC35:GN35),"n/a"))</f>
        <v>#N/A</v>
      </c>
      <c r="GO41" t="str">
        <f ca="1">IF(ISERROR(INDIRECT(ADDRESS(ROW(GO35),COLUMN(GO35)-11))),"n/a",IF(ISNUMBER(INDIRECT(ADDRESS(ROW(GO35),COLUMN(GO35)-11))),Calculations!$C$6*AVERAGE(GD35:GO35),"n/a"))</f>
        <v>n/a</v>
      </c>
      <c r="GP41" t="str">
        <f ca="1">IF(ISERROR(INDIRECT(ADDRESS(ROW(GP35),COLUMN(GP35)-11))),"n/a",IF(ISNUMBER(INDIRECT(ADDRESS(ROW(GP35),COLUMN(GP35)-11))),Calculations!$C$6*AVERAGE(GE35:GP35),"n/a"))</f>
        <v>n/a</v>
      </c>
      <c r="GQ41" t="str">
        <f ca="1">IF(ISERROR(INDIRECT(ADDRESS(ROW(GQ35),COLUMN(GQ35)-11))),"n/a",IF(ISNUMBER(INDIRECT(ADDRESS(ROW(GQ35),COLUMN(GQ35)-11))),Calculations!$C$6*AVERAGE(GF35:GQ35),"n/a"))</f>
        <v>n/a</v>
      </c>
      <c r="GR41" t="str">
        <f ca="1">IF(ISERROR(INDIRECT(ADDRESS(ROW(GR35),COLUMN(GR35)-11))),"n/a",IF(ISNUMBER(INDIRECT(ADDRESS(ROW(GR35),COLUMN(GR35)-11))),Calculations!$C$6*AVERAGE(GG35:GR35),"n/a"))</f>
        <v>n/a</v>
      </c>
      <c r="GS41" t="str">
        <f ca="1">IF(ISERROR(INDIRECT(ADDRESS(ROW(GS35),COLUMN(GS35)-11))),"n/a",IF(ISNUMBER(INDIRECT(ADDRESS(ROW(GS35),COLUMN(GS35)-11))),Calculations!$C$6*AVERAGE(GH35:GS35),"n/a"))</f>
        <v>n/a</v>
      </c>
      <c r="GT41" t="str">
        <f ca="1">IF(ISERROR(INDIRECT(ADDRESS(ROW(GT35),COLUMN(GT35)-11))),"n/a",IF(ISNUMBER(INDIRECT(ADDRESS(ROW(GT35),COLUMN(GT35)-11))),Calculations!$C$6*AVERAGE(GI35:GT35),"n/a"))</f>
        <v>n/a</v>
      </c>
      <c r="GU41" t="str">
        <f ca="1">IF(ISERROR(INDIRECT(ADDRESS(ROW(GU35),COLUMN(GU35)-11))),"n/a",IF(ISNUMBER(INDIRECT(ADDRESS(ROW(GU35),COLUMN(GU35)-11))),Calculations!$C$6*AVERAGE(GJ35:GU35),"n/a"))</f>
        <v>n/a</v>
      </c>
      <c r="GV41" t="str">
        <f ca="1">IF(ISERROR(INDIRECT(ADDRESS(ROW(GV35),COLUMN(GV35)-11))),"n/a",IF(ISNUMBER(INDIRECT(ADDRESS(ROW(GV35),COLUMN(GV35)-11))),Calculations!$C$6*AVERAGE(GK35:GV35),"n/a"))</f>
        <v>n/a</v>
      </c>
    </row>
    <row r="43" spans="1:204" x14ac:dyDescent="0.25">
      <c r="A43" s="14" t="s">
        <v>272</v>
      </c>
    </row>
    <row r="45" spans="1:204" x14ac:dyDescent="0.25">
      <c r="A45" s="8" t="s">
        <v>256</v>
      </c>
      <c r="B45" t="s">
        <v>264</v>
      </c>
      <c r="C45" t="str">
        <f t="shared" ref="C45:AH45" ca="1" si="54">IF(C38="n/a", "n/a", IF(C39="n/a", "n/a", IF(C40="n/a", "n/a", IF(C41="n/a", "n/a", SUM(C38:C41)))))</f>
        <v>n/a</v>
      </c>
      <c r="D45" t="str">
        <f t="shared" ca="1" si="54"/>
        <v>n/a</v>
      </c>
      <c r="E45" t="str">
        <f t="shared" ca="1" si="54"/>
        <v>n/a</v>
      </c>
      <c r="F45" t="str">
        <f t="shared" ca="1" si="54"/>
        <v>n/a</v>
      </c>
      <c r="G45" t="str">
        <f t="shared" ca="1" si="54"/>
        <v>n/a</v>
      </c>
      <c r="H45" t="str">
        <f t="shared" ca="1" si="54"/>
        <v>n/a</v>
      </c>
      <c r="I45" t="str">
        <f t="shared" ca="1" si="54"/>
        <v>n/a</v>
      </c>
      <c r="J45" t="str">
        <f t="shared" ca="1" si="54"/>
        <v>n/a</v>
      </c>
      <c r="K45" t="str">
        <f t="shared" ca="1" si="54"/>
        <v>n/a</v>
      </c>
      <c r="L45" t="str">
        <f t="shared" ca="1" si="54"/>
        <v>n/a</v>
      </c>
      <c r="M45" t="str">
        <f t="shared" ca="1" si="54"/>
        <v>n/a</v>
      </c>
      <c r="N45">
        <f t="shared" ca="1" si="54"/>
        <v>-94.833500000000015</v>
      </c>
      <c r="O45">
        <f t="shared" ca="1" si="54"/>
        <v>-97.588166666666666</v>
      </c>
      <c r="P45">
        <f t="shared" ca="1" si="54"/>
        <v>-100.00233333333333</v>
      </c>
      <c r="Q45">
        <f t="shared" ca="1" si="54"/>
        <v>-101.97816666666668</v>
      </c>
      <c r="R45">
        <f t="shared" ca="1" si="54"/>
        <v>-106.02816666666668</v>
      </c>
      <c r="S45">
        <f t="shared" ca="1" si="54"/>
        <v>-108.58500000000002</v>
      </c>
      <c r="T45">
        <f t="shared" ca="1" si="54"/>
        <v>-110.31400000000001</v>
      </c>
      <c r="U45">
        <f t="shared" ca="1" si="54"/>
        <v>-111.53966666666665</v>
      </c>
      <c r="V45">
        <f t="shared" ca="1" si="54"/>
        <v>-111.06899999999997</v>
      </c>
      <c r="W45">
        <f t="shared" ca="1" si="54"/>
        <v>-107.7881666666667</v>
      </c>
      <c r="X45">
        <f t="shared" ca="1" si="54"/>
        <v>-98.629500000000007</v>
      </c>
      <c r="Y45">
        <f t="shared" ca="1" si="54"/>
        <v>-94.585333333333367</v>
      </c>
      <c r="Z45">
        <f t="shared" ca="1" si="54"/>
        <v>-94.082833333333326</v>
      </c>
      <c r="AA45">
        <f t="shared" ca="1" si="54"/>
        <v>-93.693666666666658</v>
      </c>
      <c r="AB45">
        <f t="shared" ca="1" si="54"/>
        <v>-97.039166666666645</v>
      </c>
      <c r="AC45">
        <f t="shared" ca="1" si="54"/>
        <v>-99.569166666666632</v>
      </c>
      <c r="AD45">
        <f t="shared" ca="1" si="54"/>
        <v>-102.53099999999999</v>
      </c>
      <c r="AE45">
        <f t="shared" ca="1" si="54"/>
        <v>-107.03033333333333</v>
      </c>
      <c r="AF45">
        <f t="shared" ca="1" si="54"/>
        <v>-113.85850000000002</v>
      </c>
      <c r="AG45">
        <f t="shared" ca="1" si="54"/>
        <v>-118.80850000000001</v>
      </c>
      <c r="AH45">
        <f t="shared" ca="1" si="54"/>
        <v>-124.3778333333333</v>
      </c>
      <c r="AI45">
        <f t="shared" ref="AI45:BN45" ca="1" si="55">IF(AI38="n/a", "n/a", IF(AI39="n/a", "n/a", IF(AI40="n/a", "n/a", IF(AI41="n/a", "n/a", SUM(AI38:AI41)))))</f>
        <v>-130.51416666666665</v>
      </c>
      <c r="AJ45">
        <f t="shared" ca="1" si="55"/>
        <v>-137.86716666666666</v>
      </c>
      <c r="AK45">
        <f t="shared" ca="1" si="55"/>
        <v>-144.13083333333336</v>
      </c>
      <c r="AL45">
        <f t="shared" ca="1" si="55"/>
        <v>-150.67816666666664</v>
      </c>
      <c r="AM45">
        <f t="shared" ca="1" si="55"/>
        <v>-157.47349999999997</v>
      </c>
      <c r="AN45">
        <f t="shared" ca="1" si="55"/>
        <v>-163.25783333333328</v>
      </c>
      <c r="AO45">
        <f t="shared" ca="1" si="55"/>
        <v>-167.76233333333326</v>
      </c>
      <c r="AP45">
        <f t="shared" ca="1" si="55"/>
        <v>-171.83099999999996</v>
      </c>
      <c r="AQ45">
        <f t="shared" ca="1" si="55"/>
        <v>-173.98949999999996</v>
      </c>
      <c r="AR45">
        <f t="shared" ca="1" si="55"/>
        <v>-174.60449999999994</v>
      </c>
      <c r="AS45">
        <f t="shared" ca="1" si="55"/>
        <v>-172.83066666666664</v>
      </c>
      <c r="AT45">
        <f t="shared" ca="1" si="55"/>
        <v>-173.41066666666663</v>
      </c>
      <c r="AU45">
        <f t="shared" ca="1" si="55"/>
        <v>-178.96349999999998</v>
      </c>
      <c r="AV45">
        <f t="shared" ca="1" si="55"/>
        <v>-184.04483333333323</v>
      </c>
      <c r="AW45">
        <f t="shared" ca="1" si="55"/>
        <v>-190.40666666666669</v>
      </c>
      <c r="AX45">
        <f t="shared" ca="1" si="55"/>
        <v>-194.14883333333336</v>
      </c>
      <c r="AY45">
        <f t="shared" ca="1" si="55"/>
        <v>-196.6138333333333</v>
      </c>
      <c r="AZ45">
        <f t="shared" ca="1" si="55"/>
        <v>-198.06349999999992</v>
      </c>
      <c r="BA45">
        <f t="shared" ca="1" si="55"/>
        <v>-197.73999999999998</v>
      </c>
      <c r="BB45">
        <f t="shared" ca="1" si="55"/>
        <v>-193.49933333333325</v>
      </c>
      <c r="BC45">
        <f t="shared" ca="1" si="55"/>
        <v>-187.80683333333326</v>
      </c>
      <c r="BD45">
        <f t="shared" ca="1" si="55"/>
        <v>-184.88699999999997</v>
      </c>
      <c r="BE45">
        <f t="shared" ca="1" si="55"/>
        <v>-184.66766666666661</v>
      </c>
      <c r="BF45">
        <f t="shared" ca="1" si="55"/>
        <v>-188.36733333333331</v>
      </c>
      <c r="BG45">
        <f t="shared" ca="1" si="55"/>
        <v>-195.84983333333315</v>
      </c>
      <c r="BH45">
        <f t="shared" ca="1" si="55"/>
        <v>-204.83600000000004</v>
      </c>
      <c r="BI45">
        <f t="shared" ca="1" si="55"/>
        <v>-212.88716666666664</v>
      </c>
      <c r="BJ45">
        <f t="shared" ca="1" si="55"/>
        <v>-220.87666666666672</v>
      </c>
      <c r="BK45">
        <f t="shared" ca="1" si="55"/>
        <v>-232.53899999999993</v>
      </c>
      <c r="BL45">
        <f t="shared" ca="1" si="55"/>
        <v>-237.32216666666667</v>
      </c>
      <c r="BM45">
        <f t="shared" ca="1" si="55"/>
        <v>-243.74083333333326</v>
      </c>
      <c r="BN45">
        <f t="shared" ca="1" si="55"/>
        <v>-253.94149999999991</v>
      </c>
      <c r="BO45">
        <f t="shared" ref="BO45:CT45" ca="1" si="56">IF(BO38="n/a", "n/a", IF(BO39="n/a", "n/a", IF(BO40="n/a", "n/a", IF(BO41="n/a", "n/a", SUM(BO38:BO41)))))</f>
        <v>-260.70183333333324</v>
      </c>
      <c r="BP45">
        <f t="shared" ca="1" si="56"/>
        <v>-265.09899999999988</v>
      </c>
      <c r="BQ45">
        <f t="shared" ca="1" si="56"/>
        <v>-269.26749999999987</v>
      </c>
      <c r="BR45">
        <f t="shared" ca="1" si="56"/>
        <v>-275.14133333333348</v>
      </c>
      <c r="BS45">
        <f t="shared" ca="1" si="56"/>
        <v>-278.26533333333327</v>
      </c>
      <c r="BT45">
        <f t="shared" ca="1" si="56"/>
        <v>-291.26650000000006</v>
      </c>
      <c r="BU45">
        <f t="shared" ca="1" si="56"/>
        <v>-301.86366666666675</v>
      </c>
      <c r="BV45">
        <f t="shared" ca="1" si="56"/>
        <v>-310.36533333333318</v>
      </c>
      <c r="BW45">
        <f t="shared" ca="1" si="56"/>
        <v>-318.86333333333323</v>
      </c>
      <c r="BX45">
        <f t="shared" ca="1" si="56"/>
        <v>-327.19516666666675</v>
      </c>
      <c r="BY45">
        <f t="shared" ca="1" si="56"/>
        <v>-334.47950000000009</v>
      </c>
      <c r="BZ45">
        <f t="shared" ca="1" si="56"/>
        <v>-341.82499999999993</v>
      </c>
      <c r="CA45">
        <f t="shared" ca="1" si="56"/>
        <v>-352.66750000000002</v>
      </c>
      <c r="CB45">
        <f t="shared" ca="1" si="56"/>
        <v>-359.11533333333318</v>
      </c>
      <c r="CC45">
        <f t="shared" ca="1" si="56"/>
        <v>-363.7444999999999</v>
      </c>
      <c r="CD45">
        <f t="shared" ca="1" si="56"/>
        <v>-365.2646666666667</v>
      </c>
      <c r="CE45">
        <f t="shared" ca="1" si="56"/>
        <v>-368.79933333333338</v>
      </c>
      <c r="CF45">
        <f t="shared" ca="1" si="56"/>
        <v>-371.76499999999987</v>
      </c>
      <c r="CG45">
        <f t="shared" ca="1" si="56"/>
        <v>-373.61933333333343</v>
      </c>
      <c r="CH45">
        <f t="shared" ca="1" si="56"/>
        <v>-372.51833333333337</v>
      </c>
      <c r="CI45">
        <f t="shared" ca="1" si="56"/>
        <v>-365.88416666666666</v>
      </c>
      <c r="CJ45">
        <f t="shared" ca="1" si="56"/>
        <v>-356.7494999999999</v>
      </c>
      <c r="CK45">
        <f t="shared" ca="1" si="56"/>
        <v>-348.70299999999992</v>
      </c>
      <c r="CL45">
        <f t="shared" ca="1" si="56"/>
        <v>-339.18083333333345</v>
      </c>
      <c r="CM45">
        <f t="shared" ca="1" si="56"/>
        <v>-327.3801666666667</v>
      </c>
      <c r="CN45">
        <f t="shared" ca="1" si="56"/>
        <v>-317.73216666666667</v>
      </c>
      <c r="CO45">
        <f t="shared" ca="1" si="56"/>
        <v>-308.15933333333317</v>
      </c>
      <c r="CP45">
        <f t="shared" ca="1" si="56"/>
        <v>-305.67416666666668</v>
      </c>
      <c r="CQ45">
        <f t="shared" ca="1" si="56"/>
        <v>-302.20816666666656</v>
      </c>
      <c r="CR45">
        <f t="shared" ca="1" si="56"/>
        <v>-304.4711666666667</v>
      </c>
      <c r="CS45">
        <f t="shared" ca="1" si="56"/>
        <v>-308.88150000000002</v>
      </c>
      <c r="CT45">
        <f t="shared" ca="1" si="56"/>
        <v>-314.93700000000007</v>
      </c>
      <c r="CU45">
        <f t="shared" ref="CU45:DZ45" ca="1" si="57">IF(CU38="n/a", "n/a", IF(CU39="n/a", "n/a", IF(CU40="n/a", "n/a", IF(CU41="n/a", "n/a", SUM(CU38:CU41)))))</f>
        <v>-322.35299999999989</v>
      </c>
      <c r="CV45">
        <f t="shared" ca="1" si="57"/>
        <v>-331.68700000000013</v>
      </c>
      <c r="CW45">
        <f t="shared" ca="1" si="57"/>
        <v>-342.56583333333327</v>
      </c>
      <c r="CX45">
        <f t="shared" ca="1" si="57"/>
        <v>-348.44199999999972</v>
      </c>
      <c r="CY45">
        <f t="shared" ca="1" si="57"/>
        <v>-355.54233333333332</v>
      </c>
      <c r="CZ45">
        <f t="shared" ca="1" si="57"/>
        <v>-361.00416666666655</v>
      </c>
      <c r="DA45">
        <f t="shared" ca="1" si="57"/>
        <v>-365.12333333333322</v>
      </c>
      <c r="DB45">
        <f t="shared" ca="1" si="57"/>
        <v>-374.21866666666676</v>
      </c>
      <c r="DC45">
        <f t="shared" ca="1" si="57"/>
        <v>-385.21016666666651</v>
      </c>
      <c r="DD45">
        <f t="shared" ca="1" si="57"/>
        <v>-395.44499999999988</v>
      </c>
      <c r="DE45">
        <f t="shared" ca="1" si="57"/>
        <v>-406.80999999999995</v>
      </c>
      <c r="DF45">
        <f t="shared" ca="1" si="57"/>
        <v>-415.50216666666648</v>
      </c>
      <c r="DG45">
        <f t="shared" ca="1" si="57"/>
        <v>-430.59433333333334</v>
      </c>
      <c r="DH45">
        <f t="shared" ca="1" si="57"/>
        <v>-450.25099999999992</v>
      </c>
      <c r="DI45">
        <f t="shared" ca="1" si="57"/>
        <v>-468.12349999999986</v>
      </c>
      <c r="DJ45">
        <f t="shared" ca="1" si="57"/>
        <v>-486.21016666666674</v>
      </c>
      <c r="DK45">
        <f t="shared" ca="1" si="57"/>
        <v>-506.85299999999995</v>
      </c>
      <c r="DL45">
        <f t="shared" ca="1" si="57"/>
        <v>-525.8214999999999</v>
      </c>
      <c r="DM45">
        <f t="shared" ca="1" si="57"/>
        <v>-546.69716666666682</v>
      </c>
      <c r="DN45">
        <f t="shared" ca="1" si="57"/>
        <v>-566.8606666666667</v>
      </c>
      <c r="DO45">
        <f t="shared" ca="1" si="57"/>
        <v>-583.96399999999971</v>
      </c>
      <c r="DP45">
        <f t="shared" ca="1" si="57"/>
        <v>-600.35633333333317</v>
      </c>
      <c r="DQ45">
        <f t="shared" ca="1" si="57"/>
        <v>-615.54816666666682</v>
      </c>
      <c r="DR45">
        <f t="shared" ca="1" si="57"/>
        <v>-633.26</v>
      </c>
      <c r="DS45">
        <f t="shared" ca="1" si="57"/>
        <v>-657.39250000000004</v>
      </c>
      <c r="DT45">
        <f t="shared" ca="1" si="57"/>
        <v>-673.87666666666667</v>
      </c>
      <c r="DU45">
        <f t="shared" ca="1" si="57"/>
        <v>-685.73366666666641</v>
      </c>
      <c r="DV45">
        <f t="shared" ca="1" si="57"/>
        <v>-695.64716666666675</v>
      </c>
      <c r="DW45">
        <f t="shared" ca="1" si="57"/>
        <v>-702.18399999999997</v>
      </c>
      <c r="DX45">
        <f t="shared" ca="1" si="57"/>
        <v>-704.82000000000028</v>
      </c>
      <c r="DY45">
        <f t="shared" ca="1" si="57"/>
        <v>-677.69016666666664</v>
      </c>
      <c r="DZ45">
        <f t="shared" ca="1" si="57"/>
        <v>-654.12683333333348</v>
      </c>
      <c r="EA45">
        <f t="shared" ref="EA45:FF45" ca="1" si="58">IF(EA38="n/a", "n/a", IF(EA39="n/a", "n/a", IF(EA40="n/a", "n/a", IF(EA41="n/a", "n/a", SUM(EA38:EA41)))))</f>
        <v>-622.72516666666661</v>
      </c>
      <c r="EB45">
        <f t="shared" ca="1" si="58"/>
        <v>-582.9461666666665</v>
      </c>
      <c r="EC45">
        <f t="shared" ca="1" si="58"/>
        <v>-550.69299999999998</v>
      </c>
      <c r="ED45">
        <f t="shared" ca="1" si="58"/>
        <v>-524.47049999999967</v>
      </c>
      <c r="EE45">
        <f t="shared" ca="1" si="58"/>
        <v>-495.18533333333312</v>
      </c>
      <c r="EF45">
        <f t="shared" ca="1" si="58"/>
        <v>-469.41983333333337</v>
      </c>
      <c r="EG45">
        <f t="shared" ca="1" si="58"/>
        <v>-449.59799999999956</v>
      </c>
      <c r="EH45">
        <f t="shared" ca="1" si="58"/>
        <v>-435.2171666666664</v>
      </c>
      <c r="EI45">
        <f t="shared" ca="1" si="58"/>
        <v>-430.94633333333343</v>
      </c>
      <c r="EJ45">
        <f t="shared" ca="1" si="58"/>
        <v>-426.55450000000002</v>
      </c>
      <c r="EK45">
        <f t="shared" ca="1" si="58"/>
        <v>-432.84083333333331</v>
      </c>
      <c r="EL45">
        <f t="shared" ca="1" si="58"/>
        <v>-440.63299999999992</v>
      </c>
      <c r="EM45">
        <f t="shared" ca="1" si="58"/>
        <v>-461.08999999999986</v>
      </c>
      <c r="EN45">
        <f t="shared" ca="1" si="58"/>
        <v>-482.93549999999999</v>
      </c>
      <c r="EO45">
        <f t="shared" ca="1" si="58"/>
        <v>-505.72000000000008</v>
      </c>
      <c r="EP45">
        <f t="shared" ca="1" si="58"/>
        <v>-527.75366666666628</v>
      </c>
      <c r="EQ45">
        <f t="shared" ca="1" si="58"/>
        <v>-554.69800000000009</v>
      </c>
      <c r="ER45">
        <f t="shared" ca="1" si="58"/>
        <v>-582.99699999999996</v>
      </c>
      <c r="ES45">
        <f t="shared" ca="1" si="58"/>
        <v>-600.54866666666669</v>
      </c>
      <c r="ET45">
        <f t="shared" ca="1" si="58"/>
        <v>-619.48483333333331</v>
      </c>
      <c r="EU45">
        <f t="shared" ca="1" si="58"/>
        <v>-639.58516666666651</v>
      </c>
      <c r="EV45">
        <f t="shared" ca="1" si="58"/>
        <v>-660.2296666666665</v>
      </c>
      <c r="EW45">
        <f t="shared" ca="1" si="58"/>
        <v>-672.52866666666648</v>
      </c>
      <c r="EX45">
        <f t="shared" ca="1" si="58"/>
        <v>-677.96249999999975</v>
      </c>
      <c r="EY45">
        <f t="shared" ca="1" si="58"/>
        <v>-680.04616666666675</v>
      </c>
      <c r="EZ45">
        <f t="shared" ca="1" si="58"/>
        <v>-601.93116666666629</v>
      </c>
      <c r="FA45">
        <f t="shared" ca="1" si="58"/>
        <v>-567.53433333333271</v>
      </c>
      <c r="FB45">
        <f t="shared" ca="1" si="58"/>
        <v>-523.54683333333332</v>
      </c>
      <c r="FC45">
        <f t="shared" ca="1" si="58"/>
        <v>-424.97150000000005</v>
      </c>
      <c r="FD45">
        <f t="shared" ca="1" si="58"/>
        <v>-368.15149999999949</v>
      </c>
      <c r="FE45">
        <f t="shared" ca="1" si="58"/>
        <v>-282.30816666666641</v>
      </c>
      <c r="FF45">
        <f t="shared" ca="1" si="58"/>
        <v>-196.05233333333285</v>
      </c>
      <c r="FG45">
        <f t="shared" ref="FG45:FX45" ca="1" si="59">IF(FG38="n/a", "n/a", IF(FG39="n/a", "n/a", IF(FG40="n/a", "n/a", IF(FG41="n/a", "n/a", SUM(FG38:FG41)))))</f>
        <v>-116.05383333333315</v>
      </c>
      <c r="FH45">
        <f t="shared" ca="1" si="59"/>
        <v>-69.210333333333438</v>
      </c>
      <c r="FI45">
        <f t="shared" ca="1" si="59"/>
        <v>-23.418166666666721</v>
      </c>
      <c r="FJ45">
        <f t="shared" ca="1" si="59"/>
        <v>14.054499999999649</v>
      </c>
      <c r="FK45">
        <f t="shared" ca="1" si="59"/>
        <v>4.6770000000004046</v>
      </c>
      <c r="FL45">
        <f t="shared" ca="1" si="59"/>
        <v>-12.710166666666609</v>
      </c>
      <c r="FM45">
        <f t="shared" ca="1" si="59"/>
        <v>-36.675166666666826</v>
      </c>
      <c r="FN45">
        <f t="shared" ca="1" si="59"/>
        <v>-63.420833333332794</v>
      </c>
      <c r="FO45">
        <f t="shared" ca="1" si="59"/>
        <v>-94.743333333333453</v>
      </c>
      <c r="FP45">
        <f t="shared" ca="1" si="59"/>
        <v>-119.69100000000002</v>
      </c>
      <c r="FQ45">
        <f t="shared" ca="1" si="59"/>
        <v>-137.76766666666666</v>
      </c>
      <c r="FR45">
        <f t="shared" ca="1" si="59"/>
        <v>-159.90883333333298</v>
      </c>
      <c r="FS45">
        <f t="shared" ca="1" si="59"/>
        <v>-195.32933333333318</v>
      </c>
      <c r="FT45">
        <f t="shared" ca="1" si="59"/>
        <v>-232.4733333333335</v>
      </c>
      <c r="FU45">
        <f t="shared" ca="1" si="59"/>
        <v>-251.77649999999952</v>
      </c>
      <c r="FV45">
        <f t="shared" ca="1" si="59"/>
        <v>-274.67450000000008</v>
      </c>
      <c r="FW45">
        <f t="shared" ca="1" si="59"/>
        <v>-300.36949999999979</v>
      </c>
      <c r="FX45">
        <f t="shared" ca="1" si="59"/>
        <v>-321.94983333333352</v>
      </c>
      <c r="FY45">
        <f t="shared" ref="FY45:GV45" ca="1" si="60">IF(FY38="n/a", "n/a", IF(FY39="n/a", "n/a", IF(FY40="n/a", "n/a", IF(FY41="n/a", "n/a", SUM(FY38:FY41)))))</f>
        <v>-341.47750000000042</v>
      </c>
      <c r="FZ45">
        <f t="shared" ca="1" si="60"/>
        <v>-357.87899999999991</v>
      </c>
      <c r="GA45">
        <f t="shared" ca="1" si="60"/>
        <v>-359.96833333333313</v>
      </c>
      <c r="GB45">
        <f t="shared" ca="1" si="60"/>
        <v>-362.41566666666688</v>
      </c>
      <c r="GC45" t="e">
        <f t="shared" ca="1" si="60"/>
        <v>#N/A</v>
      </c>
      <c r="GD45" t="e">
        <f t="shared" ca="1" si="60"/>
        <v>#N/A</v>
      </c>
      <c r="GE45" t="e">
        <f t="shared" ca="1" si="60"/>
        <v>#N/A</v>
      </c>
      <c r="GF45" t="str">
        <f t="shared" ca="1" si="60"/>
        <v>n/a</v>
      </c>
      <c r="GG45" t="str">
        <f t="shared" ca="1" si="60"/>
        <v>n/a</v>
      </c>
      <c r="GH45" t="str">
        <f t="shared" ca="1" si="60"/>
        <v>n/a</v>
      </c>
      <c r="GI45" t="str">
        <f t="shared" ca="1" si="60"/>
        <v>n/a</v>
      </c>
      <c r="GJ45" t="str">
        <f t="shared" ca="1" si="60"/>
        <v>n/a</v>
      </c>
      <c r="GK45" t="str">
        <f t="shared" ca="1" si="60"/>
        <v>n/a</v>
      </c>
      <c r="GL45" t="str">
        <f t="shared" ca="1" si="60"/>
        <v>n/a</v>
      </c>
      <c r="GM45" t="str">
        <f t="shared" ca="1" si="60"/>
        <v>n/a</v>
      </c>
      <c r="GN45" t="str">
        <f t="shared" ca="1" si="60"/>
        <v>n/a</v>
      </c>
      <c r="GO45" t="str">
        <f t="shared" ca="1" si="60"/>
        <v>n/a</v>
      </c>
      <c r="GP45" t="str">
        <f t="shared" ca="1" si="60"/>
        <v>n/a</v>
      </c>
      <c r="GQ45" t="str">
        <f t="shared" ca="1" si="60"/>
        <v>n/a</v>
      </c>
      <c r="GR45" t="str">
        <f t="shared" ca="1" si="60"/>
        <v>n/a</v>
      </c>
      <c r="GS45" t="str">
        <f t="shared" ca="1" si="60"/>
        <v>n/a</v>
      </c>
      <c r="GT45" t="str">
        <f t="shared" ca="1" si="60"/>
        <v>n/a</v>
      </c>
      <c r="GU45" t="str">
        <f t="shared" ca="1" si="60"/>
        <v>n/a</v>
      </c>
      <c r="GV45" t="str">
        <f t="shared" ca="1" si="60"/>
        <v>n/a</v>
      </c>
    </row>
    <row r="46" spans="1:204" x14ac:dyDescent="0.25">
      <c r="A46" s="8" t="s">
        <v>193</v>
      </c>
      <c r="B46" t="s">
        <v>265</v>
      </c>
      <c r="C46" t="str">
        <f t="shared" ref="C46:BN46" ca="1" si="61">IFERROR(C45/C23, "n/a")</f>
        <v>n/a</v>
      </c>
      <c r="D46" t="str">
        <f t="shared" ca="1" si="61"/>
        <v>n/a</v>
      </c>
      <c r="E46" t="str">
        <f t="shared" ca="1" si="61"/>
        <v>n/a</v>
      </c>
      <c r="F46" t="str">
        <f t="shared" ca="1" si="61"/>
        <v>n/a</v>
      </c>
      <c r="G46" t="str">
        <f t="shared" ca="1" si="61"/>
        <v>n/a</v>
      </c>
      <c r="H46" t="str">
        <f t="shared" ca="1" si="61"/>
        <v>n/a</v>
      </c>
      <c r="I46" t="str">
        <f t="shared" ca="1" si="61"/>
        <v>n/a</v>
      </c>
      <c r="J46" t="str">
        <f t="shared" ca="1" si="61"/>
        <v>n/a</v>
      </c>
      <c r="K46" t="str">
        <f t="shared" ca="1" si="61"/>
        <v>n/a</v>
      </c>
      <c r="L46" t="str">
        <f t="shared" ca="1" si="61"/>
        <v>n/a</v>
      </c>
      <c r="M46" t="str">
        <f t="shared" ca="1" si="61"/>
        <v>n/a</v>
      </c>
      <c r="N46">
        <f t="shared" ca="1" si="61"/>
        <v>-389.63597518386138</v>
      </c>
      <c r="O46">
        <f t="shared" ca="1" si="61"/>
        <v>-396.13625600432988</v>
      </c>
      <c r="P46">
        <f t="shared" ca="1" si="61"/>
        <v>-398.2570025222355</v>
      </c>
      <c r="Q46">
        <f t="shared" ca="1" si="61"/>
        <v>-398.83517801504433</v>
      </c>
      <c r="R46">
        <f t="shared" ca="1" si="61"/>
        <v>-406.33159602462894</v>
      </c>
      <c r="S46">
        <f t="shared" ca="1" si="61"/>
        <v>-404.11239300334955</v>
      </c>
      <c r="T46">
        <f t="shared" ca="1" si="61"/>
        <v>-399.23998407585685</v>
      </c>
      <c r="U46">
        <f t="shared" ca="1" si="61"/>
        <v>-393.07748331923682</v>
      </c>
      <c r="V46">
        <f t="shared" ca="1" si="61"/>
        <v>-381.74600446812161</v>
      </c>
      <c r="W46">
        <f t="shared" ca="1" si="61"/>
        <v>-363.64551353418136</v>
      </c>
      <c r="X46">
        <f t="shared" ca="1" si="61"/>
        <v>-328.73212678732125</v>
      </c>
      <c r="Y46">
        <f t="shared" ca="1" si="61"/>
        <v>-309.46647471971391</v>
      </c>
      <c r="Z46">
        <f t="shared" ca="1" si="61"/>
        <v>-302.74104107003035</v>
      </c>
      <c r="AA46">
        <f t="shared" ca="1" si="61"/>
        <v>-298.17855854709012</v>
      </c>
      <c r="AB46">
        <f t="shared" ca="1" si="61"/>
        <v>-306.25249847461544</v>
      </c>
      <c r="AC46">
        <f t="shared" ca="1" si="61"/>
        <v>-309.53824312701408</v>
      </c>
      <c r="AD46">
        <f t="shared" ca="1" si="61"/>
        <v>-313.7903596021423</v>
      </c>
      <c r="AE46">
        <f t="shared" ca="1" si="61"/>
        <v>-321.75058870684904</v>
      </c>
      <c r="AF46">
        <f t="shared" ca="1" si="61"/>
        <v>-336.52095525211331</v>
      </c>
      <c r="AG46">
        <f t="shared" ca="1" si="61"/>
        <v>-345.92662687436314</v>
      </c>
      <c r="AH46">
        <f t="shared" ca="1" si="61"/>
        <v>-357.03821716997732</v>
      </c>
      <c r="AI46">
        <f t="shared" ca="1" si="61"/>
        <v>-368.52793072615179</v>
      </c>
      <c r="AJ46">
        <f t="shared" ca="1" si="61"/>
        <v>-381.42804445059244</v>
      </c>
      <c r="AK46">
        <f t="shared" ca="1" si="61"/>
        <v>-391.86219334257731</v>
      </c>
      <c r="AL46">
        <f t="shared" ca="1" si="61"/>
        <v>-402.05503820120776</v>
      </c>
      <c r="AM46">
        <f t="shared" ca="1" si="61"/>
        <v>-412.43943322595004</v>
      </c>
      <c r="AN46">
        <f t="shared" ca="1" si="61"/>
        <v>-416.24046028589385</v>
      </c>
      <c r="AO46">
        <f t="shared" ca="1" si="61"/>
        <v>-417.38153289877408</v>
      </c>
      <c r="AP46">
        <f t="shared" ca="1" si="61"/>
        <v>-417.42013846714428</v>
      </c>
      <c r="AQ46">
        <f t="shared" ca="1" si="61"/>
        <v>-410.37195150714643</v>
      </c>
      <c r="AR46">
        <f t="shared" ca="1" si="61"/>
        <v>-401.9903303787267</v>
      </c>
      <c r="AS46">
        <f t="shared" ca="1" si="61"/>
        <v>-388.82914501263616</v>
      </c>
      <c r="AT46">
        <f t="shared" ca="1" si="61"/>
        <v>-380.72906375099706</v>
      </c>
      <c r="AU46">
        <f t="shared" ca="1" si="61"/>
        <v>-383.42474558114617</v>
      </c>
      <c r="AV46">
        <f t="shared" ca="1" si="61"/>
        <v>-387.83839788707638</v>
      </c>
      <c r="AW46">
        <f t="shared" ca="1" si="61"/>
        <v>-394.78067356402869</v>
      </c>
      <c r="AX46">
        <f t="shared" ca="1" si="61"/>
        <v>-396.51342482912622</v>
      </c>
      <c r="AY46">
        <f t="shared" ca="1" si="61"/>
        <v>-396.52676938797453</v>
      </c>
      <c r="AZ46">
        <f t="shared" ca="1" si="61"/>
        <v>-395.68383410580134</v>
      </c>
      <c r="BA46">
        <f t="shared" ca="1" si="61"/>
        <v>-388.92276222882197</v>
      </c>
      <c r="BB46">
        <f t="shared" ca="1" si="61"/>
        <v>-376.40658535478298</v>
      </c>
      <c r="BC46">
        <f t="shared" ca="1" si="61"/>
        <v>-362.21182899389254</v>
      </c>
      <c r="BD46">
        <f t="shared" ca="1" si="61"/>
        <v>-353.32326861336179</v>
      </c>
      <c r="BE46">
        <f t="shared" ca="1" si="61"/>
        <v>-348.31126535641971</v>
      </c>
      <c r="BF46">
        <f t="shared" ca="1" si="61"/>
        <v>-352.93948648766803</v>
      </c>
      <c r="BG46">
        <f t="shared" ca="1" si="61"/>
        <v>-363.03446528756058</v>
      </c>
      <c r="BH46">
        <f t="shared" ca="1" si="61"/>
        <v>-376.02525975694834</v>
      </c>
      <c r="BI46">
        <f t="shared" ca="1" si="61"/>
        <v>-387.79380779763312</v>
      </c>
      <c r="BJ46">
        <f t="shared" ca="1" si="61"/>
        <v>-399.85638166271428</v>
      </c>
      <c r="BK46">
        <f t="shared" ca="1" si="61"/>
        <v>-415.99105545617164</v>
      </c>
      <c r="BL46">
        <f t="shared" ca="1" si="61"/>
        <v>-421.00045531685913</v>
      </c>
      <c r="BM46">
        <f t="shared" ca="1" si="61"/>
        <v>-428.97013962219859</v>
      </c>
      <c r="BN46">
        <f t="shared" ca="1" si="61"/>
        <v>-443.86831203789461</v>
      </c>
      <c r="BO46">
        <f t="shared" ref="BO46:DZ46" ca="1" si="62">IFERROR(BO45/BO23, "n/a")</f>
        <v>-452.44239657995041</v>
      </c>
      <c r="BP46">
        <f t="shared" ca="1" si="62"/>
        <v>-460.6171702604554</v>
      </c>
      <c r="BQ46">
        <f t="shared" ca="1" si="62"/>
        <v>-465.49026726134889</v>
      </c>
      <c r="BR46">
        <f t="shared" ca="1" si="62"/>
        <v>-472.81642379250326</v>
      </c>
      <c r="BS46">
        <f t="shared" ca="1" si="62"/>
        <v>-473.12771335623029</v>
      </c>
      <c r="BT46">
        <f t="shared" ca="1" si="62"/>
        <v>-490.56236736618729</v>
      </c>
      <c r="BU46">
        <f t="shared" ca="1" si="62"/>
        <v>-503.6853492627634</v>
      </c>
      <c r="BV46">
        <f t="shared" ca="1" si="62"/>
        <v>-513.36542225603841</v>
      </c>
      <c r="BW46">
        <f t="shared" ca="1" si="62"/>
        <v>-523.36167372440866</v>
      </c>
      <c r="BX46">
        <f t="shared" ca="1" si="62"/>
        <v>-531.16960773172741</v>
      </c>
      <c r="BY46">
        <f t="shared" ca="1" si="62"/>
        <v>-536.38586869367214</v>
      </c>
      <c r="BZ46">
        <f t="shared" ca="1" si="62"/>
        <v>-542.72581490243385</v>
      </c>
      <c r="CA46">
        <f t="shared" ca="1" si="62"/>
        <v>-553.73376878267834</v>
      </c>
      <c r="CB46">
        <f t="shared" ca="1" si="62"/>
        <v>-556.4401334614231</v>
      </c>
      <c r="CC46">
        <f t="shared" ca="1" si="62"/>
        <v>-560.4173728160722</v>
      </c>
      <c r="CD46">
        <f t="shared" ca="1" si="62"/>
        <v>-558.38059568396648</v>
      </c>
      <c r="CE46">
        <f t="shared" ca="1" si="62"/>
        <v>-555.84761388013897</v>
      </c>
      <c r="CF46">
        <f t="shared" ca="1" si="62"/>
        <v>-555.32070624085065</v>
      </c>
      <c r="CG46">
        <f t="shared" ca="1" si="62"/>
        <v>-551.16664453853002</v>
      </c>
      <c r="CH46">
        <f t="shared" ca="1" si="62"/>
        <v>-542.42869901178483</v>
      </c>
      <c r="CI46">
        <f t="shared" ca="1" si="62"/>
        <v>-530.1439762760325</v>
      </c>
      <c r="CJ46">
        <f t="shared" ca="1" si="62"/>
        <v>-514.18163212360537</v>
      </c>
      <c r="CK46">
        <f t="shared" ca="1" si="62"/>
        <v>-499.20974646032261</v>
      </c>
      <c r="CL46">
        <f t="shared" ca="1" si="62"/>
        <v>-482.12652745992733</v>
      </c>
      <c r="CM46">
        <f t="shared" ca="1" si="62"/>
        <v>-462.51242059063151</v>
      </c>
      <c r="CN46">
        <f t="shared" ca="1" si="62"/>
        <v>-445.92736578154535</v>
      </c>
      <c r="CO46">
        <f t="shared" ca="1" si="62"/>
        <v>-429.7539025093202</v>
      </c>
      <c r="CP46">
        <f t="shared" ca="1" si="62"/>
        <v>-423.30692923054198</v>
      </c>
      <c r="CQ46">
        <f t="shared" ca="1" si="62"/>
        <v>-416.02974445102154</v>
      </c>
      <c r="CR46">
        <f t="shared" ca="1" si="62"/>
        <v>-416.33666525367721</v>
      </c>
      <c r="CS46">
        <f t="shared" ca="1" si="62"/>
        <v>-420.52729030237856</v>
      </c>
      <c r="CT46">
        <f t="shared" ca="1" si="62"/>
        <v>-426.32797270955172</v>
      </c>
      <c r="CU46">
        <f t="shared" ca="1" si="62"/>
        <v>-434.8247767556046</v>
      </c>
      <c r="CV46">
        <f t="shared" ca="1" si="62"/>
        <v>-444.93675131125349</v>
      </c>
      <c r="CW46">
        <f t="shared" ca="1" si="62"/>
        <v>-456.27383600385366</v>
      </c>
      <c r="CX46">
        <f t="shared" ca="1" si="62"/>
        <v>-461.92862445646375</v>
      </c>
      <c r="CY46">
        <f t="shared" ca="1" si="62"/>
        <v>-469.09034136387226</v>
      </c>
      <c r="CZ46">
        <f t="shared" ca="1" si="62"/>
        <v>-473.62200764433709</v>
      </c>
      <c r="DA46">
        <f t="shared" ca="1" si="62"/>
        <v>-477.11077426998378</v>
      </c>
      <c r="DB46">
        <f t="shared" ca="1" si="62"/>
        <v>-486.85817374410226</v>
      </c>
      <c r="DC46">
        <f t="shared" ca="1" si="62"/>
        <v>-498.36362852275892</v>
      </c>
      <c r="DD46">
        <f t="shared" ca="1" si="62"/>
        <v>-508.25139772508174</v>
      </c>
      <c r="DE46">
        <f t="shared" ca="1" si="62"/>
        <v>-520.63016714018772</v>
      </c>
      <c r="DF46">
        <f t="shared" ca="1" si="62"/>
        <v>-528.17848229456638</v>
      </c>
      <c r="DG46">
        <f t="shared" ca="1" si="62"/>
        <v>-544.95954303456779</v>
      </c>
      <c r="DH46">
        <f t="shared" ca="1" si="62"/>
        <v>-568.43414258480709</v>
      </c>
      <c r="DI46">
        <f t="shared" ca="1" si="62"/>
        <v>-589.47968216790684</v>
      </c>
      <c r="DJ46">
        <f t="shared" ca="1" si="62"/>
        <v>-610.36438653092148</v>
      </c>
      <c r="DK46">
        <f t="shared" ca="1" si="62"/>
        <v>-636.31033833406559</v>
      </c>
      <c r="DL46">
        <f t="shared" ca="1" si="62"/>
        <v>-658.9572159005462</v>
      </c>
      <c r="DM46">
        <f t="shared" ca="1" si="62"/>
        <v>-683.05554514370453</v>
      </c>
      <c r="DN46">
        <f t="shared" ca="1" si="62"/>
        <v>-706.4564639415089</v>
      </c>
      <c r="DO46">
        <f t="shared" ca="1" si="62"/>
        <v>-725.8990391189227</v>
      </c>
      <c r="DP46">
        <f t="shared" ca="1" si="62"/>
        <v>-742.31704502365733</v>
      </c>
      <c r="DQ46">
        <f t="shared" ca="1" si="62"/>
        <v>-757.11319114740934</v>
      </c>
      <c r="DR46">
        <f t="shared" ca="1" si="62"/>
        <v>-774.30793309204728</v>
      </c>
      <c r="DS46">
        <f t="shared" ca="1" si="62"/>
        <v>-797.13892492936748</v>
      </c>
      <c r="DT46">
        <f t="shared" ca="1" si="62"/>
        <v>-813.39899654382987</v>
      </c>
      <c r="DU46">
        <f t="shared" ca="1" si="62"/>
        <v>-822.58755882905655</v>
      </c>
      <c r="DV46">
        <f t="shared" ca="1" si="62"/>
        <v>-829.88030619345864</v>
      </c>
      <c r="DW46">
        <f t="shared" ca="1" si="62"/>
        <v>-832.10959163842347</v>
      </c>
      <c r="DX46">
        <f t="shared" ca="1" si="62"/>
        <v>-831.25368557612944</v>
      </c>
      <c r="DY46">
        <f t="shared" ca="1" si="62"/>
        <v>-798.65435532404683</v>
      </c>
      <c r="DZ46">
        <f t="shared" ca="1" si="62"/>
        <v>-770.37667334039986</v>
      </c>
      <c r="EA46">
        <f t="shared" ref="EA46:GL46" ca="1" si="63">IFERROR(EA45/EA23, "n/a")</f>
        <v>-732.06664002006335</v>
      </c>
      <c r="EB46">
        <f t="shared" ca="1" si="63"/>
        <v>-680.06645745595097</v>
      </c>
      <c r="EC46">
        <f t="shared" ca="1" si="63"/>
        <v>-639.2183491776068</v>
      </c>
      <c r="ED46">
        <f t="shared" ca="1" si="63"/>
        <v>-606.00901265237701</v>
      </c>
      <c r="EE46">
        <f t="shared" ca="1" si="63"/>
        <v>-568.1597748099191</v>
      </c>
      <c r="EF46">
        <f t="shared" ca="1" si="63"/>
        <v>-538.13418776963852</v>
      </c>
      <c r="EG46">
        <f t="shared" ca="1" si="63"/>
        <v>-512.2806617747591</v>
      </c>
      <c r="EH46">
        <f t="shared" ca="1" si="63"/>
        <v>-493.8970785717795</v>
      </c>
      <c r="EI46">
        <f t="shared" ca="1" si="63"/>
        <v>-485.34911571367979</v>
      </c>
      <c r="EJ46">
        <f t="shared" ca="1" si="63"/>
        <v>-477.05027120729181</v>
      </c>
      <c r="EK46">
        <f t="shared" ca="1" si="63"/>
        <v>-481.28185170771479</v>
      </c>
      <c r="EL46">
        <f t="shared" ca="1" si="63"/>
        <v>-486.10844503282027</v>
      </c>
      <c r="EM46">
        <f t="shared" ca="1" si="63"/>
        <v>-506.05834449151592</v>
      </c>
      <c r="EN46">
        <f t="shared" ca="1" si="63"/>
        <v>-526.5323811600523</v>
      </c>
      <c r="EO46">
        <f t="shared" ca="1" si="63"/>
        <v>-545.39179949528727</v>
      </c>
      <c r="EP46">
        <f t="shared" ca="1" si="63"/>
        <v>-564.7323403101766</v>
      </c>
      <c r="EQ46">
        <f t="shared" ca="1" si="63"/>
        <v>-590.8270756776908</v>
      </c>
      <c r="ER46">
        <f t="shared" ca="1" si="63"/>
        <v>-616.21727319811009</v>
      </c>
      <c r="ES46">
        <f t="shared" ca="1" si="63"/>
        <v>-630.25907968291949</v>
      </c>
      <c r="ET46">
        <f t="shared" ca="1" si="63"/>
        <v>-651.25295234891337</v>
      </c>
      <c r="EU46">
        <f t="shared" ca="1" si="63"/>
        <v>-666.17903369163673</v>
      </c>
      <c r="EV46">
        <f t="shared" ca="1" si="63"/>
        <v>-682.25983679683634</v>
      </c>
      <c r="EW46">
        <f t="shared" ca="1" si="63"/>
        <v>-691.05587466647466</v>
      </c>
      <c r="EX46">
        <f t="shared" ca="1" si="63"/>
        <v>-689.71524782290192</v>
      </c>
      <c r="EY46">
        <f t="shared" ca="1" si="63"/>
        <v>-685.95221523988209</v>
      </c>
      <c r="EZ46">
        <f t="shared" ca="1" si="63"/>
        <v>-600.86763095986726</v>
      </c>
      <c r="FA46">
        <f t="shared" ca="1" si="63"/>
        <v>-560.82130234427177</v>
      </c>
      <c r="FB46">
        <f t="shared" ca="1" si="63"/>
        <v>-524.88002860599261</v>
      </c>
      <c r="FC46">
        <f t="shared" ca="1" si="63"/>
        <v>-428.47643725676033</v>
      </c>
      <c r="FD46">
        <f t="shared" ca="1" si="63"/>
        <v>-369.53355549756037</v>
      </c>
      <c r="FE46">
        <f t="shared" ca="1" si="63"/>
        <v>-281.59572947110456</v>
      </c>
      <c r="FF46">
        <f t="shared" ca="1" si="63"/>
        <v>-194.23430028268689</v>
      </c>
      <c r="FG46">
        <f t="shared" ca="1" si="63"/>
        <v>-114.58824962068461</v>
      </c>
      <c r="FH46">
        <f t="shared" ca="1" si="63"/>
        <v>-68.25947879373669</v>
      </c>
      <c r="FI46">
        <f t="shared" ca="1" si="63"/>
        <v>-23.02829758849353</v>
      </c>
      <c r="FJ46">
        <f t="shared" ca="1" si="63"/>
        <v>13.747517924740201</v>
      </c>
      <c r="FK46">
        <f t="shared" ca="1" si="63"/>
        <v>4.5408207846682052</v>
      </c>
      <c r="FL46">
        <f t="shared" ca="1" si="63"/>
        <v>-12.216497983166837</v>
      </c>
      <c r="FM46">
        <f t="shared" ca="1" si="63"/>
        <v>-35.064647411076102</v>
      </c>
      <c r="FN46">
        <f t="shared" ca="1" si="63"/>
        <v>-60.427266548519157</v>
      </c>
      <c r="FO46">
        <f t="shared" ca="1" si="63"/>
        <v>-89.752212780604054</v>
      </c>
      <c r="FP46">
        <f t="shared" ca="1" si="63"/>
        <v>-113.03974160401951</v>
      </c>
      <c r="FQ46">
        <f t="shared" ca="1" si="63"/>
        <v>-129.68687733963407</v>
      </c>
      <c r="FR46">
        <f t="shared" ca="1" si="63"/>
        <v>-149.72316632803665</v>
      </c>
      <c r="FS46">
        <f t="shared" ca="1" si="63"/>
        <v>-182.26970870464535</v>
      </c>
      <c r="FT46">
        <f t="shared" ca="1" si="63"/>
        <v>-216.69369822834543</v>
      </c>
      <c r="FU46">
        <f t="shared" ca="1" si="63"/>
        <v>-233.71934351966985</v>
      </c>
      <c r="FV46">
        <f t="shared" ca="1" si="63"/>
        <v>-254.07886703790734</v>
      </c>
      <c r="FW46">
        <f t="shared" ca="1" si="63"/>
        <v>-276.7438753604759</v>
      </c>
      <c r="FX46">
        <f t="shared" ca="1" si="63"/>
        <v>-295.05822656426631</v>
      </c>
      <c r="FY46">
        <f t="shared" ca="1" si="63"/>
        <v>-312.02827171549222</v>
      </c>
      <c r="FZ46">
        <f t="shared" ca="1" si="63"/>
        <v>-327.37426590314487</v>
      </c>
      <c r="GA46">
        <f t="shared" ca="1" si="63"/>
        <v>-330.87757678260635</v>
      </c>
      <c r="GB46">
        <f t="shared" ca="1" si="63"/>
        <v>-331.33329066900734</v>
      </c>
      <c r="GC46" t="str">
        <f t="shared" ca="1" si="63"/>
        <v>n/a</v>
      </c>
      <c r="GD46" t="str">
        <f t="shared" ca="1" si="63"/>
        <v>n/a</v>
      </c>
      <c r="GE46" t="str">
        <f t="shared" ca="1" si="63"/>
        <v>n/a</v>
      </c>
      <c r="GF46" t="str">
        <f t="shared" ca="1" si="63"/>
        <v>n/a</v>
      </c>
      <c r="GG46" t="str">
        <f t="shared" ca="1" si="63"/>
        <v>n/a</v>
      </c>
      <c r="GH46" t="str">
        <f t="shared" ca="1" si="63"/>
        <v>n/a</v>
      </c>
      <c r="GI46" t="str">
        <f t="shared" ca="1" si="63"/>
        <v>n/a</v>
      </c>
      <c r="GJ46" t="str">
        <f t="shared" ca="1" si="63"/>
        <v>n/a</v>
      </c>
      <c r="GK46" t="str">
        <f t="shared" ca="1" si="63"/>
        <v>n/a</v>
      </c>
      <c r="GL46" t="str">
        <f t="shared" ca="1" si="63"/>
        <v>n/a</v>
      </c>
      <c r="GM46" t="str">
        <f t="shared" ref="GM46:GV46" ca="1" si="64">IFERROR(GM45/GM23, "n/a")</f>
        <v>n/a</v>
      </c>
      <c r="GN46" t="str">
        <f t="shared" ca="1" si="64"/>
        <v>n/a</v>
      </c>
      <c r="GO46" t="str">
        <f t="shared" ca="1" si="64"/>
        <v>n/a</v>
      </c>
      <c r="GP46" t="str">
        <f t="shared" ca="1" si="64"/>
        <v>n/a</v>
      </c>
      <c r="GQ46" t="str">
        <f t="shared" ca="1" si="64"/>
        <v>n/a</v>
      </c>
      <c r="GR46" t="str">
        <f t="shared" ca="1" si="64"/>
        <v>n/a</v>
      </c>
      <c r="GS46" t="str">
        <f t="shared" ca="1" si="64"/>
        <v>n/a</v>
      </c>
      <c r="GT46" t="str">
        <f t="shared" ca="1" si="64"/>
        <v>n/a</v>
      </c>
      <c r="GU46" t="str">
        <f t="shared" ca="1" si="64"/>
        <v>n/a</v>
      </c>
      <c r="GV46" t="str">
        <f t="shared" ca="1" si="64"/>
        <v>n/a</v>
      </c>
    </row>
    <row r="47" spans="1:204" x14ac:dyDescent="0.25">
      <c r="A47" s="8" t="s">
        <v>207</v>
      </c>
      <c r="B47" s="16" t="s">
        <v>206</v>
      </c>
      <c r="C47" t="str">
        <f t="shared" ref="C47:BN47" ca="1" si="65">IFERROR(C21-C46, "n/a")</f>
        <v>n/a</v>
      </c>
      <c r="D47" t="str">
        <f t="shared" ca="1" si="65"/>
        <v>n/a</v>
      </c>
      <c r="E47" t="str">
        <f t="shared" ca="1" si="65"/>
        <v>n/a</v>
      </c>
      <c r="F47" t="str">
        <f t="shared" ca="1" si="65"/>
        <v>n/a</v>
      </c>
      <c r="G47" t="str">
        <f t="shared" ca="1" si="65"/>
        <v>n/a</v>
      </c>
      <c r="H47" t="str">
        <f t="shared" ca="1" si="65"/>
        <v>n/a</v>
      </c>
      <c r="I47" t="str">
        <f t="shared" ca="1" si="65"/>
        <v>n/a</v>
      </c>
      <c r="J47" t="str">
        <f t="shared" ca="1" si="65"/>
        <v>n/a</v>
      </c>
      <c r="K47" t="str">
        <f t="shared" ca="1" si="65"/>
        <v>n/a</v>
      </c>
      <c r="L47" t="str">
        <f t="shared" ca="1" si="65"/>
        <v>n/a</v>
      </c>
      <c r="M47" t="str">
        <f t="shared" ca="1" si="65"/>
        <v>n/a</v>
      </c>
      <c r="N47">
        <f t="shared" ca="1" si="65"/>
        <v>3684.2359751838612</v>
      </c>
      <c r="O47">
        <f t="shared" ca="1" si="65"/>
        <v>3750.9362560043301</v>
      </c>
      <c r="P47">
        <f t="shared" ca="1" si="65"/>
        <v>3751.6570025222354</v>
      </c>
      <c r="Q47">
        <f t="shared" ca="1" si="65"/>
        <v>3764.1351780150444</v>
      </c>
      <c r="R47">
        <f t="shared" ca="1" si="65"/>
        <v>3761.8315960246291</v>
      </c>
      <c r="S47">
        <f t="shared" ca="1" si="65"/>
        <v>3730.3123930033494</v>
      </c>
      <c r="T47">
        <f t="shared" ca="1" si="65"/>
        <v>3737.1399840758568</v>
      </c>
      <c r="U47">
        <f t="shared" ca="1" si="65"/>
        <v>3744.6774833192367</v>
      </c>
      <c r="V47">
        <f t="shared" ca="1" si="65"/>
        <v>3684.2460044681216</v>
      </c>
      <c r="W47">
        <f t="shared" ca="1" si="65"/>
        <v>3693.7455135341811</v>
      </c>
      <c r="X47">
        <f t="shared" ca="1" si="65"/>
        <v>3714.4321267873211</v>
      </c>
      <c r="Y47">
        <f t="shared" ca="1" si="65"/>
        <v>3743.5664747197138</v>
      </c>
      <c r="Z47">
        <f t="shared" ca="1" si="65"/>
        <v>3773.2410410700304</v>
      </c>
      <c r="AA47">
        <f t="shared" ca="1" si="65"/>
        <v>3838.0785585470903</v>
      </c>
      <c r="AB47">
        <f t="shared" ca="1" si="65"/>
        <v>3878.6524984746156</v>
      </c>
      <c r="AC47">
        <f t="shared" ca="1" si="65"/>
        <v>3919.8382431270143</v>
      </c>
      <c r="AD47">
        <f t="shared" ca="1" si="65"/>
        <v>3971.2903596021424</v>
      </c>
      <c r="AE47">
        <f t="shared" ca="1" si="65"/>
        <v>4021.0505887068493</v>
      </c>
      <c r="AF47">
        <f t="shared" ca="1" si="65"/>
        <v>4056.2209552521131</v>
      </c>
      <c r="AG47">
        <f t="shared" ca="1" si="65"/>
        <v>4101.126626874363</v>
      </c>
      <c r="AH47">
        <f t="shared" ca="1" si="65"/>
        <v>4168.8382171699777</v>
      </c>
      <c r="AI47">
        <f t="shared" ca="1" si="65"/>
        <v>4202.3279307261519</v>
      </c>
      <c r="AJ47">
        <f t="shared" ca="1" si="65"/>
        <v>4297.0280444505925</v>
      </c>
      <c r="AK47">
        <f t="shared" ca="1" si="65"/>
        <v>4323.8621933425775</v>
      </c>
      <c r="AL47">
        <f t="shared" ca="1" si="65"/>
        <v>4365.5550382012079</v>
      </c>
      <c r="AM47">
        <f t="shared" ca="1" si="65"/>
        <v>4396.0394332259502</v>
      </c>
      <c r="AN47">
        <f t="shared" ca="1" si="65"/>
        <v>4397.5404602858944</v>
      </c>
      <c r="AO47">
        <f t="shared" ca="1" si="65"/>
        <v>4437.7815328987745</v>
      </c>
      <c r="AP47">
        <f t="shared" ca="1" si="65"/>
        <v>4448.620138467144</v>
      </c>
      <c r="AQ47">
        <f t="shared" ca="1" si="65"/>
        <v>4435.3719515071462</v>
      </c>
      <c r="AR47">
        <f t="shared" ca="1" si="65"/>
        <v>4336.4903303787269</v>
      </c>
      <c r="AS47">
        <f t="shared" ca="1" si="65"/>
        <v>4365.7291450126359</v>
      </c>
      <c r="AT47">
        <f t="shared" ca="1" si="65"/>
        <v>4410.3290637509972</v>
      </c>
      <c r="AU47">
        <f t="shared" ca="1" si="65"/>
        <v>4434.2247455811466</v>
      </c>
      <c r="AV47">
        <f t="shared" ca="1" si="65"/>
        <v>4437.9383978870765</v>
      </c>
      <c r="AW47">
        <f t="shared" ca="1" si="65"/>
        <v>4461.1806735640284</v>
      </c>
      <c r="AX47">
        <f t="shared" ca="1" si="65"/>
        <v>4432.4134248291266</v>
      </c>
      <c r="AY47">
        <f t="shared" ca="1" si="65"/>
        <v>4459.1267693879745</v>
      </c>
      <c r="AZ47">
        <f t="shared" ca="1" si="65"/>
        <v>4473.2838341058014</v>
      </c>
      <c r="BA47">
        <f t="shared" ca="1" si="65"/>
        <v>4498.0227622288221</v>
      </c>
      <c r="BB47">
        <f t="shared" ca="1" si="65"/>
        <v>4560.5065853547831</v>
      </c>
      <c r="BC47">
        <f t="shared" ca="1" si="65"/>
        <v>4587.0118289938928</v>
      </c>
      <c r="BD47">
        <f t="shared" ca="1" si="65"/>
        <v>4661.7232686133611</v>
      </c>
      <c r="BE47">
        <f t="shared" ca="1" si="65"/>
        <v>4732.3112653564194</v>
      </c>
      <c r="BF47">
        <f t="shared" ca="1" si="65"/>
        <v>4806.039486487668</v>
      </c>
      <c r="BG47">
        <f t="shared" ca="1" si="65"/>
        <v>4853.9344652875607</v>
      </c>
      <c r="BH47">
        <f t="shared" ca="1" si="65"/>
        <v>4930.9252597569484</v>
      </c>
      <c r="BI47">
        <f t="shared" ca="1" si="65"/>
        <v>4977.6938077976329</v>
      </c>
      <c r="BJ47">
        <f t="shared" ca="1" si="65"/>
        <v>5050.4563816627142</v>
      </c>
      <c r="BK47">
        <f t="shared" ca="1" si="65"/>
        <v>5145.6910554561719</v>
      </c>
      <c r="BL47">
        <f t="shared" ca="1" si="65"/>
        <v>5195.1004553168596</v>
      </c>
      <c r="BM47">
        <f t="shared" ca="1" si="65"/>
        <v>5294.7701396221992</v>
      </c>
      <c r="BN47">
        <f t="shared" ca="1" si="65"/>
        <v>5322.1683120378948</v>
      </c>
      <c r="BO47">
        <f t="shared" ref="BO47:DZ47" ca="1" si="66">IFERROR(BO21-BO46, "n/a")</f>
        <v>5372.0423965799509</v>
      </c>
      <c r="BP47">
        <f t="shared" ca="1" si="66"/>
        <v>5435.2171702604555</v>
      </c>
      <c r="BQ47">
        <f t="shared" ca="1" si="66"/>
        <v>5530.1902672613487</v>
      </c>
      <c r="BR47">
        <f t="shared" ca="1" si="66"/>
        <v>5569.9164237925033</v>
      </c>
      <c r="BS47">
        <f t="shared" ca="1" si="66"/>
        <v>5571.0277133562304</v>
      </c>
      <c r="BT47">
        <f t="shared" ca="1" si="66"/>
        <v>5659.1623673661879</v>
      </c>
      <c r="BU47">
        <f t="shared" ca="1" si="66"/>
        <v>5732.1853492627633</v>
      </c>
      <c r="BV47">
        <f t="shared" ca="1" si="66"/>
        <v>5752.8654222560381</v>
      </c>
      <c r="BW47">
        <f t="shared" ca="1" si="66"/>
        <v>5856.0616737244081</v>
      </c>
      <c r="BX47">
        <f t="shared" ca="1" si="66"/>
        <v>5902.9696077317276</v>
      </c>
      <c r="BY47">
        <f t="shared" ca="1" si="66"/>
        <v>5954.0858686936717</v>
      </c>
      <c r="BZ47">
        <f t="shared" ca="1" si="66"/>
        <v>6022.4258149024336</v>
      </c>
      <c r="CA47">
        <f t="shared" ca="1" si="66"/>
        <v>6058.7337687826785</v>
      </c>
      <c r="CB47">
        <f t="shared" ca="1" si="66"/>
        <v>6087.3401334614227</v>
      </c>
      <c r="CC47">
        <f t="shared" ca="1" si="66"/>
        <v>6146.3173728160718</v>
      </c>
      <c r="CD47">
        <f t="shared" ca="1" si="66"/>
        <v>6168.880595683966</v>
      </c>
      <c r="CE47">
        <f t="shared" ca="1" si="66"/>
        <v>6214.5476138801387</v>
      </c>
      <c r="CF47">
        <f t="shared" ca="1" si="66"/>
        <v>6231.7207062408506</v>
      </c>
      <c r="CG47">
        <f t="shared" ca="1" si="66"/>
        <v>6250.4666445385301</v>
      </c>
      <c r="CH47">
        <f t="shared" ca="1" si="66"/>
        <v>6198.6286990117842</v>
      </c>
      <c r="CI47">
        <f t="shared" ca="1" si="66"/>
        <v>6166.8439762760327</v>
      </c>
      <c r="CJ47">
        <f t="shared" ca="1" si="66"/>
        <v>6198.1816321236056</v>
      </c>
      <c r="CK47">
        <f t="shared" ca="1" si="66"/>
        <v>6210.8097464603234</v>
      </c>
      <c r="CL47">
        <f t="shared" ca="1" si="66"/>
        <v>6192.2265274599276</v>
      </c>
      <c r="CM47">
        <f t="shared" ca="1" si="66"/>
        <v>6279.8124205906315</v>
      </c>
      <c r="CN47">
        <f t="shared" ca="1" si="66"/>
        <v>6303.1273657815454</v>
      </c>
      <c r="CO47">
        <f t="shared" ca="1" si="66"/>
        <v>6350.3539025093205</v>
      </c>
      <c r="CP47">
        <f t="shared" ca="1" si="66"/>
        <v>6414.4069292305421</v>
      </c>
      <c r="CQ47">
        <f t="shared" ca="1" si="66"/>
        <v>6429.8297444510217</v>
      </c>
      <c r="CR47">
        <f t="shared" ca="1" si="66"/>
        <v>6484.1366652536772</v>
      </c>
      <c r="CS47">
        <f t="shared" ca="1" si="66"/>
        <v>6555.327290302379</v>
      </c>
      <c r="CT47">
        <f t="shared" ca="1" si="66"/>
        <v>6615.4279727095518</v>
      </c>
      <c r="CU47">
        <f t="shared" ca="1" si="66"/>
        <v>6694.9247767556053</v>
      </c>
      <c r="CV47">
        <f t="shared" ca="1" si="66"/>
        <v>6753.5367513112542</v>
      </c>
      <c r="CW47">
        <f t="shared" ca="1" si="66"/>
        <v>6813.7738360038538</v>
      </c>
      <c r="CX47">
        <f t="shared" ca="1" si="66"/>
        <v>6887.8286244564633</v>
      </c>
      <c r="CY47">
        <f t="shared" ca="1" si="66"/>
        <v>6911.9903413638722</v>
      </c>
      <c r="CZ47">
        <f t="shared" ca="1" si="66"/>
        <v>6974.3220076443367</v>
      </c>
      <c r="DA47">
        <f t="shared" ca="1" si="66"/>
        <v>7037.4107742699844</v>
      </c>
      <c r="DB47">
        <f t="shared" ca="1" si="66"/>
        <v>7093.2581737441014</v>
      </c>
      <c r="DC47">
        <f t="shared" ca="1" si="66"/>
        <v>7166.0636285227583</v>
      </c>
      <c r="DD47">
        <f t="shared" ca="1" si="66"/>
        <v>7248.3513977250823</v>
      </c>
      <c r="DE47">
        <f t="shared" ca="1" si="66"/>
        <v>7301.3301671401878</v>
      </c>
      <c r="DF47">
        <f t="shared" ca="1" si="66"/>
        <v>7362.1784822945665</v>
      </c>
      <c r="DG47">
        <f t="shared" ca="1" si="66"/>
        <v>7451.0595430345684</v>
      </c>
      <c r="DH47">
        <f t="shared" ca="1" si="66"/>
        <v>7505.8341425848066</v>
      </c>
      <c r="DI47">
        <f t="shared" ca="1" si="66"/>
        <v>7645.5796821679069</v>
      </c>
      <c r="DJ47">
        <f t="shared" ca="1" si="66"/>
        <v>7750.264386530921</v>
      </c>
      <c r="DK47">
        <f t="shared" ca="1" si="66"/>
        <v>7849.9103383340662</v>
      </c>
      <c r="DL47">
        <f t="shared" ca="1" si="66"/>
        <v>7999.9572159005465</v>
      </c>
      <c r="DM47">
        <f t="shared" ca="1" si="66"/>
        <v>8120.5555451437049</v>
      </c>
      <c r="DN47">
        <f t="shared" ca="1" si="66"/>
        <v>8253.2564639415086</v>
      </c>
      <c r="DO47">
        <f t="shared" ca="1" si="66"/>
        <v>8344.5990391189225</v>
      </c>
      <c r="DP47">
        <f t="shared" ca="1" si="66"/>
        <v>8473.8170450236576</v>
      </c>
      <c r="DQ47">
        <f t="shared" ca="1" si="66"/>
        <v>8576.4131911474087</v>
      </c>
      <c r="DR47">
        <f t="shared" ca="1" si="66"/>
        <v>8708.4079330920467</v>
      </c>
      <c r="DS47">
        <f t="shared" ca="1" si="66"/>
        <v>8852.0389249293676</v>
      </c>
      <c r="DT47">
        <f t="shared" ca="1" si="66"/>
        <v>8945.5989965438293</v>
      </c>
      <c r="DU47">
        <f t="shared" ca="1" si="66"/>
        <v>9033.8875588290557</v>
      </c>
      <c r="DV47">
        <f t="shared" ca="1" si="66"/>
        <v>9114.2803061934574</v>
      </c>
      <c r="DW47">
        <f t="shared" ca="1" si="66"/>
        <v>9151.5095916384234</v>
      </c>
      <c r="DX47">
        <f t="shared" ca="1" si="66"/>
        <v>9172.0536855761293</v>
      </c>
      <c r="DY47">
        <f t="shared" ca="1" si="66"/>
        <v>9169.854355324047</v>
      </c>
      <c r="DZ47">
        <f t="shared" ca="1" si="66"/>
        <v>9269.4766733403994</v>
      </c>
      <c r="EA47">
        <f t="shared" ref="EA47:GL47" ca="1" si="67">IFERROR(EA21-EA46, "n/a")</f>
        <v>9256.6666400200629</v>
      </c>
      <c r="EB47">
        <f t="shared" ca="1" si="67"/>
        <v>9248.1664574559509</v>
      </c>
      <c r="EC47">
        <f t="shared" ca="1" si="67"/>
        <v>9267.2183491776068</v>
      </c>
      <c r="ED47">
        <f t="shared" ca="1" si="67"/>
        <v>9280.409012652377</v>
      </c>
      <c r="EE47">
        <f t="shared" ca="1" si="67"/>
        <v>9280.6597748099193</v>
      </c>
      <c r="EF47">
        <f t="shared" ca="1" si="67"/>
        <v>9347.6341877696377</v>
      </c>
      <c r="EG47">
        <f t="shared" ca="1" si="67"/>
        <v>9451.6806617747588</v>
      </c>
      <c r="EH47">
        <f t="shared" ca="1" si="67"/>
        <v>9502.6970785717785</v>
      </c>
      <c r="EI47">
        <f t="shared" ca="1" si="67"/>
        <v>9581.7491157136792</v>
      </c>
      <c r="EJ47">
        <f t="shared" ca="1" si="67"/>
        <v>9632.5502712072921</v>
      </c>
      <c r="EK47">
        <f t="shared" ca="1" si="67"/>
        <v>9724.2818517077139</v>
      </c>
      <c r="EL47">
        <f t="shared" ca="1" si="67"/>
        <v>9823.9084450328191</v>
      </c>
      <c r="EM47">
        <f t="shared" ca="1" si="67"/>
        <v>9915.2583444915163</v>
      </c>
      <c r="EN47">
        <f t="shared" ca="1" si="67"/>
        <v>10038.032381160052</v>
      </c>
      <c r="EO47">
        <f t="shared" ca="1" si="67"/>
        <v>10130.591799495289</v>
      </c>
      <c r="EP47">
        <f t="shared" ca="1" si="67"/>
        <v>10186.032340310176</v>
      </c>
      <c r="EQ47">
        <f t="shared" ca="1" si="67"/>
        <v>10320.027075677692</v>
      </c>
      <c r="ER47">
        <f t="shared" ca="1" si="67"/>
        <v>10397.21727319811</v>
      </c>
      <c r="ES47">
        <f t="shared" ca="1" si="67"/>
        <v>10468.359079682919</v>
      </c>
      <c r="ET47">
        <f t="shared" ca="1" si="67"/>
        <v>10589.652952348913</v>
      </c>
      <c r="EU47">
        <f t="shared" ca="1" si="67"/>
        <v>10656.879033691637</v>
      </c>
      <c r="EV47">
        <f t="shared" ca="1" si="67"/>
        <v>10706.859836796837</v>
      </c>
      <c r="EW47">
        <f t="shared" ca="1" si="67"/>
        <v>10760.255874666476</v>
      </c>
      <c r="EX47">
        <f t="shared" ca="1" si="67"/>
        <v>10771.515247822901</v>
      </c>
      <c r="EY47">
        <f t="shared" ca="1" si="67"/>
        <v>10746.952215239882</v>
      </c>
      <c r="EZ47">
        <f t="shared" ca="1" si="67"/>
        <v>10678.767630959866</v>
      </c>
      <c r="FA47">
        <f t="shared" ca="1" si="67"/>
        <v>10565.921302344272</v>
      </c>
      <c r="FB47">
        <f t="shared" ca="1" si="67"/>
        <v>10409.580028605993</v>
      </c>
      <c r="FC47">
        <f t="shared" ca="1" si="67"/>
        <v>10279.27643725676</v>
      </c>
      <c r="FD47">
        <f t="shared" ca="1" si="67"/>
        <v>10175.933555497561</v>
      </c>
      <c r="FE47">
        <f t="shared" ca="1" si="67"/>
        <v>10147.495729471104</v>
      </c>
      <c r="FF47">
        <f t="shared" ca="1" si="67"/>
        <v>10059.034300282687</v>
      </c>
      <c r="FG47">
        <f t="shared" ca="1" si="67"/>
        <v>10032.288249620686</v>
      </c>
      <c r="FH47">
        <f t="shared" ca="1" si="67"/>
        <v>10066.659478793736</v>
      </c>
      <c r="FI47">
        <f t="shared" ca="1" si="67"/>
        <v>10086.128297588493</v>
      </c>
      <c r="FJ47">
        <f t="shared" ca="1" si="67"/>
        <v>10152.352482075261</v>
      </c>
      <c r="FK47">
        <f t="shared" ca="1" si="67"/>
        <v>10212.559179215332</v>
      </c>
      <c r="FL47">
        <f t="shared" ca="1" si="67"/>
        <v>10249.916497983168</v>
      </c>
      <c r="FM47">
        <f t="shared" ca="1" si="67"/>
        <v>10317.264647411077</v>
      </c>
      <c r="FN47">
        <f t="shared" ca="1" si="67"/>
        <v>10377.227266548518</v>
      </c>
      <c r="FO47">
        <f t="shared" ca="1" si="67"/>
        <v>10468.752212780604</v>
      </c>
      <c r="FP47">
        <f t="shared" ca="1" si="67"/>
        <v>10509.63974160402</v>
      </c>
      <c r="FQ47">
        <f t="shared" ca="1" si="67"/>
        <v>10553.786877339635</v>
      </c>
      <c r="FR47">
        <f t="shared" ca="1" si="67"/>
        <v>10602.923166328037</v>
      </c>
      <c r="FS47">
        <f t="shared" ca="1" si="67"/>
        <v>10700.469708704646</v>
      </c>
      <c r="FT47">
        <f t="shared" ca="1" si="67"/>
        <v>10770.993698228345</v>
      </c>
      <c r="FU47">
        <f t="shared" ca="1" si="67"/>
        <v>10832.619343519669</v>
      </c>
      <c r="FV47">
        <f t="shared" ca="1" si="67"/>
        <v>10944.478867037908</v>
      </c>
      <c r="FW47">
        <f t="shared" ca="1" si="67"/>
        <v>11001.443875360477</v>
      </c>
      <c r="FX47">
        <f t="shared" ca="1" si="67"/>
        <v>11121.358226564265</v>
      </c>
      <c r="FY47">
        <f t="shared" ca="1" si="67"/>
        <v>11230.628271715492</v>
      </c>
      <c r="FZ47">
        <f t="shared" ca="1" si="67"/>
        <v>11360.674265903144</v>
      </c>
      <c r="GA47">
        <f t="shared" ca="1" si="67"/>
        <v>11412.077576782607</v>
      </c>
      <c r="GB47">
        <f t="shared" ca="1" si="67"/>
        <v>11497.733290669006</v>
      </c>
      <c r="GC47" t="str">
        <f t="shared" ca="1" si="67"/>
        <v>n/a</v>
      </c>
      <c r="GD47" t="str">
        <f t="shared" ca="1" si="67"/>
        <v>n/a</v>
      </c>
      <c r="GE47" t="str">
        <f t="shared" ca="1" si="67"/>
        <v>n/a</v>
      </c>
      <c r="GF47" t="str">
        <f t="shared" ca="1" si="67"/>
        <v>n/a</v>
      </c>
      <c r="GG47" t="str">
        <f t="shared" ca="1" si="67"/>
        <v>n/a</v>
      </c>
      <c r="GH47" t="str">
        <f t="shared" ca="1" si="67"/>
        <v>n/a</v>
      </c>
      <c r="GI47" t="str">
        <f t="shared" ca="1" si="67"/>
        <v>n/a</v>
      </c>
      <c r="GJ47" t="str">
        <f t="shared" ca="1" si="67"/>
        <v>n/a</v>
      </c>
      <c r="GK47" t="str">
        <f t="shared" ca="1" si="67"/>
        <v>n/a</v>
      </c>
      <c r="GL47" t="str">
        <f t="shared" ca="1" si="67"/>
        <v>n/a</v>
      </c>
      <c r="GM47" t="str">
        <f t="shared" ref="GM47:GV47" ca="1" si="68">IFERROR(GM21-GM46, "n/a")</f>
        <v>n/a</v>
      </c>
      <c r="GN47" t="str">
        <f t="shared" ca="1" si="68"/>
        <v>n/a</v>
      </c>
      <c r="GO47" t="str">
        <f t="shared" ca="1" si="68"/>
        <v>n/a</v>
      </c>
      <c r="GP47" t="str">
        <f t="shared" ca="1" si="68"/>
        <v>n/a</v>
      </c>
      <c r="GQ47" t="str">
        <f t="shared" ca="1" si="68"/>
        <v>n/a</v>
      </c>
      <c r="GR47" t="str">
        <f t="shared" ca="1" si="68"/>
        <v>n/a</v>
      </c>
      <c r="GS47" t="str">
        <f t="shared" ca="1" si="68"/>
        <v>n/a</v>
      </c>
      <c r="GT47" t="str">
        <f t="shared" ca="1" si="68"/>
        <v>n/a</v>
      </c>
      <c r="GU47" t="str">
        <f t="shared" ca="1" si="68"/>
        <v>n/a</v>
      </c>
      <c r="GV47" t="str">
        <f t="shared" ca="1" si="68"/>
        <v>n/a</v>
      </c>
    </row>
    <row r="48" spans="1:204" x14ac:dyDescent="0.25">
      <c r="B48" s="16"/>
      <c r="CE48" s="15"/>
      <c r="CF48" s="15"/>
      <c r="CG48" s="15"/>
      <c r="CH48" s="15"/>
      <c r="CI48" s="15"/>
      <c r="CJ48" s="15"/>
      <c r="CK48" s="15"/>
    </row>
    <row r="49" spans="1:206" x14ac:dyDescent="0.25">
      <c r="A49" s="14" t="s">
        <v>208</v>
      </c>
    </row>
    <row r="50" spans="1:206" x14ac:dyDescent="0.25">
      <c r="A50" s="8" t="s">
        <v>209</v>
      </c>
      <c r="B50" t="s">
        <v>210</v>
      </c>
      <c r="C50" t="str">
        <f t="shared" ref="C50:BN50" si="69">IFERROR(((C21/B21)^4-1)*100, "n/a")</f>
        <v>n/a</v>
      </c>
      <c r="D50">
        <f t="shared" si="69"/>
        <v>1.8585629818739902</v>
      </c>
      <c r="E50">
        <f t="shared" si="69"/>
        <v>3.5693920792999378</v>
      </c>
      <c r="F50">
        <f t="shared" si="69"/>
        <v>-1.0909856739667267</v>
      </c>
      <c r="G50">
        <f t="shared" si="69"/>
        <v>7.8849105982071066</v>
      </c>
      <c r="H50">
        <f t="shared" si="69"/>
        <v>3.7153266581108069</v>
      </c>
      <c r="I50">
        <f t="shared" si="69"/>
        <v>3.2291980420164235</v>
      </c>
      <c r="J50">
        <f t="shared" si="69"/>
        <v>6.8166362652279044</v>
      </c>
      <c r="K50">
        <f t="shared" si="69"/>
        <v>5.3954085606079172</v>
      </c>
      <c r="L50">
        <f t="shared" si="69"/>
        <v>7.8594708672135249</v>
      </c>
      <c r="M50">
        <f t="shared" si="69"/>
        <v>6.3141878131280027</v>
      </c>
      <c r="N50">
        <f t="shared" si="69"/>
        <v>9.7167422982837657</v>
      </c>
      <c r="O50">
        <f t="shared" si="69"/>
        <v>7.5117079045732726</v>
      </c>
      <c r="P50">
        <f t="shared" si="69"/>
        <v>-0.16682054221039966</v>
      </c>
      <c r="Q50">
        <f t="shared" si="69"/>
        <v>1.4270284680224066</v>
      </c>
      <c r="R50">
        <f t="shared" si="69"/>
        <v>-1.1597510556402679</v>
      </c>
      <c r="S50">
        <f t="shared" si="69"/>
        <v>-3.447290801378311</v>
      </c>
      <c r="T50">
        <f t="shared" si="69"/>
        <v>1.4144522276689386</v>
      </c>
      <c r="U50">
        <f t="shared" si="69"/>
        <v>1.6518860329199025</v>
      </c>
      <c r="V50">
        <f t="shared" si="69"/>
        <v>-5.7323722549583849</v>
      </c>
      <c r="W50">
        <f t="shared" si="69"/>
        <v>3.3850627303095404</v>
      </c>
      <c r="X50">
        <f t="shared" si="69"/>
        <v>6.8476053695263328</v>
      </c>
      <c r="Y50">
        <f t="shared" si="69"/>
        <v>5.8419557245776188</v>
      </c>
      <c r="Z50">
        <f t="shared" si="69"/>
        <v>4.3077181444688195</v>
      </c>
      <c r="AA50">
        <f t="shared" si="69"/>
        <v>8.2419928869001957</v>
      </c>
      <c r="AB50">
        <f t="shared" si="69"/>
        <v>3.7233054007514088</v>
      </c>
      <c r="AC50">
        <f t="shared" si="69"/>
        <v>4.3116566155500857</v>
      </c>
      <c r="AD50">
        <f t="shared" si="69"/>
        <v>5.332932138146762</v>
      </c>
      <c r="AE50">
        <f t="shared" si="69"/>
        <v>4.6503947088713415</v>
      </c>
      <c r="AF50">
        <f t="shared" si="69"/>
        <v>2.2241360975820967</v>
      </c>
      <c r="AG50">
        <f t="shared" si="69"/>
        <v>3.8725109546232872</v>
      </c>
      <c r="AH50">
        <f t="shared" si="69"/>
        <v>6.1666549096769829</v>
      </c>
      <c r="AI50">
        <f t="shared" si="69"/>
        <v>2.328684096183764</v>
      </c>
      <c r="AJ50">
        <f t="shared" si="69"/>
        <v>8.8116678478957979</v>
      </c>
      <c r="AK50">
        <f t="shared" si="69"/>
        <v>1.6859047926996107</v>
      </c>
      <c r="AL50">
        <f t="shared" si="69"/>
        <v>3.2431896674792959</v>
      </c>
      <c r="AM50">
        <f t="shared" si="69"/>
        <v>2.0439930906302139</v>
      </c>
      <c r="AN50">
        <f t="shared" si="69"/>
        <v>-0.23074694745874869</v>
      </c>
      <c r="AO50">
        <f t="shared" si="69"/>
        <v>3.9866151257910598</v>
      </c>
      <c r="AP50">
        <f t="shared" si="69"/>
        <v>1.0788574316266342</v>
      </c>
      <c r="AQ50">
        <f t="shared" si="69"/>
        <v>-0.6137836105339245</v>
      </c>
      <c r="AR50">
        <f t="shared" si="69"/>
        <v>-8.6949791949124222</v>
      </c>
      <c r="AS50">
        <f t="shared" si="69"/>
        <v>4.3807671032903395</v>
      </c>
      <c r="AT50">
        <f t="shared" si="69"/>
        <v>5.4069067052302522</v>
      </c>
      <c r="AU50">
        <f t="shared" si="69"/>
        <v>2.1210928656540062</v>
      </c>
      <c r="AV50">
        <f t="shared" si="69"/>
        <v>-6.9104233757477651E-2</v>
      </c>
      <c r="AW50">
        <f t="shared" si="69"/>
        <v>1.619581299852868</v>
      </c>
      <c r="AX50">
        <f t="shared" si="69"/>
        <v>-2.9666107742589709</v>
      </c>
      <c r="AY50">
        <f t="shared" si="69"/>
        <v>2.6726258103476841</v>
      </c>
      <c r="AZ50">
        <f t="shared" si="69"/>
        <v>1.4850863539490611</v>
      </c>
      <c r="BA50">
        <f t="shared" si="69"/>
        <v>3.1260443382884695</v>
      </c>
      <c r="BB50">
        <f t="shared" si="69"/>
        <v>7.5031971959992116</v>
      </c>
      <c r="BC50">
        <f t="shared" si="69"/>
        <v>3.9480616753043485</v>
      </c>
      <c r="BD50">
        <f t="shared" si="69"/>
        <v>8.1532192326558608</v>
      </c>
      <c r="BE50">
        <f t="shared" si="69"/>
        <v>7.2057582907680828</v>
      </c>
      <c r="BF50">
        <f t="shared" si="69"/>
        <v>6.4553787880784697</v>
      </c>
      <c r="BG50">
        <f t="shared" si="69"/>
        <v>3.4388651142448268</v>
      </c>
      <c r="BH50">
        <f t="shared" si="69"/>
        <v>5.8234335338275267</v>
      </c>
      <c r="BI50">
        <f t="shared" si="69"/>
        <v>3.1092214742640678</v>
      </c>
      <c r="BJ50">
        <f t="shared" si="69"/>
        <v>5.3957392535322946</v>
      </c>
      <c r="BK50">
        <f t="shared" si="69"/>
        <v>6.9789743804295368</v>
      </c>
      <c r="BL50">
        <f t="shared" si="69"/>
        <v>3.808201670467537</v>
      </c>
      <c r="BM50">
        <f t="shared" si="69"/>
        <v>7.9073356946756768</v>
      </c>
      <c r="BN50">
        <f t="shared" si="69"/>
        <v>1.0315467443158033</v>
      </c>
      <c r="BO50">
        <f t="shared" ref="BO50:DZ50" si="70">IFERROR(((BO21/BN21)^4-1)*100, "n/a")</f>
        <v>3.4296733760490472</v>
      </c>
      <c r="BP50">
        <f t="shared" si="70"/>
        <v>4.5474611429488832</v>
      </c>
      <c r="BQ50">
        <f t="shared" si="70"/>
        <v>7.4440179064354739</v>
      </c>
      <c r="BR50">
        <f t="shared" si="70"/>
        <v>2.5835475319472501</v>
      </c>
      <c r="BS50">
        <f t="shared" si="70"/>
        <v>6.2795578827001819E-2</v>
      </c>
      <c r="BT50">
        <f t="shared" si="70"/>
        <v>5.6638533423190696</v>
      </c>
      <c r="BU50">
        <f t="shared" si="70"/>
        <v>4.7168950312567848</v>
      </c>
      <c r="BV50">
        <f t="shared" si="70"/>
        <v>0.84420099858879549</v>
      </c>
      <c r="BW50">
        <f t="shared" si="70"/>
        <v>7.3072909287471566</v>
      </c>
      <c r="BX50">
        <f t="shared" si="70"/>
        <v>2.9652622309333632</v>
      </c>
      <c r="BY50">
        <f t="shared" si="70"/>
        <v>3.4619051760924391</v>
      </c>
      <c r="BZ50">
        <f t="shared" si="70"/>
        <v>4.6567681711104703</v>
      </c>
      <c r="CA50">
        <f t="shared" si="70"/>
        <v>1.8596460867047915</v>
      </c>
      <c r="CB50">
        <f t="shared" si="70"/>
        <v>1.8952483919519869</v>
      </c>
      <c r="CC50">
        <f t="shared" si="70"/>
        <v>4.0373785917338978</v>
      </c>
      <c r="CD50">
        <f t="shared" si="70"/>
        <v>1.7732493048764342</v>
      </c>
      <c r="CE50">
        <f t="shared" si="70"/>
        <v>3.4809515651166967</v>
      </c>
      <c r="CF50">
        <f t="shared" si="70"/>
        <v>1.2570533705874576</v>
      </c>
      <c r="CG50">
        <f t="shared" si="70"/>
        <v>1.6234902024701459</v>
      </c>
      <c r="CH50">
        <f t="shared" si="70"/>
        <v>-2.990792230798156</v>
      </c>
      <c r="CI50">
        <f t="shared" si="70"/>
        <v>-1.371902754377774</v>
      </c>
      <c r="CJ50">
        <f t="shared" si="70"/>
        <v>3.3990604406656244</v>
      </c>
      <c r="CK50">
        <f t="shared" si="70"/>
        <v>1.9564869101214688</v>
      </c>
      <c r="CL50">
        <f t="shared" si="70"/>
        <v>-0.10500799780976955</v>
      </c>
      <c r="CM50">
        <f t="shared" si="70"/>
        <v>7.7236321367469607</v>
      </c>
      <c r="CN50">
        <f t="shared" si="70"/>
        <v>2.77189641676725</v>
      </c>
      <c r="CO50">
        <f t="shared" si="70"/>
        <v>4.4005216035338801</v>
      </c>
      <c r="CP50">
        <f t="shared" si="70"/>
        <v>4.8487823694176146</v>
      </c>
      <c r="CQ50">
        <f t="shared" si="70"/>
        <v>1.5242169260611504</v>
      </c>
      <c r="CR50">
        <f t="shared" si="70"/>
        <v>3.6404064565012551</v>
      </c>
      <c r="CS50">
        <f t="shared" si="70"/>
        <v>4.4904513459322448</v>
      </c>
      <c r="CT50">
        <f t="shared" si="70"/>
        <v>3.5877413527663826</v>
      </c>
      <c r="CU50">
        <f t="shared" si="70"/>
        <v>4.6682790843529665</v>
      </c>
      <c r="CV50">
        <f t="shared" si="70"/>
        <v>3.1351924698295175</v>
      </c>
      <c r="CW50">
        <f t="shared" si="70"/>
        <v>3.1367658966072298</v>
      </c>
      <c r="CX50">
        <f t="shared" si="70"/>
        <v>4.3735309040091597</v>
      </c>
      <c r="CY50">
        <f t="shared" si="70"/>
        <v>1.0624242784548432</v>
      </c>
      <c r="CZ50">
        <f t="shared" si="70"/>
        <v>3.637024193629812</v>
      </c>
      <c r="DA50">
        <f t="shared" si="70"/>
        <v>3.7180403478412449</v>
      </c>
      <c r="DB50">
        <f t="shared" si="70"/>
        <v>2.8406143390505179</v>
      </c>
      <c r="DC50">
        <f t="shared" si="70"/>
        <v>3.7635313116811897</v>
      </c>
      <c r="DD50">
        <f t="shared" si="70"/>
        <v>4.4145820942579128</v>
      </c>
      <c r="DE50">
        <f t="shared" si="70"/>
        <v>2.4313179696304754</v>
      </c>
      <c r="DF50">
        <f t="shared" si="70"/>
        <v>3.1814857099648375</v>
      </c>
      <c r="DG50">
        <f t="shared" si="70"/>
        <v>4.2873309592836861</v>
      </c>
      <c r="DH50">
        <f t="shared" si="70"/>
        <v>1.8252519734067496</v>
      </c>
      <c r="DI50">
        <f t="shared" si="70"/>
        <v>7.0217293123298941</v>
      </c>
      <c r="DJ50">
        <f t="shared" si="70"/>
        <v>4.8357987657457357</v>
      </c>
      <c r="DK50">
        <f t="shared" si="70"/>
        <v>4.1932800334246956</v>
      </c>
      <c r="DL50">
        <f t="shared" si="70"/>
        <v>7.2537954173179653</v>
      </c>
      <c r="DM50">
        <f t="shared" si="70"/>
        <v>5.3627309165966031</v>
      </c>
      <c r="DN50">
        <f t="shared" si="70"/>
        <v>6.0091734048108636</v>
      </c>
      <c r="DO50">
        <f t="shared" si="70"/>
        <v>3.8656941797230893</v>
      </c>
      <c r="DP50">
        <f t="shared" si="70"/>
        <v>6.0550980343280436</v>
      </c>
      <c r="DQ50">
        <f t="shared" si="70"/>
        <v>4.6204208084985821</v>
      </c>
      <c r="DR50">
        <f t="shared" si="70"/>
        <v>6.003248941510253</v>
      </c>
      <c r="DS50">
        <f t="shared" si="70"/>
        <v>6.2306729505121838</v>
      </c>
      <c r="DT50">
        <f t="shared" si="70"/>
        <v>3.8942689208483205</v>
      </c>
      <c r="DU50">
        <f t="shared" si="70"/>
        <v>3.9478410534633079</v>
      </c>
      <c r="DV50">
        <f t="shared" si="70"/>
        <v>3.608780616145113</v>
      </c>
      <c r="DW50">
        <f t="shared" si="70"/>
        <v>1.7006628264580215</v>
      </c>
      <c r="DX50">
        <f t="shared" si="70"/>
        <v>1.0328972064137298</v>
      </c>
      <c r="DY50">
        <f t="shared" si="70"/>
        <v>1.4658835646056412</v>
      </c>
      <c r="DZ50">
        <f t="shared" si="70"/>
        <v>6.2529226303244867</v>
      </c>
      <c r="EA50">
        <f t="shared" ref="EA50:GL50" si="71">IFERROR(((EA21/DZ21)^4-1)*100, "n/a")</f>
        <v>1.2055390275240718</v>
      </c>
      <c r="EB50">
        <f t="shared" si="71"/>
        <v>2.0568283318697089</v>
      </c>
      <c r="EC50">
        <f t="shared" si="71"/>
        <v>2.8258810422129521</v>
      </c>
      <c r="ED50">
        <f t="shared" si="71"/>
        <v>2.1685508290010924</v>
      </c>
      <c r="EE50">
        <f t="shared" si="71"/>
        <v>1.7685028142775838</v>
      </c>
      <c r="EF50">
        <f t="shared" si="71"/>
        <v>4.5282970833514735</v>
      </c>
      <c r="EG50">
        <f t="shared" si="71"/>
        <v>6.0299221541855186</v>
      </c>
      <c r="EH50">
        <f t="shared" si="71"/>
        <v>3.1417034342003713</v>
      </c>
      <c r="EI50">
        <f t="shared" si="71"/>
        <v>3.9466305675323943</v>
      </c>
      <c r="EJ50">
        <f t="shared" si="71"/>
        <v>2.6242673825955132</v>
      </c>
      <c r="EK50">
        <f t="shared" si="71"/>
        <v>3.8779915957646294</v>
      </c>
      <c r="EL50">
        <f t="shared" si="71"/>
        <v>4.1661131448781363</v>
      </c>
      <c r="EM50">
        <f t="shared" si="71"/>
        <v>3.0937953512254923</v>
      </c>
      <c r="EN50">
        <f t="shared" si="71"/>
        <v>4.4203751962445637</v>
      </c>
      <c r="EO50">
        <f t="shared" si="71"/>
        <v>3.1356161198521137</v>
      </c>
      <c r="EP50">
        <f t="shared" si="71"/>
        <v>1.5150212207042602</v>
      </c>
      <c r="EQ50">
        <f t="shared" si="71"/>
        <v>4.5619077625113524</v>
      </c>
      <c r="ER50">
        <f t="shared" si="71"/>
        <v>2.1467400819199067</v>
      </c>
      <c r="ES50">
        <f t="shared" si="71"/>
        <v>2.3556675429091234</v>
      </c>
      <c r="ET50">
        <f t="shared" si="71"/>
        <v>4.1408116668077533</v>
      </c>
      <c r="EU50">
        <f t="shared" si="71"/>
        <v>2.1216407801685211</v>
      </c>
      <c r="EV50">
        <f t="shared" si="71"/>
        <v>1.3641859970950465</v>
      </c>
      <c r="EW50">
        <f t="shared" si="71"/>
        <v>1.7915338507134004</v>
      </c>
      <c r="EX50">
        <f t="shared" si="71"/>
        <v>0.50147658505441672</v>
      </c>
      <c r="EY50">
        <f t="shared" si="71"/>
        <v>-0.82269908275376391</v>
      </c>
      <c r="EZ50">
        <f t="shared" si="71"/>
        <v>0.67359624116511974</v>
      </c>
      <c r="FA50">
        <f t="shared" si="71"/>
        <v>-2.8583320334471085</v>
      </c>
      <c r="FB50">
        <f t="shared" si="71"/>
        <v>-4.7273517515825976</v>
      </c>
      <c r="FC50">
        <f t="shared" si="71"/>
        <v>-1.3647761141699077</v>
      </c>
      <c r="FD50">
        <f t="shared" si="71"/>
        <v>-1.7907466705660902</v>
      </c>
      <c r="FE50">
        <f t="shared" si="71"/>
        <v>2.449164428033157</v>
      </c>
      <c r="FF50">
        <f t="shared" si="71"/>
        <v>-4.4590601837724009E-2</v>
      </c>
      <c r="FG50">
        <f t="shared" si="71"/>
        <v>2.1623160209749193</v>
      </c>
      <c r="FH50">
        <f t="shared" si="71"/>
        <v>3.2947289762656595</v>
      </c>
      <c r="FI50">
        <f t="shared" si="71"/>
        <v>2.6136472888584006</v>
      </c>
      <c r="FJ50">
        <f t="shared" si="71"/>
        <v>4.1574540576750474</v>
      </c>
      <c r="FK50">
        <f t="shared" si="71"/>
        <v>2.0218199945430948</v>
      </c>
      <c r="FL50">
        <f t="shared" si="71"/>
        <v>0.80893346333603677</v>
      </c>
      <c r="FM50">
        <f t="shared" si="71"/>
        <v>1.7500408307242976</v>
      </c>
      <c r="FN50">
        <f t="shared" si="71"/>
        <v>1.3528247894829759</v>
      </c>
      <c r="FO50">
        <f t="shared" si="71"/>
        <v>2.4334976008971498</v>
      </c>
      <c r="FP50">
        <f t="shared" si="71"/>
        <v>0.68001996142170729</v>
      </c>
      <c r="FQ50">
        <f t="shared" si="71"/>
        <v>1.0622435304497468</v>
      </c>
      <c r="FR50">
        <f t="shared" si="71"/>
        <v>1.121327716424636</v>
      </c>
      <c r="FS50">
        <f t="shared" si="71"/>
        <v>2.5105724894916914</v>
      </c>
      <c r="FT50">
        <f t="shared" si="71"/>
        <v>1.379942435980519</v>
      </c>
      <c r="FU50">
        <f t="shared" si="71"/>
        <v>1.7010507944635211</v>
      </c>
      <c r="FV50">
        <f t="shared" si="71"/>
        <v>3.498163370341989</v>
      </c>
      <c r="FW50">
        <f t="shared" si="71"/>
        <v>1.2895842996094586</v>
      </c>
      <c r="FX50">
        <f t="shared" si="71"/>
        <v>3.8435721242056298</v>
      </c>
      <c r="FY50">
        <f t="shared" si="71"/>
        <v>3.4540732633490334</v>
      </c>
      <c r="FZ50">
        <f t="shared" si="71"/>
        <v>4.268681989393186</v>
      </c>
      <c r="GA50">
        <f t="shared" si="71"/>
        <v>1.7479025706837792</v>
      </c>
      <c r="GB50">
        <f t="shared" si="71"/>
        <v>3.1111309956436184</v>
      </c>
      <c r="GC50" t="str">
        <f t="shared" si="71"/>
        <v>n/a</v>
      </c>
      <c r="GD50" t="str">
        <f t="shared" si="71"/>
        <v>n/a</v>
      </c>
      <c r="GE50" t="str">
        <f t="shared" si="71"/>
        <v>n/a</v>
      </c>
      <c r="GF50" t="str">
        <f t="shared" si="71"/>
        <v>n/a</v>
      </c>
      <c r="GG50" t="str">
        <f t="shared" si="71"/>
        <v>n/a</v>
      </c>
      <c r="GH50" t="str">
        <f t="shared" si="71"/>
        <v>n/a</v>
      </c>
      <c r="GI50" t="str">
        <f t="shared" si="71"/>
        <v>n/a</v>
      </c>
      <c r="GJ50" t="str">
        <f t="shared" si="71"/>
        <v>n/a</v>
      </c>
      <c r="GK50" t="str">
        <f t="shared" si="71"/>
        <v>n/a</v>
      </c>
      <c r="GL50" t="str">
        <f t="shared" si="71"/>
        <v>n/a</v>
      </c>
      <c r="GM50" t="str">
        <f t="shared" ref="GM50:GV50" si="72">IFERROR(((GM21/GL21)^4-1)*100, "n/a")</f>
        <v>n/a</v>
      </c>
      <c r="GN50" t="str">
        <f t="shared" si="72"/>
        <v>n/a</v>
      </c>
      <c r="GO50" t="str">
        <f t="shared" si="72"/>
        <v>n/a</v>
      </c>
      <c r="GP50" t="str">
        <f t="shared" si="72"/>
        <v>n/a</v>
      </c>
      <c r="GQ50" t="str">
        <f t="shared" si="72"/>
        <v>n/a</v>
      </c>
      <c r="GR50" t="str">
        <f t="shared" si="72"/>
        <v>n/a</v>
      </c>
      <c r="GS50" t="str">
        <f t="shared" si="72"/>
        <v>n/a</v>
      </c>
      <c r="GT50" t="str">
        <f t="shared" si="72"/>
        <v>n/a</v>
      </c>
      <c r="GU50" t="str">
        <f t="shared" si="72"/>
        <v>n/a</v>
      </c>
      <c r="GV50" t="str">
        <f t="shared" si="72"/>
        <v>n/a</v>
      </c>
    </row>
    <row r="51" spans="1:206" x14ac:dyDescent="0.25">
      <c r="A51" s="8" t="s">
        <v>273</v>
      </c>
      <c r="B51" t="s">
        <v>263</v>
      </c>
      <c r="C51" t="str">
        <f t="shared" ref="C51:AH51" ca="1" si="73">IFERROR(((C47/B47)^4-1)*100, "n/a")</f>
        <v>n/a</v>
      </c>
      <c r="D51" t="str">
        <f t="shared" ca="1" si="73"/>
        <v>n/a</v>
      </c>
      <c r="E51" t="str">
        <f t="shared" ca="1" si="73"/>
        <v>n/a</v>
      </c>
      <c r="F51" t="str">
        <f t="shared" ca="1" si="73"/>
        <v>n/a</v>
      </c>
      <c r="G51" t="str">
        <f t="shared" ca="1" si="73"/>
        <v>n/a</v>
      </c>
      <c r="H51" t="str">
        <f t="shared" ca="1" si="73"/>
        <v>n/a</v>
      </c>
      <c r="I51" t="str">
        <f t="shared" ca="1" si="73"/>
        <v>n/a</v>
      </c>
      <c r="J51" t="str">
        <f t="shared" ca="1" si="73"/>
        <v>n/a</v>
      </c>
      <c r="K51" t="str">
        <f t="shared" ca="1" si="73"/>
        <v>n/a</v>
      </c>
      <c r="L51" t="str">
        <f t="shared" ca="1" si="73"/>
        <v>n/a</v>
      </c>
      <c r="M51" t="str">
        <f t="shared" ca="1" si="73"/>
        <v>n/a</v>
      </c>
      <c r="N51" t="str">
        <f t="shared" ca="1" si="73"/>
        <v>n/a</v>
      </c>
      <c r="O51">
        <f t="shared" ca="1" si="73"/>
        <v>7.440737093580907</v>
      </c>
      <c r="P51">
        <f t="shared" ca="1" si="73"/>
        <v>7.6882595028493483E-2</v>
      </c>
      <c r="Q51">
        <f t="shared" ca="1" si="73"/>
        <v>1.3370697883165361</v>
      </c>
      <c r="R51">
        <f t="shared" ca="1" si="73"/>
        <v>-0.24456807410101478</v>
      </c>
      <c r="S51">
        <f t="shared" ca="1" si="73"/>
        <v>-3.3095874805553094</v>
      </c>
      <c r="T51">
        <f t="shared" ca="1" si="73"/>
        <v>0.73413248487887994</v>
      </c>
      <c r="U51">
        <f t="shared" ca="1" si="73"/>
        <v>0.80921064910273177</v>
      </c>
      <c r="V51">
        <f t="shared" ca="1" si="73"/>
        <v>-6.3006004951838275</v>
      </c>
      <c r="W51">
        <f t="shared" ca="1" si="73"/>
        <v>1.035361128590595</v>
      </c>
      <c r="X51">
        <f t="shared" ca="1" si="73"/>
        <v>2.2590667640630224</v>
      </c>
      <c r="Y51">
        <f t="shared" ca="1" si="73"/>
        <v>3.174527686553108</v>
      </c>
      <c r="Z51">
        <f t="shared" ca="1" si="73"/>
        <v>3.2086270798511007</v>
      </c>
      <c r="AA51">
        <f t="shared" ca="1" si="73"/>
        <v>7.052605201535922</v>
      </c>
      <c r="AB51">
        <f t="shared" ca="1" si="73"/>
        <v>4.2960947100620039</v>
      </c>
      <c r="AC51">
        <f t="shared" ca="1" si="73"/>
        <v>4.3155607727047629</v>
      </c>
      <c r="AD51">
        <f t="shared" ca="1" si="73"/>
        <v>5.3547166202690288</v>
      </c>
      <c r="AE51">
        <f t="shared" ca="1" si="73"/>
        <v>5.1069858051545625</v>
      </c>
      <c r="AF51">
        <f t="shared" ca="1" si="73"/>
        <v>3.5447942693028534</v>
      </c>
      <c r="AG51">
        <f t="shared" ca="1" si="73"/>
        <v>4.5024080001220046</v>
      </c>
      <c r="AH51">
        <f t="shared" ca="1" si="73"/>
        <v>6.7695594429662886</v>
      </c>
      <c r="AI51">
        <f t="shared" ref="AI51:BN51" ca="1" si="74">IFERROR(((AI47/AH47)^4-1)*100, "n/a")</f>
        <v>3.2522663616318059</v>
      </c>
      <c r="AJ51">
        <f t="shared" ca="1" si="74"/>
        <v>9.3233656048181679</v>
      </c>
      <c r="AK51">
        <f t="shared" ca="1" si="74"/>
        <v>2.52142254546881</v>
      </c>
      <c r="AL51">
        <f t="shared" ca="1" si="74"/>
        <v>3.9131465120470388</v>
      </c>
      <c r="AM51">
        <f t="shared" ca="1" si="74"/>
        <v>2.8225680096941819</v>
      </c>
      <c r="AN51">
        <f t="shared" ca="1" si="74"/>
        <v>0.1366499137231969</v>
      </c>
      <c r="AO51">
        <f t="shared" ca="1" si="74"/>
        <v>3.7108750401054991</v>
      </c>
      <c r="AP51">
        <f t="shared" ca="1" si="74"/>
        <v>0.98052395282715032</v>
      </c>
      <c r="AQ51">
        <f t="shared" ca="1" si="74"/>
        <v>-1.1859069490564922</v>
      </c>
      <c r="AR51">
        <f t="shared" ca="1" si="74"/>
        <v>-8.6237467848037532</v>
      </c>
      <c r="AS51">
        <f t="shared" ca="1" si="74"/>
        <v>2.7244022896092401</v>
      </c>
      <c r="AT51">
        <f t="shared" ca="1" si="74"/>
        <v>4.1494125971476725</v>
      </c>
      <c r="AU51">
        <f t="shared" ca="1" si="74"/>
        <v>2.1849243752698255</v>
      </c>
      <c r="AV51">
        <f t="shared" ca="1" si="74"/>
        <v>0.3354200913643357</v>
      </c>
      <c r="AW51">
        <f t="shared" ca="1" si="74"/>
        <v>2.1113857671763769</v>
      </c>
      <c r="AX51">
        <f t="shared" ca="1" si="74"/>
        <v>-2.5544978507004323</v>
      </c>
      <c r="AY51">
        <f t="shared" ca="1" si="74"/>
        <v>2.4326080075793177</v>
      </c>
      <c r="AZ51">
        <f t="shared" ca="1" si="74"/>
        <v>1.2760011661333115</v>
      </c>
      <c r="BA51">
        <f t="shared" ca="1" si="74"/>
        <v>2.2305679661814626</v>
      </c>
      <c r="BB51">
        <f t="shared" ca="1" si="74"/>
        <v>5.6734176228781408</v>
      </c>
      <c r="BC51">
        <f t="shared" ca="1" si="74"/>
        <v>2.3451087099978674</v>
      </c>
      <c r="BD51">
        <f t="shared" ca="1" si="74"/>
        <v>6.675949291569272</v>
      </c>
      <c r="BE51">
        <f t="shared" ca="1" si="74"/>
        <v>6.1957784868074794</v>
      </c>
      <c r="BF51">
        <f t="shared" ca="1" si="74"/>
        <v>6.379055248470622</v>
      </c>
      <c r="BG51">
        <f t="shared" ca="1" si="74"/>
        <v>4.0462172109434702</v>
      </c>
      <c r="BH51">
        <f t="shared" ca="1" si="74"/>
        <v>6.4971646167327757</v>
      </c>
      <c r="BI51">
        <f t="shared" ca="1" si="74"/>
        <v>3.8482146181753052</v>
      </c>
      <c r="BJ51">
        <f t="shared" ca="1" si="74"/>
        <v>5.9765519196590455</v>
      </c>
      <c r="BK51">
        <f t="shared" ca="1" si="74"/>
        <v>7.7586973432809625</v>
      </c>
      <c r="BL51">
        <f t="shared" ca="1" si="74"/>
        <v>3.8965119537675452</v>
      </c>
      <c r="BM51">
        <f t="shared" ca="1" si="74"/>
        <v>7.8978137170767182</v>
      </c>
      <c r="BN51">
        <f t="shared" ca="1" si="74"/>
        <v>2.0859502492805104</v>
      </c>
      <c r="BO51">
        <f t="shared" ref="BO51:CT51" ca="1" si="75">IFERROR(((BO47/BN47)^4-1)*100, "n/a")</f>
        <v>3.8014228243719694</v>
      </c>
      <c r="BP51">
        <f t="shared" ca="1" si="75"/>
        <v>4.787596714698239</v>
      </c>
      <c r="BQ51">
        <f t="shared" ca="1" si="75"/>
        <v>7.1748015936420106</v>
      </c>
      <c r="BR51">
        <f t="shared" ca="1" si="75"/>
        <v>2.9045127125099768</v>
      </c>
      <c r="BS51">
        <f t="shared" ca="1" si="75"/>
        <v>7.9830439388661745E-2</v>
      </c>
      <c r="BT51">
        <f t="shared" ca="1" si="75"/>
        <v>6.4798283569483361</v>
      </c>
      <c r="BU51">
        <f t="shared" ca="1" si="75"/>
        <v>5.2621608864761082</v>
      </c>
      <c r="BV51">
        <f t="shared" ca="1" si="75"/>
        <v>1.4509128891624368</v>
      </c>
      <c r="BW51">
        <f t="shared" ca="1" si="75"/>
        <v>7.370681357985176</v>
      </c>
      <c r="BX51">
        <f t="shared" ca="1" si="75"/>
        <v>3.2427636053492748</v>
      </c>
      <c r="BY51">
        <f t="shared" ca="1" si="75"/>
        <v>3.5090173942195824</v>
      </c>
      <c r="BZ51">
        <f t="shared" ca="1" si="75"/>
        <v>4.6707801978256747</v>
      </c>
      <c r="CA51">
        <f t="shared" ca="1" si="75"/>
        <v>2.4334124700583937</v>
      </c>
      <c r="CB51">
        <f t="shared" ca="1" si="75"/>
        <v>1.90202125034169</v>
      </c>
      <c r="CC51">
        <f t="shared" ca="1" si="75"/>
        <v>3.9320878807463711</v>
      </c>
      <c r="CD51">
        <f t="shared" ca="1" si="75"/>
        <v>1.4765115911117954</v>
      </c>
      <c r="CE51">
        <f t="shared" ca="1" si="75"/>
        <v>2.9941653600223939</v>
      </c>
      <c r="CF51">
        <f t="shared" ca="1" si="75"/>
        <v>1.1099380398278402</v>
      </c>
      <c r="CG51">
        <f t="shared" ca="1" si="75"/>
        <v>1.2086994767442238</v>
      </c>
      <c r="CH51">
        <f t="shared" ca="1" si="75"/>
        <v>-3.2763397201890032</v>
      </c>
      <c r="CI51">
        <f t="shared" ca="1" si="75"/>
        <v>-2.0353587883785385</v>
      </c>
      <c r="CJ51">
        <f t="shared" ca="1" si="75"/>
        <v>2.0482007371305899</v>
      </c>
      <c r="CK51">
        <f t="shared" ca="1" si="75"/>
        <v>0.8174500282854158</v>
      </c>
      <c r="CL51">
        <f t="shared" ca="1" si="75"/>
        <v>-1.1914698645468791</v>
      </c>
      <c r="CM51">
        <f t="shared" ca="1" si="75"/>
        <v>5.778972364356294</v>
      </c>
      <c r="CN51">
        <f t="shared" ca="1" si="75"/>
        <v>1.4933636071159384</v>
      </c>
      <c r="CO51">
        <f t="shared" ca="1" si="75"/>
        <v>3.0308741279215567</v>
      </c>
      <c r="CP51">
        <f t="shared" ca="1" si="75"/>
        <v>4.096065814203631</v>
      </c>
      <c r="CQ51">
        <f t="shared" ca="1" si="75"/>
        <v>0.96523520173643629</v>
      </c>
      <c r="CR51">
        <f t="shared" ca="1" si="75"/>
        <v>3.4214793823928336</v>
      </c>
      <c r="CS51">
        <f t="shared" ca="1" si="75"/>
        <v>4.4645360138075629</v>
      </c>
      <c r="CT51">
        <f t="shared" ca="1" si="75"/>
        <v>3.7180306971103638</v>
      </c>
      <c r="CU51">
        <f t="shared" ref="CU51:DZ51" ca="1" si="76">IFERROR(((CU47/CT47)^4-1)*100, "n/a")</f>
        <v>4.894091446047999</v>
      </c>
      <c r="CV51">
        <f t="shared" ca="1" si="76"/>
        <v>3.5481307373636861</v>
      </c>
      <c r="CW51">
        <f t="shared" ca="1" si="76"/>
        <v>3.6157528859343646</v>
      </c>
      <c r="CX51">
        <f t="shared" ca="1" si="76"/>
        <v>4.4187462995010085</v>
      </c>
      <c r="CY51">
        <f t="shared" ca="1" si="76"/>
        <v>1.4105547990699518</v>
      </c>
      <c r="CZ51">
        <f t="shared" ca="1" si="76"/>
        <v>3.6562492160754356</v>
      </c>
      <c r="DA51">
        <f t="shared" ca="1" si="76"/>
        <v>3.6677388406360034</v>
      </c>
      <c r="DB51">
        <f t="shared" ca="1" si="76"/>
        <v>3.2123015142435429</v>
      </c>
      <c r="DC51">
        <f t="shared" ca="1" si="76"/>
        <v>4.1692581552902119</v>
      </c>
      <c r="DD51">
        <f t="shared" ca="1" si="76"/>
        <v>4.6729149133704517</v>
      </c>
      <c r="DE51">
        <f t="shared" ca="1" si="76"/>
        <v>2.9558414536037692</v>
      </c>
      <c r="DF51">
        <f t="shared" ca="1" si="76"/>
        <v>3.3754508465671185</v>
      </c>
      <c r="DG51">
        <f t="shared" ca="1" si="76"/>
        <v>4.9172184738958347</v>
      </c>
      <c r="DH51">
        <f t="shared" ca="1" si="76"/>
        <v>2.9730836200614119</v>
      </c>
      <c r="DI51">
        <f t="shared" ca="1" si="76"/>
        <v>7.6578795072786088</v>
      </c>
      <c r="DJ51">
        <f t="shared" ca="1" si="76"/>
        <v>5.5903905590454661</v>
      </c>
      <c r="DK51">
        <f t="shared" ca="1" si="76"/>
        <v>5.2428773600182055</v>
      </c>
      <c r="DL51">
        <f t="shared" ca="1" si="76"/>
        <v>7.8678127173659851</v>
      </c>
      <c r="DM51">
        <f t="shared" ca="1" si="76"/>
        <v>6.1676752466239382</v>
      </c>
      <c r="DN51">
        <f t="shared" ca="1" si="76"/>
        <v>6.698520535038921</v>
      </c>
      <c r="DO51">
        <f t="shared" ca="1" si="76"/>
        <v>4.5010204269104293</v>
      </c>
      <c r="DP51">
        <f t="shared" ca="1" si="76"/>
        <v>6.3394569753059349</v>
      </c>
      <c r="DQ51">
        <f t="shared" ca="1" si="76"/>
        <v>4.9316379677078359</v>
      </c>
      <c r="DR51">
        <f t="shared" ca="1" si="76"/>
        <v>6.299757684732965</v>
      </c>
      <c r="DS51">
        <f t="shared" ca="1" si="76"/>
        <v>6.7623687256843867</v>
      </c>
      <c r="DT51">
        <f t="shared" ca="1" si="76"/>
        <v>4.2952296898970621</v>
      </c>
      <c r="DU51">
        <f t="shared" ca="1" si="76"/>
        <v>4.0066284665251084</v>
      </c>
      <c r="DV51">
        <f t="shared" ca="1" si="76"/>
        <v>3.6074061149218295</v>
      </c>
      <c r="DW51">
        <f t="shared" ca="1" si="76"/>
        <v>1.6439263579435925</v>
      </c>
      <c r="DX51">
        <f t="shared" ca="1" si="76"/>
        <v>0.90098255544694972</v>
      </c>
      <c r="DY51">
        <f t="shared" ca="1" si="76"/>
        <v>-9.58799152697698E-2</v>
      </c>
      <c r="DZ51">
        <f t="shared" ca="1" si="76"/>
        <v>4.4169761596622559</v>
      </c>
      <c r="EA51">
        <f t="shared" ref="EA51:FF51" ca="1" si="77">IFERROR(((EA47/DZ47)^4-1)*100, "n/a")</f>
        <v>-0.55163862310174672</v>
      </c>
      <c r="EB51">
        <f t="shared" ca="1" si="77"/>
        <v>-0.36680510507992592</v>
      </c>
      <c r="EC51">
        <f t="shared" ca="1" si="77"/>
        <v>0.82657876532132857</v>
      </c>
      <c r="ED51">
        <f t="shared" ca="1" si="77"/>
        <v>0.57056400165269583</v>
      </c>
      <c r="EE51">
        <f t="shared" ca="1" si="77"/>
        <v>1.0808675393381151E-2</v>
      </c>
      <c r="EF51">
        <f t="shared" ca="1" si="77"/>
        <v>2.9180207385129053</v>
      </c>
      <c r="EG51">
        <f t="shared" ca="1" si="77"/>
        <v>4.527202343315917</v>
      </c>
      <c r="EH51">
        <f t="shared" ca="1" si="77"/>
        <v>2.1765845242842641</v>
      </c>
      <c r="EI51">
        <f t="shared" ca="1" si="77"/>
        <v>3.3693153935687725</v>
      </c>
      <c r="EJ51">
        <f t="shared" ca="1" si="77"/>
        <v>2.137672201649643</v>
      </c>
      <c r="EK51">
        <f t="shared" ca="1" si="77"/>
        <v>3.8639931479367062</v>
      </c>
      <c r="EL51">
        <f t="shared" ca="1" si="77"/>
        <v>4.1614634699495223</v>
      </c>
      <c r="EM51">
        <f t="shared" ca="1" si="77"/>
        <v>3.7716953286044408</v>
      </c>
      <c r="EN51">
        <f t="shared" ca="1" si="77"/>
        <v>5.0456885014688924</v>
      </c>
      <c r="EO51">
        <f t="shared" ca="1" si="77"/>
        <v>3.7396780821474351</v>
      </c>
      <c r="EP51">
        <f t="shared" ca="1" si="77"/>
        <v>2.2070698072973904</v>
      </c>
      <c r="EQ51">
        <f t="shared" ca="1" si="77"/>
        <v>5.3666431011965665</v>
      </c>
      <c r="ER51">
        <f t="shared" ca="1" si="77"/>
        <v>3.0255950691608025</v>
      </c>
      <c r="ES51">
        <f t="shared" ca="1" si="77"/>
        <v>2.7651749854531449</v>
      </c>
      <c r="ET51">
        <f t="shared" ca="1" si="77"/>
        <v>4.7158603855818271</v>
      </c>
      <c r="EU51">
        <f t="shared" ca="1" si="77"/>
        <v>2.5635948667264374</v>
      </c>
      <c r="EV51">
        <f t="shared" ca="1" si="77"/>
        <v>1.8892405123091871</v>
      </c>
      <c r="EW51">
        <f t="shared" ca="1" si="77"/>
        <v>2.0098069597366486</v>
      </c>
      <c r="EX51">
        <f t="shared" ca="1" si="77"/>
        <v>0.41921151624373376</v>
      </c>
      <c r="EY51">
        <f t="shared" ca="1" si="77"/>
        <v>-0.90903240627019377</v>
      </c>
      <c r="EZ51">
        <f t="shared" ca="1" si="77"/>
        <v>-2.5137703189523353</v>
      </c>
      <c r="FA51">
        <f t="shared" ca="1" si="77"/>
        <v>-4.1604113798468294</v>
      </c>
      <c r="FB51">
        <f t="shared" ca="1" si="77"/>
        <v>-5.7886239757377496</v>
      </c>
      <c r="FC51">
        <f t="shared" ca="1" si="77"/>
        <v>-4.9138313124903359</v>
      </c>
      <c r="FD51">
        <f t="shared" ca="1" si="77"/>
        <v>-3.9611683633962391</v>
      </c>
      <c r="FE51">
        <f t="shared" ca="1" si="77"/>
        <v>-1.1131691696027124</v>
      </c>
      <c r="FF51">
        <f t="shared" ca="1" si="77"/>
        <v>-3.4416919208969832</v>
      </c>
      <c r="FG51">
        <f t="shared" ref="FG51:FX51" ca="1" si="78">IFERROR(((FG47/FF47)^4-1)*100, "n/a")</f>
        <v>-1.0593289925257876</v>
      </c>
      <c r="FH51">
        <f t="shared" ca="1" si="78"/>
        <v>1.3774831418092326</v>
      </c>
      <c r="FI51">
        <f t="shared" ca="1" si="78"/>
        <v>0.77584308645923805</v>
      </c>
      <c r="FJ51">
        <f t="shared" ca="1" si="78"/>
        <v>2.6523268798885669</v>
      </c>
      <c r="FK51">
        <f t="shared" ca="1" si="78"/>
        <v>2.393312692062799</v>
      </c>
      <c r="FL51">
        <f t="shared" ca="1" si="78"/>
        <v>1.4712393562807957</v>
      </c>
      <c r="FM51">
        <f t="shared" ca="1" si="78"/>
        <v>2.6542592392297948</v>
      </c>
      <c r="FN51">
        <f t="shared" ca="1" si="78"/>
        <v>2.3450940587851798</v>
      </c>
      <c r="FO51">
        <f t="shared" ca="1" si="78"/>
        <v>3.5748635009277274</v>
      </c>
      <c r="FP51">
        <f t="shared" ca="1" si="78"/>
        <v>1.571445854005038</v>
      </c>
      <c r="FQ51">
        <f t="shared" ca="1" si="78"/>
        <v>1.6908699245673509</v>
      </c>
      <c r="FR51">
        <f t="shared" ca="1" si="78"/>
        <v>1.8753650715724213</v>
      </c>
      <c r="FS51">
        <f t="shared" ca="1" si="78"/>
        <v>3.7310825906747391</v>
      </c>
      <c r="FT51">
        <f t="shared" ca="1" si="78"/>
        <v>2.6624724931733956</v>
      </c>
      <c r="FU51">
        <f t="shared" ca="1" si="78"/>
        <v>2.3082938795076613</v>
      </c>
      <c r="FV51">
        <f t="shared" ca="1" si="78"/>
        <v>4.1948895204815262</v>
      </c>
      <c r="FW51">
        <f t="shared" ca="1" si="78"/>
        <v>2.098274417033652</v>
      </c>
      <c r="FX51">
        <f t="shared" ca="1" si="78"/>
        <v>4.4317533249407681</v>
      </c>
      <c r="FY51">
        <f t="shared" ref="FY51" ca="1" si="79">IFERROR(((FY47/FX47)^4-1)*100, "n/a")</f>
        <v>3.9883986944992067</v>
      </c>
      <c r="FZ51">
        <f t="shared" ref="FZ51" ca="1" si="80">IFERROR(((FZ47/FY47)^4-1)*100, "n/a")</f>
        <v>4.7129081835713293</v>
      </c>
      <c r="GA51">
        <f t="shared" ref="GA51" ca="1" si="81">IFERROR(((GA47/FZ47)^4-1)*100, "n/a")</f>
        <v>1.8221889936574698</v>
      </c>
      <c r="GB51">
        <f t="shared" ref="GB51" ca="1" si="82">IFERROR(((GB47/GA47)^4-1)*100, "n/a")</f>
        <v>3.0362537549305735</v>
      </c>
      <c r="GC51" t="str">
        <f t="shared" ref="GC51" ca="1" si="83">IFERROR(((GC47/GB47)^4-1)*100, "n/a")</f>
        <v>n/a</v>
      </c>
      <c r="GD51" t="str">
        <f t="shared" ref="GD51" ca="1" si="84">IFERROR(((GD47/GC47)^4-1)*100, "n/a")</f>
        <v>n/a</v>
      </c>
      <c r="GE51" t="str">
        <f t="shared" ref="GE51" ca="1" si="85">IFERROR(((GE47/GD47)^4-1)*100, "n/a")</f>
        <v>n/a</v>
      </c>
      <c r="GF51" t="str">
        <f t="shared" ref="GF51" ca="1" si="86">IFERROR(((GF47/GE47)^4-1)*100, "n/a")</f>
        <v>n/a</v>
      </c>
      <c r="GG51" t="str">
        <f t="shared" ref="GG51" ca="1" si="87">IFERROR(((GG47/GF47)^4-1)*100, "n/a")</f>
        <v>n/a</v>
      </c>
      <c r="GH51" t="str">
        <f t="shared" ref="GH51" ca="1" si="88">IFERROR(((GH47/GG47)^4-1)*100, "n/a")</f>
        <v>n/a</v>
      </c>
      <c r="GI51" t="str">
        <f t="shared" ref="GI51" ca="1" si="89">IFERROR(((GI47/GH47)^4-1)*100, "n/a")</f>
        <v>n/a</v>
      </c>
      <c r="GJ51" t="str">
        <f t="shared" ref="GJ51" ca="1" si="90">IFERROR(((GJ47/GI47)^4-1)*100, "n/a")</f>
        <v>n/a</v>
      </c>
      <c r="GK51" t="str">
        <f t="shared" ref="GK51" ca="1" si="91">IFERROR(((GK47/GJ47)^4-1)*100, "n/a")</f>
        <v>n/a</v>
      </c>
      <c r="GL51" t="str">
        <f t="shared" ref="GL51" ca="1" si="92">IFERROR(((GL47/GK47)^4-1)*100, "n/a")</f>
        <v>n/a</v>
      </c>
      <c r="GM51" t="str">
        <f t="shared" ref="GM51" ca="1" si="93">IFERROR(((GM47/GL47)^4-1)*100, "n/a")</f>
        <v>n/a</v>
      </c>
      <c r="GN51" t="str">
        <f t="shared" ref="GN51" ca="1" si="94">IFERROR(((GN47/GM47)^4-1)*100, "n/a")</f>
        <v>n/a</v>
      </c>
      <c r="GO51" t="str">
        <f t="shared" ref="GO51" ca="1" si="95">IFERROR(((GO47/GN47)^4-1)*100, "n/a")</f>
        <v>n/a</v>
      </c>
      <c r="GP51" t="str">
        <f t="shared" ref="GP51" ca="1" si="96">IFERROR(((GP47/GO47)^4-1)*100, "n/a")</f>
        <v>n/a</v>
      </c>
      <c r="GQ51" t="str">
        <f t="shared" ref="GQ51" ca="1" si="97">IFERROR(((GQ47/GP47)^4-1)*100, "n/a")</f>
        <v>n/a</v>
      </c>
      <c r="GR51" t="str">
        <f t="shared" ref="GR51" ca="1" si="98">IFERROR(((GR47/GQ47)^4-1)*100, "n/a")</f>
        <v>n/a</v>
      </c>
      <c r="GS51" t="str">
        <f t="shared" ref="GS51" ca="1" si="99">IFERROR(((GS47/GR47)^4-1)*100, "n/a")</f>
        <v>n/a</v>
      </c>
      <c r="GT51" t="str">
        <f t="shared" ref="GT51" ca="1" si="100">IFERROR(((GT47/GS47)^4-1)*100, "n/a")</f>
        <v>n/a</v>
      </c>
      <c r="GU51" t="str">
        <f t="shared" ref="GU51" ca="1" si="101">IFERROR(((GU47/GT47)^4-1)*100, "n/a")</f>
        <v>n/a</v>
      </c>
      <c r="GV51" t="str">
        <f t="shared" ref="GV51" ca="1" si="102">IFERROR(((GV47/GU47)^4-1)*100, "n/a")</f>
        <v>n/a</v>
      </c>
    </row>
    <row r="52" spans="1:206" x14ac:dyDescent="0.25">
      <c r="A52" s="8" t="s">
        <v>212</v>
      </c>
      <c r="B52" t="s">
        <v>211</v>
      </c>
      <c r="C52" t="str">
        <f t="shared" ref="C52:AH52" ca="1" si="103">IFERROR(C50-C51, "n/a")</f>
        <v>n/a</v>
      </c>
      <c r="D52" t="str">
        <f t="shared" ca="1" si="103"/>
        <v>n/a</v>
      </c>
      <c r="E52" t="str">
        <f t="shared" ca="1" si="103"/>
        <v>n/a</v>
      </c>
      <c r="F52" t="str">
        <f t="shared" ca="1" si="103"/>
        <v>n/a</v>
      </c>
      <c r="G52" t="str">
        <f t="shared" ca="1" si="103"/>
        <v>n/a</v>
      </c>
      <c r="H52" t="str">
        <f t="shared" ca="1" si="103"/>
        <v>n/a</v>
      </c>
      <c r="I52" t="str">
        <f t="shared" ca="1" si="103"/>
        <v>n/a</v>
      </c>
      <c r="J52" t="str">
        <f t="shared" ca="1" si="103"/>
        <v>n/a</v>
      </c>
      <c r="K52" t="str">
        <f t="shared" ca="1" si="103"/>
        <v>n/a</v>
      </c>
      <c r="L52" t="str">
        <f t="shared" ca="1" si="103"/>
        <v>n/a</v>
      </c>
      <c r="M52" t="str">
        <f t="shared" ca="1" si="103"/>
        <v>n/a</v>
      </c>
      <c r="N52" t="str">
        <f t="shared" ca="1" si="103"/>
        <v>n/a</v>
      </c>
      <c r="O52">
        <f t="shared" ca="1" si="103"/>
        <v>7.0970810992365685E-2</v>
      </c>
      <c r="P52">
        <f t="shared" ca="1" si="103"/>
        <v>-0.24370313723889314</v>
      </c>
      <c r="Q52">
        <f t="shared" ca="1" si="103"/>
        <v>8.9958679705870459E-2</v>
      </c>
      <c r="R52">
        <f t="shared" ca="1" si="103"/>
        <v>-0.91518298153925315</v>
      </c>
      <c r="S52">
        <f t="shared" ca="1" si="103"/>
        <v>-0.13770332082300163</v>
      </c>
      <c r="T52">
        <f t="shared" ca="1" si="103"/>
        <v>0.68031974279005869</v>
      </c>
      <c r="U52">
        <f t="shared" ca="1" si="103"/>
        <v>0.84267538381717078</v>
      </c>
      <c r="V52">
        <f t="shared" ca="1" si="103"/>
        <v>0.5682282402254426</v>
      </c>
      <c r="W52">
        <f t="shared" ca="1" si="103"/>
        <v>2.3497016017189454</v>
      </c>
      <c r="X52">
        <f t="shared" ca="1" si="103"/>
        <v>4.5885386054633104</v>
      </c>
      <c r="Y52">
        <f t="shared" ca="1" si="103"/>
        <v>2.6674280380245108</v>
      </c>
      <c r="Z52">
        <f t="shared" ca="1" si="103"/>
        <v>1.0990910646177188</v>
      </c>
      <c r="AA52">
        <f t="shared" ca="1" si="103"/>
        <v>1.1893876853642738</v>
      </c>
      <c r="AB52">
        <f t="shared" ca="1" si="103"/>
        <v>-0.57278930931059513</v>
      </c>
      <c r="AC52">
        <f t="shared" ca="1" si="103"/>
        <v>-3.9041571546771792E-3</v>
      </c>
      <c r="AD52">
        <f t="shared" ca="1" si="103"/>
        <v>-2.1784482122266802E-2</v>
      </c>
      <c r="AE52">
        <f t="shared" ca="1" si="103"/>
        <v>-0.45659109628322092</v>
      </c>
      <c r="AF52">
        <f t="shared" ca="1" si="103"/>
        <v>-1.3206581717207566</v>
      </c>
      <c r="AG52">
        <f t="shared" ca="1" si="103"/>
        <v>-0.62989704549871739</v>
      </c>
      <c r="AH52">
        <f t="shared" ca="1" si="103"/>
        <v>-0.60290453328930571</v>
      </c>
      <c r="AI52">
        <f t="shared" ref="AI52:BN52" ca="1" si="104">IFERROR(AI50-AI51, "n/a")</f>
        <v>-0.92358226544804189</v>
      </c>
      <c r="AJ52">
        <f t="shared" ca="1" si="104"/>
        <v>-0.51169775692236996</v>
      </c>
      <c r="AK52">
        <f t="shared" ca="1" si="104"/>
        <v>-0.83551775276919926</v>
      </c>
      <c r="AL52">
        <f t="shared" ca="1" si="104"/>
        <v>-0.66995684456774285</v>
      </c>
      <c r="AM52">
        <f t="shared" ca="1" si="104"/>
        <v>-0.77857491906396792</v>
      </c>
      <c r="AN52">
        <f t="shared" ca="1" si="104"/>
        <v>-0.36739686118194559</v>
      </c>
      <c r="AO52">
        <f t="shared" ca="1" si="104"/>
        <v>0.27574008568556074</v>
      </c>
      <c r="AP52">
        <f t="shared" ca="1" si="104"/>
        <v>9.8333478799483842E-2</v>
      </c>
      <c r="AQ52">
        <f t="shared" ca="1" si="104"/>
        <v>0.57212333852256769</v>
      </c>
      <c r="AR52">
        <f t="shared" ca="1" si="104"/>
        <v>-7.1232410108668986E-2</v>
      </c>
      <c r="AS52">
        <f t="shared" ca="1" si="104"/>
        <v>1.6563648136810993</v>
      </c>
      <c r="AT52">
        <f t="shared" ca="1" si="104"/>
        <v>1.2574941080825797</v>
      </c>
      <c r="AU52">
        <f t="shared" ca="1" si="104"/>
        <v>-6.3831509615819293E-2</v>
      </c>
      <c r="AV52">
        <f t="shared" ca="1" si="104"/>
        <v>-0.40452432512181336</v>
      </c>
      <c r="AW52">
        <f t="shared" ca="1" si="104"/>
        <v>-0.49180446732350891</v>
      </c>
      <c r="AX52">
        <f t="shared" ca="1" si="104"/>
        <v>-0.41211292355853857</v>
      </c>
      <c r="AY52">
        <f t="shared" ca="1" si="104"/>
        <v>0.24001780276836637</v>
      </c>
      <c r="AZ52">
        <f t="shared" ca="1" si="104"/>
        <v>0.20908518781574958</v>
      </c>
      <c r="BA52">
        <f t="shared" ca="1" si="104"/>
        <v>0.89547637210700692</v>
      </c>
      <c r="BB52">
        <f t="shared" ca="1" si="104"/>
        <v>1.8297795731210709</v>
      </c>
      <c r="BC52">
        <f t="shared" ca="1" si="104"/>
        <v>1.6029529653064811</v>
      </c>
      <c r="BD52">
        <f t="shared" ca="1" si="104"/>
        <v>1.4772699410865888</v>
      </c>
      <c r="BE52">
        <f t="shared" ca="1" si="104"/>
        <v>1.0099798039606034</v>
      </c>
      <c r="BF52">
        <f t="shared" ca="1" si="104"/>
        <v>7.6323539607847657E-2</v>
      </c>
      <c r="BG52">
        <f t="shared" ca="1" si="104"/>
        <v>-0.60735209669864343</v>
      </c>
      <c r="BH52">
        <f t="shared" ca="1" si="104"/>
        <v>-0.67373108290524897</v>
      </c>
      <c r="BI52">
        <f t="shared" ca="1" si="104"/>
        <v>-0.73899314391123738</v>
      </c>
      <c r="BJ52">
        <f t="shared" ca="1" si="104"/>
        <v>-0.58081266612675098</v>
      </c>
      <c r="BK52">
        <f t="shared" ca="1" si="104"/>
        <v>-0.77972296285142573</v>
      </c>
      <c r="BL52">
        <f t="shared" ca="1" si="104"/>
        <v>-8.831028330000823E-2</v>
      </c>
      <c r="BM52">
        <f t="shared" ca="1" si="104"/>
        <v>9.5219775989585642E-3</v>
      </c>
      <c r="BN52">
        <f t="shared" ca="1" si="104"/>
        <v>-1.0544035049647071</v>
      </c>
      <c r="BO52">
        <f t="shared" ref="BO52:CT52" ca="1" si="105">IFERROR(BO50-BO51, "n/a")</f>
        <v>-0.37174944832292223</v>
      </c>
      <c r="BP52">
        <f t="shared" ca="1" si="105"/>
        <v>-0.24013557174935585</v>
      </c>
      <c r="BQ52">
        <f t="shared" ca="1" si="105"/>
        <v>0.26921631279346325</v>
      </c>
      <c r="BR52">
        <f t="shared" ca="1" si="105"/>
        <v>-0.32096518056272672</v>
      </c>
      <c r="BS52">
        <f t="shared" ca="1" si="105"/>
        <v>-1.7034860561659926E-2</v>
      </c>
      <c r="BT52">
        <f t="shared" ca="1" si="105"/>
        <v>-0.81597501462926658</v>
      </c>
      <c r="BU52">
        <f t="shared" ca="1" si="105"/>
        <v>-0.54526585521932347</v>
      </c>
      <c r="BV52">
        <f t="shared" ca="1" si="105"/>
        <v>-0.60671189057364128</v>
      </c>
      <c r="BW52">
        <f t="shared" ca="1" si="105"/>
        <v>-6.3390429238019408E-2</v>
      </c>
      <c r="BX52">
        <f t="shared" ca="1" si="105"/>
        <v>-0.27750137441591161</v>
      </c>
      <c r="BY52">
        <f t="shared" ca="1" si="105"/>
        <v>-4.7112218127143279E-2</v>
      </c>
      <c r="BZ52">
        <f t="shared" ca="1" si="105"/>
        <v>-1.4012026715204406E-2</v>
      </c>
      <c r="CA52">
        <f t="shared" ca="1" si="105"/>
        <v>-0.57376638335360219</v>
      </c>
      <c r="CB52">
        <f t="shared" ca="1" si="105"/>
        <v>-6.7728583897030958E-3</v>
      </c>
      <c r="CC52">
        <f t="shared" ca="1" si="105"/>
        <v>0.10529071098752674</v>
      </c>
      <c r="CD52">
        <f t="shared" ca="1" si="105"/>
        <v>0.29673771376463876</v>
      </c>
      <c r="CE52">
        <f t="shared" ca="1" si="105"/>
        <v>0.48678620509430282</v>
      </c>
      <c r="CF52">
        <f t="shared" ca="1" si="105"/>
        <v>0.14711533075961736</v>
      </c>
      <c r="CG52">
        <f t="shared" ca="1" si="105"/>
        <v>0.41479072572592202</v>
      </c>
      <c r="CH52">
        <f t="shared" ca="1" si="105"/>
        <v>0.28554748939084718</v>
      </c>
      <c r="CI52">
        <f t="shared" ca="1" si="105"/>
        <v>0.66345603400076447</v>
      </c>
      <c r="CJ52">
        <f t="shared" ca="1" si="105"/>
        <v>1.3508597035350345</v>
      </c>
      <c r="CK52">
        <f t="shared" ca="1" si="105"/>
        <v>1.139036881836053</v>
      </c>
      <c r="CL52">
        <f t="shared" ca="1" si="105"/>
        <v>1.0864618667371095</v>
      </c>
      <c r="CM52">
        <f t="shared" ca="1" si="105"/>
        <v>1.9446597723906667</v>
      </c>
      <c r="CN52">
        <f t="shared" ca="1" si="105"/>
        <v>1.2785328096513116</v>
      </c>
      <c r="CO52">
        <f t="shared" ca="1" si="105"/>
        <v>1.3696474756123234</v>
      </c>
      <c r="CP52">
        <f t="shared" ca="1" si="105"/>
        <v>0.75271655521398362</v>
      </c>
      <c r="CQ52">
        <f t="shared" ca="1" si="105"/>
        <v>0.55898172432471416</v>
      </c>
      <c r="CR52">
        <f t="shared" ca="1" si="105"/>
        <v>0.21892707410842149</v>
      </c>
      <c r="CS52">
        <f t="shared" ca="1" si="105"/>
        <v>2.5915332124681889E-2</v>
      </c>
      <c r="CT52">
        <f t="shared" ca="1" si="105"/>
        <v>-0.13028934434398121</v>
      </c>
      <c r="CU52">
        <f t="shared" ref="CU52:DZ52" ca="1" si="106">IFERROR(CU50-CU51, "n/a")</f>
        <v>-0.22581236169503249</v>
      </c>
      <c r="CV52">
        <f t="shared" ca="1" si="106"/>
        <v>-0.41293826753416862</v>
      </c>
      <c r="CW52">
        <f t="shared" ca="1" si="106"/>
        <v>-0.47898698932713479</v>
      </c>
      <c r="CX52">
        <f t="shared" ca="1" si="106"/>
        <v>-4.5215395491848831E-2</v>
      </c>
      <c r="CY52">
        <f t="shared" ca="1" si="106"/>
        <v>-0.34813052061510863</v>
      </c>
      <c r="CZ52">
        <f t="shared" ca="1" si="106"/>
        <v>-1.922502244562363E-2</v>
      </c>
      <c r="DA52">
        <f t="shared" ca="1" si="106"/>
        <v>5.0301507205241514E-2</v>
      </c>
      <c r="DB52">
        <f t="shared" ca="1" si="106"/>
        <v>-0.37168717519302508</v>
      </c>
      <c r="DC52">
        <f t="shared" ca="1" si="106"/>
        <v>-0.40572684360902223</v>
      </c>
      <c r="DD52">
        <f t="shared" ca="1" si="106"/>
        <v>-0.25833281911253891</v>
      </c>
      <c r="DE52">
        <f t="shared" ca="1" si="106"/>
        <v>-0.52452348397329374</v>
      </c>
      <c r="DF52">
        <f t="shared" ca="1" si="106"/>
        <v>-0.19396513660228099</v>
      </c>
      <c r="DG52">
        <f t="shared" ca="1" si="106"/>
        <v>-0.62988751461214854</v>
      </c>
      <c r="DH52">
        <f t="shared" ca="1" si="106"/>
        <v>-1.1478316466546623</v>
      </c>
      <c r="DI52">
        <f t="shared" ca="1" si="106"/>
        <v>-0.63615019494871472</v>
      </c>
      <c r="DJ52">
        <f t="shared" ca="1" si="106"/>
        <v>-0.75459179329973036</v>
      </c>
      <c r="DK52">
        <f t="shared" ca="1" si="106"/>
        <v>-1.0495973265935099</v>
      </c>
      <c r="DL52">
        <f t="shared" ca="1" si="106"/>
        <v>-0.6140173000480198</v>
      </c>
      <c r="DM52">
        <f t="shared" ca="1" si="106"/>
        <v>-0.80494433002733512</v>
      </c>
      <c r="DN52">
        <f t="shared" ca="1" si="106"/>
        <v>-0.68934713022805738</v>
      </c>
      <c r="DO52">
        <f t="shared" ca="1" si="106"/>
        <v>-0.63532624718733999</v>
      </c>
      <c r="DP52">
        <f t="shared" ca="1" si="106"/>
        <v>-0.28435894097789127</v>
      </c>
      <c r="DQ52">
        <f t="shared" ca="1" si="106"/>
        <v>-0.31121715920925386</v>
      </c>
      <c r="DR52">
        <f t="shared" ca="1" si="106"/>
        <v>-0.29650874322271203</v>
      </c>
      <c r="DS52">
        <f t="shared" ca="1" si="106"/>
        <v>-0.5316957751722029</v>
      </c>
      <c r="DT52">
        <f t="shared" ca="1" si="106"/>
        <v>-0.40096076904874156</v>
      </c>
      <c r="DU52">
        <f t="shared" ca="1" si="106"/>
        <v>-5.8787413061800464E-2</v>
      </c>
      <c r="DV52">
        <f t="shared" ca="1" si="106"/>
        <v>1.3745012232835307E-3</v>
      </c>
      <c r="DW52">
        <f t="shared" ca="1" si="106"/>
        <v>5.6736468514428928E-2</v>
      </c>
      <c r="DX52">
        <f t="shared" ca="1" si="106"/>
        <v>0.13191465096678012</v>
      </c>
      <c r="DY52">
        <f t="shared" ca="1" si="106"/>
        <v>1.561763479875411</v>
      </c>
      <c r="DZ52">
        <f t="shared" ca="1" si="106"/>
        <v>1.8359464706622308</v>
      </c>
      <c r="EA52">
        <f t="shared" ref="EA52:FF52" ca="1" si="107">IFERROR(EA50-EA51, "n/a")</f>
        <v>1.7571776506258185</v>
      </c>
      <c r="EB52">
        <f t="shared" ca="1" si="107"/>
        <v>2.4236334369496348</v>
      </c>
      <c r="EC52">
        <f t="shared" ca="1" si="107"/>
        <v>1.9993022768916235</v>
      </c>
      <c r="ED52">
        <f t="shared" ca="1" si="107"/>
        <v>1.5979868273483966</v>
      </c>
      <c r="EE52">
        <f t="shared" ca="1" si="107"/>
        <v>1.7576941388842027</v>
      </c>
      <c r="EF52">
        <f t="shared" ca="1" si="107"/>
        <v>1.6102763448385682</v>
      </c>
      <c r="EG52">
        <f t="shared" ca="1" si="107"/>
        <v>1.5027198108696016</v>
      </c>
      <c r="EH52">
        <f t="shared" ca="1" si="107"/>
        <v>0.96511890991610727</v>
      </c>
      <c r="EI52">
        <f t="shared" ca="1" si="107"/>
        <v>0.57731517396362175</v>
      </c>
      <c r="EJ52">
        <f t="shared" ca="1" si="107"/>
        <v>0.48659518094587018</v>
      </c>
      <c r="EK52">
        <f t="shared" ca="1" si="107"/>
        <v>1.3998447827923144E-2</v>
      </c>
      <c r="EL52">
        <f t="shared" ca="1" si="107"/>
        <v>4.6496749286140115E-3</v>
      </c>
      <c r="EM52">
        <f t="shared" ca="1" si="107"/>
        <v>-0.67789997737894847</v>
      </c>
      <c r="EN52">
        <f t="shared" ca="1" si="107"/>
        <v>-0.62531330522432871</v>
      </c>
      <c r="EO52">
        <f t="shared" ca="1" si="107"/>
        <v>-0.60406196229532139</v>
      </c>
      <c r="EP52">
        <f t="shared" ca="1" si="107"/>
        <v>-0.69204858659313029</v>
      </c>
      <c r="EQ52">
        <f t="shared" ca="1" si="107"/>
        <v>-0.80473533868521407</v>
      </c>
      <c r="ER52">
        <f t="shared" ca="1" si="107"/>
        <v>-0.87885498724089572</v>
      </c>
      <c r="ES52">
        <f t="shared" ca="1" si="107"/>
        <v>-0.40950744254402149</v>
      </c>
      <c r="ET52">
        <f t="shared" ca="1" si="107"/>
        <v>-0.57504871877407382</v>
      </c>
      <c r="EU52">
        <f t="shared" ca="1" si="107"/>
        <v>-0.44195408655791635</v>
      </c>
      <c r="EV52">
        <f t="shared" ca="1" si="107"/>
        <v>-0.52505451521414059</v>
      </c>
      <c r="EW52">
        <f t="shared" ca="1" si="107"/>
        <v>-0.21827310902324815</v>
      </c>
      <c r="EX52">
        <f t="shared" ca="1" si="107"/>
        <v>8.2265068810682962E-2</v>
      </c>
      <c r="EY52">
        <f t="shared" ca="1" si="107"/>
        <v>8.6333323516429861E-2</v>
      </c>
      <c r="EZ52">
        <f t="shared" ca="1" si="107"/>
        <v>3.187366560117455</v>
      </c>
      <c r="FA52">
        <f t="shared" ca="1" si="107"/>
        <v>1.3020793463997209</v>
      </c>
      <c r="FB52">
        <f t="shared" ca="1" si="107"/>
        <v>1.061272224155152</v>
      </c>
      <c r="FC52">
        <f t="shared" ca="1" si="107"/>
        <v>3.5490551983204282</v>
      </c>
      <c r="FD52">
        <f t="shared" ca="1" si="107"/>
        <v>2.170421692830149</v>
      </c>
      <c r="FE52">
        <f t="shared" ca="1" si="107"/>
        <v>3.5623335976358694</v>
      </c>
      <c r="FF52">
        <f t="shared" ca="1" si="107"/>
        <v>3.3971013190592592</v>
      </c>
      <c r="FG52">
        <f t="shared" ref="FG52:FX52" ca="1" si="108">IFERROR(FG50-FG51, "n/a")</f>
        <v>3.2216450135007069</v>
      </c>
      <c r="FH52">
        <f t="shared" ca="1" si="108"/>
        <v>1.9172458344564269</v>
      </c>
      <c r="FI52">
        <f t="shared" ca="1" si="108"/>
        <v>1.8378042023991625</v>
      </c>
      <c r="FJ52">
        <f t="shared" ca="1" si="108"/>
        <v>1.5051271777864805</v>
      </c>
      <c r="FK52">
        <f t="shared" ca="1" si="108"/>
        <v>-0.37149269751970415</v>
      </c>
      <c r="FL52">
        <f t="shared" ca="1" si="108"/>
        <v>-0.66230589294475894</v>
      </c>
      <c r="FM52">
        <f t="shared" ca="1" si="108"/>
        <v>-0.90421840850549717</v>
      </c>
      <c r="FN52">
        <f t="shared" ca="1" si="108"/>
        <v>-0.99226926930220394</v>
      </c>
      <c r="FO52">
        <f t="shared" ca="1" si="108"/>
        <v>-1.1413659000305776</v>
      </c>
      <c r="FP52">
        <f t="shared" ca="1" si="108"/>
        <v>-0.89142589258333071</v>
      </c>
      <c r="FQ52">
        <f t="shared" ca="1" si="108"/>
        <v>-0.62862639411760401</v>
      </c>
      <c r="FR52">
        <f t="shared" ca="1" si="108"/>
        <v>-0.75403735514778525</v>
      </c>
      <c r="FS52">
        <f t="shared" ca="1" si="108"/>
        <v>-1.2205101011830477</v>
      </c>
      <c r="FT52">
        <f t="shared" ca="1" si="108"/>
        <v>-1.2825300571928766</v>
      </c>
      <c r="FU52">
        <f t="shared" ca="1" si="108"/>
        <v>-0.60724308504414015</v>
      </c>
      <c r="FV52">
        <f t="shared" ca="1" si="108"/>
        <v>-0.6967261501395372</v>
      </c>
      <c r="FW52">
        <f t="shared" ca="1" si="108"/>
        <v>-0.80869011742419339</v>
      </c>
      <c r="FX52">
        <f t="shared" ca="1" si="108"/>
        <v>-0.58818120073513835</v>
      </c>
      <c r="FY52">
        <f t="shared" ref="FY52:GV52" ca="1" si="109">IFERROR(FY50-FY51, "n/a")</f>
        <v>-0.53432543115017328</v>
      </c>
      <c r="FZ52">
        <f t="shared" ca="1" si="109"/>
        <v>-0.44422619417814335</v>
      </c>
      <c r="GA52">
        <f t="shared" ca="1" si="109"/>
        <v>-7.4286422973690591E-2</v>
      </c>
      <c r="GB52">
        <f t="shared" ca="1" si="109"/>
        <v>7.4877240713044912E-2</v>
      </c>
      <c r="GC52" t="str">
        <f t="shared" ca="1" si="109"/>
        <v>n/a</v>
      </c>
      <c r="GD52" t="str">
        <f t="shared" ca="1" si="109"/>
        <v>n/a</v>
      </c>
      <c r="GE52" t="str">
        <f t="shared" ca="1" si="109"/>
        <v>n/a</v>
      </c>
      <c r="GF52" t="str">
        <f t="shared" ca="1" si="109"/>
        <v>n/a</v>
      </c>
      <c r="GG52" t="str">
        <f t="shared" ca="1" si="109"/>
        <v>n/a</v>
      </c>
      <c r="GH52" t="str">
        <f t="shared" ca="1" si="109"/>
        <v>n/a</v>
      </c>
      <c r="GI52" t="str">
        <f t="shared" ca="1" si="109"/>
        <v>n/a</v>
      </c>
      <c r="GJ52" t="str">
        <f t="shared" ca="1" si="109"/>
        <v>n/a</v>
      </c>
      <c r="GK52" t="str">
        <f t="shared" ca="1" si="109"/>
        <v>n/a</v>
      </c>
      <c r="GL52" t="str">
        <f t="shared" ca="1" si="109"/>
        <v>n/a</v>
      </c>
      <c r="GM52" t="str">
        <f t="shared" ca="1" si="109"/>
        <v>n/a</v>
      </c>
      <c r="GN52" t="str">
        <f t="shared" ca="1" si="109"/>
        <v>n/a</v>
      </c>
      <c r="GO52" t="str">
        <f t="shared" ca="1" si="109"/>
        <v>n/a</v>
      </c>
      <c r="GP52" t="str">
        <f t="shared" ca="1" si="109"/>
        <v>n/a</v>
      </c>
      <c r="GQ52" t="str">
        <f t="shared" ca="1" si="109"/>
        <v>n/a</v>
      </c>
      <c r="GR52" t="str">
        <f t="shared" ca="1" si="109"/>
        <v>n/a</v>
      </c>
      <c r="GS52" t="str">
        <f t="shared" ca="1" si="109"/>
        <v>n/a</v>
      </c>
      <c r="GT52" t="str">
        <f t="shared" ca="1" si="109"/>
        <v>n/a</v>
      </c>
      <c r="GU52" t="str">
        <f t="shared" ca="1" si="109"/>
        <v>n/a</v>
      </c>
      <c r="GV52" t="str">
        <f t="shared" ca="1" si="109"/>
        <v>n/a</v>
      </c>
    </row>
    <row r="53" spans="1:206" x14ac:dyDescent="0.25">
      <c r="A53" s="8" t="s">
        <v>389</v>
      </c>
      <c r="B53" t="s">
        <v>227</v>
      </c>
      <c r="C53" t="str">
        <f t="shared" ref="C53:BN53" si="110">IFERROR(((C20/B20)^4-1), "n/a")</f>
        <v>n/a</v>
      </c>
      <c r="D53">
        <f t="shared" si="110"/>
        <v>3.5169661937931362E-2</v>
      </c>
      <c r="E53">
        <f t="shared" si="110"/>
        <v>3.4255953055745136E-2</v>
      </c>
      <c r="F53">
        <f t="shared" si="110"/>
        <v>3.3363378418098222E-2</v>
      </c>
      <c r="G53">
        <f t="shared" si="110"/>
        <v>3.2661378212704761E-2</v>
      </c>
      <c r="H53">
        <f t="shared" si="110"/>
        <v>3.1805508693502071E-2</v>
      </c>
      <c r="I53">
        <f t="shared" si="110"/>
        <v>3.147083969500275E-2</v>
      </c>
      <c r="J53">
        <f t="shared" si="110"/>
        <v>3.147457415469912E-2</v>
      </c>
      <c r="K53">
        <f t="shared" si="110"/>
        <v>3.1888863303795922E-2</v>
      </c>
      <c r="L53">
        <f t="shared" si="110"/>
        <v>3.1964145932383392E-2</v>
      </c>
      <c r="M53">
        <f t="shared" si="110"/>
        <v>3.2360698414809264E-2</v>
      </c>
      <c r="N53">
        <f t="shared" si="110"/>
        <v>3.2907266151255721E-2</v>
      </c>
      <c r="O53">
        <f t="shared" si="110"/>
        <v>3.3839040537336551E-2</v>
      </c>
      <c r="P53">
        <f t="shared" si="110"/>
        <v>3.5143570052420969E-2</v>
      </c>
      <c r="Q53">
        <f t="shared" si="110"/>
        <v>3.5704192929209899E-2</v>
      </c>
      <c r="R53">
        <f t="shared" si="110"/>
        <v>3.6404111356158619E-2</v>
      </c>
      <c r="S53">
        <f t="shared" si="110"/>
        <v>3.7005536538952777E-2</v>
      </c>
      <c r="T53">
        <f t="shared" si="110"/>
        <v>3.7895430588456236E-2</v>
      </c>
      <c r="U53">
        <f t="shared" si="110"/>
        <v>3.7844336777348442E-2</v>
      </c>
      <c r="V53">
        <f t="shared" si="110"/>
        <v>3.7489681623909199E-2</v>
      </c>
      <c r="W53">
        <f t="shared" si="110"/>
        <v>3.6469434020570235E-2</v>
      </c>
      <c r="X53">
        <f t="shared" si="110"/>
        <v>3.5030637958280986E-2</v>
      </c>
      <c r="Y53">
        <f t="shared" si="110"/>
        <v>3.4360212657144507E-2</v>
      </c>
      <c r="Z53">
        <f t="shared" si="110"/>
        <v>3.3704520101424107E-2</v>
      </c>
      <c r="AA53">
        <f t="shared" si="110"/>
        <v>3.2847104942000493E-2</v>
      </c>
      <c r="AB53">
        <f t="shared" si="110"/>
        <v>3.2436860375009369E-2</v>
      </c>
      <c r="AC53">
        <f t="shared" si="110"/>
        <v>3.2529907770121325E-2</v>
      </c>
      <c r="AD53">
        <f t="shared" si="110"/>
        <v>3.2759149180417335E-2</v>
      </c>
      <c r="AE53">
        <f t="shared" si="110"/>
        <v>3.3887142620577126E-2</v>
      </c>
      <c r="AF53">
        <f t="shared" si="110"/>
        <v>3.4432502306646295E-2</v>
      </c>
      <c r="AG53">
        <f t="shared" si="110"/>
        <v>3.49619899863296E-2</v>
      </c>
      <c r="AH53">
        <f t="shared" si="110"/>
        <v>3.5475674414280789E-2</v>
      </c>
      <c r="AI53">
        <f t="shared" si="110"/>
        <v>3.6108654308436572E-2</v>
      </c>
      <c r="AJ53">
        <f t="shared" si="110"/>
        <v>3.7995050377343853E-2</v>
      </c>
      <c r="AK53">
        <f t="shared" si="110"/>
        <v>3.7969449883870743E-2</v>
      </c>
      <c r="AL53">
        <f t="shared" si="110"/>
        <v>3.7349483379917947E-2</v>
      </c>
      <c r="AM53">
        <f t="shared" si="110"/>
        <v>3.6287853184194141E-2</v>
      </c>
      <c r="AN53">
        <f t="shared" si="110"/>
        <v>3.428579892025696E-2</v>
      </c>
      <c r="AO53">
        <f t="shared" si="110"/>
        <v>3.2398809710737275E-2</v>
      </c>
      <c r="AP53">
        <f t="shared" si="110"/>
        <v>3.0052192752979989E-2</v>
      </c>
      <c r="AQ53">
        <f t="shared" si="110"/>
        <v>2.6321513967473731E-2</v>
      </c>
      <c r="AR53">
        <f t="shared" si="110"/>
        <v>2.205534042357149E-2</v>
      </c>
      <c r="AS53">
        <f t="shared" si="110"/>
        <v>2.0703026277198777E-2</v>
      </c>
      <c r="AT53">
        <f t="shared" si="110"/>
        <v>2.0229147007840842E-2</v>
      </c>
      <c r="AU53">
        <f t="shared" si="110"/>
        <v>2.0919225047479673E-2</v>
      </c>
      <c r="AV53">
        <f t="shared" si="110"/>
        <v>2.3297714692178451E-2</v>
      </c>
      <c r="AW53">
        <f t="shared" si="110"/>
        <v>2.4551961255173893E-2</v>
      </c>
      <c r="AX53">
        <f t="shared" si="110"/>
        <v>2.5964554741914059E-2</v>
      </c>
      <c r="AY53">
        <f t="shared" si="110"/>
        <v>2.9325960113874006E-2</v>
      </c>
      <c r="AZ53">
        <f t="shared" si="110"/>
        <v>2.9885572342136069E-2</v>
      </c>
      <c r="BA53">
        <f t="shared" si="110"/>
        <v>3.0549771102994061E-2</v>
      </c>
      <c r="BB53">
        <f t="shared" si="110"/>
        <v>3.0787279608946339E-2</v>
      </c>
      <c r="BC53">
        <f t="shared" si="110"/>
        <v>2.9330738424521607E-2</v>
      </c>
      <c r="BD53">
        <f t="shared" si="110"/>
        <v>2.9174954493308869E-2</v>
      </c>
      <c r="BE53">
        <f t="shared" si="110"/>
        <v>2.942210105103471E-2</v>
      </c>
      <c r="BF53">
        <f t="shared" si="110"/>
        <v>2.9890070767339072E-2</v>
      </c>
      <c r="BG53">
        <f t="shared" si="110"/>
        <v>3.0968197810422815E-2</v>
      </c>
      <c r="BH53">
        <f t="shared" si="110"/>
        <v>3.2189700634434271E-2</v>
      </c>
      <c r="BI53">
        <f t="shared" si="110"/>
        <v>3.2935837981302063E-2</v>
      </c>
      <c r="BJ53">
        <f t="shared" si="110"/>
        <v>3.3441119525263296E-2</v>
      </c>
      <c r="BK53">
        <f t="shared" si="110"/>
        <v>3.4151611730659281E-2</v>
      </c>
      <c r="BL53">
        <f t="shared" si="110"/>
        <v>3.4461306456181617E-2</v>
      </c>
      <c r="BM53">
        <f t="shared" si="110"/>
        <v>3.4544856880093677E-2</v>
      </c>
      <c r="BN53">
        <f t="shared" si="110"/>
        <v>3.4409678682347122E-2</v>
      </c>
      <c r="BO53">
        <f t="shared" ref="BO53:DZ53" si="111">IFERROR(((BO20/BN20)^4-1), "n/a")</f>
        <v>3.3744803820006553E-2</v>
      </c>
      <c r="BP53">
        <f t="shared" si="111"/>
        <v>3.33573281846542E-2</v>
      </c>
      <c r="BQ53">
        <f t="shared" si="111"/>
        <v>3.3081473805955497E-2</v>
      </c>
      <c r="BR53">
        <f t="shared" si="111"/>
        <v>3.2861871572320567E-2</v>
      </c>
      <c r="BS53">
        <f t="shared" si="111"/>
        <v>3.254281628375888E-2</v>
      </c>
      <c r="BT53">
        <f t="shared" si="111"/>
        <v>3.2280214881971192E-2</v>
      </c>
      <c r="BU53">
        <f t="shared" si="111"/>
        <v>3.2072287553997381E-2</v>
      </c>
      <c r="BV53">
        <f t="shared" si="111"/>
        <v>3.1917328599662564E-2</v>
      </c>
      <c r="BW53">
        <f t="shared" si="111"/>
        <v>3.1764024311238481E-2</v>
      </c>
      <c r="BX53">
        <f t="shared" si="111"/>
        <v>3.1661627242208334E-2</v>
      </c>
      <c r="BY53">
        <f t="shared" si="111"/>
        <v>3.1559676111531099E-2</v>
      </c>
      <c r="BZ53">
        <f t="shared" si="111"/>
        <v>3.1409659467219742E-2</v>
      </c>
      <c r="CA53">
        <f t="shared" si="111"/>
        <v>3.1309352177402605E-2</v>
      </c>
      <c r="CB53">
        <f t="shared" si="111"/>
        <v>3.1257242094917981E-2</v>
      </c>
      <c r="CC53">
        <f t="shared" si="111"/>
        <v>3.1157072018844323E-2</v>
      </c>
      <c r="CD53">
        <f t="shared" si="111"/>
        <v>3.1104378545395939E-2</v>
      </c>
      <c r="CE53">
        <f t="shared" si="111"/>
        <v>3.0957719419358432E-2</v>
      </c>
      <c r="CF53">
        <f t="shared" si="111"/>
        <v>3.0997828472016487E-2</v>
      </c>
      <c r="CG53">
        <f t="shared" si="111"/>
        <v>3.0897340724206357E-2</v>
      </c>
      <c r="CH53">
        <f t="shared" si="111"/>
        <v>3.0660525550555873E-2</v>
      </c>
      <c r="CI53">
        <f t="shared" si="111"/>
        <v>3.0472563686134047E-2</v>
      </c>
      <c r="CJ53">
        <f t="shared" si="111"/>
        <v>3.0017679405348829E-2</v>
      </c>
      <c r="CK53">
        <f t="shared" si="111"/>
        <v>2.9749547265507603E-2</v>
      </c>
      <c r="CL53">
        <f t="shared" si="111"/>
        <v>2.9485710412538557E-2</v>
      </c>
      <c r="CM53">
        <f t="shared" si="111"/>
        <v>2.9094381589543028E-2</v>
      </c>
      <c r="CN53">
        <f t="shared" si="111"/>
        <v>2.8579329865364489E-2</v>
      </c>
      <c r="CO53">
        <f t="shared" si="111"/>
        <v>2.8549609013567068E-2</v>
      </c>
      <c r="CP53">
        <f t="shared" si="111"/>
        <v>2.8519091051922629E-2</v>
      </c>
      <c r="CQ53">
        <f t="shared" si="111"/>
        <v>2.8829036884314929E-2</v>
      </c>
      <c r="CR53">
        <f t="shared" si="111"/>
        <v>2.8961615550634923E-2</v>
      </c>
      <c r="CS53">
        <f t="shared" si="111"/>
        <v>2.9342334840553708E-2</v>
      </c>
      <c r="CT53">
        <f t="shared" si="111"/>
        <v>2.983883090813011E-2</v>
      </c>
      <c r="CU53">
        <f t="shared" si="111"/>
        <v>3.0696603410359069E-2</v>
      </c>
      <c r="CV53">
        <f t="shared" si="111"/>
        <v>3.1657732213334899E-2</v>
      </c>
      <c r="CW53">
        <f t="shared" si="111"/>
        <v>3.2227281233507821E-2</v>
      </c>
      <c r="CX53">
        <f t="shared" si="111"/>
        <v>3.2700490247438596E-2</v>
      </c>
      <c r="CY53">
        <f t="shared" si="111"/>
        <v>3.3160500678439009E-2</v>
      </c>
      <c r="CZ53">
        <f t="shared" si="111"/>
        <v>3.3407477526927298E-2</v>
      </c>
      <c r="DA53">
        <f t="shared" si="111"/>
        <v>3.3566923777895719E-2</v>
      </c>
      <c r="DB53">
        <f t="shared" si="111"/>
        <v>3.3641534634114345E-2</v>
      </c>
      <c r="DC53">
        <f t="shared" si="111"/>
        <v>3.3282985136859677E-2</v>
      </c>
      <c r="DD53">
        <f t="shared" si="111"/>
        <v>3.3201720500736664E-2</v>
      </c>
      <c r="DE53">
        <f t="shared" si="111"/>
        <v>3.3196926585348008E-2</v>
      </c>
      <c r="DF53">
        <f t="shared" si="111"/>
        <v>3.3304179427875447E-2</v>
      </c>
      <c r="DG53">
        <f t="shared" si="111"/>
        <v>3.3519835606522497E-2</v>
      </c>
      <c r="DH53">
        <f t="shared" si="111"/>
        <v>3.3727980993131013E-2</v>
      </c>
      <c r="DI53">
        <f t="shared" si="111"/>
        <v>3.3891583519841229E-2</v>
      </c>
      <c r="DJ53">
        <f t="shared" si="111"/>
        <v>3.4122480852159187E-2</v>
      </c>
      <c r="DK53">
        <f t="shared" si="111"/>
        <v>3.441835075532218E-2</v>
      </c>
      <c r="DL53">
        <f t="shared" si="111"/>
        <v>3.4740650979127485E-2</v>
      </c>
      <c r="DM53">
        <f t="shared" si="111"/>
        <v>3.4872677135566965E-2</v>
      </c>
      <c r="DN53">
        <f t="shared" si="111"/>
        <v>3.4927538867492558E-2</v>
      </c>
      <c r="DO53">
        <f t="shared" si="111"/>
        <v>3.4837133245818608E-2</v>
      </c>
      <c r="DP53">
        <f t="shared" si="111"/>
        <v>3.4256303085979045E-2</v>
      </c>
      <c r="DQ53">
        <f t="shared" si="111"/>
        <v>3.4347247220588351E-2</v>
      </c>
      <c r="DR53">
        <f t="shared" si="111"/>
        <v>3.4605598272169136E-2</v>
      </c>
      <c r="DS53">
        <f t="shared" si="111"/>
        <v>3.4854988869938763E-2</v>
      </c>
      <c r="DT53">
        <f t="shared" si="111"/>
        <v>3.6314965429419033E-2</v>
      </c>
      <c r="DU53">
        <f t="shared" si="111"/>
        <v>3.6693608827121027E-2</v>
      </c>
      <c r="DV53">
        <f t="shared" si="111"/>
        <v>3.6926088347914998E-2</v>
      </c>
      <c r="DW53">
        <f t="shared" si="111"/>
        <v>3.7413399631895716E-2</v>
      </c>
      <c r="DX53">
        <f t="shared" si="111"/>
        <v>3.6903239197527915E-2</v>
      </c>
      <c r="DY53">
        <f t="shared" si="111"/>
        <v>3.6306787836613674E-2</v>
      </c>
      <c r="DZ53">
        <f t="shared" si="111"/>
        <v>3.5434751210976945E-2</v>
      </c>
      <c r="EA53">
        <f t="shared" ref="EA53:GL53" si="112">IFERROR(((EA20/DZ20)^4-1), "n/a")</f>
        <v>3.3439476716309979E-2</v>
      </c>
      <c r="EB53">
        <f t="shared" si="112"/>
        <v>3.2689988382880619E-2</v>
      </c>
      <c r="EC53">
        <f t="shared" si="112"/>
        <v>3.1613490258442845E-2</v>
      </c>
      <c r="ED53">
        <f t="shared" si="112"/>
        <v>3.0591934854365288E-2</v>
      </c>
      <c r="EE53">
        <f t="shared" si="112"/>
        <v>2.9653816301602021E-2</v>
      </c>
      <c r="EF53">
        <f t="shared" si="112"/>
        <v>2.8096151748255194E-2</v>
      </c>
      <c r="EG53">
        <f t="shared" si="112"/>
        <v>2.7084682317328079E-2</v>
      </c>
      <c r="EH53">
        <f t="shared" si="112"/>
        <v>2.6093040231917941E-2</v>
      </c>
      <c r="EI53">
        <f t="shared" si="112"/>
        <v>2.4971433877582605E-2</v>
      </c>
      <c r="EJ53">
        <f t="shared" si="112"/>
        <v>2.4077485291751799E-2</v>
      </c>
      <c r="EK53">
        <f t="shared" si="112"/>
        <v>2.3639710655031454E-2</v>
      </c>
      <c r="EL53">
        <f t="shared" si="112"/>
        <v>2.3442440594735769E-2</v>
      </c>
      <c r="EM53">
        <f t="shared" si="112"/>
        <v>2.3857383853975067E-2</v>
      </c>
      <c r="EN53">
        <f t="shared" si="112"/>
        <v>2.4264386837510532E-2</v>
      </c>
      <c r="EO53">
        <f t="shared" si="112"/>
        <v>2.4347676587853639E-2</v>
      </c>
      <c r="EP53">
        <f t="shared" si="112"/>
        <v>2.4485662102496919E-2</v>
      </c>
      <c r="EQ53">
        <f t="shared" si="112"/>
        <v>2.4762104926531858E-2</v>
      </c>
      <c r="ER53">
        <f t="shared" si="112"/>
        <v>2.5004468787511724E-2</v>
      </c>
      <c r="ES53">
        <f t="shared" si="112"/>
        <v>2.4821121054598771E-2</v>
      </c>
      <c r="ET53">
        <f t="shared" si="112"/>
        <v>2.4473150948694622E-2</v>
      </c>
      <c r="EU53">
        <f t="shared" si="112"/>
        <v>2.371571263688721E-2</v>
      </c>
      <c r="EV53">
        <f t="shared" si="112"/>
        <v>2.3026168348297293E-2</v>
      </c>
      <c r="EW53">
        <f t="shared" si="112"/>
        <v>2.2402631317923083E-2</v>
      </c>
      <c r="EX53">
        <f t="shared" si="112"/>
        <v>2.1707600511188696E-2</v>
      </c>
      <c r="EY53">
        <f t="shared" si="112"/>
        <v>2.0807599931601084E-2</v>
      </c>
      <c r="EZ53">
        <f t="shared" si="112"/>
        <v>2.0807312240845421E-2</v>
      </c>
      <c r="FA53">
        <f t="shared" si="112"/>
        <v>1.9925328192332392E-2</v>
      </c>
      <c r="FB53">
        <f t="shared" si="112"/>
        <v>1.8870761139438086E-2</v>
      </c>
      <c r="FC53">
        <f t="shared" si="112"/>
        <v>1.7646768199833351E-2</v>
      </c>
      <c r="FD53">
        <f t="shared" si="112"/>
        <v>1.4891689271910202E-2</v>
      </c>
      <c r="FE53">
        <f t="shared" si="112"/>
        <v>1.3635148700736677E-2</v>
      </c>
      <c r="FF53">
        <f t="shared" si="112"/>
        <v>1.2626629055459526E-2</v>
      </c>
      <c r="FG53">
        <f t="shared" si="112"/>
        <v>1.1240044873126243E-2</v>
      </c>
      <c r="FH53">
        <f t="shared" si="112"/>
        <v>1.1389267782595969E-2</v>
      </c>
      <c r="FI53">
        <f t="shared" si="112"/>
        <v>1.1434168780766196E-2</v>
      </c>
      <c r="FJ53">
        <f t="shared" si="112"/>
        <v>1.1812405544699756E-2</v>
      </c>
      <c r="FK53">
        <f t="shared" si="112"/>
        <v>1.3699347996848799E-2</v>
      </c>
      <c r="FL53">
        <f t="shared" si="112"/>
        <v>1.4138189678031265E-2</v>
      </c>
      <c r="FM53">
        <f t="shared" si="112"/>
        <v>1.4470527250002307E-2</v>
      </c>
      <c r="FN53">
        <f t="shared" si="112"/>
        <v>1.4723043627711929E-2</v>
      </c>
      <c r="FO53">
        <f t="shared" si="112"/>
        <v>1.4390792045643197E-2</v>
      </c>
      <c r="FP53">
        <f t="shared" si="112"/>
        <v>1.4666877436280146E-2</v>
      </c>
      <c r="FQ53">
        <f t="shared" si="112"/>
        <v>1.4764000193931759E-2</v>
      </c>
      <c r="FR53">
        <f t="shared" si="112"/>
        <v>1.4809815200251375E-2</v>
      </c>
      <c r="FS53">
        <f t="shared" si="112"/>
        <v>1.4954680515135488E-2</v>
      </c>
      <c r="FT53">
        <f t="shared" si="112"/>
        <v>1.4625708525741299E-2</v>
      </c>
      <c r="FU53">
        <f t="shared" si="112"/>
        <v>1.4696178498957879E-2</v>
      </c>
      <c r="FV53">
        <f t="shared" si="112"/>
        <v>1.4765690552697164E-2</v>
      </c>
      <c r="FW53">
        <f t="shared" si="112"/>
        <v>1.4834248667698668E-2</v>
      </c>
      <c r="FX53">
        <f t="shared" si="112"/>
        <v>1.5220195102405576E-2</v>
      </c>
      <c r="FY53">
        <f t="shared" si="112"/>
        <v>1.560172075239219E-2</v>
      </c>
      <c r="FZ53">
        <f t="shared" si="112"/>
        <v>1.6003066747561689E-2</v>
      </c>
      <c r="GA53">
        <f t="shared" si="112"/>
        <v>1.6787279970627234E-2</v>
      </c>
      <c r="GB53">
        <f t="shared" si="112"/>
        <v>1.7127457935196322E-2</v>
      </c>
      <c r="GC53" t="str">
        <f t="shared" si="112"/>
        <v>n/a</v>
      </c>
      <c r="GD53" t="str">
        <f t="shared" si="112"/>
        <v>n/a</v>
      </c>
      <c r="GE53" t="str">
        <f t="shared" si="112"/>
        <v>n/a</v>
      </c>
      <c r="GF53" t="str">
        <f t="shared" si="112"/>
        <v>n/a</v>
      </c>
      <c r="GG53" t="str">
        <f t="shared" si="112"/>
        <v>n/a</v>
      </c>
      <c r="GH53" t="str">
        <f t="shared" si="112"/>
        <v>n/a</v>
      </c>
      <c r="GI53" t="str">
        <f t="shared" si="112"/>
        <v>n/a</v>
      </c>
      <c r="GJ53" t="str">
        <f t="shared" si="112"/>
        <v>n/a</v>
      </c>
      <c r="GK53" t="str">
        <f t="shared" si="112"/>
        <v>n/a</v>
      </c>
      <c r="GL53" t="str">
        <f t="shared" si="112"/>
        <v>n/a</v>
      </c>
      <c r="GM53" t="str">
        <f t="shared" ref="GM53:GV53" si="113">IFERROR(((GM20/GL20)^4-1), "n/a")</f>
        <v>n/a</v>
      </c>
      <c r="GN53" t="str">
        <f t="shared" si="113"/>
        <v>n/a</v>
      </c>
      <c r="GO53" t="str">
        <f t="shared" si="113"/>
        <v>n/a</v>
      </c>
      <c r="GP53" t="str">
        <f t="shared" si="113"/>
        <v>n/a</v>
      </c>
      <c r="GQ53" t="str">
        <f t="shared" si="113"/>
        <v>n/a</v>
      </c>
      <c r="GR53" t="str">
        <f t="shared" si="113"/>
        <v>n/a</v>
      </c>
      <c r="GS53" t="str">
        <f t="shared" si="113"/>
        <v>n/a</v>
      </c>
      <c r="GT53" t="str">
        <f t="shared" si="113"/>
        <v>n/a</v>
      </c>
      <c r="GU53" t="str">
        <f t="shared" si="113"/>
        <v>n/a</v>
      </c>
      <c r="GV53" t="str">
        <f t="shared" si="113"/>
        <v>n/a</v>
      </c>
    </row>
    <row r="54" spans="1:206" x14ac:dyDescent="0.25">
      <c r="A54" s="8" t="s">
        <v>390</v>
      </c>
      <c r="B54" t="s">
        <v>230</v>
      </c>
      <c r="C54" t="str">
        <f t="shared" ref="C54:BN54" si="114">IFERROR(((C19/B19)^4-1), "n/a")</f>
        <v>n/a</v>
      </c>
      <c r="D54">
        <f t="shared" si="114"/>
        <v>7.0718521594481665E-3</v>
      </c>
      <c r="E54">
        <f t="shared" si="114"/>
        <v>3.5932561883636138E-2</v>
      </c>
      <c r="F54">
        <f t="shared" si="114"/>
        <v>-4.0486990220331198E-2</v>
      </c>
      <c r="G54">
        <f t="shared" si="114"/>
        <v>0.11141916782246253</v>
      </c>
      <c r="H54">
        <f t="shared" si="114"/>
        <v>2.303312736872587E-2</v>
      </c>
      <c r="I54">
        <f t="shared" si="114"/>
        <v>3.1716157872176742E-2</v>
      </c>
      <c r="J54">
        <f t="shared" si="114"/>
        <v>1.1724670089520162E-2</v>
      </c>
      <c r="K54">
        <f t="shared" si="114"/>
        <v>7.3660566342573341E-2</v>
      </c>
      <c r="L54">
        <f t="shared" si="114"/>
        <v>9.5946333545210871E-2</v>
      </c>
      <c r="M54">
        <f t="shared" si="114"/>
        <v>3.7320312105745712E-2</v>
      </c>
      <c r="N54">
        <f t="shared" si="114"/>
        <v>6.8115960632574302E-2</v>
      </c>
      <c r="O54">
        <f t="shared" si="114"/>
        <v>0.10218959143634598</v>
      </c>
      <c r="P54">
        <f t="shared" si="114"/>
        <v>4.6125988182461608E-2</v>
      </c>
      <c r="Q54">
        <f t="shared" si="114"/>
        <v>-2.1581808718947881E-2</v>
      </c>
      <c r="R54">
        <f t="shared" si="114"/>
        <v>3.7850849086009664E-2</v>
      </c>
      <c r="S54">
        <f t="shared" si="114"/>
        <v>-3.2833278929535803E-2</v>
      </c>
      <c r="T54">
        <f t="shared" si="114"/>
        <v>1.0601236281481796E-2</v>
      </c>
      <c r="U54">
        <f t="shared" si="114"/>
        <v>-3.8179298575260812E-2</v>
      </c>
      <c r="V54">
        <f t="shared" si="114"/>
        <v>-1.5893380870851681E-2</v>
      </c>
      <c r="W54">
        <f t="shared" si="114"/>
        <v>-4.7512680926766193E-2</v>
      </c>
      <c r="X54">
        <f t="shared" si="114"/>
        <v>3.1195095262873229E-2</v>
      </c>
      <c r="Y54">
        <f t="shared" si="114"/>
        <v>6.7810836730318069E-2</v>
      </c>
      <c r="Z54">
        <f t="shared" si="114"/>
        <v>5.4958287427772312E-2</v>
      </c>
      <c r="AA54">
        <f t="shared" si="114"/>
        <v>9.3453821862651054E-2</v>
      </c>
      <c r="AB54">
        <f t="shared" si="114"/>
        <v>3.0602232120032324E-2</v>
      </c>
      <c r="AC54">
        <f t="shared" si="114"/>
        <v>2.0505581187465705E-2</v>
      </c>
      <c r="AD54">
        <f t="shared" si="114"/>
        <v>3.0358242947781999E-2</v>
      </c>
      <c r="AE54">
        <f t="shared" si="114"/>
        <v>4.7360264655080364E-2</v>
      </c>
      <c r="AF54">
        <f t="shared" si="114"/>
        <v>8.0834425836214807E-2</v>
      </c>
      <c r="AG54">
        <f t="shared" si="114"/>
        <v>7.2659166263108421E-2</v>
      </c>
      <c r="AH54">
        <f t="shared" si="114"/>
        <v>3.9888975188606679E-4</v>
      </c>
      <c r="AI54">
        <f t="shared" si="114"/>
        <v>1.4030887977026563E-2</v>
      </c>
      <c r="AJ54">
        <f t="shared" si="114"/>
        <v>0.16482426215207147</v>
      </c>
      <c r="AK54">
        <f t="shared" si="114"/>
        <v>3.965843920525991E-2</v>
      </c>
      <c r="AL54">
        <f t="shared" si="114"/>
        <v>5.4757315626606795E-2</v>
      </c>
      <c r="AM54">
        <f t="shared" si="114"/>
        <v>7.9359111173877839E-3</v>
      </c>
      <c r="AN54">
        <f t="shared" si="114"/>
        <v>4.8588202691894899E-3</v>
      </c>
      <c r="AO54">
        <f t="shared" si="114"/>
        <v>2.9065731910079995E-2</v>
      </c>
      <c r="AP54">
        <f t="shared" si="114"/>
        <v>1.0399330717906663E-2</v>
      </c>
      <c r="AQ54">
        <f t="shared" si="114"/>
        <v>1.2978014615869338E-2</v>
      </c>
      <c r="AR54">
        <f t="shared" si="114"/>
        <v>-7.867112715215252E-2</v>
      </c>
      <c r="AS54">
        <f t="shared" si="114"/>
        <v>-6.055717206715272E-3</v>
      </c>
      <c r="AT54">
        <f t="shared" si="114"/>
        <v>7.6222196603511261E-2</v>
      </c>
      <c r="AU54">
        <f t="shared" si="114"/>
        <v>8.5357637408612241E-2</v>
      </c>
      <c r="AV54">
        <f t="shared" si="114"/>
        <v>-2.8857865500040547E-2</v>
      </c>
      <c r="AW54">
        <f t="shared" si="114"/>
        <v>4.6702859036813038E-2</v>
      </c>
      <c r="AX54">
        <f t="shared" si="114"/>
        <v>-4.5894681062233267E-2</v>
      </c>
      <c r="AY54">
        <f t="shared" si="114"/>
        <v>-6.5219609818688018E-2</v>
      </c>
      <c r="AZ54">
        <f t="shared" si="114"/>
        <v>2.1923136977869406E-2</v>
      </c>
      <c r="BA54">
        <f t="shared" si="114"/>
        <v>-1.4300107535943019E-2</v>
      </c>
      <c r="BB54">
        <f t="shared" si="114"/>
        <v>3.8904753115431845E-3</v>
      </c>
      <c r="BC54">
        <f t="shared" si="114"/>
        <v>5.3464554570358258E-2</v>
      </c>
      <c r="BD54">
        <f t="shared" si="114"/>
        <v>9.4442869784277628E-2</v>
      </c>
      <c r="BE54">
        <f t="shared" si="114"/>
        <v>8.0625155278511551E-2</v>
      </c>
      <c r="BF54">
        <f t="shared" si="114"/>
        <v>8.509536843369303E-2</v>
      </c>
      <c r="BG54">
        <f t="shared" si="114"/>
        <v>8.1868434698411319E-2</v>
      </c>
      <c r="BH54">
        <f t="shared" si="114"/>
        <v>7.2118405519150164E-2</v>
      </c>
      <c r="BI54">
        <f t="shared" si="114"/>
        <v>3.9946225348533204E-2</v>
      </c>
      <c r="BJ54">
        <f t="shared" si="114"/>
        <v>3.2274389980009532E-2</v>
      </c>
      <c r="BK54">
        <f t="shared" si="114"/>
        <v>4.0347712171923122E-2</v>
      </c>
      <c r="BL54">
        <f t="shared" si="114"/>
        <v>3.7135166520747109E-2</v>
      </c>
      <c r="BM54">
        <f t="shared" si="114"/>
        <v>6.3713520884837838E-2</v>
      </c>
      <c r="BN54">
        <f t="shared" si="114"/>
        <v>3.0331709563935716E-2</v>
      </c>
      <c r="BO54">
        <f t="shared" ref="BO54:DZ54" si="115">IFERROR(((BO19/BN19)^4-1), "n/a")</f>
        <v>3.7601029506117767E-2</v>
      </c>
      <c r="BP54">
        <f t="shared" si="115"/>
        <v>1.8471677721167756E-2</v>
      </c>
      <c r="BQ54">
        <f t="shared" si="115"/>
        <v>4.0921313316963692E-2</v>
      </c>
      <c r="BR54">
        <f t="shared" si="115"/>
        <v>2.0873965777803205E-2</v>
      </c>
      <c r="BS54">
        <f t="shared" si="115"/>
        <v>2.8256018446315201E-2</v>
      </c>
      <c r="BT54">
        <f t="shared" si="115"/>
        <v>4.5638978483516723E-2</v>
      </c>
      <c r="BU54">
        <f t="shared" si="115"/>
        <v>3.6762230694978193E-2</v>
      </c>
      <c r="BV54">
        <f t="shared" si="115"/>
        <v>6.769943745640572E-2</v>
      </c>
      <c r="BW54">
        <f t="shared" si="115"/>
        <v>2.2667777519894239E-2</v>
      </c>
      <c r="BX54">
        <f t="shared" si="115"/>
        <v>5.3915158508368366E-2</v>
      </c>
      <c r="BY54">
        <f t="shared" si="115"/>
        <v>2.3302868089689843E-2</v>
      </c>
      <c r="BZ54">
        <f t="shared" si="115"/>
        <v>5.4061498773755101E-2</v>
      </c>
      <c r="CA54">
        <f t="shared" si="115"/>
        <v>4.0934764203850671E-2</v>
      </c>
      <c r="CB54">
        <f t="shared" si="115"/>
        <v>3.1829610166705047E-2</v>
      </c>
      <c r="CC54">
        <f t="shared" si="115"/>
        <v>3.0177856842510398E-2</v>
      </c>
      <c r="CD54">
        <f t="shared" si="115"/>
        <v>8.4966212004802255E-3</v>
      </c>
      <c r="CE54">
        <f t="shared" si="115"/>
        <v>4.4520156101692576E-2</v>
      </c>
      <c r="CF54">
        <f t="shared" si="115"/>
        <v>1.5558661161190201E-2</v>
      </c>
      <c r="CG54">
        <f t="shared" si="115"/>
        <v>9.8013001646912734E-4</v>
      </c>
      <c r="CH54">
        <f t="shared" si="115"/>
        <v>-3.3628340555972969E-2</v>
      </c>
      <c r="CI54">
        <f t="shared" si="115"/>
        <v>-1.8639192320568432E-2</v>
      </c>
      <c r="CJ54">
        <f t="shared" si="115"/>
        <v>3.1404537824168077E-2</v>
      </c>
      <c r="CK54">
        <f t="shared" si="115"/>
        <v>1.9345441199201119E-2</v>
      </c>
      <c r="CL54">
        <f t="shared" si="115"/>
        <v>1.753586868378032E-2</v>
      </c>
      <c r="CM54">
        <f t="shared" si="115"/>
        <v>4.8136917831071546E-2</v>
      </c>
      <c r="CN54">
        <f t="shared" si="115"/>
        <v>4.4797943129976758E-2</v>
      </c>
      <c r="CO54">
        <f t="shared" si="115"/>
        <v>3.9471794620751899E-2</v>
      </c>
      <c r="CP54">
        <f t="shared" si="115"/>
        <v>4.0678354030078578E-2</v>
      </c>
      <c r="CQ54">
        <f t="shared" si="115"/>
        <v>7.5052175724676928E-3</v>
      </c>
      <c r="CR54">
        <f t="shared" si="115"/>
        <v>2.3981547775577816E-2</v>
      </c>
      <c r="CS54">
        <f t="shared" si="115"/>
        <v>1.9636426982213351E-2</v>
      </c>
      <c r="CT54">
        <f t="shared" si="115"/>
        <v>5.448932438087728E-2</v>
      </c>
      <c r="CU54">
        <f t="shared" si="115"/>
        <v>3.9820845894837253E-2</v>
      </c>
      <c r="CV54">
        <f t="shared" si="115"/>
        <v>5.5786723156124429E-2</v>
      </c>
      <c r="CW54">
        <f t="shared" si="115"/>
        <v>2.380957560559005E-2</v>
      </c>
      <c r="CX54">
        <f t="shared" si="115"/>
        <v>4.6172308181456678E-2</v>
      </c>
      <c r="CY54">
        <f t="shared" si="115"/>
        <v>1.3758559622183641E-2</v>
      </c>
      <c r="CZ54">
        <f t="shared" si="115"/>
        <v>1.4031936019646807E-2</v>
      </c>
      <c r="DA54">
        <f t="shared" si="115"/>
        <v>3.4704382240634324E-2</v>
      </c>
      <c r="DB54">
        <f t="shared" si="115"/>
        <v>2.8670884110268524E-2</v>
      </c>
      <c r="DC54">
        <f t="shared" si="115"/>
        <v>2.652128513616292E-2</v>
      </c>
      <c r="DD54">
        <f t="shared" si="115"/>
        <v>7.1695255909498101E-2</v>
      </c>
      <c r="DE54">
        <f t="shared" si="115"/>
        <v>3.7517739245626291E-2</v>
      </c>
      <c r="DF54">
        <f t="shared" si="115"/>
        <v>4.2945266696184481E-2</v>
      </c>
      <c r="DG54">
        <f t="shared" si="115"/>
        <v>3.0817988115831252E-2</v>
      </c>
      <c r="DH54">
        <f t="shared" si="115"/>
        <v>6.1744923969490051E-2</v>
      </c>
      <c r="DI54">
        <f t="shared" si="115"/>
        <v>5.1889677032492365E-2</v>
      </c>
      <c r="DJ54">
        <f t="shared" si="115"/>
        <v>3.1394993660011972E-2</v>
      </c>
      <c r="DK54">
        <f t="shared" si="115"/>
        <v>4.0161825730111067E-2</v>
      </c>
      <c r="DL54">
        <f t="shared" si="115"/>
        <v>3.9362511271623157E-2</v>
      </c>
      <c r="DM54">
        <f t="shared" si="115"/>
        <v>5.3385523070119234E-2</v>
      </c>
      <c r="DN54">
        <f t="shared" si="115"/>
        <v>6.7296092546032193E-2</v>
      </c>
      <c r="DO54">
        <f t="shared" si="115"/>
        <v>3.232841653339702E-2</v>
      </c>
      <c r="DP54">
        <f t="shared" si="115"/>
        <v>3.3381677746174843E-2</v>
      </c>
      <c r="DQ54">
        <f t="shared" si="115"/>
        <v>5.1316322252087598E-2</v>
      </c>
      <c r="DR54">
        <f t="shared" si="115"/>
        <v>7.1240230478918365E-2</v>
      </c>
      <c r="DS54">
        <f t="shared" si="115"/>
        <v>1.1670998643273256E-2</v>
      </c>
      <c r="DT54">
        <f t="shared" si="115"/>
        <v>7.77063784428913E-2</v>
      </c>
      <c r="DU54">
        <f t="shared" si="115"/>
        <v>4.8370199076626097E-3</v>
      </c>
      <c r="DV54">
        <f t="shared" si="115"/>
        <v>2.2910521200536049E-2</v>
      </c>
      <c r="DW54">
        <f t="shared" si="115"/>
        <v>-1.130881649306803E-2</v>
      </c>
      <c r="DX54">
        <f t="shared" si="115"/>
        <v>2.1366085928446132E-2</v>
      </c>
      <c r="DY54">
        <f t="shared" si="115"/>
        <v>-1.2591263973724121E-2</v>
      </c>
      <c r="DZ54">
        <f t="shared" si="115"/>
        <v>1.1159173340638651E-2</v>
      </c>
      <c r="EA54">
        <f t="shared" ref="EA54:GL54" si="116">IFERROR(((EA19/DZ19)^4-1), "n/a")</f>
        <v>3.7346959505792476E-2</v>
      </c>
      <c r="EB54">
        <f t="shared" si="116"/>
        <v>2.2238410963740574E-2</v>
      </c>
      <c r="EC54">
        <f t="shared" si="116"/>
        <v>1.9626255111638624E-2</v>
      </c>
      <c r="ED54">
        <f t="shared" si="116"/>
        <v>2.5340892004055426E-3</v>
      </c>
      <c r="EE54">
        <f t="shared" si="116"/>
        <v>2.0896116437424617E-2</v>
      </c>
      <c r="EF54">
        <f t="shared" si="116"/>
        <v>3.7630593568058091E-2</v>
      </c>
      <c r="EG54">
        <f t="shared" si="116"/>
        <v>6.8702994645259752E-2</v>
      </c>
      <c r="EH54">
        <f t="shared" si="116"/>
        <v>4.7579111116877515E-2</v>
      </c>
      <c r="EI54">
        <f t="shared" si="116"/>
        <v>2.3202136987790389E-2</v>
      </c>
      <c r="EJ54">
        <f t="shared" si="116"/>
        <v>2.9633240722332754E-2</v>
      </c>
      <c r="EK54">
        <f t="shared" si="116"/>
        <v>3.6861971002505323E-2</v>
      </c>
      <c r="EL54">
        <f t="shared" si="116"/>
        <v>3.504072078312781E-2</v>
      </c>
      <c r="EM54">
        <f t="shared" si="116"/>
        <v>4.332333781919373E-2</v>
      </c>
      <c r="EN54">
        <f t="shared" si="116"/>
        <v>2.1044837577671949E-2</v>
      </c>
      <c r="EO54">
        <f t="shared" si="116"/>
        <v>3.404000931918727E-2</v>
      </c>
      <c r="EP54">
        <f t="shared" si="116"/>
        <v>2.3034611449412212E-2</v>
      </c>
      <c r="EQ54">
        <f t="shared" si="116"/>
        <v>4.8934158252196713E-2</v>
      </c>
      <c r="ER54">
        <f t="shared" si="116"/>
        <v>1.2015734509081666E-2</v>
      </c>
      <c r="ES54">
        <f t="shared" si="116"/>
        <v>3.5689493103305825E-3</v>
      </c>
      <c r="ET54">
        <f t="shared" si="116"/>
        <v>3.1679021474608549E-2</v>
      </c>
      <c r="EU54">
        <f t="shared" si="116"/>
        <v>2.4756419562179666E-3</v>
      </c>
      <c r="EV54">
        <f t="shared" si="116"/>
        <v>3.0965740928472041E-2</v>
      </c>
      <c r="EW54">
        <f t="shared" si="116"/>
        <v>2.717525194966175E-2</v>
      </c>
      <c r="EX54">
        <f t="shared" si="116"/>
        <v>1.4348411873516653E-2</v>
      </c>
      <c r="EY54">
        <f t="shared" si="116"/>
        <v>-2.7016810225212629E-2</v>
      </c>
      <c r="EZ54">
        <f t="shared" si="116"/>
        <v>2.0001208001107385E-2</v>
      </c>
      <c r="FA54">
        <f t="shared" si="116"/>
        <v>-1.9055793793790521E-2</v>
      </c>
      <c r="FB54">
        <f t="shared" si="116"/>
        <v>-8.1863683067393112E-2</v>
      </c>
      <c r="FC54">
        <f t="shared" si="116"/>
        <v>-5.4288220924066155E-2</v>
      </c>
      <c r="FD54">
        <f t="shared" si="116"/>
        <v>-5.3873427405861651E-3</v>
      </c>
      <c r="FE54">
        <f t="shared" si="116"/>
        <v>1.31322510212597E-2</v>
      </c>
      <c r="FF54">
        <f t="shared" si="116"/>
        <v>3.9281220199760547E-2</v>
      </c>
      <c r="FG54">
        <f t="shared" si="116"/>
        <v>1.7414308337490247E-2</v>
      </c>
      <c r="FH54">
        <f t="shared" si="116"/>
        <v>3.9208478432265714E-2</v>
      </c>
      <c r="FI54">
        <f t="shared" si="116"/>
        <v>2.7292647304498319E-2</v>
      </c>
      <c r="FJ54">
        <f t="shared" si="116"/>
        <v>2.5431824585104623E-2</v>
      </c>
      <c r="FK54">
        <f t="shared" si="116"/>
        <v>-1.5360217281952693E-2</v>
      </c>
      <c r="FL54">
        <f t="shared" si="116"/>
        <v>2.9429684465158035E-2</v>
      </c>
      <c r="FM54">
        <f t="shared" si="116"/>
        <v>8.4323619108301884E-3</v>
      </c>
      <c r="FN54">
        <f t="shared" si="116"/>
        <v>4.5823640429621282E-2</v>
      </c>
      <c r="FO54">
        <f t="shared" si="116"/>
        <v>2.6781769427351554E-2</v>
      </c>
      <c r="FP54">
        <f t="shared" si="116"/>
        <v>1.8808881761721352E-2</v>
      </c>
      <c r="FQ54">
        <f t="shared" si="116"/>
        <v>4.7995322966529752E-3</v>
      </c>
      <c r="FR54">
        <f t="shared" si="116"/>
        <v>9.105364747021838E-4</v>
      </c>
      <c r="FS54">
        <f t="shared" si="116"/>
        <v>1.9089540493945067E-2</v>
      </c>
      <c r="FT54">
        <f t="shared" si="116"/>
        <v>1.1174019601450702E-2</v>
      </c>
      <c r="FU54">
        <f t="shared" si="116"/>
        <v>2.9797883474098397E-2</v>
      </c>
      <c r="FV54">
        <f t="shared" si="116"/>
        <v>3.8219024391108025E-2</v>
      </c>
      <c r="FW54">
        <f t="shared" si="116"/>
        <v>-9.2561528233187085E-3</v>
      </c>
      <c r="FX54">
        <f t="shared" si="116"/>
        <v>4.568482377282046E-2</v>
      </c>
      <c r="FY54">
        <f t="shared" si="116"/>
        <v>4.2752901910898311E-2</v>
      </c>
      <c r="FZ54">
        <f t="shared" si="116"/>
        <v>2.0720671239021327E-2</v>
      </c>
      <c r="GA54">
        <f t="shared" si="116"/>
        <v>6.4297498820560239E-3</v>
      </c>
      <c r="GB54">
        <f t="shared" si="116"/>
        <v>3.6845655647418374E-2</v>
      </c>
      <c r="GC54" t="str">
        <f t="shared" si="116"/>
        <v>n/a</v>
      </c>
      <c r="GD54" t="str">
        <f t="shared" si="116"/>
        <v>n/a</v>
      </c>
      <c r="GE54" t="str">
        <f t="shared" si="116"/>
        <v>n/a</v>
      </c>
      <c r="GF54" t="str">
        <f t="shared" si="116"/>
        <v>n/a</v>
      </c>
      <c r="GG54" t="str">
        <f t="shared" si="116"/>
        <v>n/a</v>
      </c>
      <c r="GH54" t="str">
        <f t="shared" si="116"/>
        <v>n/a</v>
      </c>
      <c r="GI54" t="str">
        <f t="shared" si="116"/>
        <v>n/a</v>
      </c>
      <c r="GJ54" t="str">
        <f t="shared" si="116"/>
        <v>n/a</v>
      </c>
      <c r="GK54" t="str">
        <f t="shared" si="116"/>
        <v>n/a</v>
      </c>
      <c r="GL54" t="str">
        <f t="shared" si="116"/>
        <v>n/a</v>
      </c>
      <c r="GM54" t="str">
        <f t="shared" ref="GM54:GV54" si="117">IFERROR(((GM19/GL19)^4-1), "n/a")</f>
        <v>n/a</v>
      </c>
      <c r="GN54" t="str">
        <f t="shared" si="117"/>
        <v>n/a</v>
      </c>
      <c r="GO54" t="str">
        <f t="shared" si="117"/>
        <v>n/a</v>
      </c>
      <c r="GP54" t="str">
        <f t="shared" si="117"/>
        <v>n/a</v>
      </c>
      <c r="GQ54" t="str">
        <f t="shared" si="117"/>
        <v>n/a</v>
      </c>
      <c r="GR54" t="str">
        <f t="shared" si="117"/>
        <v>n/a</v>
      </c>
      <c r="GS54" t="str">
        <f t="shared" si="117"/>
        <v>n/a</v>
      </c>
      <c r="GT54" t="str">
        <f t="shared" si="117"/>
        <v>n/a</v>
      </c>
      <c r="GU54" t="str">
        <f t="shared" si="117"/>
        <v>n/a</v>
      </c>
      <c r="GV54" t="str">
        <f t="shared" si="117"/>
        <v>n/a</v>
      </c>
    </row>
    <row r="55" spans="1:206" x14ac:dyDescent="0.25">
      <c r="CE55" s="15"/>
    </row>
    <row r="56" spans="1:206" x14ac:dyDescent="0.25">
      <c r="A56" s="14" t="s">
        <v>213</v>
      </c>
    </row>
    <row r="57" spans="1:206" x14ac:dyDescent="0.25">
      <c r="A57" s="43" t="s">
        <v>391</v>
      </c>
      <c r="B57" t="s">
        <v>262</v>
      </c>
      <c r="C57">
        <f t="shared" ref="C57:BN57" si="118">IFERROR(C22/C24, "n/a")</f>
        <v>0.60047460844803036</v>
      </c>
      <c r="D57">
        <f t="shared" si="118"/>
        <v>0.60041117652555842</v>
      </c>
      <c r="E57">
        <f t="shared" si="118"/>
        <v>0.6012861736334405</v>
      </c>
      <c r="F57">
        <f t="shared" si="118"/>
        <v>0.60577187356848383</v>
      </c>
      <c r="G57">
        <f t="shared" si="118"/>
        <v>0.59782035507119013</v>
      </c>
      <c r="H57">
        <f t="shared" si="118"/>
        <v>0.59884422977402096</v>
      </c>
      <c r="I57">
        <f t="shared" si="118"/>
        <v>0.59874608150470221</v>
      </c>
      <c r="J57">
        <f t="shared" si="118"/>
        <v>0.60564678284182305</v>
      </c>
      <c r="K57">
        <f t="shared" si="118"/>
        <v>0.59985410925595728</v>
      </c>
      <c r="L57">
        <f t="shared" si="118"/>
        <v>0.59727580505472011</v>
      </c>
      <c r="M57">
        <f t="shared" si="118"/>
        <v>0.60063379193074673</v>
      </c>
      <c r="N57">
        <f t="shared" si="118"/>
        <v>0.60202702702702704</v>
      </c>
      <c r="O57">
        <f t="shared" si="118"/>
        <v>0.59860940102846383</v>
      </c>
      <c r="P57">
        <f t="shared" si="118"/>
        <v>0.59396162528216712</v>
      </c>
      <c r="Q57">
        <f t="shared" si="118"/>
        <v>0.59890033407572385</v>
      </c>
      <c r="R57">
        <f t="shared" si="118"/>
        <v>0.59198161043878039</v>
      </c>
      <c r="S57">
        <f t="shared" si="118"/>
        <v>0.5979795276644142</v>
      </c>
      <c r="T57">
        <f t="shared" si="118"/>
        <v>0.60116021379220441</v>
      </c>
      <c r="U57">
        <f t="shared" si="118"/>
        <v>0.60835358833312014</v>
      </c>
      <c r="V57">
        <f t="shared" si="118"/>
        <v>0.59943855271366187</v>
      </c>
      <c r="W57">
        <f t="shared" si="118"/>
        <v>0.60947147443813288</v>
      </c>
      <c r="X57">
        <f t="shared" si="118"/>
        <v>0.61325766723013764</v>
      </c>
      <c r="Y57">
        <f t="shared" si="118"/>
        <v>0.61244019138755978</v>
      </c>
      <c r="Z57">
        <f t="shared" si="118"/>
        <v>0.61073673480944557</v>
      </c>
      <c r="AA57">
        <f t="shared" si="118"/>
        <v>0.60964647848725673</v>
      </c>
      <c r="AB57">
        <f t="shared" si="118"/>
        <v>0.60961818083903274</v>
      </c>
      <c r="AC57">
        <f t="shared" si="118"/>
        <v>0.6142819359957683</v>
      </c>
      <c r="AD57">
        <f t="shared" si="118"/>
        <v>0.61653941394964917</v>
      </c>
      <c r="AE57">
        <f t="shared" si="118"/>
        <v>0.61761606022584692</v>
      </c>
      <c r="AF57">
        <f t="shared" si="118"/>
        <v>0.61086302300747508</v>
      </c>
      <c r="AG57">
        <f t="shared" si="118"/>
        <v>0.60766113833396151</v>
      </c>
      <c r="AH57">
        <f t="shared" si="118"/>
        <v>0.61230230091760052</v>
      </c>
      <c r="AI57">
        <f t="shared" si="118"/>
        <v>0.61475075836464887</v>
      </c>
      <c r="AJ57">
        <f t="shared" si="118"/>
        <v>0.60570915004707693</v>
      </c>
      <c r="AK57">
        <f t="shared" si="118"/>
        <v>0.60285964400350156</v>
      </c>
      <c r="AL57">
        <f t="shared" si="118"/>
        <v>0.59842075578116194</v>
      </c>
      <c r="AM57">
        <f t="shared" si="118"/>
        <v>0.60080581450466108</v>
      </c>
      <c r="AN57">
        <f t="shared" si="118"/>
        <v>0.60152548249162141</v>
      </c>
      <c r="AO57">
        <f t="shared" si="118"/>
        <v>0.60515278609946077</v>
      </c>
      <c r="AP57">
        <f t="shared" si="118"/>
        <v>0.60771963232870696</v>
      </c>
      <c r="AQ57">
        <f t="shared" si="118"/>
        <v>0.61022706955122474</v>
      </c>
      <c r="AR57">
        <f t="shared" si="118"/>
        <v>0.61034322654380513</v>
      </c>
      <c r="AS57">
        <f t="shared" si="118"/>
        <v>0.61807692307692308</v>
      </c>
      <c r="AT57">
        <f t="shared" si="118"/>
        <v>0.61312844496408891</v>
      </c>
      <c r="AU57">
        <f t="shared" si="118"/>
        <v>0.60371032632990607</v>
      </c>
      <c r="AV57">
        <f t="shared" si="118"/>
        <v>0.60679443058756666</v>
      </c>
      <c r="AW57">
        <f t="shared" si="118"/>
        <v>0.6013737274622839</v>
      </c>
      <c r="AX57">
        <f t="shared" si="118"/>
        <v>0.60182731841023296</v>
      </c>
      <c r="AY57">
        <f t="shared" si="118"/>
        <v>0.61530942635469488</v>
      </c>
      <c r="AZ57">
        <f t="shared" si="118"/>
        <v>0.61270374928706506</v>
      </c>
      <c r="BA57">
        <f t="shared" si="118"/>
        <v>0.62047459237919866</v>
      </c>
      <c r="BB57">
        <f t="shared" si="118"/>
        <v>0.63116966958154819</v>
      </c>
      <c r="BC57">
        <f t="shared" si="118"/>
        <v>0.6294284975433152</v>
      </c>
      <c r="BD57">
        <f t="shared" si="118"/>
        <v>0.62908086388749374</v>
      </c>
      <c r="BE57">
        <f t="shared" si="118"/>
        <v>0.62949922812339199</v>
      </c>
      <c r="BF57">
        <f t="shared" si="118"/>
        <v>0.6260899344063644</v>
      </c>
      <c r="BG57">
        <f t="shared" si="118"/>
        <v>0.61919852790840324</v>
      </c>
      <c r="BH57">
        <f t="shared" si="118"/>
        <v>0.61798256537982565</v>
      </c>
      <c r="BI57">
        <f t="shared" si="118"/>
        <v>0.61645544845133815</v>
      </c>
      <c r="BJ57">
        <f t="shared" si="118"/>
        <v>0.61937023821004911</v>
      </c>
      <c r="BK57">
        <f t="shared" si="118"/>
        <v>0.62400283219258912</v>
      </c>
      <c r="BL57">
        <f t="shared" si="118"/>
        <v>0.62552588150524135</v>
      </c>
      <c r="BM57">
        <f t="shared" si="118"/>
        <v>0.62911300232103029</v>
      </c>
      <c r="BN57">
        <f t="shared" si="118"/>
        <v>0.62673193954773077</v>
      </c>
      <c r="BO57">
        <f t="shared" ref="BO57:DZ57" si="119">IFERROR(BO22/BO24, "n/a")</f>
        <v>0.62765981002147764</v>
      </c>
      <c r="BP57">
        <f t="shared" si="119"/>
        <v>0.62851246926589399</v>
      </c>
      <c r="BQ57">
        <f t="shared" si="119"/>
        <v>0.63418910728201572</v>
      </c>
      <c r="BR57">
        <f t="shared" si="119"/>
        <v>0.63522079924615582</v>
      </c>
      <c r="BS57">
        <f t="shared" si="119"/>
        <v>0.63306025927959131</v>
      </c>
      <c r="BT57">
        <f t="shared" si="119"/>
        <v>0.63648242248262987</v>
      </c>
      <c r="BU57">
        <f t="shared" si="119"/>
        <v>0.6394245485154576</v>
      </c>
      <c r="BV57">
        <f t="shared" si="119"/>
        <v>0.63065681804607088</v>
      </c>
      <c r="BW57">
        <f t="shared" si="119"/>
        <v>0.63823517856441281</v>
      </c>
      <c r="BX57">
        <f t="shared" si="119"/>
        <v>0.63540526528025809</v>
      </c>
      <c r="BY57">
        <f t="shared" si="119"/>
        <v>0.63747523351259561</v>
      </c>
      <c r="BZ57">
        <f t="shared" si="119"/>
        <v>0.63763001829031729</v>
      </c>
      <c r="CA57">
        <f t="shared" si="119"/>
        <v>0.63431269674711444</v>
      </c>
      <c r="CB57">
        <f t="shared" si="119"/>
        <v>0.63419444247032908</v>
      </c>
      <c r="CC57">
        <f t="shared" si="119"/>
        <v>0.63477834582253656</v>
      </c>
      <c r="CD57">
        <f t="shared" si="119"/>
        <v>0.63679425339209494</v>
      </c>
      <c r="CE57">
        <f t="shared" si="119"/>
        <v>0.63734976573640245</v>
      </c>
      <c r="CF57">
        <f t="shared" si="119"/>
        <v>0.63604867189984438</v>
      </c>
      <c r="CG57">
        <f t="shared" si="119"/>
        <v>0.64074964756613317</v>
      </c>
      <c r="CH57">
        <f t="shared" si="119"/>
        <v>0.6448956552056182</v>
      </c>
      <c r="CI57">
        <f t="shared" si="119"/>
        <v>0.64248790236007203</v>
      </c>
      <c r="CJ57">
        <f t="shared" si="119"/>
        <v>0.64192004687805193</v>
      </c>
      <c r="CK57">
        <f t="shared" si="119"/>
        <v>0.64157982760838805</v>
      </c>
      <c r="CL57">
        <f t="shared" si="119"/>
        <v>0.63973691335021421</v>
      </c>
      <c r="CM57">
        <f t="shared" si="119"/>
        <v>0.64532660481444326</v>
      </c>
      <c r="CN57">
        <f t="shared" si="119"/>
        <v>0.64282303652018535</v>
      </c>
      <c r="CO57">
        <f t="shared" si="119"/>
        <v>0.64456084415091475</v>
      </c>
      <c r="CP57">
        <f t="shared" si="119"/>
        <v>0.6459328714763497</v>
      </c>
      <c r="CQ57">
        <f t="shared" si="119"/>
        <v>0.64735781393556802</v>
      </c>
      <c r="CR57">
        <f t="shared" si="119"/>
        <v>0.64974522666041934</v>
      </c>
      <c r="CS57">
        <f t="shared" si="119"/>
        <v>0.65264621534718004</v>
      </c>
      <c r="CT57">
        <f t="shared" si="119"/>
        <v>0.65009668979638269</v>
      </c>
      <c r="CU57">
        <f t="shared" si="119"/>
        <v>0.65032299651079684</v>
      </c>
      <c r="CV57">
        <f t="shared" si="119"/>
        <v>0.64690913092519731</v>
      </c>
      <c r="CW57">
        <f t="shared" si="119"/>
        <v>0.64919821008391931</v>
      </c>
      <c r="CX57">
        <f t="shared" si="119"/>
        <v>0.64830740834860301</v>
      </c>
      <c r="CY57">
        <f t="shared" si="119"/>
        <v>0.64719759320371628</v>
      </c>
      <c r="CZ57">
        <f t="shared" si="119"/>
        <v>0.65155360359768044</v>
      </c>
      <c r="DA57">
        <f t="shared" si="119"/>
        <v>0.65146305067151111</v>
      </c>
      <c r="DB57">
        <f t="shared" si="119"/>
        <v>0.65105455477915242</v>
      </c>
      <c r="DC57">
        <f t="shared" si="119"/>
        <v>0.65295004497599163</v>
      </c>
      <c r="DD57">
        <f t="shared" si="119"/>
        <v>0.65051169137257336</v>
      </c>
      <c r="DE57">
        <f t="shared" si="119"/>
        <v>0.64938105159946069</v>
      </c>
      <c r="DF57">
        <f t="shared" si="119"/>
        <v>0.64873116047833379</v>
      </c>
      <c r="DG57">
        <f t="shared" si="119"/>
        <v>0.64944478166172737</v>
      </c>
      <c r="DH57">
        <f t="shared" si="119"/>
        <v>0.64255896350518604</v>
      </c>
      <c r="DI57">
        <f t="shared" si="119"/>
        <v>0.64468809682689432</v>
      </c>
      <c r="DJ57">
        <f t="shared" si="119"/>
        <v>0.64717863523093211</v>
      </c>
      <c r="DK57">
        <f t="shared" si="119"/>
        <v>0.64635477012722575</v>
      </c>
      <c r="DL57">
        <f t="shared" si="119"/>
        <v>0.65125018066194529</v>
      </c>
      <c r="DM57">
        <f t="shared" si="119"/>
        <v>0.65082818564478218</v>
      </c>
      <c r="DN57">
        <f t="shared" si="119"/>
        <v>0.64933463439741779</v>
      </c>
      <c r="DO57">
        <f t="shared" si="119"/>
        <v>0.64877052217082487</v>
      </c>
      <c r="DP57">
        <f t="shared" si="119"/>
        <v>0.6542848174113215</v>
      </c>
      <c r="DQ57">
        <f t="shared" si="119"/>
        <v>0.65455144507480212</v>
      </c>
      <c r="DR57">
        <f t="shared" si="119"/>
        <v>0.6537209981765244</v>
      </c>
      <c r="DS57">
        <f t="shared" si="119"/>
        <v>0.66221712690658951</v>
      </c>
      <c r="DT57">
        <f t="shared" si="119"/>
        <v>0.65548777521574586</v>
      </c>
      <c r="DU57">
        <f t="shared" si="119"/>
        <v>0.66088979859810382</v>
      </c>
      <c r="DV57">
        <f t="shared" si="119"/>
        <v>0.66312080440781873</v>
      </c>
      <c r="DW57">
        <f t="shared" si="119"/>
        <v>0.66809413690391217</v>
      </c>
      <c r="DX57">
        <f t="shared" si="119"/>
        <v>0.66477101819822537</v>
      </c>
      <c r="DY57">
        <f t="shared" si="119"/>
        <v>0.66764415621034823</v>
      </c>
      <c r="DZ57">
        <f t="shared" si="119"/>
        <v>0.67436666573220083</v>
      </c>
      <c r="EA57">
        <f t="shared" ref="EA57:GL57" si="120">IFERROR(EA22/EA24, "n/a")</f>
        <v>0.66929410027320391</v>
      </c>
      <c r="EB57">
        <f t="shared" si="120"/>
        <v>0.67166294765336365</v>
      </c>
      <c r="EC57">
        <f t="shared" si="120"/>
        <v>0.67346495003216422</v>
      </c>
      <c r="ED57">
        <f t="shared" si="120"/>
        <v>0.67609286910787303</v>
      </c>
      <c r="EE57">
        <f t="shared" si="120"/>
        <v>0.6761738541954212</v>
      </c>
      <c r="EF57">
        <f t="shared" si="120"/>
        <v>0.67582470736190381</v>
      </c>
      <c r="EG57">
        <f t="shared" si="120"/>
        <v>0.67487591504589206</v>
      </c>
      <c r="EH57">
        <f t="shared" si="120"/>
        <v>0.67179777943267216</v>
      </c>
      <c r="EI57">
        <f t="shared" si="120"/>
        <v>0.67371792732975211</v>
      </c>
      <c r="EJ57">
        <f t="shared" si="120"/>
        <v>0.67203277127423777</v>
      </c>
      <c r="EK57">
        <f t="shared" si="120"/>
        <v>0.67212982203643368</v>
      </c>
      <c r="EL57">
        <f t="shared" si="120"/>
        <v>0.67379121491458493</v>
      </c>
      <c r="EM57">
        <f t="shared" si="120"/>
        <v>0.66905733706891846</v>
      </c>
      <c r="EN57">
        <f t="shared" si="120"/>
        <v>0.67240887614555145</v>
      </c>
      <c r="EO57">
        <f t="shared" si="120"/>
        <v>0.6730655640874188</v>
      </c>
      <c r="EP57">
        <f t="shared" si="120"/>
        <v>0.67191516709511556</v>
      </c>
      <c r="EQ57">
        <f t="shared" si="120"/>
        <v>0.66923341807764725</v>
      </c>
      <c r="ER57">
        <f t="shared" si="120"/>
        <v>0.67056768938680278</v>
      </c>
      <c r="ES57">
        <f t="shared" si="120"/>
        <v>0.67399791494409889</v>
      </c>
      <c r="ET57">
        <f t="shared" si="120"/>
        <v>0.6720696126940795</v>
      </c>
      <c r="EU57">
        <f t="shared" si="120"/>
        <v>0.67391029424163218</v>
      </c>
      <c r="EV57">
        <f t="shared" si="120"/>
        <v>0.67263196577522311</v>
      </c>
      <c r="EW57">
        <f t="shared" si="120"/>
        <v>0.67257390337481215</v>
      </c>
      <c r="EX57">
        <f t="shared" si="120"/>
        <v>0.6748244843482939</v>
      </c>
      <c r="EY57">
        <f t="shared" si="120"/>
        <v>0.67999236453873635</v>
      </c>
      <c r="EZ57">
        <f t="shared" si="120"/>
        <v>0.68154998987375948</v>
      </c>
      <c r="FA57">
        <f t="shared" si="120"/>
        <v>0.68213299198275279</v>
      </c>
      <c r="FB57">
        <f t="shared" si="120"/>
        <v>0.67764039615392546</v>
      </c>
      <c r="FC57">
        <f t="shared" si="120"/>
        <v>0.67924554536669479</v>
      </c>
      <c r="FD57">
        <f t="shared" si="120"/>
        <v>0.68127806755739029</v>
      </c>
      <c r="FE57">
        <f t="shared" si="120"/>
        <v>0.68762035859038795</v>
      </c>
      <c r="FF57">
        <f t="shared" si="120"/>
        <v>0.68356159681460893</v>
      </c>
      <c r="FG57">
        <f t="shared" si="120"/>
        <v>0.68417897841442399</v>
      </c>
      <c r="FH57">
        <f t="shared" si="120"/>
        <v>0.68090351006810579</v>
      </c>
      <c r="FI57">
        <f t="shared" si="120"/>
        <v>0.67961242420821233</v>
      </c>
      <c r="FJ57">
        <f t="shared" si="120"/>
        <v>0.68240732229386347</v>
      </c>
      <c r="FK57">
        <f t="shared" si="120"/>
        <v>0.69059087568248634</v>
      </c>
      <c r="FL57">
        <f t="shared" si="120"/>
        <v>0.68892496555827931</v>
      </c>
      <c r="FM57">
        <f t="shared" si="120"/>
        <v>0.68996157078609877</v>
      </c>
      <c r="FN57">
        <f t="shared" si="120"/>
        <v>0.68594831900565723</v>
      </c>
      <c r="FO57">
        <f t="shared" si="120"/>
        <v>0.68588134394230593</v>
      </c>
      <c r="FP57">
        <f t="shared" si="120"/>
        <v>0.6828165414746401</v>
      </c>
      <c r="FQ57">
        <f t="shared" si="120"/>
        <v>0.68238034496145528</v>
      </c>
      <c r="FR57">
        <f t="shared" si="120"/>
        <v>0.68503985322722172</v>
      </c>
      <c r="FS57">
        <f t="shared" si="120"/>
        <v>0.68560341104697486</v>
      </c>
      <c r="FT57">
        <f t="shared" si="120"/>
        <v>0.68511750611128586</v>
      </c>
      <c r="FU57">
        <f t="shared" si="120"/>
        <v>0.68257061724704837</v>
      </c>
      <c r="FV57">
        <f t="shared" si="120"/>
        <v>0.68151743171203472</v>
      </c>
      <c r="FW57">
        <f t="shared" si="120"/>
        <v>0.68535647627514817</v>
      </c>
      <c r="FX57">
        <f t="shared" si="120"/>
        <v>0.68401852924145923</v>
      </c>
      <c r="FY57">
        <f t="shared" si="120"/>
        <v>0.68194451578292559</v>
      </c>
      <c r="FZ57">
        <f t="shared" si="120"/>
        <v>0.68468826457915855</v>
      </c>
      <c r="GA57">
        <f t="shared" si="120"/>
        <v>0.68305825160204658</v>
      </c>
      <c r="GB57">
        <f t="shared" si="120"/>
        <v>0.68226455144676568</v>
      </c>
      <c r="GC57" t="str">
        <f t="shared" si="120"/>
        <v>n/a</v>
      </c>
      <c r="GD57" t="str">
        <f t="shared" si="120"/>
        <v>n/a</v>
      </c>
      <c r="GE57" t="str">
        <f t="shared" si="120"/>
        <v>n/a</v>
      </c>
      <c r="GF57" t="str">
        <f t="shared" si="120"/>
        <v>n/a</v>
      </c>
      <c r="GG57" t="str">
        <f t="shared" si="120"/>
        <v>n/a</v>
      </c>
      <c r="GH57" t="str">
        <f t="shared" si="120"/>
        <v>n/a</v>
      </c>
      <c r="GI57" t="str">
        <f t="shared" si="120"/>
        <v>n/a</v>
      </c>
      <c r="GJ57" t="str">
        <f t="shared" si="120"/>
        <v>n/a</v>
      </c>
      <c r="GK57" t="str">
        <f t="shared" si="120"/>
        <v>n/a</v>
      </c>
      <c r="GL57" t="str">
        <f t="shared" si="120"/>
        <v>n/a</v>
      </c>
      <c r="GM57" t="str">
        <f t="shared" ref="GM57:GV57" si="121">IFERROR(GM22/GM24, "n/a")</f>
        <v>n/a</v>
      </c>
      <c r="GN57" t="str">
        <f t="shared" si="121"/>
        <v>n/a</v>
      </c>
      <c r="GO57" t="str">
        <f t="shared" si="121"/>
        <v>n/a</v>
      </c>
      <c r="GP57" t="str">
        <f t="shared" si="121"/>
        <v>n/a</v>
      </c>
      <c r="GQ57" t="str">
        <f t="shared" si="121"/>
        <v>n/a</v>
      </c>
      <c r="GR57" t="str">
        <f t="shared" si="121"/>
        <v>n/a</v>
      </c>
      <c r="GS57" t="str">
        <f t="shared" si="121"/>
        <v>n/a</v>
      </c>
      <c r="GT57" t="str">
        <f t="shared" si="121"/>
        <v>n/a</v>
      </c>
      <c r="GU57" t="str">
        <f t="shared" si="121"/>
        <v>n/a</v>
      </c>
      <c r="GV57" t="str">
        <f t="shared" si="121"/>
        <v>n/a</v>
      </c>
    </row>
    <row r="58" spans="1:206" x14ac:dyDescent="0.25">
      <c r="A58" s="8" t="s">
        <v>261</v>
      </c>
      <c r="B58" t="s">
        <v>241</v>
      </c>
      <c r="C58" t="str">
        <f t="shared" ref="C58:AH58" ca="1" si="122">IFERROR(C52*C57, "n/a")</f>
        <v>n/a</v>
      </c>
      <c r="D58" t="str">
        <f t="shared" ca="1" si="122"/>
        <v>n/a</v>
      </c>
      <c r="E58" t="str">
        <f t="shared" ca="1" si="122"/>
        <v>n/a</v>
      </c>
      <c r="F58" t="str">
        <f t="shared" ca="1" si="122"/>
        <v>n/a</v>
      </c>
      <c r="G58" t="str">
        <f t="shared" ca="1" si="122"/>
        <v>n/a</v>
      </c>
      <c r="H58" t="str">
        <f t="shared" ca="1" si="122"/>
        <v>n/a</v>
      </c>
      <c r="I58" t="str">
        <f t="shared" ca="1" si="122"/>
        <v>n/a</v>
      </c>
      <c r="J58" t="str">
        <f t="shared" ca="1" si="122"/>
        <v>n/a</v>
      </c>
      <c r="K58" t="str">
        <f t="shared" ca="1" si="122"/>
        <v>n/a</v>
      </c>
      <c r="L58" t="str">
        <f t="shared" ca="1" si="122"/>
        <v>n/a</v>
      </c>
      <c r="M58" t="str">
        <f t="shared" ca="1" si="122"/>
        <v>n/a</v>
      </c>
      <c r="N58" t="str">
        <f t="shared" ca="1" si="122"/>
        <v>n/a</v>
      </c>
      <c r="O58">
        <f t="shared" ca="1" si="122"/>
        <v>4.2483794658644339E-2</v>
      </c>
      <c r="P58">
        <f t="shared" ca="1" si="122"/>
        <v>-0.14475031148077599</v>
      </c>
      <c r="Q58">
        <f t="shared" ca="1" si="122"/>
        <v>5.3876283328856855E-2</v>
      </c>
      <c r="R58">
        <f t="shared" ca="1" si="122"/>
        <v>-0.54177149525777168</v>
      </c>
      <c r="S58">
        <f t="shared" ca="1" si="122"/>
        <v>-8.234376674355981E-2</v>
      </c>
      <c r="T58">
        <f t="shared" ca="1" si="122"/>
        <v>0.40898116202272922</v>
      </c>
      <c r="U58">
        <f t="shared" ca="1" si="122"/>
        <v>0.51264459354516512</v>
      </c>
      <c r="V58">
        <f t="shared" ca="1" si="122"/>
        <v>0.34061791393177032</v>
      </c>
      <c r="W58">
        <f t="shared" ca="1" si="122"/>
        <v>1.4320760996892881</v>
      </c>
      <c r="X58">
        <f t="shared" ca="1" si="122"/>
        <v>2.8139564811818585</v>
      </c>
      <c r="Y58">
        <f t="shared" ca="1" si="122"/>
        <v>1.6336401381202745</v>
      </c>
      <c r="Z58">
        <f t="shared" ca="1" si="122"/>
        <v>0.67125528806286294</v>
      </c>
      <c r="AA58">
        <f t="shared" ca="1" si="122"/>
        <v>0.72510601393843876</v>
      </c>
      <c r="AB58">
        <f t="shared" ca="1" si="122"/>
        <v>-0.34918277674597104</v>
      </c>
      <c r="AC58">
        <f t="shared" ca="1" si="122"/>
        <v>-2.3982532154068277E-3</v>
      </c>
      <c r="AD58">
        <f t="shared" ca="1" si="122"/>
        <v>-1.3430991840858983E-2</v>
      </c>
      <c r="AE58">
        <f t="shared" ca="1" si="122"/>
        <v>-0.28199799402064324</v>
      </c>
      <c r="AF58">
        <f t="shared" ca="1" si="122"/>
        <v>-0.80674124313686657</v>
      </c>
      <c r="AG58">
        <f t="shared" ca="1" si="122"/>
        <v>-0.38276395570094973</v>
      </c>
      <c r="AH58">
        <f t="shared" ca="1" si="122"/>
        <v>-0.36915983296669397</v>
      </c>
      <c r="AI58">
        <f t="shared" ref="AI58:BN58" ca="1" si="123">IFERROR(AI52*AI57, "n/a")</f>
        <v>-0.56777289809632425</v>
      </c>
      <c r="AJ58">
        <f t="shared" ca="1" si="123"/>
        <v>-0.30994001342644451</v>
      </c>
      <c r="AK58">
        <f t="shared" ca="1" si="123"/>
        <v>-0.50369993499304511</v>
      </c>
      <c r="AL58">
        <f t="shared" ca="1" si="123"/>
        <v>-0.40091608126699113</v>
      </c>
      <c r="AM58">
        <f t="shared" ca="1" si="123"/>
        <v>-0.46777233840112781</v>
      </c>
      <c r="AN58">
        <f t="shared" ca="1" si="123"/>
        <v>-0.22099857418837707</v>
      </c>
      <c r="AO58">
        <f t="shared" ca="1" si="123"/>
        <v>0.16686488109192113</v>
      </c>
      <c r="AP58">
        <f t="shared" ca="1" si="123"/>
        <v>5.9759185581625018E-2</v>
      </c>
      <c r="AQ58">
        <f t="shared" ca="1" si="123"/>
        <v>0.34912514828848984</v>
      </c>
      <c r="AR58">
        <f t="shared" ca="1" si="123"/>
        <v>-4.3476219020216589E-2</v>
      </c>
      <c r="AS58">
        <f t="shared" ca="1" si="123"/>
        <v>1.0237608675328949</v>
      </c>
      <c r="AT58">
        <f t="shared" ca="1" si="123"/>
        <v>0.77100540704017606</v>
      </c>
      <c r="AU58">
        <f t="shared" ca="1" si="123"/>
        <v>-3.8535741500296802E-2</v>
      </c>
      <c r="AV58">
        <f t="shared" ca="1" si="123"/>
        <v>-0.24546310752111042</v>
      </c>
      <c r="AW58">
        <f t="shared" ca="1" si="123"/>
        <v>-0.29575828569694157</v>
      </c>
      <c r="AX58">
        <f t="shared" ca="1" si="123"/>
        <v>-0.24802081566743658</v>
      </c>
      <c r="AY58">
        <f t="shared" ca="1" si="123"/>
        <v>0.1476852165363178</v>
      </c>
      <c r="AZ58">
        <f t="shared" ca="1" si="123"/>
        <v>0.12810727849509995</v>
      </c>
      <c r="BA58">
        <f t="shared" ca="1" si="123"/>
        <v>0.55562033696829871</v>
      </c>
      <c r="BB58">
        <f t="shared" ca="1" si="123"/>
        <v>1.1549013685738927</v>
      </c>
      <c r="BC58">
        <f t="shared" ca="1" si="123"/>
        <v>1.0089442765854604</v>
      </c>
      <c r="BD58">
        <f t="shared" ca="1" si="123"/>
        <v>0.92932225073377828</v>
      </c>
      <c r="BE58">
        <f t="shared" ca="1" si="123"/>
        <v>0.63578150701341463</v>
      </c>
      <c r="BF58">
        <f t="shared" ca="1" si="123"/>
        <v>4.7785399906738892E-2</v>
      </c>
      <c r="BG58">
        <f t="shared" ca="1" si="123"/>
        <v>-0.3760715241978822</v>
      </c>
      <c r="BH58">
        <f t="shared" ca="1" si="123"/>
        <v>-0.41635406298991373</v>
      </c>
      <c r="BI58">
        <f t="shared" ca="1" si="123"/>
        <v>-0.45555634993226612</v>
      </c>
      <c r="BJ58">
        <f t="shared" ca="1" si="123"/>
        <v>-0.35973807937433949</v>
      </c>
      <c r="BK58">
        <f t="shared" ca="1" si="123"/>
        <v>-0.48654933714488663</v>
      </c>
      <c r="BL58">
        <f t="shared" ca="1" si="123"/>
        <v>-5.5240367807215245E-2</v>
      </c>
      <c r="BM58">
        <f t="shared" ca="1" si="123"/>
        <v>5.9903999153144176E-3</v>
      </c>
      <c r="BN58">
        <f t="shared" ca="1" si="123"/>
        <v>-0.6608283537324563</v>
      </c>
      <c r="BO58">
        <f t="shared" ref="BO58:CT58" ca="1" si="124">IFERROR(BO52*BO57, "n/a")</f>
        <v>-0.23333218810995449</v>
      </c>
      <c r="BP58">
        <f t="shared" ca="1" si="124"/>
        <v>-0.1509282011587649</v>
      </c>
      <c r="BQ58">
        <f t="shared" ca="1" si="124"/>
        <v>0.17073405307624237</v>
      </c>
      <c r="BR58">
        <f t="shared" ca="1" si="124"/>
        <v>-0.20388375852724197</v>
      </c>
      <c r="BS58">
        <f t="shared" ca="1" si="124"/>
        <v>-1.0784093243956117E-2</v>
      </c>
      <c r="BT58">
        <f t="shared" ca="1" si="124"/>
        <v>-0.51935375399653494</v>
      </c>
      <c r="BU58">
        <f t="shared" ca="1" si="124"/>
        <v>-0.34865637329451077</v>
      </c>
      <c r="BV58">
        <f t="shared" ca="1" si="124"/>
        <v>-0.38262699037988857</v>
      </c>
      <c r="BW58">
        <f t="shared" ca="1" si="124"/>
        <v>-4.045800192400209E-2</v>
      </c>
      <c r="BX58">
        <f t="shared" ca="1" si="124"/>
        <v>-0.17632583442637853</v>
      </c>
      <c r="BY58">
        <f t="shared" ca="1" si="124"/>
        <v>-3.0032872251897002E-2</v>
      </c>
      <c r="BZ58">
        <f t="shared" ca="1" si="124"/>
        <v>-8.9344888507002004E-3</v>
      </c>
      <c r="CA58">
        <f t="shared" ca="1" si="124"/>
        <v>-0.36394730192786207</v>
      </c>
      <c r="CB58">
        <f t="shared" ca="1" si="124"/>
        <v>-4.2953091503882459E-3</v>
      </c>
      <c r="CC58">
        <f t="shared" ca="1" si="124"/>
        <v>6.6836263351140998E-2</v>
      </c>
      <c r="CD58">
        <f t="shared" ca="1" si="124"/>
        <v>0.1889608708900303</v>
      </c>
      <c r="CE58">
        <f t="shared" ca="1" si="124"/>
        <v>0.31025307378056627</v>
      </c>
      <c r="CF58">
        <f t="shared" ca="1" si="124"/>
        <v>9.3572510745760951E-2</v>
      </c>
      <c r="CG58">
        <f t="shared" ca="1" si="124"/>
        <v>0.26577701132258513</v>
      </c>
      <c r="CH58">
        <f t="shared" ca="1" si="124"/>
        <v>0.18414833526302971</v>
      </c>
      <c r="CI58">
        <f t="shared" ca="1" si="124"/>
        <v>0.42626247559328379</v>
      </c>
      <c r="CJ58">
        <f t="shared" ca="1" si="124"/>
        <v>0.86714392421888065</v>
      </c>
      <c r="CK58">
        <f t="shared" ca="1" si="124"/>
        <v>0.73078308628797073</v>
      </c>
      <c r="CL58">
        <f t="shared" ca="1" si="124"/>
        <v>0.69504976109911021</v>
      </c>
      <c r="CM58">
        <f t="shared" ca="1" si="124"/>
        <v>1.254940688436097</v>
      </c>
      <c r="CN58">
        <f t="shared" ca="1" si="124"/>
        <v>0.82187034299074024</v>
      </c>
      <c r="CO58">
        <f t="shared" ca="1" si="124"/>
        <v>0.88282113306984855</v>
      </c>
      <c r="CP58">
        <f t="shared" ca="1" si="124"/>
        <v>0.48620436591715477</v>
      </c>
      <c r="CQ58">
        <f t="shared" ca="1" si="124"/>
        <v>0.36186118708878129</v>
      </c>
      <c r="CR58">
        <f t="shared" ca="1" si="124"/>
        <v>0.14224682138867875</v>
      </c>
      <c r="CS58">
        <f t="shared" ca="1" si="124"/>
        <v>1.691354343063883E-2</v>
      </c>
      <c r="CT58">
        <f t="shared" ca="1" si="124"/>
        <v>-8.4700671473763242E-2</v>
      </c>
      <c r="CU58">
        <f t="shared" ref="CU58:DZ58" ca="1" si="125">IFERROR(CU52*CU57, "n/a")</f>
        <v>-0.14685097170669342</v>
      </c>
      <c r="CV58">
        <f t="shared" ca="1" si="125"/>
        <v>-0.26713353577628562</v>
      </c>
      <c r="CW58">
        <f t="shared" ca="1" si="125"/>
        <v>-0.31095749612466128</v>
      </c>
      <c r="CX58">
        <f t="shared" ca="1" si="125"/>
        <v>-2.9313475868777625E-2</v>
      </c>
      <c r="CY58">
        <f t="shared" ca="1" si="125"/>
        <v>-0.22530923506285505</v>
      </c>
      <c r="CZ58">
        <f t="shared" ca="1" si="125"/>
        <v>-1.2526132653692368E-2</v>
      </c>
      <c r="DA58">
        <f t="shared" ca="1" si="125"/>
        <v>3.2769573337301634E-2</v>
      </c>
      <c r="DB58">
        <f t="shared" ca="1" si="125"/>
        <v>-0.24198862836241578</v>
      </c>
      <c r="DC58">
        <f t="shared" ca="1" si="125"/>
        <v>-0.26491936078247819</v>
      </c>
      <c r="DD58">
        <f t="shared" ca="1" si="125"/>
        <v>-0.16804851909794274</v>
      </c>
      <c r="DE58">
        <f t="shared" ca="1" si="125"/>
        <v>-0.34061561161119036</v>
      </c>
      <c r="DF58">
        <f t="shared" ca="1" si="125"/>
        <v>-0.12583122816033629</v>
      </c>
      <c r="DG58">
        <f t="shared" ca="1" si="125"/>
        <v>-0.4090771593987349</v>
      </c>
      <c r="DH58">
        <f t="shared" ca="1" si="125"/>
        <v>-0.73754951315287076</v>
      </c>
      <c r="DI58">
        <f t="shared" ca="1" si="125"/>
        <v>-0.41011845847754469</v>
      </c>
      <c r="DJ58">
        <f t="shared" ca="1" si="125"/>
        <v>-0.48835568694418113</v>
      </c>
      <c r="DK58">
        <f t="shared" ca="1" si="125"/>
        <v>-0.67841223875649881</v>
      </c>
      <c r="DL58">
        <f t="shared" ca="1" si="125"/>
        <v>-0.39987887758583274</v>
      </c>
      <c r="DM58">
        <f t="shared" ca="1" si="125"/>
        <v>-0.52388045785674531</v>
      </c>
      <c r="DN58">
        <f t="shared" ca="1" si="125"/>
        <v>-0.44761696677954477</v>
      </c>
      <c r="DO58">
        <f t="shared" ca="1" si="125"/>
        <v>-0.41218094113656112</v>
      </c>
      <c r="DP58">
        <f t="shared" ca="1" si="125"/>
        <v>-0.18605173777699632</v>
      </c>
      <c r="DQ58">
        <f t="shared" ca="1" si="125"/>
        <v>-0.20370764129249186</v>
      </c>
      <c r="DR58">
        <f t="shared" ca="1" si="125"/>
        <v>-0.19383399158761808</v>
      </c>
      <c r="DS58">
        <f t="shared" ca="1" si="125"/>
        <v>-0.35209804862290817</v>
      </c>
      <c r="DT58">
        <f t="shared" ca="1" si="125"/>
        <v>-0.26282488245255409</v>
      </c>
      <c r="DU58">
        <f t="shared" ca="1" si="125"/>
        <v>-3.885200157851685E-2</v>
      </c>
      <c r="DV58">
        <f t="shared" ca="1" si="125"/>
        <v>9.1146035684330578E-4</v>
      </c>
      <c r="DW58">
        <f t="shared" ca="1" si="125"/>
        <v>3.7905301963123382E-2</v>
      </c>
      <c r="DX58">
        <f t="shared" ca="1" si="125"/>
        <v>8.7693036838449936E-2</v>
      </c>
      <c r="DY58">
        <f t="shared" ca="1" si="125"/>
        <v>1.0427022607215559</v>
      </c>
      <c r="DZ58">
        <f t="shared" ca="1" si="125"/>
        <v>1.2381010998832904</v>
      </c>
      <c r="EA58">
        <f t="shared" ref="EA58:FF58" ca="1" si="126">IFERROR(EA52*EA57, "n/a")</f>
        <v>1.1760686346957894</v>
      </c>
      <c r="EB58">
        <f t="shared" ca="1" si="126"/>
        <v>1.6278647782928444</v>
      </c>
      <c r="EC58">
        <f t="shared" ca="1" si="126"/>
        <v>1.3464600080060094</v>
      </c>
      <c r="ED58">
        <f t="shared" ca="1" si="126"/>
        <v>1.0803874988985649</v>
      </c>
      <c r="EE58">
        <f t="shared" ca="1" si="126"/>
        <v>1.1885068203860332</v>
      </c>
      <c r="EF58">
        <f t="shared" ca="1" si="126"/>
        <v>1.0882645395223214</v>
      </c>
      <c r="EG58">
        <f t="shared" ca="1" si="126"/>
        <v>1.0141494074182122</v>
      </c>
      <c r="EH58">
        <f t="shared" ca="1" si="126"/>
        <v>0.64836474057012206</v>
      </c>
      <c r="EI58">
        <f t="shared" ca="1" si="126"/>
        <v>0.38894758241878652</v>
      </c>
      <c r="EJ58">
        <f t="shared" ca="1" si="126"/>
        <v>0.32700790793974233</v>
      </c>
      <c r="EK58">
        <f t="shared" ca="1" si="126"/>
        <v>9.4087742473682838E-3</v>
      </c>
      <c r="EL58">
        <f t="shared" ca="1" si="126"/>
        <v>3.1329101191087208E-3</v>
      </c>
      <c r="EM58">
        <f t="shared" ca="1" si="126"/>
        <v>-0.45355395366423934</v>
      </c>
      <c r="EN58">
        <f t="shared" ca="1" si="126"/>
        <v>-0.42046621680475105</v>
      </c>
      <c r="EO58">
        <f t="shared" ca="1" si="126"/>
        <v>-0.40657330539605357</v>
      </c>
      <c r="EP58">
        <f t="shared" ca="1" si="126"/>
        <v>-0.46499794169866171</v>
      </c>
      <c r="EQ58">
        <f t="shared" ca="1" si="126"/>
        <v>-0.53855578135617888</v>
      </c>
      <c r="ER58">
        <f t="shared" ca="1" si="126"/>
        <v>-0.58933175810019545</v>
      </c>
      <c r="ES58">
        <f t="shared" ca="1" si="126"/>
        <v>-0.27600716242876083</v>
      </c>
      <c r="ET58">
        <f t="shared" ca="1" si="126"/>
        <v>-0.38647276970671846</v>
      </c>
      <c r="EU58">
        <f t="shared" ca="1" si="126"/>
        <v>-0.29783740851353718</v>
      </c>
      <c r="EV58">
        <f t="shared" ca="1" si="126"/>
        <v>-0.35316845070764419</v>
      </c>
      <c r="EW58">
        <f t="shared" ca="1" si="126"/>
        <v>-0.14680479693752194</v>
      </c>
      <c r="EX58">
        <f t="shared" ca="1" si="126"/>
        <v>5.5514482640046048E-2</v>
      </c>
      <c r="EY58">
        <f t="shared" ca="1" si="126"/>
        <v>5.870600079642483E-2</v>
      </c>
      <c r="EZ58">
        <f t="shared" ca="1" si="126"/>
        <v>2.1723496467720111</v>
      </c>
      <c r="FA58">
        <f t="shared" ca="1" si="126"/>
        <v>0.88819128035858885</v>
      </c>
      <c r="FB58">
        <f t="shared" ca="1" si="126"/>
        <v>0.71916093040365481</v>
      </c>
      <c r="FC58">
        <f t="shared" ca="1" si="126"/>
        <v>2.4106799337196625</v>
      </c>
      <c r="FD58">
        <f t="shared" ca="1" si="126"/>
        <v>1.4786606966759637</v>
      </c>
      <c r="FE58">
        <f t="shared" ca="1" si="126"/>
        <v>2.4495331058249632</v>
      </c>
      <c r="FF58">
        <f t="shared" ca="1" si="126"/>
        <v>2.3221280021971613</v>
      </c>
      <c r="FG58">
        <f t="shared" ref="FG58:FX58" ca="1" si="127">IFERROR(FG52*FG57, "n/a")</f>
        <v>2.2041817941508368</v>
      </c>
      <c r="FH58">
        <f t="shared" ca="1" si="127"/>
        <v>1.3054594183448356</v>
      </c>
      <c r="FI58">
        <f t="shared" ca="1" si="127"/>
        <v>1.248994569212535</v>
      </c>
      <c r="FJ58">
        <f t="shared" ca="1" si="127"/>
        <v>1.027109807104992</v>
      </c>
      <c r="FK58">
        <f t="shared" ca="1" si="127"/>
        <v>-0.25654946728978151</v>
      </c>
      <c r="FL58">
        <f t="shared" ca="1" si="127"/>
        <v>-0.45627906448601346</v>
      </c>
      <c r="FM58">
        <f t="shared" ca="1" si="127"/>
        <v>-0.62387595346615921</v>
      </c>
      <c r="FN58">
        <f t="shared" ca="1" si="127"/>
        <v>-0.68064543727881854</v>
      </c>
      <c r="FO58">
        <f t="shared" ca="1" si="127"/>
        <v>-0.78284157744289218</v>
      </c>
      <c r="FP58">
        <f t="shared" ca="1" si="127"/>
        <v>-0.60868034495469392</v>
      </c>
      <c r="FQ58">
        <f t="shared" ca="1" si="127"/>
        <v>-0.42896229566984639</v>
      </c>
      <c r="FR58">
        <f t="shared" ca="1" si="127"/>
        <v>-0.51654563909828122</v>
      </c>
      <c r="FS58">
        <f t="shared" ca="1" si="127"/>
        <v>-0.83678588858838598</v>
      </c>
      <c r="FT58">
        <f t="shared" ca="1" si="127"/>
        <v>-0.87868379429674848</v>
      </c>
      <c r="FU58">
        <f t="shared" ca="1" si="127"/>
        <v>-0.41448628737758064</v>
      </c>
      <c r="FV58">
        <f t="shared" ca="1" si="127"/>
        <v>-0.47483101644971087</v>
      </c>
      <c r="FW58">
        <f t="shared" ca="1" si="127"/>
        <v>-0.55424100927638098</v>
      </c>
      <c r="FX58">
        <f t="shared" ca="1" si="127"/>
        <v>-0.40232683985432482</v>
      </c>
      <c r="FY58">
        <f t="shared" ref="FY58:GV58" ca="1" si="128">IFERROR(FY52*FY57, "n/a")</f>
        <v>-0.36438029741620787</v>
      </c>
      <c r="FZ58">
        <f t="shared" ca="1" si="128"/>
        <v>-0.30415646197243729</v>
      </c>
      <c r="GA58">
        <f t="shared" ca="1" si="128"/>
        <v>-5.0741954194179199E-2</v>
      </c>
      <c r="GB58">
        <f t="shared" ca="1" si="128"/>
        <v>5.1086087048657088E-2</v>
      </c>
      <c r="GC58" t="str">
        <f t="shared" ca="1" si="128"/>
        <v>n/a</v>
      </c>
      <c r="GD58" t="str">
        <f t="shared" ca="1" si="128"/>
        <v>n/a</v>
      </c>
      <c r="GE58" t="str">
        <f t="shared" ca="1" si="128"/>
        <v>n/a</v>
      </c>
      <c r="GF58" t="str">
        <f t="shared" ca="1" si="128"/>
        <v>n/a</v>
      </c>
      <c r="GG58" t="str">
        <f t="shared" ca="1" si="128"/>
        <v>n/a</v>
      </c>
      <c r="GH58" t="str">
        <f t="shared" ca="1" si="128"/>
        <v>n/a</v>
      </c>
      <c r="GI58" t="str">
        <f t="shared" ca="1" si="128"/>
        <v>n/a</v>
      </c>
      <c r="GJ58" t="str">
        <f t="shared" ca="1" si="128"/>
        <v>n/a</v>
      </c>
      <c r="GK58" t="str">
        <f t="shared" ca="1" si="128"/>
        <v>n/a</v>
      </c>
      <c r="GL58" t="str">
        <f t="shared" ca="1" si="128"/>
        <v>n/a</v>
      </c>
      <c r="GM58" t="str">
        <f t="shared" ca="1" si="128"/>
        <v>n/a</v>
      </c>
      <c r="GN58" t="str">
        <f t="shared" ca="1" si="128"/>
        <v>n/a</v>
      </c>
      <c r="GO58" t="str">
        <f t="shared" ca="1" si="128"/>
        <v>n/a</v>
      </c>
      <c r="GP58" t="str">
        <f t="shared" ca="1" si="128"/>
        <v>n/a</v>
      </c>
      <c r="GQ58" t="str">
        <f t="shared" ca="1" si="128"/>
        <v>n/a</v>
      </c>
      <c r="GR58" t="str">
        <f t="shared" ca="1" si="128"/>
        <v>n/a</v>
      </c>
      <c r="GS58" t="str">
        <f t="shared" ca="1" si="128"/>
        <v>n/a</v>
      </c>
      <c r="GT58" t="str">
        <f t="shared" ca="1" si="128"/>
        <v>n/a</v>
      </c>
      <c r="GU58" t="str">
        <f t="shared" ca="1" si="128"/>
        <v>n/a</v>
      </c>
      <c r="GV58" t="str">
        <f t="shared" ca="1" si="128"/>
        <v>n/a</v>
      </c>
    </row>
    <row r="59" spans="1:206" s="38" customFormat="1" x14ac:dyDescent="0.25">
      <c r="A59" s="37" t="s">
        <v>379</v>
      </c>
      <c r="B59" s="38" t="s">
        <v>380</v>
      </c>
      <c r="C59" s="38" t="str">
        <f t="shared" ref="C59:BN59" ca="1" si="129">IFERROR(C58+C25, "n/a")</f>
        <v>n/a</v>
      </c>
      <c r="D59" s="38" t="str">
        <f t="shared" ca="1" si="129"/>
        <v>n/a</v>
      </c>
      <c r="E59" s="38" t="str">
        <f t="shared" ca="1" si="129"/>
        <v>n/a</v>
      </c>
      <c r="F59" s="38" t="str">
        <f t="shared" ca="1" si="129"/>
        <v>n/a</v>
      </c>
      <c r="G59" s="38" t="str">
        <f t="shared" ca="1" si="129"/>
        <v>n/a</v>
      </c>
      <c r="H59" s="38" t="str">
        <f t="shared" ca="1" si="129"/>
        <v>n/a</v>
      </c>
      <c r="I59" s="38" t="str">
        <f t="shared" ca="1" si="129"/>
        <v>n/a</v>
      </c>
      <c r="J59" s="38" t="str">
        <f t="shared" ca="1" si="129"/>
        <v>n/a</v>
      </c>
      <c r="K59" s="38" t="str">
        <f t="shared" ca="1" si="129"/>
        <v>n/a</v>
      </c>
      <c r="L59" s="38" t="str">
        <f t="shared" ca="1" si="129"/>
        <v>n/a</v>
      </c>
      <c r="M59" s="38" t="str">
        <f t="shared" ca="1" si="129"/>
        <v>n/a</v>
      </c>
      <c r="N59" s="38" t="str">
        <f t="shared" ca="1" si="129"/>
        <v>n/a</v>
      </c>
      <c r="O59" s="38">
        <f t="shared" ca="1" si="129"/>
        <v>0.83248379465864442</v>
      </c>
      <c r="P59" s="38">
        <f t="shared" ca="1" si="129"/>
        <v>-0.55475031148077592</v>
      </c>
      <c r="Q59" s="38">
        <f t="shared" ca="1" si="129"/>
        <v>-1.0361237166711432</v>
      </c>
      <c r="R59" s="38">
        <f t="shared" ca="1" si="129"/>
        <v>2.8228504742228266E-2</v>
      </c>
      <c r="S59" s="38">
        <f t="shared" ca="1" si="129"/>
        <v>1.5076562332564403</v>
      </c>
      <c r="T59" s="38">
        <f t="shared" ca="1" si="129"/>
        <v>0.97898116202272911</v>
      </c>
      <c r="U59" s="38">
        <f t="shared" ca="1" si="129"/>
        <v>0.66264459354516514</v>
      </c>
      <c r="V59" s="38">
        <f t="shared" ca="1" si="129"/>
        <v>0.76061791393177036</v>
      </c>
      <c r="W59" s="38">
        <f t="shared" ca="1" si="129"/>
        <v>2.4920760996892879</v>
      </c>
      <c r="X59" s="38">
        <f t="shared" ca="1" si="129"/>
        <v>2.2439564811818586</v>
      </c>
      <c r="Y59" s="38">
        <f t="shared" ca="1" si="129"/>
        <v>3.1336401381202745</v>
      </c>
      <c r="Z59" s="38">
        <f t="shared" ca="1" si="129"/>
        <v>1.5412552880628629</v>
      </c>
      <c r="AA59" s="38">
        <f t="shared" ca="1" si="129"/>
        <v>0.95510601393843875</v>
      </c>
      <c r="AB59" s="38">
        <f t="shared" ca="1" si="129"/>
        <v>-1.2291827767459711</v>
      </c>
      <c r="AC59" s="38">
        <f t="shared" ca="1" si="129"/>
        <v>-0.4223982532154068</v>
      </c>
      <c r="AD59" s="38">
        <f t="shared" ca="1" si="129"/>
        <v>4.6569008159141015E-2</v>
      </c>
      <c r="AE59" s="38">
        <f t="shared" ca="1" si="129"/>
        <v>0.49800200597935679</v>
      </c>
      <c r="AF59" s="38">
        <f t="shared" ca="1" si="129"/>
        <v>6.3258756863133425E-2</v>
      </c>
      <c r="AG59" s="38">
        <f t="shared" ca="1" si="129"/>
        <v>-0.18276395570094972</v>
      </c>
      <c r="AH59" s="38">
        <f t="shared" ca="1" si="129"/>
        <v>-0.57915983296669393</v>
      </c>
      <c r="AI59" s="38">
        <f t="shared" ca="1" si="129"/>
        <v>-0.51777289809632421</v>
      </c>
      <c r="AJ59" s="38">
        <f t="shared" ca="1" si="129"/>
        <v>1.9500599865735553</v>
      </c>
      <c r="AK59" s="38">
        <f t="shared" ca="1" si="129"/>
        <v>0.1263000650069549</v>
      </c>
      <c r="AL59" s="38">
        <f t="shared" ca="1" si="129"/>
        <v>0.32908391873300885</v>
      </c>
      <c r="AM59" s="38">
        <f t="shared" ca="1" si="129"/>
        <v>-1.1577723384011278</v>
      </c>
      <c r="AN59" s="38">
        <f t="shared" ca="1" si="129"/>
        <v>0.58900142581162296</v>
      </c>
      <c r="AO59" s="38">
        <f t="shared" ca="1" si="129"/>
        <v>0.27686488109192114</v>
      </c>
      <c r="AP59" s="38">
        <f t="shared" ca="1" si="129"/>
        <v>0.56975918558162508</v>
      </c>
      <c r="AQ59" s="38">
        <f t="shared" ca="1" si="129"/>
        <v>1.5891251482884898</v>
      </c>
      <c r="AR59" s="38">
        <f t="shared" ca="1" si="129"/>
        <v>0.26652378097978341</v>
      </c>
      <c r="AS59" s="38">
        <f t="shared" ca="1" si="129"/>
        <v>-0.21623913246710513</v>
      </c>
      <c r="AT59" s="38">
        <f t="shared" ca="1" si="129"/>
        <v>0.79100540704017608</v>
      </c>
      <c r="AU59" s="38">
        <f t="shared" ca="1" si="129"/>
        <v>1.0514642584997034</v>
      </c>
      <c r="AV59" s="38">
        <f t="shared" ca="1" si="129"/>
        <v>1.453689247888959E-2</v>
      </c>
      <c r="AW59" s="38">
        <f t="shared" ca="1" si="129"/>
        <v>-0.59575828569694156</v>
      </c>
      <c r="AX59" s="38">
        <f t="shared" ca="1" si="129"/>
        <v>0.68197918433256344</v>
      </c>
      <c r="AY59" s="38">
        <f t="shared" ca="1" si="129"/>
        <v>9.7685216536317801E-2</v>
      </c>
      <c r="AZ59" s="38">
        <f t="shared" ca="1" si="129"/>
        <v>0.68810727849510001</v>
      </c>
      <c r="BA59" s="38">
        <f t="shared" ca="1" si="129"/>
        <v>1.0856203369682986</v>
      </c>
      <c r="BB59" s="38">
        <f t="shared" ca="1" si="129"/>
        <v>2.5049013685738926</v>
      </c>
      <c r="BC59" s="38">
        <f t="shared" ca="1" si="129"/>
        <v>1.8289442765854602</v>
      </c>
      <c r="BD59" s="38">
        <f t="shared" ca="1" si="129"/>
        <v>1.8193222507337783</v>
      </c>
      <c r="BE59" s="38">
        <f t="shared" ca="1" si="129"/>
        <v>2.0557815070134144</v>
      </c>
      <c r="BF59" s="38">
        <f t="shared" ca="1" si="129"/>
        <v>-1.3122146000932613</v>
      </c>
      <c r="BG59" s="38">
        <f t="shared" ca="1" si="129"/>
        <v>0.63392847580211775</v>
      </c>
      <c r="BH59" s="38">
        <f t="shared" ca="1" si="129"/>
        <v>1.4536459370100863</v>
      </c>
      <c r="BI59" s="38">
        <f t="shared" ca="1" si="129"/>
        <v>0.24444365006773383</v>
      </c>
      <c r="BJ59" s="38">
        <f t="shared" ca="1" si="129"/>
        <v>1.2202619206256606</v>
      </c>
      <c r="BK59" s="38">
        <f t="shared" ca="1" si="129"/>
        <v>0.52345066285511344</v>
      </c>
      <c r="BL59" s="38">
        <f t="shared" ca="1" si="129"/>
        <v>1.8747596321927846</v>
      </c>
      <c r="BM59" s="38">
        <f t="shared" ca="1" si="129"/>
        <v>1.9859903999153143</v>
      </c>
      <c r="BN59" s="38">
        <f t="shared" ca="1" si="129"/>
        <v>-0.39082835373245628</v>
      </c>
      <c r="BO59" s="38">
        <f t="shared" ref="BO59:DZ59" ca="1" si="130">IFERROR(BO58+BO25, "n/a")</f>
        <v>0.46666781189004547</v>
      </c>
      <c r="BP59" s="38">
        <f t="shared" ca="1" si="130"/>
        <v>1.549071798841235</v>
      </c>
      <c r="BQ59" s="38">
        <f t="shared" ca="1" si="130"/>
        <v>2.1207340530762422</v>
      </c>
      <c r="BR59" s="38">
        <f t="shared" ca="1" si="130"/>
        <v>-0.68388375852724193</v>
      </c>
      <c r="BS59" s="38">
        <f t="shared" ca="1" si="130"/>
        <v>0.55921590675604382</v>
      </c>
      <c r="BT59" s="38">
        <f t="shared" ca="1" si="130"/>
        <v>0.29064624600346511</v>
      </c>
      <c r="BU59" s="38">
        <f t="shared" ca="1" si="130"/>
        <v>-0.11865637329451076</v>
      </c>
      <c r="BV59" s="38">
        <f t="shared" ca="1" si="130"/>
        <v>0.69737300962011151</v>
      </c>
      <c r="BW59" s="38">
        <f t="shared" ca="1" si="130"/>
        <v>-0.5804580019240021</v>
      </c>
      <c r="BX59" s="38">
        <f t="shared" ca="1" si="130"/>
        <v>0.16367416557362149</v>
      </c>
      <c r="BY59" s="38">
        <f t="shared" ca="1" si="130"/>
        <v>4.9967127748102996E-2</v>
      </c>
      <c r="BZ59" s="38">
        <f t="shared" ca="1" si="130"/>
        <v>1.5510655111492999</v>
      </c>
      <c r="CA59" s="38">
        <f t="shared" ca="1" si="130"/>
        <v>-0.71394730192786204</v>
      </c>
      <c r="CB59" s="38">
        <f t="shared" ca="1" si="130"/>
        <v>1.3357046908496117</v>
      </c>
      <c r="CC59" s="38">
        <f t="shared" ca="1" si="130"/>
        <v>0.76683626335114097</v>
      </c>
      <c r="CD59" s="38">
        <f t="shared" ca="1" si="130"/>
        <v>0.63896087089003029</v>
      </c>
      <c r="CE59" s="38">
        <f t="shared" ca="1" si="130"/>
        <v>1.6102530737805663</v>
      </c>
      <c r="CF59" s="38">
        <f t="shared" ca="1" si="130"/>
        <v>0.29357251074576096</v>
      </c>
      <c r="CG59" s="38">
        <f t="shared" ca="1" si="130"/>
        <v>0.21577701132258514</v>
      </c>
      <c r="CH59" s="38">
        <f t="shared" ca="1" si="130"/>
        <v>0.94414833526302977</v>
      </c>
      <c r="CI59" s="38">
        <f t="shared" ca="1" si="130"/>
        <v>0.83626247559328371</v>
      </c>
      <c r="CJ59" s="38">
        <f t="shared" ca="1" si="130"/>
        <v>1.1671439242188806</v>
      </c>
      <c r="CK59" s="38">
        <f t="shared" ca="1" si="130"/>
        <v>0.43078308628797074</v>
      </c>
      <c r="CL59" s="38">
        <f t="shared" ca="1" si="130"/>
        <v>0.38504976109911021</v>
      </c>
      <c r="CM59" s="38">
        <f t="shared" ca="1" si="130"/>
        <v>1.9249406884360969</v>
      </c>
      <c r="CN59" s="38">
        <f t="shared" ca="1" si="130"/>
        <v>0.74187034299074028</v>
      </c>
      <c r="CO59" s="38">
        <f t="shared" ca="1" si="130"/>
        <v>1.3328211330698485</v>
      </c>
      <c r="CP59" s="38">
        <f t="shared" ca="1" si="130"/>
        <v>0.32620436591715474</v>
      </c>
      <c r="CQ59" s="38">
        <f t="shared" ca="1" si="130"/>
        <v>-0.55813881291121881</v>
      </c>
      <c r="CR59" s="38">
        <f t="shared" ca="1" si="130"/>
        <v>0.23224682138867875</v>
      </c>
      <c r="CS59" s="38">
        <f t="shared" ca="1" si="130"/>
        <v>0.18691354343063885</v>
      </c>
      <c r="CT59" s="38">
        <f t="shared" ca="1" si="130"/>
        <v>9.5299328526236751E-2</v>
      </c>
      <c r="CU59" s="38">
        <f t="shared" ca="1" si="130"/>
        <v>-1.1168509717066935</v>
      </c>
      <c r="CV59" s="38">
        <f t="shared" ca="1" si="130"/>
        <v>0.1928664642237144</v>
      </c>
      <c r="CW59" s="38">
        <f t="shared" ca="1" si="130"/>
        <v>0.97904250387533875</v>
      </c>
      <c r="CX59" s="38">
        <f t="shared" ca="1" si="130"/>
        <v>-0.70931347586877769</v>
      </c>
      <c r="CY59" s="38">
        <f t="shared" ca="1" si="130"/>
        <v>-6.5309235062855048E-2</v>
      </c>
      <c r="CZ59" s="38">
        <f t="shared" ca="1" si="130"/>
        <v>0.39747386734630763</v>
      </c>
      <c r="DA59" s="38">
        <f t="shared" ca="1" si="130"/>
        <v>-0.15723042666269837</v>
      </c>
      <c r="DB59" s="38">
        <f t="shared" ca="1" si="130"/>
        <v>-0.90198862836241578</v>
      </c>
      <c r="DC59" s="38">
        <f t="shared" ca="1" si="130"/>
        <v>-9.4919360782478174E-2</v>
      </c>
      <c r="DD59" s="38">
        <f t="shared" ca="1" si="130"/>
        <v>1.0519514809020571</v>
      </c>
      <c r="DE59" s="38">
        <f t="shared" ca="1" si="130"/>
        <v>-0.26061561161119035</v>
      </c>
      <c r="DF59" s="38">
        <f t="shared" ca="1" si="130"/>
        <v>0.40416877183966371</v>
      </c>
      <c r="DG59" s="38">
        <f t="shared" ca="1" si="130"/>
        <v>-0.44907715939873488</v>
      </c>
      <c r="DH59" s="38">
        <f t="shared" ca="1" si="130"/>
        <v>2.2450486847129247E-2</v>
      </c>
      <c r="DI59" s="38">
        <f t="shared" ca="1" si="130"/>
        <v>-0.29011845847754469</v>
      </c>
      <c r="DJ59" s="38">
        <f t="shared" ca="1" si="130"/>
        <v>-0.37835568694418115</v>
      </c>
      <c r="DK59" s="38">
        <f t="shared" ca="1" si="130"/>
        <v>-1.0784122387564987</v>
      </c>
      <c r="DL59" s="38">
        <f t="shared" ca="1" si="130"/>
        <v>1.0501211224141671</v>
      </c>
      <c r="DM59" s="38">
        <f t="shared" ca="1" si="130"/>
        <v>0.14611954214325473</v>
      </c>
      <c r="DN59" s="38">
        <f t="shared" ca="1" si="130"/>
        <v>0.23238303322045528</v>
      </c>
      <c r="DO59" s="38">
        <f t="shared" ca="1" si="130"/>
        <v>-0.1421809411365611</v>
      </c>
      <c r="DP59" s="38">
        <f t="shared" ca="1" si="130"/>
        <v>0.22394826222300365</v>
      </c>
      <c r="DQ59" s="38">
        <f t="shared" ca="1" si="130"/>
        <v>0.65629235870750813</v>
      </c>
      <c r="DR59" s="38">
        <f t="shared" ca="1" si="130"/>
        <v>0.89616600841238203</v>
      </c>
      <c r="DS59" s="38">
        <f t="shared" ca="1" si="130"/>
        <v>-0.94209804862290814</v>
      </c>
      <c r="DT59" s="38">
        <f t="shared" ca="1" si="130"/>
        <v>0.63717511754744593</v>
      </c>
      <c r="DU59" s="38">
        <f t="shared" ca="1" si="130"/>
        <v>-0.18885200157851684</v>
      </c>
      <c r="DV59" s="38">
        <f t="shared" ca="1" si="130"/>
        <v>0.23091146035684332</v>
      </c>
      <c r="DW59" s="38">
        <f t="shared" ca="1" si="130"/>
        <v>1.1079053019631235</v>
      </c>
      <c r="DX59" s="38">
        <f t="shared" ca="1" si="130"/>
        <v>1.5176930368384498</v>
      </c>
      <c r="DY59" s="38">
        <f t="shared" ca="1" si="130"/>
        <v>0.99270226072155587</v>
      </c>
      <c r="DZ59" s="38">
        <f t="shared" ca="1" si="130"/>
        <v>2.3081010998832907</v>
      </c>
      <c r="EA59" s="38">
        <f t="shared" ref="EA59:GL59" ca="1" si="131">IFERROR(EA58+EA25, "n/a")</f>
        <v>2.2860686346957895</v>
      </c>
      <c r="EB59" s="38">
        <f t="shared" ca="1" si="131"/>
        <v>2.3578647782928446</v>
      </c>
      <c r="EC59" s="38">
        <f t="shared" ca="1" si="131"/>
        <v>1.9364600080060095</v>
      </c>
      <c r="ED59" s="38">
        <f t="shared" ca="1" si="131"/>
        <v>1.6303874988985649</v>
      </c>
      <c r="EE59" s="38">
        <f t="shared" ca="1" si="131"/>
        <v>0.94850682038603318</v>
      </c>
      <c r="EF59" s="38">
        <f t="shared" ca="1" si="131"/>
        <v>2.3182645395223211</v>
      </c>
      <c r="EG59" s="38">
        <f t="shared" ca="1" si="131"/>
        <v>1.0341494074182123</v>
      </c>
      <c r="EH59" s="38">
        <f t="shared" ca="1" si="131"/>
        <v>1.078364740570122</v>
      </c>
      <c r="EI59" s="38">
        <f t="shared" ca="1" si="131"/>
        <v>0.59894758241878654</v>
      </c>
      <c r="EJ59" s="38">
        <f t="shared" ca="1" si="131"/>
        <v>0.76700790793974227</v>
      </c>
      <c r="EK59" s="38">
        <f t="shared" ca="1" si="131"/>
        <v>0.30940877424736829</v>
      </c>
      <c r="EL59" s="38">
        <f t="shared" ca="1" si="131"/>
        <v>-0.3268670898808913</v>
      </c>
      <c r="EM59" s="38">
        <f t="shared" ca="1" si="131"/>
        <v>-0.27355395366423935</v>
      </c>
      <c r="EN59" s="38">
        <f t="shared" ca="1" si="131"/>
        <v>-0.28046621680475103</v>
      </c>
      <c r="EO59" s="38">
        <f t="shared" ca="1" si="131"/>
        <v>0.1934266946039464</v>
      </c>
      <c r="EP59" s="38">
        <f t="shared" ca="1" si="131"/>
        <v>-0.75499794169866163</v>
      </c>
      <c r="EQ59" s="38">
        <f t="shared" ca="1" si="131"/>
        <v>7.1444218643821111E-2</v>
      </c>
      <c r="ER59" s="38">
        <f t="shared" ca="1" si="131"/>
        <v>-0.31933175810019543</v>
      </c>
      <c r="ES59" s="38">
        <f t="shared" ca="1" si="131"/>
        <v>-0.11600716242876083</v>
      </c>
      <c r="ET59" s="38">
        <f t="shared" ca="1" si="131"/>
        <v>0.12352723029328155</v>
      </c>
      <c r="EU59" s="38">
        <f t="shared" ca="1" si="131"/>
        <v>-0.45783740851353716</v>
      </c>
      <c r="EV59" s="38">
        <f t="shared" ca="1" si="131"/>
        <v>0.30683154929235584</v>
      </c>
      <c r="EW59" s="38">
        <f t="shared" ca="1" si="131"/>
        <v>0.41319520306247814</v>
      </c>
      <c r="EX59" s="38">
        <f t="shared" ca="1" si="131"/>
        <v>0.36551448264004605</v>
      </c>
      <c r="EY59" s="38">
        <f t="shared" ca="1" si="131"/>
        <v>0.37870600079642486</v>
      </c>
      <c r="EZ59" s="38">
        <f t="shared" ca="1" si="131"/>
        <v>2.7923496467720113</v>
      </c>
      <c r="FA59" s="38">
        <f t="shared" ca="1" si="131"/>
        <v>2.0181912803585886</v>
      </c>
      <c r="FB59" s="38">
        <f t="shared" ca="1" si="131"/>
        <v>1.2791609304036549</v>
      </c>
      <c r="FC59" s="38">
        <f t="shared" ca="1" si="131"/>
        <v>2.5606799337196624</v>
      </c>
      <c r="FD59" s="38">
        <f t="shared" ca="1" si="131"/>
        <v>3.0386606966759637</v>
      </c>
      <c r="FE59" s="38">
        <f t="shared" ca="1" si="131"/>
        <v>2.9295331058249632</v>
      </c>
      <c r="FF59" s="38">
        <f t="shared" ca="1" si="131"/>
        <v>2.1521280021971614</v>
      </c>
      <c r="FG59" s="38">
        <f t="shared" ca="1" si="131"/>
        <v>1.5741817941508369</v>
      </c>
      <c r="FH59" s="38">
        <f t="shared" ca="1" si="131"/>
        <v>1.9154594183448355</v>
      </c>
      <c r="FI59" s="38">
        <f t="shared" ca="1" si="131"/>
        <v>1.178994569212535</v>
      </c>
      <c r="FJ59" s="38">
        <f t="shared" ca="1" si="131"/>
        <v>0.15710980710499201</v>
      </c>
      <c r="FK59" s="38">
        <f t="shared" ca="1" si="131"/>
        <v>-1.8565494672897815</v>
      </c>
      <c r="FL59" s="38">
        <f t="shared" ca="1" si="131"/>
        <v>-0.53627906448601348</v>
      </c>
      <c r="FM59" s="38">
        <f t="shared" ca="1" si="131"/>
        <v>-1.1438759534661593</v>
      </c>
      <c r="FN59" s="38">
        <f t="shared" ca="1" si="131"/>
        <v>-0.99064543727881849</v>
      </c>
      <c r="FO59" s="38">
        <f t="shared" ca="1" si="131"/>
        <v>-1.1828415774428922</v>
      </c>
      <c r="FP59" s="38">
        <f t="shared" ca="1" si="131"/>
        <v>-0.99868034495469393</v>
      </c>
      <c r="FQ59" s="38">
        <f t="shared" ca="1" si="131"/>
        <v>-0.64896229566984642</v>
      </c>
      <c r="FR59" s="38">
        <f t="shared" ca="1" si="131"/>
        <v>-1.2665456390982812</v>
      </c>
      <c r="FS59" s="38">
        <f t="shared" ca="1" si="131"/>
        <v>-1.716785888588386</v>
      </c>
      <c r="FT59" s="38">
        <f t="shared" ca="1" si="131"/>
        <v>-1.2586837942967484</v>
      </c>
      <c r="FU59" s="38">
        <f t="shared" ca="1" si="131"/>
        <v>-0.83448628737758068</v>
      </c>
      <c r="FV59" s="38">
        <f t="shared" ca="1" si="131"/>
        <v>-0.98483101644971094</v>
      </c>
      <c r="FW59" s="38">
        <f t="shared" ca="1" si="131"/>
        <v>-0.55424100927638098</v>
      </c>
      <c r="FX59" s="38">
        <f t="shared" ca="1" si="131"/>
        <v>-0.19232683985432483</v>
      </c>
      <c r="FY59" s="38">
        <f t="shared" ca="1" si="131"/>
        <v>-3.438029741620785E-2</v>
      </c>
      <c r="FZ59" s="38">
        <f t="shared" ca="1" si="131"/>
        <v>-0.5641564619724373</v>
      </c>
      <c r="GA59" s="38">
        <f t="shared" ca="1" si="131"/>
        <v>-6.0741954194179201E-2</v>
      </c>
      <c r="GB59" s="38">
        <f t="shared" ca="1" si="131"/>
        <v>0.52108608704865711</v>
      </c>
      <c r="GC59" s="38" t="str">
        <f t="shared" ca="1" si="131"/>
        <v>n/a</v>
      </c>
      <c r="GD59" s="38" t="str">
        <f t="shared" ca="1" si="131"/>
        <v>n/a</v>
      </c>
      <c r="GE59" s="38" t="str">
        <f t="shared" ca="1" si="131"/>
        <v>n/a</v>
      </c>
      <c r="GF59" s="38" t="str">
        <f t="shared" ca="1" si="131"/>
        <v>n/a</v>
      </c>
      <c r="GG59" s="38" t="str">
        <f t="shared" ca="1" si="131"/>
        <v>n/a</v>
      </c>
      <c r="GH59" s="38" t="str">
        <f t="shared" ca="1" si="131"/>
        <v>n/a</v>
      </c>
      <c r="GI59" s="38" t="str">
        <f t="shared" ca="1" si="131"/>
        <v>n/a</v>
      </c>
      <c r="GJ59" s="38" t="str">
        <f t="shared" ca="1" si="131"/>
        <v>n/a</v>
      </c>
      <c r="GK59" s="38" t="str">
        <f t="shared" ca="1" si="131"/>
        <v>n/a</v>
      </c>
      <c r="GL59" s="38" t="str">
        <f t="shared" ca="1" si="131"/>
        <v>n/a</v>
      </c>
      <c r="GM59" s="38" t="str">
        <f t="shared" ref="GM59:GV59" ca="1" si="132">IFERROR(GM58+GM25, "n/a")</f>
        <v>n/a</v>
      </c>
      <c r="GN59" s="38" t="str">
        <f t="shared" ca="1" si="132"/>
        <v>n/a</v>
      </c>
      <c r="GO59" s="38" t="str">
        <f t="shared" ca="1" si="132"/>
        <v>n/a</v>
      </c>
      <c r="GP59" s="38" t="str">
        <f t="shared" ca="1" si="132"/>
        <v>n/a</v>
      </c>
      <c r="GQ59" s="38" t="str">
        <f t="shared" ca="1" si="132"/>
        <v>n/a</v>
      </c>
      <c r="GR59" s="38" t="str">
        <f t="shared" ca="1" si="132"/>
        <v>n/a</v>
      </c>
      <c r="GS59" s="38" t="str">
        <f t="shared" ca="1" si="132"/>
        <v>n/a</v>
      </c>
      <c r="GT59" s="38" t="str">
        <f t="shared" ca="1" si="132"/>
        <v>n/a</v>
      </c>
      <c r="GU59" s="38" t="str">
        <f t="shared" ca="1" si="132"/>
        <v>n/a</v>
      </c>
      <c r="GV59" s="38" t="str">
        <f t="shared" ca="1" si="132"/>
        <v>n/a</v>
      </c>
    </row>
    <row r="60" spans="1:206" s="38" customFormat="1" x14ac:dyDescent="0.25">
      <c r="A60" s="37"/>
      <c r="CE60" s="39"/>
      <c r="CF60" s="39"/>
      <c r="CG60" s="39"/>
      <c r="CH60" s="39"/>
      <c r="CI60" s="39"/>
      <c r="CJ60" s="39"/>
      <c r="CK60" s="39"/>
      <c r="CL60" s="39"/>
      <c r="CM60" s="39"/>
      <c r="CN60" s="39"/>
      <c r="CO60" s="39"/>
      <c r="CP60" s="39"/>
    </row>
    <row r="61" spans="1:206" x14ac:dyDescent="0.25">
      <c r="A61" s="14" t="s">
        <v>228</v>
      </c>
    </row>
    <row r="62" spans="1:206" x14ac:dyDescent="0.25">
      <c r="A62" s="8" t="s">
        <v>231</v>
      </c>
      <c r="B62" t="s">
        <v>229</v>
      </c>
      <c r="C62">
        <f t="shared" ref="C62:BN62" si="133">C26/C24</f>
        <v>0.23673469387755103</v>
      </c>
      <c r="D62">
        <f t="shared" si="133"/>
        <v>0.23427717035791049</v>
      </c>
      <c r="E62">
        <f t="shared" si="133"/>
        <v>0.23536977491961414</v>
      </c>
      <c r="F62">
        <f t="shared" si="133"/>
        <v>0.23857077416399447</v>
      </c>
      <c r="G62">
        <f t="shared" si="133"/>
        <v>0.23176305150290033</v>
      </c>
      <c r="H62">
        <f t="shared" si="133"/>
        <v>0.23115404519579091</v>
      </c>
      <c r="I62">
        <f t="shared" si="133"/>
        <v>0.23019571295433364</v>
      </c>
      <c r="J62">
        <f t="shared" si="133"/>
        <v>0.22955764075067026</v>
      </c>
      <c r="K62">
        <f t="shared" si="133"/>
        <v>0.2304263251742584</v>
      </c>
      <c r="L62">
        <f t="shared" si="133"/>
        <v>0.22754113849303206</v>
      </c>
      <c r="M62">
        <f t="shared" si="133"/>
        <v>0.22128613386922247</v>
      </c>
      <c r="N62">
        <f t="shared" si="133"/>
        <v>0.22034534534534533</v>
      </c>
      <c r="O62">
        <f t="shared" si="133"/>
        <v>0.21822264068950534</v>
      </c>
      <c r="P62">
        <f t="shared" si="133"/>
        <v>0.21508182844243792</v>
      </c>
      <c r="Q62">
        <f t="shared" si="133"/>
        <v>0.21269487750556795</v>
      </c>
      <c r="R62">
        <f t="shared" si="133"/>
        <v>0.21208843215468867</v>
      </c>
      <c r="S62">
        <f t="shared" si="133"/>
        <v>0.2181708704087777</v>
      </c>
      <c r="T62">
        <f t="shared" si="133"/>
        <v>0.21985399556772259</v>
      </c>
      <c r="U62">
        <f t="shared" si="133"/>
        <v>0.22278367660227708</v>
      </c>
      <c r="V62">
        <f t="shared" si="133"/>
        <v>0.22507797878976918</v>
      </c>
      <c r="W62">
        <f t="shared" si="133"/>
        <v>0.22950111138552728</v>
      </c>
      <c r="X62">
        <f t="shared" si="133"/>
        <v>0.22687756580536103</v>
      </c>
      <c r="Y62">
        <f t="shared" si="133"/>
        <v>0.22581398062784455</v>
      </c>
      <c r="Z62">
        <f t="shared" si="133"/>
        <v>0.22498442720425846</v>
      </c>
      <c r="AA62">
        <f t="shared" si="133"/>
        <v>0.22082762400657713</v>
      </c>
      <c r="AB62">
        <f t="shared" si="133"/>
        <v>0.21713608702676501</v>
      </c>
      <c r="AC62">
        <f t="shared" si="133"/>
        <v>0.21417614387728112</v>
      </c>
      <c r="AD62">
        <f t="shared" si="133"/>
        <v>0.21270119686339248</v>
      </c>
      <c r="AE62">
        <f t="shared" si="133"/>
        <v>0.21214554579673775</v>
      </c>
      <c r="AF62">
        <f t="shared" si="133"/>
        <v>0.21022230851373655</v>
      </c>
      <c r="AG62">
        <f t="shared" si="133"/>
        <v>0.20688842819449679</v>
      </c>
      <c r="AH62">
        <f t="shared" si="133"/>
        <v>0.20662147830497535</v>
      </c>
      <c r="AI62">
        <f t="shared" si="133"/>
        <v>0.20591298048625892</v>
      </c>
      <c r="AJ62">
        <f t="shared" si="133"/>
        <v>0.20255927415903452</v>
      </c>
      <c r="AK62">
        <f t="shared" si="133"/>
        <v>0.20175913960565259</v>
      </c>
      <c r="AL62">
        <f t="shared" si="133"/>
        <v>0.20038675368624609</v>
      </c>
      <c r="AM62">
        <f t="shared" si="133"/>
        <v>0.19864907568336229</v>
      </c>
      <c r="AN62">
        <f t="shared" si="133"/>
        <v>0.19927578103933122</v>
      </c>
      <c r="AO62">
        <f t="shared" si="133"/>
        <v>0.19914619532654282</v>
      </c>
      <c r="AP62">
        <f t="shared" si="133"/>
        <v>0.20148679825685725</v>
      </c>
      <c r="AQ62">
        <f t="shared" si="133"/>
        <v>0.20425531914893619</v>
      </c>
      <c r="AR62">
        <f t="shared" si="133"/>
        <v>0.20961462909389619</v>
      </c>
      <c r="AS62">
        <f t="shared" si="133"/>
        <v>0.2069230769230769</v>
      </c>
      <c r="AT62">
        <f t="shared" si="133"/>
        <v>0.204910639719392</v>
      </c>
      <c r="AU62">
        <f t="shared" si="133"/>
        <v>0.20307810204993931</v>
      </c>
      <c r="AV62">
        <f t="shared" si="133"/>
        <v>0.20490638714362389</v>
      </c>
      <c r="AW62">
        <f t="shared" si="133"/>
        <v>0.20090764135900899</v>
      </c>
      <c r="AX62">
        <f t="shared" si="133"/>
        <v>0.20673062281102481</v>
      </c>
      <c r="AY62">
        <f t="shared" si="133"/>
        <v>0.20997006536746288</v>
      </c>
      <c r="AZ62">
        <f t="shared" si="133"/>
        <v>0.21042836130039322</v>
      </c>
      <c r="BA62">
        <f t="shared" si="133"/>
        <v>0.21220040984823735</v>
      </c>
      <c r="BB62">
        <f t="shared" si="133"/>
        <v>0.21632724925171665</v>
      </c>
      <c r="BC62">
        <f t="shared" si="133"/>
        <v>0.21515386604603048</v>
      </c>
      <c r="BD62">
        <f t="shared" si="133"/>
        <v>0.21234443886377588</v>
      </c>
      <c r="BE62">
        <f t="shared" si="133"/>
        <v>0.21149419061289709</v>
      </c>
      <c r="BF62">
        <f t="shared" si="133"/>
        <v>0.20344564157951581</v>
      </c>
      <c r="BG62">
        <f t="shared" si="133"/>
        <v>0.20297485176855448</v>
      </c>
      <c r="BH62">
        <f t="shared" si="133"/>
        <v>0.20403486924034869</v>
      </c>
      <c r="BI62">
        <f t="shared" si="133"/>
        <v>0.20372363849880121</v>
      </c>
      <c r="BJ62">
        <f t="shared" si="133"/>
        <v>0.20607098080817821</v>
      </c>
      <c r="BK62">
        <f t="shared" si="133"/>
        <v>0.20639603493037526</v>
      </c>
      <c r="BL62">
        <f t="shared" si="133"/>
        <v>0.20884178230248937</v>
      </c>
      <c r="BM62">
        <f t="shared" si="133"/>
        <v>0.21039457516042415</v>
      </c>
      <c r="BN62">
        <f t="shared" si="133"/>
        <v>0.21021310996833664</v>
      </c>
      <c r="BO62">
        <f t="shared" ref="BO62:DZ62" si="134">BO26/BO24</f>
        <v>0.20906494254146094</v>
      </c>
      <c r="BP62">
        <f t="shared" si="134"/>
        <v>0.21202142606252194</v>
      </c>
      <c r="BQ62">
        <f t="shared" si="134"/>
        <v>0.21495367564291279</v>
      </c>
      <c r="BR62">
        <f t="shared" si="134"/>
        <v>0.21304664410845078</v>
      </c>
      <c r="BS62">
        <f t="shared" si="134"/>
        <v>0.21282885013301803</v>
      </c>
      <c r="BT62">
        <f t="shared" si="134"/>
        <v>0.2125894431193612</v>
      </c>
      <c r="BU62">
        <f t="shared" si="134"/>
        <v>0.21140699928578716</v>
      </c>
      <c r="BV62">
        <f t="shared" si="134"/>
        <v>0.20984729328847035</v>
      </c>
      <c r="BW62">
        <f t="shared" si="134"/>
        <v>0.20763760656897023</v>
      </c>
      <c r="BX62">
        <f t="shared" si="134"/>
        <v>0.20561860322215181</v>
      </c>
      <c r="BY62">
        <f t="shared" si="134"/>
        <v>0.20349089536748752</v>
      </c>
      <c r="BZ62">
        <f t="shared" si="134"/>
        <v>0.20440815119995567</v>
      </c>
      <c r="CA62">
        <f t="shared" si="134"/>
        <v>0.20206607084705289</v>
      </c>
      <c r="CB62">
        <f t="shared" si="134"/>
        <v>0.20362802928007959</v>
      </c>
      <c r="CC62">
        <f t="shared" si="134"/>
        <v>0.20390083339169407</v>
      </c>
      <c r="CD62">
        <f t="shared" si="134"/>
        <v>0.20477495922545721</v>
      </c>
      <c r="CE62">
        <f t="shared" si="134"/>
        <v>0.20608406328512255</v>
      </c>
      <c r="CF62">
        <f t="shared" si="134"/>
        <v>0.20563375566974074</v>
      </c>
      <c r="CG62">
        <f t="shared" si="134"/>
        <v>0.20572186748486609</v>
      </c>
      <c r="CH62">
        <f t="shared" si="134"/>
        <v>0.21091428286819519</v>
      </c>
      <c r="CI62">
        <f t="shared" si="134"/>
        <v>0.21258815174486781</v>
      </c>
      <c r="CJ62">
        <f t="shared" si="134"/>
        <v>0.21104889641252683</v>
      </c>
      <c r="CK62">
        <f t="shared" si="134"/>
        <v>0.20944294352244952</v>
      </c>
      <c r="CL62">
        <f t="shared" si="134"/>
        <v>0.20806459318713869</v>
      </c>
      <c r="CM62">
        <f t="shared" si="134"/>
        <v>0.20795198094282849</v>
      </c>
      <c r="CN62">
        <f t="shared" si="134"/>
        <v>0.20619811160913698</v>
      </c>
      <c r="CO62">
        <f t="shared" si="134"/>
        <v>0.2057845593258939</v>
      </c>
      <c r="CP62">
        <f t="shared" si="134"/>
        <v>0.20313246536072621</v>
      </c>
      <c r="CQ62">
        <f t="shared" si="134"/>
        <v>0.20027562905663734</v>
      </c>
      <c r="CR62">
        <f t="shared" si="134"/>
        <v>0.19926496427316387</v>
      </c>
      <c r="CS62">
        <f t="shared" si="134"/>
        <v>0.19851684481909562</v>
      </c>
      <c r="CT62">
        <f t="shared" si="134"/>
        <v>0.19640825844613807</v>
      </c>
      <c r="CU62">
        <f t="shared" si="134"/>
        <v>0.19252273587153007</v>
      </c>
      <c r="CV62">
        <f t="shared" si="134"/>
        <v>0.19153209166689594</v>
      </c>
      <c r="CW62">
        <f t="shared" si="134"/>
        <v>0.19373529371761219</v>
      </c>
      <c r="CX62">
        <f t="shared" si="134"/>
        <v>0.19048510706595156</v>
      </c>
      <c r="CY62">
        <f t="shared" si="134"/>
        <v>0.19084728241421811</v>
      </c>
      <c r="CZ62">
        <f t="shared" si="134"/>
        <v>0.19140291128088469</v>
      </c>
      <c r="DA62">
        <f t="shared" si="134"/>
        <v>0.18910011029650295</v>
      </c>
      <c r="DB62">
        <f t="shared" si="134"/>
        <v>0.18664016924161805</v>
      </c>
      <c r="DC62">
        <f t="shared" si="134"/>
        <v>0.1866060229820983</v>
      </c>
      <c r="DD62">
        <f t="shared" si="134"/>
        <v>0.18513924207653662</v>
      </c>
      <c r="DE62">
        <f t="shared" si="134"/>
        <v>0.18390734158597868</v>
      </c>
      <c r="DF62">
        <f t="shared" si="134"/>
        <v>0.18339346695466446</v>
      </c>
      <c r="DG62">
        <f t="shared" si="134"/>
        <v>0.18235917211173397</v>
      </c>
      <c r="DH62">
        <f t="shared" si="134"/>
        <v>0.18150352553233787</v>
      </c>
      <c r="DI62">
        <f t="shared" si="134"/>
        <v>0.17945649922915852</v>
      </c>
      <c r="DJ62">
        <f t="shared" si="134"/>
        <v>0.17891970005575597</v>
      </c>
      <c r="DK62">
        <f t="shared" si="134"/>
        <v>0.17623766831276644</v>
      </c>
      <c r="DL62">
        <f t="shared" si="134"/>
        <v>0.17837170778347247</v>
      </c>
      <c r="DM62">
        <f t="shared" si="134"/>
        <v>0.17805718034220738</v>
      </c>
      <c r="DN62">
        <f t="shared" si="134"/>
        <v>0.17739150948454269</v>
      </c>
      <c r="DO62">
        <f t="shared" si="134"/>
        <v>0.17740894030972468</v>
      </c>
      <c r="DP62">
        <f t="shared" si="134"/>
        <v>0.17826723867322383</v>
      </c>
      <c r="DQ62">
        <f t="shared" si="134"/>
        <v>0.17917486074359321</v>
      </c>
      <c r="DR62">
        <f t="shared" si="134"/>
        <v>0.1797483402343317</v>
      </c>
      <c r="DS62">
        <f t="shared" si="134"/>
        <v>0.17895523875984448</v>
      </c>
      <c r="DT62">
        <f t="shared" si="134"/>
        <v>0.17793798585369178</v>
      </c>
      <c r="DU62">
        <f t="shared" si="134"/>
        <v>0.17813350840944639</v>
      </c>
      <c r="DV62">
        <f t="shared" si="134"/>
        <v>0.17844217602627888</v>
      </c>
      <c r="DW62">
        <f t="shared" si="134"/>
        <v>0.18194535643931825</v>
      </c>
      <c r="DX62">
        <f t="shared" si="134"/>
        <v>0.18410663257632726</v>
      </c>
      <c r="DY62">
        <f t="shared" si="134"/>
        <v>0.18473612481789559</v>
      </c>
      <c r="DZ62">
        <f t="shared" si="134"/>
        <v>0.18680907927074281</v>
      </c>
      <c r="EA62">
        <f t="shared" ref="EA62:GL62" si="135">EA26/EA24</f>
        <v>0.18905523148489997</v>
      </c>
      <c r="EB62">
        <f t="shared" si="135"/>
        <v>0.19027325602663059</v>
      </c>
      <c r="EC62">
        <f t="shared" si="135"/>
        <v>0.1909650179847967</v>
      </c>
      <c r="ED62">
        <f t="shared" si="135"/>
        <v>0.19300599794664891</v>
      </c>
      <c r="EE62">
        <f t="shared" si="135"/>
        <v>0.19394306373050996</v>
      </c>
      <c r="EF62">
        <f t="shared" si="135"/>
        <v>0.19496600912872558</v>
      </c>
      <c r="EG62">
        <f t="shared" si="135"/>
        <v>0.19192953178897385</v>
      </c>
      <c r="EH62">
        <f t="shared" si="135"/>
        <v>0.19102464288132154</v>
      </c>
      <c r="EI62">
        <f t="shared" si="135"/>
        <v>0.1921107070167829</v>
      </c>
      <c r="EJ62">
        <f t="shared" si="135"/>
        <v>0.19239167911734284</v>
      </c>
      <c r="EK62">
        <f t="shared" si="135"/>
        <v>0.1925822909676011</v>
      </c>
      <c r="EL62">
        <f t="shared" si="135"/>
        <v>0.19114486316091128</v>
      </c>
      <c r="EM62">
        <f t="shared" si="135"/>
        <v>0.19059288105699365</v>
      </c>
      <c r="EN62">
        <f t="shared" si="135"/>
        <v>0.19035617114096545</v>
      </c>
      <c r="EO62">
        <f t="shared" si="135"/>
        <v>0.19095218622684659</v>
      </c>
      <c r="EP62">
        <f t="shared" si="135"/>
        <v>0.18991002570694088</v>
      </c>
      <c r="EQ62">
        <f t="shared" si="135"/>
        <v>0.18992006681857146</v>
      </c>
      <c r="ER62">
        <f t="shared" si="135"/>
        <v>0.19063319758257366</v>
      </c>
      <c r="ES62">
        <f t="shared" si="135"/>
        <v>0.19091922205845346</v>
      </c>
      <c r="ET62">
        <f t="shared" si="135"/>
        <v>0.1912785076494341</v>
      </c>
      <c r="EU62">
        <f t="shared" si="135"/>
        <v>0.19219852176601185</v>
      </c>
      <c r="EV62">
        <f t="shared" si="135"/>
        <v>0.19293039251714361</v>
      </c>
      <c r="EW62">
        <f t="shared" si="135"/>
        <v>0.19384750543937077</v>
      </c>
      <c r="EX62">
        <f t="shared" si="135"/>
        <v>0.19511348082776656</v>
      </c>
      <c r="EY62">
        <f t="shared" si="135"/>
        <v>0.19932644323852639</v>
      </c>
      <c r="EZ62">
        <f t="shared" si="135"/>
        <v>0.20140417201107136</v>
      </c>
      <c r="FA62">
        <f t="shared" si="135"/>
        <v>0.2058815603314694</v>
      </c>
      <c r="FB62">
        <f t="shared" si="135"/>
        <v>0.20960281513962295</v>
      </c>
      <c r="FC62">
        <f t="shared" si="135"/>
        <v>0.21102760725533409</v>
      </c>
      <c r="FD62">
        <f t="shared" si="135"/>
        <v>0.21523109536693538</v>
      </c>
      <c r="FE62">
        <f t="shared" si="135"/>
        <v>0.21638475817047989</v>
      </c>
      <c r="FF62">
        <f t="shared" si="135"/>
        <v>0.21432739505028661</v>
      </c>
      <c r="FG62">
        <f t="shared" si="135"/>
        <v>0.21358753771856331</v>
      </c>
      <c r="FH62">
        <f t="shared" si="135"/>
        <v>0.21368698198621763</v>
      </c>
      <c r="FI62">
        <f t="shared" si="135"/>
        <v>0.21216387628920749</v>
      </c>
      <c r="FJ62">
        <f t="shared" si="135"/>
        <v>0.20907145014510642</v>
      </c>
      <c r="FK62">
        <f t="shared" si="135"/>
        <v>0.2069639857202856</v>
      </c>
      <c r="FL62">
        <f t="shared" si="135"/>
        <v>0.20592591634380925</v>
      </c>
      <c r="FM62">
        <f t="shared" si="135"/>
        <v>0.20380956046987575</v>
      </c>
      <c r="FN62">
        <f t="shared" si="135"/>
        <v>0.20021158926342864</v>
      </c>
      <c r="FO62">
        <f t="shared" si="135"/>
        <v>0.1985488828651738</v>
      </c>
      <c r="FP62">
        <f t="shared" si="135"/>
        <v>0.19598186317989816</v>
      </c>
      <c r="FQ62">
        <f t="shared" si="135"/>
        <v>0.19470171741260422</v>
      </c>
      <c r="FR62">
        <f t="shared" si="135"/>
        <v>0.19288471096439289</v>
      </c>
      <c r="FS62">
        <f t="shared" si="135"/>
        <v>0.18976077660926846</v>
      </c>
      <c r="FT62">
        <f t="shared" si="135"/>
        <v>0.18826391073892104</v>
      </c>
      <c r="FU62">
        <f t="shared" si="135"/>
        <v>0.18596323419518757</v>
      </c>
      <c r="FV62">
        <f t="shared" si="135"/>
        <v>0.18369934424682738</v>
      </c>
      <c r="FW62">
        <f t="shared" si="135"/>
        <v>0.18383448243377709</v>
      </c>
      <c r="FX62">
        <f t="shared" si="135"/>
        <v>0.18218297625940938</v>
      </c>
      <c r="FY62">
        <f t="shared" si="135"/>
        <v>0.1813367119237991</v>
      </c>
      <c r="FZ62">
        <f t="shared" si="135"/>
        <v>0.17952531519820161</v>
      </c>
      <c r="GA62">
        <f t="shared" si="135"/>
        <v>0.17844900364320399</v>
      </c>
      <c r="GB62">
        <f t="shared" si="135"/>
        <v>0.17758909619036978</v>
      </c>
      <c r="GC62" t="e">
        <f t="shared" si="135"/>
        <v>#N/A</v>
      </c>
      <c r="GD62" t="e">
        <f t="shared" si="135"/>
        <v>#N/A</v>
      </c>
      <c r="GE62" t="e">
        <f t="shared" si="135"/>
        <v>#N/A</v>
      </c>
      <c r="GF62" t="e">
        <f t="shared" si="135"/>
        <v>#N/A</v>
      </c>
      <c r="GG62" t="e">
        <f t="shared" si="135"/>
        <v>#N/A</v>
      </c>
      <c r="GH62" t="e">
        <f t="shared" si="135"/>
        <v>#N/A</v>
      </c>
      <c r="GI62" t="e">
        <f t="shared" si="135"/>
        <v>#N/A</v>
      </c>
      <c r="GJ62" t="e">
        <f t="shared" si="135"/>
        <v>#N/A</v>
      </c>
      <c r="GK62" t="e">
        <f t="shared" si="135"/>
        <v>#N/A</v>
      </c>
      <c r="GL62" t="e">
        <f t="shared" si="135"/>
        <v>#N/A</v>
      </c>
      <c r="GM62" t="e">
        <f t="shared" ref="GM62:GV62" si="136">GM26/GM24</f>
        <v>#N/A</v>
      </c>
      <c r="GN62" t="e">
        <f t="shared" si="136"/>
        <v>#N/A</v>
      </c>
      <c r="GO62" t="e">
        <f t="shared" si="136"/>
        <v>#N/A</v>
      </c>
      <c r="GP62" t="e">
        <f t="shared" si="136"/>
        <v>#N/A</v>
      </c>
      <c r="GQ62" t="e">
        <f t="shared" si="136"/>
        <v>#N/A</v>
      </c>
      <c r="GR62" t="e">
        <f t="shared" si="136"/>
        <v>#N/A</v>
      </c>
      <c r="GS62" t="e">
        <f t="shared" si="136"/>
        <v>#N/A</v>
      </c>
      <c r="GT62" t="e">
        <f t="shared" si="136"/>
        <v>#N/A</v>
      </c>
      <c r="GU62" t="e">
        <f t="shared" si="136"/>
        <v>#N/A</v>
      </c>
      <c r="GV62" t="e">
        <f t="shared" si="136"/>
        <v>#N/A</v>
      </c>
    </row>
    <row r="63" spans="1:206" s="48" customFormat="1" x14ac:dyDescent="0.25">
      <c r="A63" s="37" t="s">
        <v>232</v>
      </c>
      <c r="B63" s="38" t="s">
        <v>363</v>
      </c>
      <c r="C63" s="49" t="str">
        <f>IFERROR(B62*C53*100, "n/a")</f>
        <v>n/a</v>
      </c>
      <c r="D63" s="49">
        <f t="shared" ref="D63:BO63" si="137">IFERROR(C62*D53*100, "n/a")</f>
        <v>0.83258791526531395</v>
      </c>
      <c r="E63" s="49">
        <f t="shared" si="137"/>
        <v>0.80253877498133863</v>
      </c>
      <c r="F63" s="49">
        <f t="shared" si="137"/>
        <v>0.78527308688256903</v>
      </c>
      <c r="G63" s="49">
        <f t="shared" si="137"/>
        <v>0.77920502854679974</v>
      </c>
      <c r="H63" s="49">
        <f t="shared" si="137"/>
        <v>0.73713417494080646</v>
      </c>
      <c r="I63" s="49">
        <f t="shared" si="137"/>
        <v>0.72746119012081556</v>
      </c>
      <c r="J63" s="49">
        <f t="shared" si="137"/>
        <v>0.72453120374750068</v>
      </c>
      <c r="K63" s="49">
        <f t="shared" si="137"/>
        <v>0.73203322262400161</v>
      </c>
      <c r="L63" s="49">
        <f t="shared" si="137"/>
        <v>0.73653806845328251</v>
      </c>
      <c r="M63" s="49">
        <f t="shared" si="137"/>
        <v>0.73633901597353579</v>
      </c>
      <c r="N63" s="49">
        <f t="shared" si="137"/>
        <v>0.7281921702816907</v>
      </c>
      <c r="O63" s="49">
        <f t="shared" si="137"/>
        <v>0.74562750733545624</v>
      </c>
      <c r="P63" s="49">
        <f t="shared" si="137"/>
        <v>0.76691226600959206</v>
      </c>
      <c r="Q63" s="49">
        <f t="shared" si="137"/>
        <v>0.76793230982760285</v>
      </c>
      <c r="R63" s="49">
        <f t="shared" si="137"/>
        <v>0.77429680055972128</v>
      </c>
      <c r="S63" s="49">
        <f t="shared" si="137"/>
        <v>0.78484462255895382</v>
      </c>
      <c r="T63" s="49">
        <f t="shared" si="137"/>
        <v>0.82676790759989149</v>
      </c>
      <c r="U63" s="49">
        <f t="shared" si="137"/>
        <v>0.83202286501105649</v>
      </c>
      <c r="V63" s="49">
        <f t="shared" si="137"/>
        <v>0.83520891068233161</v>
      </c>
      <c r="W63" s="49">
        <f t="shared" si="137"/>
        <v>0.82084664969567944</v>
      </c>
      <c r="X63" s="49">
        <f t="shared" si="137"/>
        <v>0.80395703439695243</v>
      </c>
      <c r="Y63" s="49">
        <f t="shared" si="137"/>
        <v>0.7795561408207502</v>
      </c>
      <c r="Z63" s="49">
        <f t="shared" si="137"/>
        <v>0.76109518492537809</v>
      </c>
      <c r="AA63" s="49">
        <f t="shared" si="137"/>
        <v>0.73900870906941485</v>
      </c>
      <c r="AB63" s="49">
        <f t="shared" si="137"/>
        <v>0.71629548068464088</v>
      </c>
      <c r="AC63" s="49">
        <f t="shared" si="137"/>
        <v>0.70634168845457035</v>
      </c>
      <c r="AD63" s="49">
        <f t="shared" si="137"/>
        <v>0.70162282481623794</v>
      </c>
      <c r="AE63" s="49">
        <f t="shared" si="137"/>
        <v>0.7207835793677233</v>
      </c>
      <c r="AF63" s="49">
        <f t="shared" si="137"/>
        <v>0.73047019949909098</v>
      </c>
      <c r="AG63" s="49">
        <f t="shared" si="137"/>
        <v>0.73497902451603492</v>
      </c>
      <c r="AH63" s="49">
        <f t="shared" si="137"/>
        <v>0.73395065187102781</v>
      </c>
      <c r="AI63" s="49">
        <f t="shared" si="137"/>
        <v>0.74608235328124817</v>
      </c>
      <c r="AJ63" s="49">
        <f t="shared" si="137"/>
        <v>0.78236740669244287</v>
      </c>
      <c r="AK63" s="49">
        <f t="shared" si="137"/>
        <v>0.76910642086946956</v>
      </c>
      <c r="AL63" s="49">
        <f t="shared" si="137"/>
        <v>0.75355996314478657</v>
      </c>
      <c r="AM63" s="49">
        <f t="shared" si="137"/>
        <v>0.72716050978237723</v>
      </c>
      <c r="AN63" s="49">
        <f t="shared" si="137"/>
        <v>0.68108422645746658</v>
      </c>
      <c r="AO63" s="49">
        <f t="shared" si="137"/>
        <v>0.64562981098518391</v>
      </c>
      <c r="AP63" s="49">
        <f t="shared" si="137"/>
        <v>0.59847798479758674</v>
      </c>
      <c r="AQ63" s="49">
        <f t="shared" si="137"/>
        <v>0.53034375745794304</v>
      </c>
      <c r="AR63" s="49">
        <f t="shared" si="137"/>
        <v>0.45049205971550282</v>
      </c>
      <c r="AS63" s="49">
        <f t="shared" si="137"/>
        <v>0.43396571742162088</v>
      </c>
      <c r="AT63" s="49">
        <f t="shared" si="137"/>
        <v>0.41858773423916812</v>
      </c>
      <c r="AU63" s="49">
        <f t="shared" si="137"/>
        <v>0.42865717869129882</v>
      </c>
      <c r="AV63" s="49">
        <f t="shared" si="137"/>
        <v>0.47312556817885859</v>
      </c>
      <c r="AW63" s="49">
        <f t="shared" si="137"/>
        <v>0.50308536780879154</v>
      </c>
      <c r="AX63" s="49">
        <f t="shared" si="137"/>
        <v>0.52164774521348256</v>
      </c>
      <c r="AY63" s="49">
        <f t="shared" si="137"/>
        <v>0.60625739988724447</v>
      </c>
      <c r="AZ63" s="49">
        <f t="shared" si="137"/>
        <v>0.62750755782223511</v>
      </c>
      <c r="BA63" s="49">
        <f t="shared" si="137"/>
        <v>0.64285382713051464</v>
      </c>
      <c r="BB63" s="49">
        <f t="shared" si="137"/>
        <v>0.65330733511306938</v>
      </c>
      <c r="BC63" s="49">
        <f t="shared" si="137"/>
        <v>0.63450379618983888</v>
      </c>
      <c r="BD63" s="49">
        <f t="shared" si="137"/>
        <v>0.62771042509524122</v>
      </c>
      <c r="BE63" s="49">
        <f t="shared" si="137"/>
        <v>0.62476195378752764</v>
      </c>
      <c r="BF63" s="49">
        <f t="shared" si="137"/>
        <v>0.63215763243005929</v>
      </c>
      <c r="BG63" s="49">
        <f t="shared" si="137"/>
        <v>0.63003448721028255</v>
      </c>
      <c r="BH63" s="49">
        <f t="shared" si="137"/>
        <v>0.6533699714748441</v>
      </c>
      <c r="BI63" s="49">
        <f t="shared" si="137"/>
        <v>0.67200593958362764</v>
      </c>
      <c r="BJ63" s="49">
        <f t="shared" si="137"/>
        <v>0.68127465451599423</v>
      </c>
      <c r="BK63" s="49">
        <f t="shared" si="137"/>
        <v>0.70376561255170422</v>
      </c>
      <c r="BL63" s="49">
        <f t="shared" si="137"/>
        <v>0.7112677011076427</v>
      </c>
      <c r="BM63" s="49">
        <f t="shared" si="137"/>
        <v>0.72144094802231762</v>
      </c>
      <c r="BN63" s="49">
        <f t="shared" si="137"/>
        <v>0.7239609727779126</v>
      </c>
      <c r="BO63" s="49">
        <f t="shared" si="137"/>
        <v>0.7093600156274984</v>
      </c>
      <c r="BP63" s="49">
        <f t="shared" ref="BP63:EA63" si="138">IFERROR(BO62*BP53*100, "n/a")</f>
        <v>0.69738479002613851</v>
      </c>
      <c r="BQ63" s="49">
        <f t="shared" si="138"/>
        <v>0.70139812525886491</v>
      </c>
      <c r="BR63" s="49">
        <f t="shared" si="138"/>
        <v>0.70637800829756514</v>
      </c>
      <c r="BS63" s="49">
        <f t="shared" si="138"/>
        <v>0.69331377990926746</v>
      </c>
      <c r="BT63" s="49">
        <f t="shared" si="138"/>
        <v>0.68701610153766646</v>
      </c>
      <c r="BU63" s="49">
        <f t="shared" si="138"/>
        <v>0.6818229750668322</v>
      </c>
      <c r="BV63" s="49">
        <f t="shared" si="138"/>
        <v>0.67475466644730975</v>
      </c>
      <c r="BW63" s="49">
        <f t="shared" si="138"/>
        <v>0.66655945256625637</v>
      </c>
      <c r="BX63" s="49">
        <f t="shared" si="138"/>
        <v>0.65741445006510446</v>
      </c>
      <c r="BY63" s="49">
        <f t="shared" si="138"/>
        <v>0.64892565201965358</v>
      </c>
      <c r="BZ63" s="49">
        <f t="shared" si="138"/>
        <v>0.63915797281724263</v>
      </c>
      <c r="CA63" s="49">
        <f t="shared" si="138"/>
        <v>0.63998867938511728</v>
      </c>
      <c r="CB63" s="49">
        <f t="shared" si="138"/>
        <v>0.63160280956351811</v>
      </c>
      <c r="CC63" s="49">
        <f t="shared" si="138"/>
        <v>0.63444531733347809</v>
      </c>
      <c r="CD63" s="49">
        <f t="shared" si="138"/>
        <v>0.63422087075369604</v>
      </c>
      <c r="CE63" s="49">
        <f t="shared" si="138"/>
        <v>0.63393657318122676</v>
      </c>
      <c r="CF63" s="49">
        <f t="shared" si="138"/>
        <v>0.6388158444528419</v>
      </c>
      <c r="CG63" s="49">
        <f t="shared" si="138"/>
        <v>0.63535362133261808</v>
      </c>
      <c r="CH63" s="49">
        <f t="shared" si="138"/>
        <v>0.63075405743278057</v>
      </c>
      <c r="CI63" s="49">
        <f t="shared" si="138"/>
        <v>0.64270989170163695</v>
      </c>
      <c r="CJ63" s="49">
        <f t="shared" si="138"/>
        <v>0.63814029844530906</v>
      </c>
      <c r="CK63" s="49">
        <f t="shared" si="138"/>
        <v>0.62786091191576843</v>
      </c>
      <c r="CL63" s="49">
        <f t="shared" si="138"/>
        <v>0.61755739806526144</v>
      </c>
      <c r="CM63" s="49">
        <f t="shared" si="138"/>
        <v>0.60535106694596474</v>
      </c>
      <c r="CN63" s="49">
        <f t="shared" si="138"/>
        <v>0.59431282595210855</v>
      </c>
      <c r="CO63" s="49">
        <f t="shared" si="138"/>
        <v>0.58868754657767253</v>
      </c>
      <c r="CP63" s="49">
        <f t="shared" si="138"/>
        <v>0.58687885844949417</v>
      </c>
      <c r="CQ63" s="49">
        <f t="shared" si="138"/>
        <v>0.58561133362862006</v>
      </c>
      <c r="CR63" s="49">
        <f t="shared" si="138"/>
        <v>0.58003057728998997</v>
      </c>
      <c r="CS63" s="49">
        <f t="shared" si="138"/>
        <v>0.58468993036941463</v>
      </c>
      <c r="CT63" s="49">
        <f t="shared" si="138"/>
        <v>0.59235105649724995</v>
      </c>
      <c r="CU63" s="49">
        <f t="shared" si="138"/>
        <v>0.60290664160404073</v>
      </c>
      <c r="CV63" s="49">
        <f t="shared" si="138"/>
        <v>0.60948332171995045</v>
      </c>
      <c r="CW63" s="49">
        <f t="shared" si="138"/>
        <v>0.61725585833910546</v>
      </c>
      <c r="CX63" s="49">
        <f t="shared" si="138"/>
        <v>0.63352390827974303</v>
      </c>
      <c r="CY63" s="49">
        <f t="shared" si="138"/>
        <v>0.63165815220930133</v>
      </c>
      <c r="CZ63" s="49">
        <f t="shared" si="138"/>
        <v>0.63757262983281393</v>
      </c>
      <c r="DA63" s="49">
        <f t="shared" si="138"/>
        <v>0.64248069338327929</v>
      </c>
      <c r="DB63" s="49">
        <f t="shared" si="138"/>
        <v>0.63616179098546466</v>
      </c>
      <c r="DC63" s="49">
        <f t="shared" si="138"/>
        <v>0.62119419788097485</v>
      </c>
      <c r="DD63" s="49">
        <f t="shared" si="138"/>
        <v>0.6195641018805671</v>
      </c>
      <c r="DE63" s="49">
        <f t="shared" si="138"/>
        <v>0.61460538272817589</v>
      </c>
      <c r="DF63" s="49">
        <f t="shared" si="138"/>
        <v>0.61248831022830141</v>
      </c>
      <c r="DG63" s="49">
        <f t="shared" si="138"/>
        <v>0.61473188636305687</v>
      </c>
      <c r="DH63" s="49">
        <f t="shared" si="138"/>
        <v>0.61506066909076695</v>
      </c>
      <c r="DI63" s="49">
        <f t="shared" si="138"/>
        <v>0.61514418947248628</v>
      </c>
      <c r="DJ63" s="49">
        <f t="shared" si="138"/>
        <v>0.61235009587424816</v>
      </c>
      <c r="DK63" s="49">
        <f t="shared" si="138"/>
        <v>0.61581209935560466</v>
      </c>
      <c r="DL63" s="49">
        <f t="shared" si="138"/>
        <v>0.61226113242290547</v>
      </c>
      <c r="DM63" s="49">
        <f t="shared" si="138"/>
        <v>0.62202989756527327</v>
      </c>
      <c r="DN63" s="49">
        <f t="shared" si="138"/>
        <v>0.62190990870385798</v>
      </c>
      <c r="DO63" s="49">
        <f t="shared" si="138"/>
        <v>0.61798116525899083</v>
      </c>
      <c r="DP63" s="49">
        <f t="shared" si="138"/>
        <v>0.60773744294122944</v>
      </c>
      <c r="DQ63" s="49">
        <f t="shared" si="138"/>
        <v>0.61229889180408481</v>
      </c>
      <c r="DR63" s="49">
        <f t="shared" si="138"/>
        <v>0.62004532513646349</v>
      </c>
      <c r="DS63" s="49">
        <f t="shared" si="138"/>
        <v>0.62651263982575978</v>
      </c>
      <c r="DT63" s="49">
        <f t="shared" si="138"/>
        <v>0.6498753308977181</v>
      </c>
      <c r="DU63" s="49">
        <f t="shared" si="138"/>
        <v>0.65291868484011606</v>
      </c>
      <c r="DV63" s="49">
        <f t="shared" si="138"/>
        <v>0.65777736692512767</v>
      </c>
      <c r="DW63" s="49">
        <f t="shared" si="138"/>
        <v>0.66761284428562528</v>
      </c>
      <c r="DX63" s="49">
        <f t="shared" si="138"/>
        <v>0.67143730095596366</v>
      </c>
      <c r="DY63" s="49">
        <f t="shared" si="138"/>
        <v>0.66843204482621021</v>
      </c>
      <c r="DZ63" s="49">
        <f t="shared" si="138"/>
        <v>0.65460786226021139</v>
      </c>
      <c r="EA63" s="49">
        <f t="shared" si="138"/>
        <v>0.62467978566693094</v>
      </c>
      <c r="EB63" s="49">
        <f t="shared" ref="EB63:FX63" si="139">IFERROR(EA62*EB53*100, "n/a")</f>
        <v>0.61802133209641863</v>
      </c>
      <c r="EC63" s="49">
        <f t="shared" si="139"/>
        <v>0.60152017258400869</v>
      </c>
      <c r="ED63" s="49">
        <f t="shared" si="139"/>
        <v>0.58419893896535968</v>
      </c>
      <c r="EE63" s="49">
        <f t="shared" si="139"/>
        <v>0.57233644082173041</v>
      </c>
      <c r="EF63" s="49">
        <f t="shared" si="139"/>
        <v>0.54490537490939361</v>
      </c>
      <c r="EG63" s="49">
        <f t="shared" si="139"/>
        <v>0.5280592419928819</v>
      </c>
      <c r="EH63" s="49">
        <f t="shared" si="139"/>
        <v>0.50080249946628685</v>
      </c>
      <c r="EI63" s="49">
        <f t="shared" si="139"/>
        <v>0.47701592386997516</v>
      </c>
      <c r="EJ63" s="49">
        <f t="shared" si="139"/>
        <v>0.46255427225846291</v>
      </c>
      <c r="EK63" s="49">
        <f t="shared" si="139"/>
        <v>0.45480836267696417</v>
      </c>
      <c r="EL63" s="49">
        <f t="shared" si="139"/>
        <v>0.45145989156061073</v>
      </c>
      <c r="EM63" s="49">
        <f t="shared" si="139"/>
        <v>0.45602163721453987</v>
      </c>
      <c r="EN63" s="49">
        <f t="shared" si="139"/>
        <v>0.46246193944425273</v>
      </c>
      <c r="EO63" s="49">
        <f t="shared" si="139"/>
        <v>0.46347304914423454</v>
      </c>
      <c r="EP63" s="49">
        <f t="shared" si="139"/>
        <v>0.46755907096836313</v>
      </c>
      <c r="EQ63" s="49">
        <f t="shared" si="139"/>
        <v>0.47025719831556323</v>
      </c>
      <c r="ER63" s="49">
        <f t="shared" si="139"/>
        <v>0.47488503828871115</v>
      </c>
      <c r="ES63" s="49">
        <f t="shared" si="139"/>
        <v>0.47317296742223069</v>
      </c>
      <c r="ET63" s="49">
        <f t="shared" si="139"/>
        <v>0.46723949404438797</v>
      </c>
      <c r="EU63" s="49">
        <f t="shared" si="139"/>
        <v>0.45363061210266109</v>
      </c>
      <c r="EV63" s="49">
        <f t="shared" si="139"/>
        <v>0.44255955184780704</v>
      </c>
      <c r="EW63" s="49">
        <f t="shared" si="139"/>
        <v>0.43221484535837545</v>
      </c>
      <c r="EX63" s="49">
        <f t="shared" si="139"/>
        <v>0.42079642081683383</v>
      </c>
      <c r="EY63" s="49">
        <f t="shared" si="139"/>
        <v>0.40598432503262843</v>
      </c>
      <c r="EZ63" s="49">
        <f t="shared" si="139"/>
        <v>0.41474475423211699</v>
      </c>
      <c r="FA63" s="49">
        <f t="shared" si="139"/>
        <v>0.40130442266255623</v>
      </c>
      <c r="FB63" s="49">
        <f t="shared" si="139"/>
        <v>0.38851417480299705</v>
      </c>
      <c r="FC63" s="49">
        <f t="shared" si="139"/>
        <v>0.36988122928014466</v>
      </c>
      <c r="FD63" s="49">
        <f t="shared" si="139"/>
        <v>0.31425575550411383</v>
      </c>
      <c r="FE63" s="49">
        <f t="shared" si="139"/>
        <v>0.29347079903506007</v>
      </c>
      <c r="FF63" s="49">
        <f t="shared" si="139"/>
        <v>0.27322100746739647</v>
      </c>
      <c r="FG63" s="49">
        <f t="shared" si="139"/>
        <v>0.24090495379054772</v>
      </c>
      <c r="FH63" s="49">
        <f t="shared" si="139"/>
        <v>0.24326056621020342</v>
      </c>
      <c r="FI63" s="49">
        <f t="shared" si="139"/>
        <v>0.24433330182829582</v>
      </c>
      <c r="FJ63" s="49">
        <f t="shared" si="139"/>
        <v>0.25061657486636274</v>
      </c>
      <c r="FK63" s="49">
        <f t="shared" si="139"/>
        <v>0.2864142551743637</v>
      </c>
      <c r="FL63" s="49">
        <f t="shared" si="139"/>
        <v>0.29260960866347518</v>
      </c>
      <c r="FM63" s="49">
        <f t="shared" si="139"/>
        <v>0.29798565839347874</v>
      </c>
      <c r="FN63" s="49">
        <f t="shared" si="139"/>
        <v>0.30006970505427732</v>
      </c>
      <c r="FO63" s="49">
        <f t="shared" si="139"/>
        <v>0.28812033462177317</v>
      </c>
      <c r="FP63" s="49">
        <f t="shared" si="139"/>
        <v>0.29120921300938474</v>
      </c>
      <c r="FQ63" s="49">
        <f t="shared" si="139"/>
        <v>0.28934762659951235</v>
      </c>
      <c r="FR63" s="49">
        <f t="shared" si="139"/>
        <v>0.2883496454052234</v>
      </c>
      <c r="FS63" s="49">
        <f t="shared" si="139"/>
        <v>0.28845292287267466</v>
      </c>
      <c r="FT63" s="49">
        <f t="shared" si="139"/>
        <v>0.27753858083054678</v>
      </c>
      <c r="FU63" s="49">
        <f t="shared" si="139"/>
        <v>0.27667600371310569</v>
      </c>
      <c r="FV63" s="49">
        <f t="shared" si="139"/>
        <v>0.27458755703048909</v>
      </c>
      <c r="FW63" s="49">
        <f t="shared" si="139"/>
        <v>0.27250417526506182</v>
      </c>
      <c r="FX63" s="49">
        <f t="shared" si="139"/>
        <v>0.27979966891918379</v>
      </c>
      <c r="FY63" s="49">
        <f t="shared" ref="FY63" si="140">IFERROR(FX62*FY53*100, "n/a")</f>
        <v>0.28423679214390007</v>
      </c>
      <c r="FZ63" s="49">
        <f t="shared" ref="FZ63" si="141">IFERROR(FY62*FZ53*100, "n/a")</f>
        <v>0.29019435046999226</v>
      </c>
      <c r="GA63" s="49">
        <f t="shared" ref="GA63" si="142">IFERROR(FZ62*GA53*100, "n/a")</f>
        <v>0.30137417280473106</v>
      </c>
      <c r="GB63" s="49">
        <f t="shared" ref="GB63" si="143">IFERROR(GA62*GB53*100, "n/a")</f>
        <v>0.30563778034766714</v>
      </c>
      <c r="GC63" s="49" t="str">
        <f t="shared" ref="GC63" si="144">IFERROR(GB62*GC53*100, "n/a")</f>
        <v>n/a</v>
      </c>
      <c r="GD63" s="49" t="str">
        <f t="shared" ref="GD63" si="145">IFERROR(GC62*GD53*100, "n/a")</f>
        <v>n/a</v>
      </c>
      <c r="GE63" s="49" t="str">
        <f t="shared" ref="GE63" si="146">IFERROR(GD62*GE53*100, "n/a")</f>
        <v>n/a</v>
      </c>
      <c r="GF63" s="49" t="str">
        <f t="shared" ref="GF63" si="147">IFERROR(GE62*GF53*100, "n/a")</f>
        <v>n/a</v>
      </c>
      <c r="GG63" s="49" t="str">
        <f t="shared" ref="GG63" si="148">IFERROR(GF62*GG53*100, "n/a")</f>
        <v>n/a</v>
      </c>
      <c r="GH63" s="49" t="str">
        <f t="shared" ref="GH63" si="149">IFERROR(GG62*GH53*100, "n/a")</f>
        <v>n/a</v>
      </c>
      <c r="GI63" s="49" t="str">
        <f t="shared" ref="GI63" si="150">IFERROR(GH62*GI53*100, "n/a")</f>
        <v>n/a</v>
      </c>
      <c r="GJ63" s="49" t="str">
        <f t="shared" ref="GJ63" si="151">IFERROR(GI62*GJ53*100, "n/a")</f>
        <v>n/a</v>
      </c>
      <c r="GK63" s="49" t="str">
        <f t="shared" ref="GK63" si="152">IFERROR(GJ62*GK53*100, "n/a")</f>
        <v>n/a</v>
      </c>
      <c r="GL63" s="49" t="str">
        <f t="shared" ref="GL63" si="153">IFERROR(GK62*GL53*100, "n/a")</f>
        <v>n/a</v>
      </c>
      <c r="GM63" s="49" t="str">
        <f t="shared" ref="GM63" si="154">IFERROR(GL62*GM53*100, "n/a")</f>
        <v>n/a</v>
      </c>
      <c r="GN63" s="49" t="str">
        <f t="shared" ref="GN63" si="155">IFERROR(GM62*GN53*100, "n/a")</f>
        <v>n/a</v>
      </c>
      <c r="GO63" s="49" t="str">
        <f t="shared" ref="GO63" si="156">IFERROR(GN62*GO53*100, "n/a")</f>
        <v>n/a</v>
      </c>
      <c r="GP63" s="49" t="str">
        <f t="shared" ref="GP63" si="157">IFERROR(GO62*GP53*100, "n/a")</f>
        <v>n/a</v>
      </c>
      <c r="GQ63" s="49" t="str">
        <f t="shared" ref="GQ63" si="158">IFERROR(GP62*GQ53*100, "n/a")</f>
        <v>n/a</v>
      </c>
      <c r="GR63" s="49" t="str">
        <f t="shared" ref="GR63" si="159">IFERROR(GQ62*GR53*100, "n/a")</f>
        <v>n/a</v>
      </c>
      <c r="GS63" s="49" t="str">
        <f t="shared" ref="GS63" si="160">IFERROR(GR62*GS53*100, "n/a")</f>
        <v>n/a</v>
      </c>
      <c r="GT63" s="49" t="str">
        <f t="shared" ref="GT63" si="161">IFERROR(GS62*GT53*100, "n/a")</f>
        <v>n/a</v>
      </c>
      <c r="GU63" s="49" t="str">
        <f t="shared" ref="GU63" si="162">IFERROR(GT62*GU53*100, "n/a")</f>
        <v>n/a</v>
      </c>
      <c r="GV63" s="49" t="str">
        <f t="shared" ref="GV63" si="163">IFERROR(GU62*GV53*100, "n/a")</f>
        <v>n/a</v>
      </c>
      <c r="GW63" s="49"/>
      <c r="GX63" s="49"/>
    </row>
    <row r="64" spans="1:206" s="33" customFormat="1" x14ac:dyDescent="0.25">
      <c r="A64" s="47"/>
      <c r="B64" s="33" t="s">
        <v>233</v>
      </c>
      <c r="C64" s="33" t="str">
        <f>IFERROR(B62*C54*100, "n/a")</f>
        <v>n/a</v>
      </c>
      <c r="D64" s="33">
        <f t="shared" ref="D64:BO64" si="164">IFERROR(C62*D54*100, "n/a")</f>
        <v>0.167415275611426</v>
      </c>
      <c r="E64" s="33">
        <f t="shared" si="164"/>
        <v>0.84181789218087844</v>
      </c>
      <c r="F64" s="33">
        <f t="shared" si="164"/>
        <v>-0.9529413775331973</v>
      </c>
      <c r="G64" s="33">
        <f t="shared" si="164"/>
        <v>2.6581357124112905</v>
      </c>
      <c r="H64" s="33">
        <f t="shared" si="164"/>
        <v>0.53382278846308773</v>
      </c>
      <c r="I64" s="33">
        <f t="shared" si="164"/>
        <v>0.73313181902219826</v>
      </c>
      <c r="J64" s="33">
        <f t="shared" si="164"/>
        <v>0.26989687904114446</v>
      </c>
      <c r="K64" s="33">
        <f t="shared" si="164"/>
        <v>1.6909345825959363</v>
      </c>
      <c r="L64" s="33">
        <f t="shared" si="164"/>
        <v>2.2108561052766618</v>
      </c>
      <c r="M64" s="33">
        <f t="shared" si="164"/>
        <v>0.84919063054566657</v>
      </c>
      <c r="N64" s="33">
        <f t="shared" si="164"/>
        <v>1.5073117583170526</v>
      </c>
      <c r="O64" s="33">
        <f t="shared" si="164"/>
        <v>2.2517000815741399</v>
      </c>
      <c r="P64" s="33">
        <f t="shared" si="164"/>
        <v>1.0065734945589691</v>
      </c>
      <c r="Q64" s="33">
        <f t="shared" si="164"/>
        <v>-0.4641854880366259</v>
      </c>
      <c r="R64" s="33">
        <f t="shared" si="164"/>
        <v>0.8050681709830565</v>
      </c>
      <c r="S64" s="33">
        <f t="shared" si="164"/>
        <v>-0.69635586506628233</v>
      </c>
      <c r="T64" s="33">
        <f t="shared" si="164"/>
        <v>0.23128809469399972</v>
      </c>
      <c r="U64" s="33">
        <f t="shared" si="164"/>
        <v>-0.83938713397441489</v>
      </c>
      <c r="V64" s="33">
        <f t="shared" si="164"/>
        <v>-0.35407858240486378</v>
      </c>
      <c r="W64" s="33">
        <f t="shared" si="164"/>
        <v>-1.0694058189879752</v>
      </c>
      <c r="X64" s="33">
        <f t="shared" si="164"/>
        <v>0.71593090326068032</v>
      </c>
      <c r="Y64" s="33">
        <f t="shared" si="164"/>
        <v>1.5384757572599332</v>
      </c>
      <c r="Z64" s="33">
        <f t="shared" si="164"/>
        <v>1.2410349652554489</v>
      </c>
      <c r="AA64" s="33">
        <f t="shared" si="164"/>
        <v>2.1025654581817355</v>
      </c>
      <c r="AB64" s="33">
        <f t="shared" si="164"/>
        <v>0.67578182083644955</v>
      </c>
      <c r="AC64" s="33">
        <f t="shared" si="164"/>
        <v>0.44525016612559487</v>
      </c>
      <c r="AD64" s="33">
        <f t="shared" si="164"/>
        <v>0.65020114094456127</v>
      </c>
      <c r="AE64" s="33">
        <f t="shared" si="164"/>
        <v>1.0073584975902616</v>
      </c>
      <c r="AF64" s="33">
        <f t="shared" si="164"/>
        <v>1.7148663388189711</v>
      </c>
      <c r="AG64" s="33">
        <f t="shared" si="164"/>
        <v>1.5274577666514058</v>
      </c>
      <c r="AH64" s="33">
        <f t="shared" si="164"/>
        <v>8.2525673790601172E-3</v>
      </c>
      <c r="AI64" s="33">
        <f t="shared" si="164"/>
        <v>0.28990828157447335</v>
      </c>
      <c r="AJ64" s="33">
        <f t="shared" si="164"/>
        <v>3.3939455076181515</v>
      </c>
      <c r="AK64" s="33">
        <f t="shared" si="164"/>
        <v>0.80331846596976464</v>
      </c>
      <c r="AL64" s="33">
        <f t="shared" si="164"/>
        <v>1.1047788887939343</v>
      </c>
      <c r="AM64" s="33">
        <f t="shared" si="164"/>
        <v>0.15902514663559278</v>
      </c>
      <c r="AN64" s="33">
        <f t="shared" si="164"/>
        <v>9.652001553860777E-2</v>
      </c>
      <c r="AO64" s="33">
        <f t="shared" si="164"/>
        <v>0.57920964278610032</v>
      </c>
      <c r="AP64" s="33">
        <f t="shared" si="164"/>
        <v>0.20709871464135568</v>
      </c>
      <c r="AQ64" s="33">
        <f t="shared" si="164"/>
        <v>0.26148986126822099</v>
      </c>
      <c r="AR64" s="33">
        <f t="shared" si="164"/>
        <v>-1.6068996184269453</v>
      </c>
      <c r="AS64" s="33">
        <f t="shared" si="164"/>
        <v>-0.12693669161831467</v>
      </c>
      <c r="AT64" s="33">
        <f t="shared" si="164"/>
        <v>1.5772131451034253</v>
      </c>
      <c r="AU64" s="33">
        <f t="shared" si="164"/>
        <v>1.7490688086334638</v>
      </c>
      <c r="AV64" s="33">
        <f t="shared" si="164"/>
        <v>-0.58604005549606575</v>
      </c>
      <c r="AW64" s="33">
        <f t="shared" si="164"/>
        <v>0.95697141145113052</v>
      </c>
      <c r="AX64" s="33">
        <f t="shared" si="164"/>
        <v>-0.92205921231372623</v>
      </c>
      <c r="AY64" s="33">
        <f t="shared" si="164"/>
        <v>-1.3482890557309402</v>
      </c>
      <c r="AZ64" s="33">
        <f t="shared" si="164"/>
        <v>0.46032025043030816</v>
      </c>
      <c r="BA64" s="33">
        <f t="shared" si="164"/>
        <v>-0.30091481952078936</v>
      </c>
      <c r="BB64" s="33">
        <f t="shared" si="164"/>
        <v>8.2556045561391261E-2</v>
      </c>
      <c r="BC64" s="33">
        <f t="shared" si="164"/>
        <v>1.1565840022673897</v>
      </c>
      <c r="BD64" s="33">
        <f t="shared" si="164"/>
        <v>2.0319748554569168</v>
      </c>
      <c r="BE64" s="33">
        <f t="shared" si="164"/>
        <v>1.7120303355920334</v>
      </c>
      <c r="BF64" s="33">
        <f t="shared" si="164"/>
        <v>1.7997176071790182</v>
      </c>
      <c r="BG64" s="33">
        <f t="shared" si="164"/>
        <v>1.6655776222328986</v>
      </c>
      <c r="BH64" s="33">
        <f t="shared" si="164"/>
        <v>1.4638222670034007</v>
      </c>
      <c r="BI64" s="33">
        <f t="shared" si="164"/>
        <v>0.81504228656334754</v>
      </c>
      <c r="BJ64" s="33">
        <f t="shared" si="164"/>
        <v>0.65750561570567934</v>
      </c>
      <c r="BK64" s="33">
        <f t="shared" si="164"/>
        <v>0.83144926206342673</v>
      </c>
      <c r="BL64" s="33">
        <f t="shared" si="164"/>
        <v>0.76645511263614219</v>
      </c>
      <c r="BM64" s="33">
        <f t="shared" si="164"/>
        <v>1.3306045258356414</v>
      </c>
      <c r="BN64" s="33">
        <f t="shared" si="164"/>
        <v>0.63816271475936293</v>
      </c>
      <c r="BO64" s="33">
        <f t="shared" si="164"/>
        <v>0.79042293504922057</v>
      </c>
      <c r="BP64" s="33">
        <f t="shared" ref="BP64:EA64" si="165">IFERROR(BO62*BP54*100, "n/a")</f>
        <v>0.38617802414203212</v>
      </c>
      <c r="BQ64" s="33">
        <f t="shared" si="165"/>
        <v>0.86761952058139125</v>
      </c>
      <c r="BR64" s="33">
        <f t="shared" si="165"/>
        <v>0.44869356691831719</v>
      </c>
      <c r="BS64" s="33">
        <f t="shared" si="165"/>
        <v>0.60198499058539356</v>
      </c>
      <c r="BT64" s="33">
        <f t="shared" si="165"/>
        <v>0.97132913118924158</v>
      </c>
      <c r="BU64" s="33">
        <f t="shared" si="165"/>
        <v>0.78152621512708997</v>
      </c>
      <c r="BV64" s="33">
        <f t="shared" si="165"/>
        <v>1.4312134925994555</v>
      </c>
      <c r="BW64" s="33">
        <f t="shared" si="165"/>
        <v>0.47567717574150414</v>
      </c>
      <c r="BX64" s="33">
        <f t="shared" si="165"/>
        <v>1.1194814470464258</v>
      </c>
      <c r="BY64" s="33">
        <f t="shared" si="165"/>
        <v>0.47915031876720782</v>
      </c>
      <c r="BZ64" s="33">
        <f t="shared" si="165"/>
        <v>1.1001022790379753</v>
      </c>
      <c r="CA64" s="33">
        <f t="shared" si="165"/>
        <v>0.83673994707152399</v>
      </c>
      <c r="CB64" s="33">
        <f t="shared" si="165"/>
        <v>0.64316842629794968</v>
      </c>
      <c r="CC64" s="33">
        <f t="shared" si="165"/>
        <v>0.61450575167367572</v>
      </c>
      <c r="CD64" s="33">
        <f t="shared" si="165"/>
        <v>0.17324681437914541</v>
      </c>
      <c r="CE64" s="33">
        <f t="shared" si="165"/>
        <v>0.91166131504350867</v>
      </c>
      <c r="CF64" s="33">
        <f t="shared" si="165"/>
        <v>0.32063921113744998</v>
      </c>
      <c r="CG64" s="33">
        <f t="shared" si="165"/>
        <v>2.0154781633119151E-2</v>
      </c>
      <c r="CH64" s="33">
        <f t="shared" si="165"/>
        <v>-0.69180850195918198</v>
      </c>
      <c r="CI64" s="33">
        <f t="shared" si="165"/>
        <v>-0.39312718815350622</v>
      </c>
      <c r="CJ64" s="33">
        <f t="shared" si="165"/>
        <v>0.66762326524416837</v>
      </c>
      <c r="CK64" s="33">
        <f t="shared" si="165"/>
        <v>0.4082834015704826</v>
      </c>
      <c r="CL64" s="33">
        <f t="shared" si="165"/>
        <v>0.36727639543540924</v>
      </c>
      <c r="CM64" s="33">
        <f t="shared" si="165"/>
        <v>1.0015588225804624</v>
      </c>
      <c r="CN64" s="33">
        <f t="shared" si="165"/>
        <v>0.93158210160428412</v>
      </c>
      <c r="CO64" s="33">
        <f t="shared" si="165"/>
        <v>0.81390095126227335</v>
      </c>
      <c r="CP64" s="33">
        <f t="shared" si="165"/>
        <v>0.83709771581824199</v>
      </c>
      <c r="CQ64" s="33">
        <f t="shared" si="165"/>
        <v>0.15245533485640073</v>
      </c>
      <c r="CR64" s="33">
        <f t="shared" si="165"/>
        <v>0.4802919566505649</v>
      </c>
      <c r="CS64" s="33">
        <f t="shared" si="165"/>
        <v>0.39128519210633345</v>
      </c>
      <c r="CT64" s="33">
        <f t="shared" si="165"/>
        <v>1.0817048752415979</v>
      </c>
      <c r="CU64" s="33">
        <f t="shared" si="165"/>
        <v>0.78211429920570319</v>
      </c>
      <c r="CV64" s="33">
        <f t="shared" si="165"/>
        <v>1.0740212567324714</v>
      </c>
      <c r="CW64" s="33">
        <f t="shared" si="165"/>
        <v>0.45602978174397629</v>
      </c>
      <c r="CX64" s="33">
        <f t="shared" si="165"/>
        <v>0.89452056871546171</v>
      </c>
      <c r="CY64" s="33">
        <f t="shared" si="165"/>
        <v>0.2620800702704929</v>
      </c>
      <c r="CZ64" s="33">
        <f t="shared" si="165"/>
        <v>0.26779568563597739</v>
      </c>
      <c r="DA64" s="33">
        <f t="shared" si="165"/>
        <v>0.66425197950620418</v>
      </c>
      <c r="DB64" s="33">
        <f t="shared" si="165"/>
        <v>0.54216673475500321</v>
      </c>
      <c r="DC64" s="33">
        <f t="shared" si="165"/>
        <v>0.49499371463186564</v>
      </c>
      <c r="DD64" s="33">
        <f t="shared" si="165"/>
        <v>1.3378766571955221</v>
      </c>
      <c r="DE64" s="33">
        <f t="shared" si="165"/>
        <v>0.69460058083603848</v>
      </c>
      <c r="DF64" s="33">
        <f t="shared" si="165"/>
        <v>0.78979498317961538</v>
      </c>
      <c r="DG64" s="33">
        <f t="shared" si="165"/>
        <v>0.56518176851299406</v>
      </c>
      <c r="DH64" s="33">
        <f t="shared" si="165"/>
        <v>1.1259753217178166</v>
      </c>
      <c r="DI64" s="33">
        <f t="shared" si="165"/>
        <v>0.94181593201317448</v>
      </c>
      <c r="DJ64" s="33">
        <f t="shared" si="165"/>
        <v>0.56340356555473747</v>
      </c>
      <c r="DK64" s="33">
        <f t="shared" si="165"/>
        <v>0.71857418133230144</v>
      </c>
      <c r="DL64" s="33">
        <f t="shared" si="165"/>
        <v>0.69371572054458519</v>
      </c>
      <c r="DM64" s="33">
        <f t="shared" si="165"/>
        <v>0.95224669209311352</v>
      </c>
      <c r="DN64" s="33">
        <f t="shared" si="165"/>
        <v>1.1982552486794731</v>
      </c>
      <c r="DO64" s="33">
        <f t="shared" si="165"/>
        <v>0.57347866081043442</v>
      </c>
      <c r="DP64" s="33">
        <f t="shared" si="165"/>
        <v>0.59222080747095973</v>
      </c>
      <c r="DQ64" s="33">
        <f t="shared" si="165"/>
        <v>0.91480190667449679</v>
      </c>
      <c r="DR64" s="33">
        <f t="shared" si="165"/>
        <v>1.2764458375401684</v>
      </c>
      <c r="DS64" s="33">
        <f t="shared" si="165"/>
        <v>0.20978426350055046</v>
      </c>
      <c r="DT64" s="33">
        <f t="shared" si="165"/>
        <v>1.3905963507410446</v>
      </c>
      <c r="DU64" s="33">
        <f t="shared" si="165"/>
        <v>8.6068957990369496E-2</v>
      </c>
      <c r="DV64" s="33">
        <f t="shared" si="165"/>
        <v>0.4081131520940488</v>
      </c>
      <c r="DW64" s="33">
        <f t="shared" si="165"/>
        <v>-0.20179698233049312</v>
      </c>
      <c r="DX64" s="33">
        <f t="shared" si="165"/>
        <v>0.38874601199642334</v>
      </c>
      <c r="DY64" s="33">
        <f t="shared" si="165"/>
        <v>-0.2318135210081973</v>
      </c>
      <c r="DZ64" s="33">
        <f t="shared" si="165"/>
        <v>0.20615024391207548</v>
      </c>
      <c r="EA64" s="33">
        <f t="shared" si="165"/>
        <v>0.69767511188388087</v>
      </c>
      <c r="EB64" s="33">
        <f t="shared" ref="EB64:FX64" si="166">IFERROR(EA62*EB54*100, "n/a")</f>
        <v>0.42042879326063115</v>
      </c>
      <c r="EC64" s="33">
        <f t="shared" si="166"/>
        <v>0.37343514637007835</v>
      </c>
      <c r="ED64" s="33">
        <f t="shared" si="166"/>
        <v>4.8392238973052351E-2</v>
      </c>
      <c r="EE64" s="33">
        <f t="shared" si="166"/>
        <v>0.40330758062145122</v>
      </c>
      <c r="EF64" s="33">
        <f t="shared" si="166"/>
        <v>0.72981926065868075</v>
      </c>
      <c r="EG64" s="33">
        <f t="shared" si="166"/>
        <v>1.3394748681178497</v>
      </c>
      <c r="EH64" s="33">
        <f t="shared" si="166"/>
        <v>0.91318365195978624</v>
      </c>
      <c r="EI64" s="33">
        <f t="shared" si="166"/>
        <v>0.44321799321761607</v>
      </c>
      <c r="EJ64" s="33">
        <f t="shared" si="166"/>
        <v>0.56928628263658676</v>
      </c>
      <c r="EK64" s="33">
        <f t="shared" si="166"/>
        <v>0.70919364967468013</v>
      </c>
      <c r="EL64" s="33">
        <f t="shared" si="166"/>
        <v>0.67482222855707874</v>
      </c>
      <c r="EM64" s="33">
        <f t="shared" si="166"/>
        <v>0.82810334791237183</v>
      </c>
      <c r="EN64" s="33">
        <f t="shared" si="166"/>
        <v>0.40109962253049797</v>
      </c>
      <c r="EO64" s="33">
        <f t="shared" si="166"/>
        <v>0.64797258396032709</v>
      </c>
      <c r="EP64" s="33">
        <f t="shared" si="166"/>
        <v>0.43985094151512139</v>
      </c>
      <c r="EQ64" s="33">
        <f t="shared" si="166"/>
        <v>0.92930872516221907</v>
      </c>
      <c r="ER64" s="33">
        <f t="shared" si="166"/>
        <v>0.22820291008390048</v>
      </c>
      <c r="ES64" s="33">
        <f t="shared" si="166"/>
        <v>6.8036021903843988E-2</v>
      </c>
      <c r="ET64" s="33">
        <f t="shared" si="166"/>
        <v>0.60481341355053053</v>
      </c>
      <c r="EU64" s="33">
        <f t="shared" si="166"/>
        <v>4.7353709885969833E-2</v>
      </c>
      <c r="EV64" s="33">
        <f t="shared" si="166"/>
        <v>0.59515696318416178</v>
      </c>
      <c r="EW64" s="33">
        <f t="shared" si="166"/>
        <v>0.52429320254005141</v>
      </c>
      <c r="EX64" s="33">
        <f t="shared" si="166"/>
        <v>0.27814038486978515</v>
      </c>
      <c r="EY64" s="33">
        <f t="shared" si="166"/>
        <v>-0.52713438839044313</v>
      </c>
      <c r="EZ64" s="33">
        <f t="shared" si="166"/>
        <v>0.39867696513346906</v>
      </c>
      <c r="FA64" s="33">
        <f t="shared" si="166"/>
        <v>-0.38379163710520919</v>
      </c>
      <c r="FB64" s="33">
        <f t="shared" si="166"/>
        <v>-1.6854222804395784</v>
      </c>
      <c r="FC64" s="33">
        <f t="shared" si="166"/>
        <v>-1.137896393460605</v>
      </c>
      <c r="FD64" s="33">
        <f t="shared" si="166"/>
        <v>-0.11368780480102923</v>
      </c>
      <c r="FE64" s="33">
        <f t="shared" si="166"/>
        <v>0.28264687719392811</v>
      </c>
      <c r="FF64" s="33">
        <f t="shared" si="166"/>
        <v>0.84998573335665562</v>
      </c>
      <c r="FG64" s="33">
        <f t="shared" si="166"/>
        <v>0.37323633425767722</v>
      </c>
      <c r="FH64" s="33">
        <f t="shared" si="166"/>
        <v>0.83744423660390299</v>
      </c>
      <c r="FI64" s="33">
        <f t="shared" si="166"/>
        <v>0.58320834329125237</v>
      </c>
      <c r="FJ64" s="33">
        <f t="shared" si="166"/>
        <v>0.5395714485082963</v>
      </c>
      <c r="FK64" s="33">
        <f t="shared" si="166"/>
        <v>-0.32113829016817746</v>
      </c>
      <c r="FL64" s="33">
        <f t="shared" si="166"/>
        <v>0.60908847953994782</v>
      </c>
      <c r="FM64" s="33">
        <f t="shared" si="166"/>
        <v>0.17364418534303408</v>
      </c>
      <c r="FN64" s="33">
        <f t="shared" si="166"/>
        <v>0.93392960150907411</v>
      </c>
      <c r="FO64" s="33">
        <f t="shared" si="166"/>
        <v>0.53620206203367593</v>
      </c>
      <c r="FP64" s="33">
        <f t="shared" si="166"/>
        <v>0.37344824617329164</v>
      </c>
      <c r="FQ64" s="33">
        <f t="shared" si="166"/>
        <v>9.4062128189014577E-2</v>
      </c>
      <c r="FR64" s="33">
        <f t="shared" si="166"/>
        <v>1.7728301539133344E-2</v>
      </c>
      <c r="FS64" s="33">
        <f t="shared" si="166"/>
        <v>0.36820805006176682</v>
      </c>
      <c r="FT64" s="33">
        <f t="shared" si="166"/>
        <v>0.21203906374184736</v>
      </c>
      <c r="FU64" s="33">
        <f t="shared" si="166"/>
        <v>0.56098660745764306</v>
      </c>
      <c r="FV64" s="33">
        <f t="shared" si="166"/>
        <v>0.71073333835552077</v>
      </c>
      <c r="FW64" s="33">
        <f t="shared" si="166"/>
        <v>-0.17003492038920665</v>
      </c>
      <c r="FX64" s="33">
        <f t="shared" si="166"/>
        <v>0.83984459333547645</v>
      </c>
      <c r="FY64" s="33">
        <f t="shared" ref="FY64" si="167">IFERROR(FX62*FY54*100, "n/a")</f>
        <v>0.7788850913854044</v>
      </c>
      <c r="FZ64" s="33">
        <f t="shared" ref="FZ64" si="168">IFERROR(FY62*FZ54*100, "n/a")</f>
        <v>0.37574183913381598</v>
      </c>
      <c r="GA64" s="33">
        <f t="shared" ref="GA64" si="169">IFERROR(FZ62*GA54*100, "n/a")</f>
        <v>0.11543028742217072</v>
      </c>
      <c r="GB64" s="33">
        <f t="shared" ref="GB64" si="170">IFERROR(GA62*GB54*100, "n/a")</f>
        <v>0.65750705388624009</v>
      </c>
      <c r="GC64" s="33" t="str">
        <f t="shared" ref="GC64" si="171">IFERROR(GB62*GC54*100, "n/a")</f>
        <v>n/a</v>
      </c>
      <c r="GD64" s="33" t="str">
        <f t="shared" ref="GD64" si="172">IFERROR(GC62*GD54*100, "n/a")</f>
        <v>n/a</v>
      </c>
      <c r="GE64" s="33" t="str">
        <f t="shared" ref="GE64" si="173">IFERROR(GD62*GE54*100, "n/a")</f>
        <v>n/a</v>
      </c>
      <c r="GF64" s="33" t="str">
        <f t="shared" ref="GF64" si="174">IFERROR(GE62*GF54*100, "n/a")</f>
        <v>n/a</v>
      </c>
      <c r="GG64" s="33" t="str">
        <f t="shared" ref="GG64" si="175">IFERROR(GF62*GG54*100, "n/a")</f>
        <v>n/a</v>
      </c>
      <c r="GH64" s="33" t="str">
        <f t="shared" ref="GH64" si="176">IFERROR(GG62*GH54*100, "n/a")</f>
        <v>n/a</v>
      </c>
      <c r="GI64" s="33" t="str">
        <f t="shared" ref="GI64" si="177">IFERROR(GH62*GI54*100, "n/a")</f>
        <v>n/a</v>
      </c>
      <c r="GJ64" s="33" t="str">
        <f t="shared" ref="GJ64" si="178">IFERROR(GI62*GJ54*100, "n/a")</f>
        <v>n/a</v>
      </c>
      <c r="GK64" s="33" t="str">
        <f t="shared" ref="GK64" si="179">IFERROR(GJ62*GK54*100, "n/a")</f>
        <v>n/a</v>
      </c>
      <c r="GL64" s="33" t="str">
        <f t="shared" ref="GL64" si="180">IFERROR(GK62*GL54*100, "n/a")</f>
        <v>n/a</v>
      </c>
      <c r="GM64" s="33" t="str">
        <f t="shared" ref="GM64" si="181">IFERROR(GL62*GM54*100, "n/a")</f>
        <v>n/a</v>
      </c>
      <c r="GN64" s="33" t="str">
        <f t="shared" ref="GN64" si="182">IFERROR(GM62*GN54*100, "n/a")</f>
        <v>n/a</v>
      </c>
      <c r="GO64" s="33" t="str">
        <f t="shared" ref="GO64" si="183">IFERROR(GN62*GO54*100, "n/a")</f>
        <v>n/a</v>
      </c>
      <c r="GP64" s="33" t="str">
        <f t="shared" ref="GP64" si="184">IFERROR(GO62*GP54*100, "n/a")</f>
        <v>n/a</v>
      </c>
      <c r="GQ64" s="33" t="str">
        <f t="shared" ref="GQ64" si="185">IFERROR(GP62*GQ54*100, "n/a")</f>
        <v>n/a</v>
      </c>
      <c r="GR64" s="33" t="str">
        <f t="shared" ref="GR64" si="186">IFERROR(GQ62*GR54*100, "n/a")</f>
        <v>n/a</v>
      </c>
      <c r="GS64" s="33" t="str">
        <f t="shared" ref="GS64" si="187">IFERROR(GR62*GS54*100, "n/a")</f>
        <v>n/a</v>
      </c>
      <c r="GT64" s="33" t="str">
        <f t="shared" ref="GT64" si="188">IFERROR(GS62*GT54*100, "n/a")</f>
        <v>n/a</v>
      </c>
      <c r="GU64" s="33" t="str">
        <f t="shared" ref="GU64" si="189">IFERROR(GT62*GU54*100, "n/a")</f>
        <v>n/a</v>
      </c>
      <c r="GV64" s="33" t="str">
        <f t="shared" ref="GV64" si="190">IFERROR(GU62*GV54*100, "n/a")</f>
        <v>n/a</v>
      </c>
    </row>
    <row r="66" spans="1:204" s="38" customFormat="1" x14ac:dyDescent="0.25">
      <c r="A66" s="14" t="s">
        <v>267</v>
      </c>
      <c r="CE66" s="39"/>
      <c r="CF66" s="39"/>
      <c r="CG66" s="39"/>
      <c r="CH66" s="39"/>
      <c r="CI66" s="39"/>
      <c r="CJ66" s="39"/>
      <c r="CK66" s="39"/>
      <c r="CL66" s="39"/>
      <c r="CM66" s="39"/>
      <c r="CN66" s="39"/>
      <c r="CO66" s="39"/>
      <c r="CP66" s="39"/>
    </row>
    <row r="67" spans="1:204" s="6" customFormat="1" x14ac:dyDescent="0.25">
      <c r="A67" s="6" t="s">
        <v>268</v>
      </c>
      <c r="B67" s="44" t="s">
        <v>365</v>
      </c>
      <c r="C67" s="6" t="e">
        <f t="shared" ref="C67" si="191">IF(ISTEXT(#REF!), "n/a", AVERAGE(#REF!))</f>
        <v>#REF!</v>
      </c>
      <c r="D67" s="6" t="str">
        <f t="shared" ref="D67:E67" si="192">IF(ISTEXT(A59), "n/a", AVERAGE(A59:D59))</f>
        <v>n/a</v>
      </c>
      <c r="E67" s="6" t="str">
        <f t="shared" si="192"/>
        <v>n/a</v>
      </c>
      <c r="F67" s="6" t="str">
        <f t="shared" ref="F67:AK67" ca="1" si="193">IF(ISTEXT(C59), "n/a", AVERAGE(C59:F59))</f>
        <v>n/a</v>
      </c>
      <c r="G67" s="6" t="str">
        <f t="shared" ca="1" si="193"/>
        <v>n/a</v>
      </c>
      <c r="H67" s="6" t="str">
        <f t="shared" ca="1" si="193"/>
        <v>n/a</v>
      </c>
      <c r="I67" s="6" t="str">
        <f t="shared" ca="1" si="193"/>
        <v>n/a</v>
      </c>
      <c r="J67" s="6" t="str">
        <f t="shared" ca="1" si="193"/>
        <v>n/a</v>
      </c>
      <c r="K67" s="6" t="str">
        <f t="shared" ca="1" si="193"/>
        <v>n/a</v>
      </c>
      <c r="L67" s="6" t="str">
        <f t="shared" ca="1" si="193"/>
        <v>n/a</v>
      </c>
      <c r="M67" s="6" t="str">
        <f t="shared" ca="1" si="193"/>
        <v>n/a</v>
      </c>
      <c r="N67" s="6" t="str">
        <f t="shared" ca="1" si="193"/>
        <v>n/a</v>
      </c>
      <c r="O67" s="6" t="str">
        <f t="shared" ca="1" si="193"/>
        <v>n/a</v>
      </c>
      <c r="P67" s="6" t="str">
        <f t="shared" ca="1" si="193"/>
        <v>n/a</v>
      </c>
      <c r="Q67" s="6" t="str">
        <f t="shared" ca="1" si="193"/>
        <v>n/a</v>
      </c>
      <c r="R67" s="6">
        <f t="shared" ca="1" si="193"/>
        <v>-0.18254043218776161</v>
      </c>
      <c r="S67" s="6">
        <f t="shared" ca="1" si="193"/>
        <v>-1.3747322538312678E-2</v>
      </c>
      <c r="T67" s="6">
        <f t="shared" ca="1" si="193"/>
        <v>0.36968554583756363</v>
      </c>
      <c r="U67" s="6">
        <f t="shared" ca="1" si="193"/>
        <v>0.79437762339164075</v>
      </c>
      <c r="V67" s="6">
        <f t="shared" ca="1" si="193"/>
        <v>0.97747497568902619</v>
      </c>
      <c r="W67" s="6">
        <f t="shared" ca="1" si="193"/>
        <v>1.2235799422972382</v>
      </c>
      <c r="X67" s="6">
        <f t="shared" ca="1" si="193"/>
        <v>1.5398237720870205</v>
      </c>
      <c r="Y67" s="6">
        <f t="shared" ca="1" si="193"/>
        <v>2.1575726582307979</v>
      </c>
      <c r="Z67" s="6">
        <f t="shared" ca="1" si="193"/>
        <v>2.3527320017635711</v>
      </c>
      <c r="AA67" s="6">
        <f t="shared" ca="1" si="193"/>
        <v>1.9684894803258588</v>
      </c>
      <c r="AB67" s="6">
        <f t="shared" ca="1" si="193"/>
        <v>1.1002046658439013</v>
      </c>
      <c r="AC67" s="6">
        <f t="shared" ca="1" si="193"/>
        <v>0.21119506800998092</v>
      </c>
      <c r="AD67" s="6">
        <f t="shared" ca="1" si="193"/>
        <v>-0.16247650196594954</v>
      </c>
      <c r="AE67" s="6">
        <f t="shared" ca="1" si="193"/>
        <v>-0.27675250395572004</v>
      </c>
      <c r="AF67" s="6">
        <f t="shared" ca="1" si="193"/>
        <v>4.6357879446556102E-2</v>
      </c>
      <c r="AG67" s="6">
        <f t="shared" ca="1" si="193"/>
        <v>0.10626645382517039</v>
      </c>
      <c r="AH67" s="6">
        <f t="shared" ca="1" si="193"/>
        <v>-5.0165756456288374E-2</v>
      </c>
      <c r="AI67" s="6">
        <f t="shared" ca="1" si="193"/>
        <v>-0.30410948247520864</v>
      </c>
      <c r="AJ67" s="6">
        <f t="shared" ca="1" si="193"/>
        <v>0.16759082495239686</v>
      </c>
      <c r="AK67" s="6">
        <f t="shared" ca="1" si="193"/>
        <v>0.24485683012937301</v>
      </c>
      <c r="AL67" s="6">
        <f t="shared" ref="AL67:BQ67" ca="1" si="194">IF(ISTEXT(AI59), "n/a", AVERAGE(AI59:AL59))</f>
        <v>0.47191776805429869</v>
      </c>
      <c r="AM67" s="6">
        <f t="shared" ca="1" si="194"/>
        <v>0.31191790797809787</v>
      </c>
      <c r="AN67" s="6">
        <f t="shared" ca="1" si="194"/>
        <v>-2.8346732212385262E-2</v>
      </c>
      <c r="AO67" s="6">
        <f t="shared" ca="1" si="194"/>
        <v>9.2944718088562722E-3</v>
      </c>
      <c r="AP67" s="6">
        <f t="shared" ca="1" si="194"/>
        <v>6.9463288521010344E-2</v>
      </c>
      <c r="AQ67" s="6">
        <f t="shared" ca="1" si="194"/>
        <v>0.75618766019341477</v>
      </c>
      <c r="AR67" s="6">
        <f t="shared" ca="1" si="194"/>
        <v>0.67556824898545487</v>
      </c>
      <c r="AS67" s="6">
        <f t="shared" ca="1" si="194"/>
        <v>0.55229224559569834</v>
      </c>
      <c r="AT67" s="6">
        <f t="shared" ca="1" si="194"/>
        <v>0.60760380096033606</v>
      </c>
      <c r="AU67" s="6">
        <f t="shared" ca="1" si="194"/>
        <v>0.47318857851313945</v>
      </c>
      <c r="AV67" s="6">
        <f t="shared" ca="1" si="194"/>
        <v>0.410191856387916</v>
      </c>
      <c r="AW67" s="6">
        <f t="shared" ca="1" si="194"/>
        <v>0.31531206808045686</v>
      </c>
      <c r="AX67" s="6">
        <f t="shared" ca="1" si="194"/>
        <v>0.2880555124035537</v>
      </c>
      <c r="AY67" s="6">
        <f t="shared" ca="1" si="194"/>
        <v>4.9610751912707307E-2</v>
      </c>
      <c r="AZ67" s="6">
        <f t="shared" ca="1" si="194"/>
        <v>0.21800334841675992</v>
      </c>
      <c r="BA67" s="6">
        <f t="shared" ca="1" si="194"/>
        <v>0.63834800408307002</v>
      </c>
      <c r="BB67" s="6">
        <f t="shared" ca="1" si="194"/>
        <v>1.0940785501434023</v>
      </c>
      <c r="BC67" s="6">
        <f t="shared" ca="1" si="194"/>
        <v>1.5268933151556878</v>
      </c>
      <c r="BD67" s="6">
        <f t="shared" ca="1" si="194"/>
        <v>1.8096970582153573</v>
      </c>
      <c r="BE67" s="6">
        <f t="shared" ca="1" si="194"/>
        <v>2.0522373507266365</v>
      </c>
      <c r="BF67" s="6">
        <f t="shared" ca="1" si="194"/>
        <v>1.0979583585598478</v>
      </c>
      <c r="BG67" s="6">
        <f t="shared" ca="1" si="194"/>
        <v>0.7992044083640123</v>
      </c>
      <c r="BH67" s="6">
        <f t="shared" ca="1" si="194"/>
        <v>0.70778532993308929</v>
      </c>
      <c r="BI67" s="6">
        <f t="shared" ca="1" si="194"/>
        <v>0.25495086569666914</v>
      </c>
      <c r="BJ67" s="6">
        <f t="shared" ca="1" si="194"/>
        <v>0.88806999587639956</v>
      </c>
      <c r="BK67" s="6">
        <f t="shared" ca="1" si="194"/>
        <v>0.86045054263964849</v>
      </c>
      <c r="BL67" s="6">
        <f t="shared" ca="1" si="194"/>
        <v>0.96572896643532313</v>
      </c>
      <c r="BM67" s="6">
        <f t="shared" ca="1" si="194"/>
        <v>1.4011156538972183</v>
      </c>
      <c r="BN67" s="6">
        <f t="shared" ca="1" si="194"/>
        <v>0.998343085307689</v>
      </c>
      <c r="BO67" s="6">
        <f t="shared" ca="1" si="194"/>
        <v>0.98414737256642204</v>
      </c>
      <c r="BP67" s="6">
        <f t="shared" ca="1" si="194"/>
        <v>0.90272541422853469</v>
      </c>
      <c r="BQ67" s="6">
        <f t="shared" ca="1" si="194"/>
        <v>0.93641132751876666</v>
      </c>
      <c r="BR67" s="6">
        <f t="shared" ref="BR67:CW67" ca="1" si="195">IF(ISTEXT(BO59), "n/a", AVERAGE(BO59:BR59))</f>
        <v>0.86314747632007038</v>
      </c>
      <c r="BS67" s="6">
        <f t="shared" ca="1" si="195"/>
        <v>0.88628450003656978</v>
      </c>
      <c r="BT67" s="6">
        <f t="shared" ca="1" si="195"/>
        <v>0.57167811182712724</v>
      </c>
      <c r="BU67" s="6">
        <f t="shared" ca="1" si="195"/>
        <v>1.1830505234439063E-2</v>
      </c>
      <c r="BV67" s="6">
        <f t="shared" ca="1" si="195"/>
        <v>0.3571446972712774</v>
      </c>
      <c r="BW67" s="6">
        <f t="shared" ca="1" si="195"/>
        <v>7.2226220101265948E-2</v>
      </c>
      <c r="BX67" s="6">
        <f t="shared" ca="1" si="195"/>
        <v>4.0483199993805043E-2</v>
      </c>
      <c r="BY67" s="6">
        <f t="shared" ca="1" si="195"/>
        <v>8.2639075254458461E-2</v>
      </c>
      <c r="BZ67" s="6">
        <f t="shared" ca="1" si="195"/>
        <v>0.29606220063675559</v>
      </c>
      <c r="CA67" s="6">
        <f t="shared" ca="1" si="195"/>
        <v>0.2626898756357906</v>
      </c>
      <c r="CB67" s="6">
        <f t="shared" ca="1" si="195"/>
        <v>0.55569750695478815</v>
      </c>
      <c r="CC67" s="6">
        <f t="shared" ca="1" si="195"/>
        <v>0.73491479085554767</v>
      </c>
      <c r="CD67" s="6">
        <f t="shared" ca="1" si="195"/>
        <v>0.50688863079073021</v>
      </c>
      <c r="CE67" s="6">
        <f t="shared" ca="1" si="195"/>
        <v>1.0879387247178371</v>
      </c>
      <c r="CF67" s="6">
        <f t="shared" ca="1" si="195"/>
        <v>0.82740567969187462</v>
      </c>
      <c r="CG67" s="6">
        <f t="shared" ca="1" si="195"/>
        <v>0.68964086668473568</v>
      </c>
      <c r="CH67" s="6">
        <f t="shared" ca="1" si="195"/>
        <v>0.76593773277798549</v>
      </c>
      <c r="CI67" s="6">
        <f t="shared" ca="1" si="195"/>
        <v>0.57244008323116491</v>
      </c>
      <c r="CJ67" s="6">
        <f t="shared" ca="1" si="195"/>
        <v>0.79083293659944487</v>
      </c>
      <c r="CK67" s="6">
        <f t="shared" ca="1" si="195"/>
        <v>0.84458445534079118</v>
      </c>
      <c r="CL67" s="6">
        <f t="shared" ca="1" si="195"/>
        <v>0.70480981179981139</v>
      </c>
      <c r="CM67" s="6">
        <f t="shared" ca="1" si="195"/>
        <v>0.97697936501051452</v>
      </c>
      <c r="CN67" s="6">
        <f t="shared" ca="1" si="195"/>
        <v>0.8706609697034795</v>
      </c>
      <c r="CO67" s="6">
        <f t="shared" ca="1" si="195"/>
        <v>1.096170481398949</v>
      </c>
      <c r="CP67" s="6">
        <f t="shared" ca="1" si="195"/>
        <v>1.0814591326034602</v>
      </c>
      <c r="CQ67" s="6">
        <f t="shared" ca="1" si="195"/>
        <v>0.46068925726663124</v>
      </c>
      <c r="CR67" s="6">
        <f t="shared" ca="1" si="195"/>
        <v>0.33328337686611581</v>
      </c>
      <c r="CS67" s="6">
        <f t="shared" ca="1" si="195"/>
        <v>4.6806479456313381E-2</v>
      </c>
      <c r="CT67" s="6">
        <f t="shared" ca="1" si="195"/>
        <v>-1.0919779891416116E-2</v>
      </c>
      <c r="CU67" s="6">
        <f t="shared" ca="1" si="195"/>
        <v>-0.15059781959028476</v>
      </c>
      <c r="CV67" s="6">
        <f t="shared" ca="1" si="195"/>
        <v>-0.16044290888152585</v>
      </c>
      <c r="CW67" s="6">
        <f t="shared" ca="1" si="195"/>
        <v>3.7589331229649081E-2</v>
      </c>
      <c r="CX67" s="6">
        <f t="shared" ref="CX67:EC67" ca="1" si="196">IF(ISTEXT(CU59), "n/a", AVERAGE(CU59:CX59))</f>
        <v>-0.16356386986910451</v>
      </c>
      <c r="CY67" s="6">
        <f t="shared" ca="1" si="196"/>
        <v>9.9321564291855097E-2</v>
      </c>
      <c r="CZ67" s="6">
        <f t="shared" ca="1" si="196"/>
        <v>0.15047341507250342</v>
      </c>
      <c r="DA67" s="6">
        <f t="shared" ca="1" si="196"/>
        <v>-0.13359481756200586</v>
      </c>
      <c r="DB67" s="6">
        <f t="shared" ca="1" si="196"/>
        <v>-0.18176360568541539</v>
      </c>
      <c r="DC67" s="6">
        <f t="shared" ca="1" si="196"/>
        <v>-0.18916613711532118</v>
      </c>
      <c r="DD67" s="6">
        <f t="shared" ca="1" si="196"/>
        <v>-2.5546733726383775E-2</v>
      </c>
      <c r="DE67" s="6">
        <f t="shared" ca="1" si="196"/>
        <v>-5.1393029963506795E-2</v>
      </c>
      <c r="DF67" s="6">
        <f t="shared" ca="1" si="196"/>
        <v>0.27514632008701312</v>
      </c>
      <c r="DG67" s="6">
        <f t="shared" ca="1" si="196"/>
        <v>0.18660687043294893</v>
      </c>
      <c r="DH67" s="6">
        <f t="shared" ca="1" si="196"/>
        <v>-7.0768378080783068E-2</v>
      </c>
      <c r="DI67" s="6">
        <f t="shared" ca="1" si="196"/>
        <v>-7.8144089797371655E-2</v>
      </c>
      <c r="DJ67" s="6">
        <f t="shared" ca="1" si="196"/>
        <v>-0.27377520449333287</v>
      </c>
      <c r="DK67" s="6">
        <f t="shared" ca="1" si="196"/>
        <v>-0.43110897433277384</v>
      </c>
      <c r="DL67" s="6">
        <f t="shared" ca="1" si="196"/>
        <v>-0.17419131544101435</v>
      </c>
      <c r="DM67" s="6">
        <f t="shared" ca="1" si="196"/>
        <v>-6.5131815285814493E-2</v>
      </c>
      <c r="DN67" s="6">
        <f t="shared" ca="1" si="196"/>
        <v>8.75528647553446E-2</v>
      </c>
      <c r="DO67" s="6">
        <f t="shared" ca="1" si="196"/>
        <v>0.32161068916032903</v>
      </c>
      <c r="DP67" s="6">
        <f t="shared" ca="1" si="196"/>
        <v>0.11506747411253815</v>
      </c>
      <c r="DQ67" s="6">
        <f t="shared" ca="1" si="196"/>
        <v>0.2426106782536015</v>
      </c>
      <c r="DR67" s="6">
        <f t="shared" ca="1" si="196"/>
        <v>0.40855642205158316</v>
      </c>
      <c r="DS67" s="6">
        <f t="shared" ca="1" si="196"/>
        <v>0.20857714517999645</v>
      </c>
      <c r="DT67" s="6">
        <f t="shared" ca="1" si="196"/>
        <v>0.31188385901110699</v>
      </c>
      <c r="DU67" s="6">
        <f t="shared" ca="1" si="196"/>
        <v>0.10059776893960075</v>
      </c>
      <c r="DV67" s="6">
        <f t="shared" ca="1" si="196"/>
        <v>-6.5715868074283923E-2</v>
      </c>
      <c r="DW67" s="6">
        <f t="shared" ca="1" si="196"/>
        <v>0.44678496957222402</v>
      </c>
      <c r="DX67" s="6">
        <f t="shared" ca="1" si="196"/>
        <v>0.66691444939497502</v>
      </c>
      <c r="DY67" s="6">
        <f t="shared" ca="1" si="196"/>
        <v>0.96230301496999315</v>
      </c>
      <c r="DZ67" s="6">
        <f t="shared" ca="1" si="196"/>
        <v>1.481600424851605</v>
      </c>
      <c r="EA67" s="6">
        <f t="shared" ca="1" si="196"/>
        <v>1.7761412580347715</v>
      </c>
      <c r="EB67" s="6">
        <f t="shared" ca="1" si="196"/>
        <v>1.9861841933983702</v>
      </c>
      <c r="EC67" s="6">
        <f t="shared" ca="1" si="196"/>
        <v>2.2221236302194836</v>
      </c>
      <c r="ED67" s="6">
        <f t="shared" ref="ED67:FI67" ca="1" si="197">IF(ISTEXT(EA59), "n/a", AVERAGE(EA59:ED59))</f>
        <v>2.0526952299733021</v>
      </c>
      <c r="EE67" s="6">
        <f t="shared" ca="1" si="197"/>
        <v>1.718304776395863</v>
      </c>
      <c r="EF67" s="6">
        <f t="shared" ca="1" si="197"/>
        <v>1.7084047167032321</v>
      </c>
      <c r="EG67" s="6">
        <f t="shared" ca="1" si="197"/>
        <v>1.4828270665562828</v>
      </c>
      <c r="EH67" s="6">
        <f t="shared" ca="1" si="197"/>
        <v>1.3448213769741721</v>
      </c>
      <c r="EI67" s="6">
        <f t="shared" ca="1" si="197"/>
        <v>1.2574315674823606</v>
      </c>
      <c r="EJ67" s="6">
        <f t="shared" ca="1" si="197"/>
        <v>0.86961740958671574</v>
      </c>
      <c r="EK67" s="6">
        <f t="shared" ca="1" si="197"/>
        <v>0.68843225129400476</v>
      </c>
      <c r="EL67" s="6">
        <f t="shared" ca="1" si="197"/>
        <v>0.33712429368125152</v>
      </c>
      <c r="EM67" s="6">
        <f t="shared" ca="1" si="197"/>
        <v>0.11899890966049499</v>
      </c>
      <c r="EN67" s="6">
        <f t="shared" ca="1" si="197"/>
        <v>-0.14286962152562835</v>
      </c>
      <c r="EO67" s="6">
        <f t="shared" ca="1" si="197"/>
        <v>-0.17186514143648385</v>
      </c>
      <c r="EP67" s="6">
        <f t="shared" ca="1" si="197"/>
        <v>-0.2788978543909264</v>
      </c>
      <c r="EQ67" s="6">
        <f t="shared" ca="1" si="197"/>
        <v>-0.1926483113139113</v>
      </c>
      <c r="ER67" s="6">
        <f t="shared" ca="1" si="197"/>
        <v>-0.20236469663777237</v>
      </c>
      <c r="ES67" s="6">
        <f t="shared" ca="1" si="197"/>
        <v>-0.27972316089594917</v>
      </c>
      <c r="ET67" s="6">
        <f t="shared" ca="1" si="197"/>
        <v>-6.0091867897963405E-2</v>
      </c>
      <c r="EU67" s="6">
        <f t="shared" ca="1" si="197"/>
        <v>-0.19241227468730299</v>
      </c>
      <c r="EV67" s="6">
        <f t="shared" ca="1" si="197"/>
        <v>-3.5871447839165141E-2</v>
      </c>
      <c r="EW67" s="6">
        <f t="shared" ca="1" si="197"/>
        <v>9.6429143533644596E-2</v>
      </c>
      <c r="EX67" s="6">
        <f t="shared" ca="1" si="197"/>
        <v>0.1569259566203357</v>
      </c>
      <c r="EY67" s="6">
        <f t="shared" ca="1" si="197"/>
        <v>0.36606180894782625</v>
      </c>
      <c r="EZ67" s="6">
        <f t="shared" ca="1" si="197"/>
        <v>0.98744133331774009</v>
      </c>
      <c r="FA67" s="6">
        <f t="shared" ca="1" si="197"/>
        <v>1.3886903526417678</v>
      </c>
      <c r="FB67" s="6">
        <f t="shared" ca="1" si="197"/>
        <v>1.6171019645826699</v>
      </c>
      <c r="FC67" s="6">
        <f t="shared" ca="1" si="197"/>
        <v>2.1625954478134792</v>
      </c>
      <c r="FD67" s="6">
        <f t="shared" ca="1" si="197"/>
        <v>2.2241732102894671</v>
      </c>
      <c r="FE67" s="6">
        <f t="shared" ca="1" si="197"/>
        <v>2.4520086666560612</v>
      </c>
      <c r="FF67" s="6">
        <f t="shared" ca="1" si="197"/>
        <v>2.6702504346044376</v>
      </c>
      <c r="FG67" s="6">
        <f t="shared" ca="1" si="197"/>
        <v>2.4236258997122313</v>
      </c>
      <c r="FH67" s="6">
        <f t="shared" ca="1" si="197"/>
        <v>2.1428255801294496</v>
      </c>
      <c r="FI67" s="6">
        <f t="shared" ca="1" si="197"/>
        <v>1.7051909459763424</v>
      </c>
      <c r="FJ67" s="6">
        <f t="shared" ref="FJ67:FX67" ca="1" si="198">IF(ISTEXT(FG59), "n/a", AVERAGE(FG59:FJ59))</f>
        <v>1.2064363972032999</v>
      </c>
      <c r="FK67" s="6">
        <f t="shared" ca="1" si="198"/>
        <v>0.34875358184314526</v>
      </c>
      <c r="FL67" s="6">
        <f t="shared" ca="1" si="198"/>
        <v>-0.26418103886456701</v>
      </c>
      <c r="FM67" s="6">
        <f t="shared" ca="1" si="198"/>
        <v>-0.84489866953424053</v>
      </c>
      <c r="FN67" s="6">
        <f t="shared" ca="1" si="198"/>
        <v>-1.1318374806301932</v>
      </c>
      <c r="FO67" s="6">
        <f t="shared" ca="1" si="198"/>
        <v>-0.96341050816847096</v>
      </c>
      <c r="FP67" s="6">
        <f t="shared" ca="1" si="198"/>
        <v>-1.0790108282856412</v>
      </c>
      <c r="FQ67" s="6">
        <f t="shared" ca="1" si="198"/>
        <v>-0.95528241383656276</v>
      </c>
      <c r="FR67" s="6">
        <f t="shared" ca="1" si="198"/>
        <v>-1.0242574642914284</v>
      </c>
      <c r="FS67" s="6">
        <f t="shared" ca="1" si="198"/>
        <v>-1.1577435420778019</v>
      </c>
      <c r="FT67" s="6">
        <f t="shared" ca="1" si="198"/>
        <v>-1.2227444044133153</v>
      </c>
      <c r="FU67" s="6">
        <f t="shared" ca="1" si="198"/>
        <v>-1.2691254023402492</v>
      </c>
      <c r="FV67" s="6">
        <f t="shared" ca="1" si="198"/>
        <v>-1.1986967466781064</v>
      </c>
      <c r="FW67" s="6">
        <f t="shared" ca="1" si="198"/>
        <v>-0.90806052685010519</v>
      </c>
      <c r="FX67" s="6">
        <f t="shared" ca="1" si="198"/>
        <v>-0.64147128823949939</v>
      </c>
      <c r="FY67" s="6">
        <f t="shared" ref="FY67" ca="1" si="199">IF(ISTEXT(FV59), "n/a", AVERAGE(FV59:FY59))</f>
        <v>-0.4414447907491561</v>
      </c>
      <c r="FZ67" s="6">
        <f t="shared" ref="FZ67" ca="1" si="200">IF(ISTEXT(FW59), "n/a", AVERAGE(FW59:FZ59))</f>
        <v>-0.33627615212983775</v>
      </c>
      <c r="GA67" s="6">
        <f t="shared" ref="GA67" ca="1" si="201">IF(ISTEXT(FX59), "n/a", AVERAGE(FX59:GA59))</f>
        <v>-0.21290138835928729</v>
      </c>
      <c r="GB67" s="6">
        <f t="shared" ref="GB67" ca="1" si="202">IF(ISTEXT(FY59), "n/a", AVERAGE(FY59:GB59))</f>
        <v>-3.4548156633541799E-2</v>
      </c>
      <c r="GC67" s="6">
        <f t="shared" ref="GC67" ca="1" si="203">IF(ISTEXT(FZ59), "n/a", AVERAGE(FZ59:GC59))</f>
        <v>-3.4604109705986451E-2</v>
      </c>
      <c r="GD67" s="6">
        <f t="shared" ref="GD67" ca="1" si="204">IF(ISTEXT(GA59), "n/a", AVERAGE(GA59:GD59))</f>
        <v>0.23017206642723895</v>
      </c>
      <c r="GE67" s="6">
        <f t="shared" ref="GE67" ca="1" si="205">IF(ISTEXT(GB59), "n/a", AVERAGE(GB59:GE59))</f>
        <v>0.52108608704865711</v>
      </c>
      <c r="GF67" s="6" t="str">
        <f t="shared" ref="GF67" ca="1" si="206">IF(ISTEXT(GC59), "n/a", AVERAGE(GC59:GF59))</f>
        <v>n/a</v>
      </c>
      <c r="GG67" s="6" t="str">
        <f t="shared" ref="GG67" ca="1" si="207">IF(ISTEXT(GD59), "n/a", AVERAGE(GD59:GG59))</f>
        <v>n/a</v>
      </c>
      <c r="GH67" s="6" t="str">
        <f t="shared" ref="GH67" ca="1" si="208">IF(ISTEXT(GE59), "n/a", AVERAGE(GE59:GH59))</f>
        <v>n/a</v>
      </c>
      <c r="GI67" s="6" t="str">
        <f t="shared" ref="GI67" ca="1" si="209">IF(ISTEXT(GF59), "n/a", AVERAGE(GF59:GI59))</f>
        <v>n/a</v>
      </c>
      <c r="GJ67" s="6" t="str">
        <f t="shared" ref="GJ67" ca="1" si="210">IF(ISTEXT(GG59), "n/a", AVERAGE(GG59:GJ59))</f>
        <v>n/a</v>
      </c>
      <c r="GK67" s="6" t="str">
        <f t="shared" ref="GK67" ca="1" si="211">IF(ISTEXT(GH59), "n/a", AVERAGE(GH59:GK59))</f>
        <v>n/a</v>
      </c>
      <c r="GL67" s="6" t="str">
        <f t="shared" ref="GL67" ca="1" si="212">IF(ISTEXT(GI59), "n/a", AVERAGE(GI59:GL59))</f>
        <v>n/a</v>
      </c>
      <c r="GM67" s="6" t="str">
        <f t="shared" ref="GM67" ca="1" si="213">IF(ISTEXT(GJ59), "n/a", AVERAGE(GJ59:GM59))</f>
        <v>n/a</v>
      </c>
      <c r="GN67" s="6" t="str">
        <f t="shared" ref="GN67" ca="1" si="214">IF(ISTEXT(GK59), "n/a", AVERAGE(GK59:GN59))</f>
        <v>n/a</v>
      </c>
      <c r="GO67" s="6" t="str">
        <f t="shared" ref="GO67" ca="1" si="215">IF(ISTEXT(GL59), "n/a", AVERAGE(GL59:GO59))</f>
        <v>n/a</v>
      </c>
      <c r="GP67" s="6" t="str">
        <f t="shared" ref="GP67" ca="1" si="216">IF(ISTEXT(GM59), "n/a", AVERAGE(GM59:GP59))</f>
        <v>n/a</v>
      </c>
      <c r="GQ67" s="6" t="str">
        <f t="shared" ref="GQ67" ca="1" si="217">IF(ISTEXT(GN59), "n/a", AVERAGE(GN59:GQ59))</f>
        <v>n/a</v>
      </c>
      <c r="GR67" s="6" t="str">
        <f t="shared" ref="GR67" ca="1" si="218">IF(ISTEXT(GO59), "n/a", AVERAGE(GO59:GR59))</f>
        <v>n/a</v>
      </c>
      <c r="GS67" s="6" t="str">
        <f t="shared" ref="GS67" ca="1" si="219">IF(ISTEXT(GP59), "n/a", AVERAGE(GP59:GS59))</f>
        <v>n/a</v>
      </c>
      <c r="GT67" s="6" t="str">
        <f t="shared" ref="GT67" ca="1" si="220">IF(ISTEXT(GQ59), "n/a", AVERAGE(GQ59:GT59))</f>
        <v>n/a</v>
      </c>
      <c r="GU67" s="6" t="str">
        <f t="shared" ref="GU67" ca="1" si="221">IF(ISTEXT(GR59), "n/a", AVERAGE(GR59:GU59))</f>
        <v>n/a</v>
      </c>
      <c r="GV67" s="6" t="str">
        <f t="shared" ref="GV67" ca="1" si="222">IF(ISTEXT(GS59), "n/a", AVERAGE(GS59:GV59))</f>
        <v>n/a</v>
      </c>
    </row>
    <row r="68" spans="1:204" s="6" customFormat="1" x14ac:dyDescent="0.25">
      <c r="A68" s="44" t="s">
        <v>270</v>
      </c>
      <c r="B68" s="6" t="s">
        <v>269</v>
      </c>
      <c r="C68" s="6" t="e">
        <f>IF(ISTEXT(#REF!), "n/a", AVERAGE(#REF!))</f>
        <v>#REF!</v>
      </c>
      <c r="D68" s="6" t="str">
        <f t="shared" ref="D68:F68" si="223">IF(ISTEXT(A63), "n/a", AVERAGE(A63:D63))</f>
        <v>n/a</v>
      </c>
      <c r="E68" s="6" t="str">
        <f t="shared" si="223"/>
        <v>n/a</v>
      </c>
      <c r="F68" s="6" t="str">
        <f t="shared" si="223"/>
        <v>n/a</v>
      </c>
      <c r="G68" s="6">
        <f>IF(ISTEXT(D63), "n/a", AVERAGE(D63:G63))</f>
        <v>0.79990120141900534</v>
      </c>
      <c r="H68" s="6">
        <f t="shared" ref="H68:BS68" si="224">IF(ISTEXT(E63), "n/a", AVERAGE(E63:H63))</f>
        <v>0.77603776633787847</v>
      </c>
      <c r="I68" s="6">
        <f t="shared" si="224"/>
        <v>0.75726837012274772</v>
      </c>
      <c r="J68" s="6">
        <f t="shared" si="224"/>
        <v>0.74208289933898053</v>
      </c>
      <c r="K68" s="6">
        <f t="shared" si="224"/>
        <v>0.73028994785828094</v>
      </c>
      <c r="L68" s="6">
        <f t="shared" si="224"/>
        <v>0.73014092123640006</v>
      </c>
      <c r="M68" s="6">
        <f t="shared" si="224"/>
        <v>0.73236037769958018</v>
      </c>
      <c r="N68" s="6">
        <f t="shared" si="224"/>
        <v>0.73327561933312757</v>
      </c>
      <c r="O68" s="6">
        <f t="shared" si="224"/>
        <v>0.73667419051099126</v>
      </c>
      <c r="P68" s="6">
        <f t="shared" si="224"/>
        <v>0.74426773990006867</v>
      </c>
      <c r="Q68" s="6">
        <f t="shared" si="224"/>
        <v>0.75216606336358549</v>
      </c>
      <c r="R68" s="6">
        <f t="shared" si="224"/>
        <v>0.76369222093309308</v>
      </c>
      <c r="S68" s="6">
        <f t="shared" si="224"/>
        <v>0.7734964997389675</v>
      </c>
      <c r="T68" s="6">
        <f t="shared" si="224"/>
        <v>0.78846041013654233</v>
      </c>
      <c r="U68" s="6">
        <f t="shared" si="224"/>
        <v>0.80448304893240574</v>
      </c>
      <c r="V68" s="6">
        <f t="shared" si="224"/>
        <v>0.8197110764630583</v>
      </c>
      <c r="W68" s="6">
        <f t="shared" si="224"/>
        <v>0.8287115832472397</v>
      </c>
      <c r="X68" s="6">
        <f t="shared" si="224"/>
        <v>0.82300886494650505</v>
      </c>
      <c r="Y68" s="6">
        <f t="shared" si="224"/>
        <v>0.80989218389892836</v>
      </c>
      <c r="Z68" s="6">
        <f t="shared" si="224"/>
        <v>0.79136375245969004</v>
      </c>
      <c r="AA68" s="6">
        <f t="shared" si="224"/>
        <v>0.77090426730312389</v>
      </c>
      <c r="AB68" s="6">
        <f t="shared" si="224"/>
        <v>0.74898887887504606</v>
      </c>
      <c r="AC68" s="6">
        <f t="shared" si="224"/>
        <v>0.73068526578350113</v>
      </c>
      <c r="AD68" s="6">
        <f t="shared" si="224"/>
        <v>0.71581717575621595</v>
      </c>
      <c r="AE68" s="6">
        <f t="shared" si="224"/>
        <v>0.71126089333079312</v>
      </c>
      <c r="AF68" s="6">
        <f t="shared" si="224"/>
        <v>0.71480457303440559</v>
      </c>
      <c r="AG68" s="6">
        <f t="shared" si="224"/>
        <v>0.72196390704977176</v>
      </c>
      <c r="AH68" s="6">
        <f t="shared" si="224"/>
        <v>0.73004586381346925</v>
      </c>
      <c r="AI68" s="6">
        <f t="shared" si="224"/>
        <v>0.73637055729185052</v>
      </c>
      <c r="AJ68" s="6">
        <f t="shared" si="224"/>
        <v>0.74934485909018855</v>
      </c>
      <c r="AK68" s="6">
        <f t="shared" si="224"/>
        <v>0.75787670817854713</v>
      </c>
      <c r="AL68" s="6">
        <f t="shared" si="224"/>
        <v>0.76277903599698682</v>
      </c>
      <c r="AM68" s="6">
        <f t="shared" si="224"/>
        <v>0.75804857512226909</v>
      </c>
      <c r="AN68" s="6">
        <f t="shared" si="224"/>
        <v>0.73272778006352501</v>
      </c>
      <c r="AO68" s="6">
        <f t="shared" si="224"/>
        <v>0.70185862759245354</v>
      </c>
      <c r="AP68" s="6">
        <f t="shared" si="224"/>
        <v>0.6630881330056535</v>
      </c>
      <c r="AQ68" s="6">
        <f t="shared" si="224"/>
        <v>0.61388394492454501</v>
      </c>
      <c r="AR68" s="6">
        <f t="shared" si="224"/>
        <v>0.55623590323905414</v>
      </c>
      <c r="AS68" s="6">
        <f t="shared" si="224"/>
        <v>0.5033198798481634</v>
      </c>
      <c r="AT68" s="6">
        <f t="shared" si="224"/>
        <v>0.45834731720855876</v>
      </c>
      <c r="AU68" s="6">
        <f t="shared" si="224"/>
        <v>0.43292567251689762</v>
      </c>
      <c r="AV68" s="6">
        <f t="shared" si="224"/>
        <v>0.43858404963273662</v>
      </c>
      <c r="AW68" s="6">
        <f t="shared" si="224"/>
        <v>0.4558639622295293</v>
      </c>
      <c r="AX68" s="6">
        <f t="shared" si="224"/>
        <v>0.48162896497310792</v>
      </c>
      <c r="AY68" s="6">
        <f t="shared" si="224"/>
        <v>0.52602902027209431</v>
      </c>
      <c r="AZ68" s="6">
        <f t="shared" si="224"/>
        <v>0.56462451768293842</v>
      </c>
      <c r="BA68" s="6">
        <f t="shared" si="224"/>
        <v>0.59956663251336928</v>
      </c>
      <c r="BB68" s="6">
        <f t="shared" si="224"/>
        <v>0.6324815299882659</v>
      </c>
      <c r="BC68" s="6">
        <f t="shared" si="224"/>
        <v>0.63954312906391453</v>
      </c>
      <c r="BD68" s="6">
        <f t="shared" si="224"/>
        <v>0.63959384588216606</v>
      </c>
      <c r="BE68" s="6">
        <f t="shared" si="224"/>
        <v>0.63507087754641922</v>
      </c>
      <c r="BF68" s="6">
        <f t="shared" si="224"/>
        <v>0.62978345187566676</v>
      </c>
      <c r="BG68" s="6">
        <f t="shared" si="224"/>
        <v>0.62866612463077765</v>
      </c>
      <c r="BH68" s="6">
        <f t="shared" si="224"/>
        <v>0.63508101122567839</v>
      </c>
      <c r="BI68" s="6">
        <f t="shared" si="224"/>
        <v>0.64689200767470345</v>
      </c>
      <c r="BJ68" s="6">
        <f t="shared" si="224"/>
        <v>0.65917126319618724</v>
      </c>
      <c r="BK68" s="6">
        <f t="shared" si="224"/>
        <v>0.67760404453154255</v>
      </c>
      <c r="BL68" s="6">
        <f t="shared" si="224"/>
        <v>0.69207847693974212</v>
      </c>
      <c r="BM68" s="6">
        <f t="shared" si="224"/>
        <v>0.70443722904941475</v>
      </c>
      <c r="BN68" s="6">
        <f t="shared" si="224"/>
        <v>0.71510880861489423</v>
      </c>
      <c r="BO68" s="6">
        <f t="shared" si="224"/>
        <v>0.71650740938384283</v>
      </c>
      <c r="BP68" s="6">
        <f t="shared" si="224"/>
        <v>0.71303668161346678</v>
      </c>
      <c r="BQ68" s="6">
        <f t="shared" si="224"/>
        <v>0.70802597592260352</v>
      </c>
      <c r="BR68" s="6">
        <f t="shared" si="224"/>
        <v>0.70363023480251674</v>
      </c>
      <c r="BS68" s="6">
        <f t="shared" si="224"/>
        <v>0.69961867587295901</v>
      </c>
      <c r="BT68" s="6">
        <f t="shared" ref="BT68:EE68" si="225">IF(ISTEXT(BQ63), "n/a", AVERAGE(BQ63:BT63))</f>
        <v>0.69702650375084108</v>
      </c>
      <c r="BU68" s="6">
        <f t="shared" si="225"/>
        <v>0.69213271620283279</v>
      </c>
      <c r="BV68" s="6">
        <f t="shared" si="225"/>
        <v>0.68422688074026894</v>
      </c>
      <c r="BW68" s="6">
        <f t="shared" si="225"/>
        <v>0.67753829890451622</v>
      </c>
      <c r="BX68" s="6">
        <f t="shared" si="225"/>
        <v>0.6701378860363757</v>
      </c>
      <c r="BY68" s="6">
        <f t="shared" si="225"/>
        <v>0.66191355527458107</v>
      </c>
      <c r="BZ68" s="6">
        <f t="shared" si="225"/>
        <v>0.65301438186706429</v>
      </c>
      <c r="CA68" s="6">
        <f t="shared" si="225"/>
        <v>0.64637168857177951</v>
      </c>
      <c r="CB68" s="6">
        <f t="shared" si="225"/>
        <v>0.6399187784463829</v>
      </c>
      <c r="CC68" s="6">
        <f t="shared" si="225"/>
        <v>0.63629869477483902</v>
      </c>
      <c r="CD68" s="6">
        <f t="shared" si="225"/>
        <v>0.6350644192589523</v>
      </c>
      <c r="CE68" s="6">
        <f t="shared" si="225"/>
        <v>0.63355139270797967</v>
      </c>
      <c r="CF68" s="6">
        <f t="shared" si="225"/>
        <v>0.63535465143031067</v>
      </c>
      <c r="CG68" s="6">
        <f t="shared" si="225"/>
        <v>0.63558172743009567</v>
      </c>
      <c r="CH68" s="6">
        <f t="shared" si="225"/>
        <v>0.63471502409986691</v>
      </c>
      <c r="CI68" s="6">
        <f t="shared" si="225"/>
        <v>0.63690835372996935</v>
      </c>
      <c r="CJ68" s="6">
        <f t="shared" si="225"/>
        <v>0.63673946722808616</v>
      </c>
      <c r="CK68" s="6">
        <f t="shared" si="225"/>
        <v>0.63486628987387372</v>
      </c>
      <c r="CL68" s="6">
        <f t="shared" si="225"/>
        <v>0.63156712503199397</v>
      </c>
      <c r="CM68" s="6">
        <f t="shared" si="225"/>
        <v>0.62222741884307586</v>
      </c>
      <c r="CN68" s="6">
        <f t="shared" si="225"/>
        <v>0.61127055071977576</v>
      </c>
      <c r="CO68" s="6">
        <f t="shared" si="225"/>
        <v>0.60147720938525184</v>
      </c>
      <c r="CP68" s="6">
        <f t="shared" si="225"/>
        <v>0.59380757448131005</v>
      </c>
      <c r="CQ68" s="6">
        <f t="shared" si="225"/>
        <v>0.5888726411519738</v>
      </c>
      <c r="CR68" s="6">
        <f t="shared" si="225"/>
        <v>0.58530207898644415</v>
      </c>
      <c r="CS68" s="6">
        <f t="shared" si="225"/>
        <v>0.5843026749343796</v>
      </c>
      <c r="CT68" s="6">
        <f t="shared" si="225"/>
        <v>0.58567072444631862</v>
      </c>
      <c r="CU68" s="6">
        <f t="shared" si="225"/>
        <v>0.58999455144017388</v>
      </c>
      <c r="CV68" s="6">
        <f t="shared" si="225"/>
        <v>0.59735773754766397</v>
      </c>
      <c r="CW68" s="6">
        <f t="shared" si="225"/>
        <v>0.60549921954008668</v>
      </c>
      <c r="CX68" s="6">
        <f t="shared" si="225"/>
        <v>0.61579243248570992</v>
      </c>
      <c r="CY68" s="6">
        <f t="shared" si="225"/>
        <v>0.62298031013702504</v>
      </c>
      <c r="CZ68" s="6">
        <f t="shared" si="225"/>
        <v>0.63000263716524096</v>
      </c>
      <c r="DA68" s="6">
        <f t="shared" si="225"/>
        <v>0.63630884592628434</v>
      </c>
      <c r="DB68" s="6">
        <f t="shared" si="225"/>
        <v>0.6369683166027148</v>
      </c>
      <c r="DC68" s="6">
        <f t="shared" si="225"/>
        <v>0.63435232802063313</v>
      </c>
      <c r="DD68" s="6">
        <f t="shared" si="225"/>
        <v>0.62985019603257142</v>
      </c>
      <c r="DE68" s="6">
        <f t="shared" si="225"/>
        <v>0.6228813683687956</v>
      </c>
      <c r="DF68" s="6">
        <f t="shared" si="225"/>
        <v>0.61696299817950484</v>
      </c>
      <c r="DG68" s="6">
        <f t="shared" si="225"/>
        <v>0.61534742030002532</v>
      </c>
      <c r="DH68" s="6">
        <f t="shared" si="225"/>
        <v>0.61422156210257528</v>
      </c>
      <c r="DI68" s="6">
        <f t="shared" si="225"/>
        <v>0.61435626378865282</v>
      </c>
      <c r="DJ68" s="6">
        <f t="shared" si="225"/>
        <v>0.61432171020013959</v>
      </c>
      <c r="DK68" s="6">
        <f t="shared" si="225"/>
        <v>0.61459176344827648</v>
      </c>
      <c r="DL68" s="6">
        <f t="shared" si="225"/>
        <v>0.61389187928131106</v>
      </c>
      <c r="DM68" s="6">
        <f t="shared" si="225"/>
        <v>0.61561330630450795</v>
      </c>
      <c r="DN68" s="6">
        <f t="shared" si="225"/>
        <v>0.61800325951191037</v>
      </c>
      <c r="DO68" s="6">
        <f t="shared" si="225"/>
        <v>0.61854552598775692</v>
      </c>
      <c r="DP68" s="6">
        <f t="shared" si="225"/>
        <v>0.6174146036173378</v>
      </c>
      <c r="DQ68" s="6">
        <f t="shared" si="225"/>
        <v>0.61498185217704071</v>
      </c>
      <c r="DR68" s="6">
        <f t="shared" si="225"/>
        <v>0.61451570628519214</v>
      </c>
      <c r="DS68" s="6">
        <f t="shared" si="225"/>
        <v>0.61664857492688441</v>
      </c>
      <c r="DT68" s="6">
        <f t="shared" si="225"/>
        <v>0.62718304691600646</v>
      </c>
      <c r="DU68" s="6">
        <f t="shared" si="225"/>
        <v>0.63733799517501433</v>
      </c>
      <c r="DV68" s="6">
        <f t="shared" si="225"/>
        <v>0.64677100562218037</v>
      </c>
      <c r="DW68" s="6">
        <f t="shared" si="225"/>
        <v>0.65704605673714678</v>
      </c>
      <c r="DX68" s="6">
        <f t="shared" si="225"/>
        <v>0.66243654925170814</v>
      </c>
      <c r="DY68" s="6">
        <f t="shared" si="225"/>
        <v>0.66631488924823179</v>
      </c>
      <c r="DZ68" s="6">
        <f t="shared" si="225"/>
        <v>0.66552251308200261</v>
      </c>
      <c r="EA68" s="6">
        <f t="shared" si="225"/>
        <v>0.654789248427329</v>
      </c>
      <c r="EB68" s="6">
        <f t="shared" si="225"/>
        <v>0.64143525621244279</v>
      </c>
      <c r="EC68" s="6">
        <f t="shared" si="225"/>
        <v>0.62470728815189236</v>
      </c>
      <c r="ED68" s="6">
        <f t="shared" si="225"/>
        <v>0.60710505732817954</v>
      </c>
      <c r="EE68" s="6">
        <f t="shared" si="225"/>
        <v>0.59401922111687933</v>
      </c>
      <c r="EF68" s="6">
        <f t="shared" ref="EF68:FX68" si="226">IF(ISTEXT(EC63), "n/a", AVERAGE(EC63:EF63))</f>
        <v>0.57574023182012313</v>
      </c>
      <c r="EG68" s="6">
        <f t="shared" si="226"/>
        <v>0.55737499917234146</v>
      </c>
      <c r="EH68" s="6">
        <f t="shared" si="226"/>
        <v>0.53652588929757317</v>
      </c>
      <c r="EI68" s="6">
        <f t="shared" si="226"/>
        <v>0.51269576005963446</v>
      </c>
      <c r="EJ68" s="6">
        <f t="shared" si="226"/>
        <v>0.49210798439690173</v>
      </c>
      <c r="EK68" s="6">
        <f t="shared" si="226"/>
        <v>0.47379526456792226</v>
      </c>
      <c r="EL68" s="6">
        <f t="shared" si="226"/>
        <v>0.46145961259150325</v>
      </c>
      <c r="EM68" s="6">
        <f t="shared" si="226"/>
        <v>0.45621104092764442</v>
      </c>
      <c r="EN68" s="6">
        <f t="shared" si="226"/>
        <v>0.45618795772409182</v>
      </c>
      <c r="EO68" s="6">
        <f t="shared" si="226"/>
        <v>0.45835412934090947</v>
      </c>
      <c r="EP68" s="6">
        <f t="shared" si="226"/>
        <v>0.46237892419284754</v>
      </c>
      <c r="EQ68" s="6">
        <f t="shared" si="226"/>
        <v>0.46593781446810345</v>
      </c>
      <c r="ER68" s="6">
        <f t="shared" si="226"/>
        <v>0.46904358917921801</v>
      </c>
      <c r="ES68" s="6">
        <f t="shared" si="226"/>
        <v>0.47146856874871707</v>
      </c>
      <c r="ET68" s="6">
        <f t="shared" si="226"/>
        <v>0.47138867451772326</v>
      </c>
      <c r="EU68" s="6">
        <f t="shared" si="226"/>
        <v>0.4672320279644977</v>
      </c>
      <c r="EV68" s="6">
        <f t="shared" si="226"/>
        <v>0.45915065635427177</v>
      </c>
      <c r="EW68" s="6">
        <f t="shared" si="226"/>
        <v>0.44891112583830783</v>
      </c>
      <c r="EX68" s="6">
        <f t="shared" si="226"/>
        <v>0.43730035753141933</v>
      </c>
      <c r="EY68" s="6">
        <f t="shared" si="226"/>
        <v>0.4253887857639112</v>
      </c>
      <c r="EZ68" s="6">
        <f t="shared" si="226"/>
        <v>0.41843508635998866</v>
      </c>
      <c r="FA68" s="6">
        <f t="shared" si="226"/>
        <v>0.41070748068603385</v>
      </c>
      <c r="FB68" s="6">
        <f t="shared" si="226"/>
        <v>0.40263691918257466</v>
      </c>
      <c r="FC68" s="6">
        <f t="shared" si="226"/>
        <v>0.39361114524445373</v>
      </c>
      <c r="FD68" s="6">
        <f t="shared" si="226"/>
        <v>0.36848889556245296</v>
      </c>
      <c r="FE68" s="6">
        <f t="shared" si="226"/>
        <v>0.34153048965557892</v>
      </c>
      <c r="FF68" s="6">
        <f t="shared" si="226"/>
        <v>0.31270719782167872</v>
      </c>
      <c r="FG68" s="6">
        <f t="shared" si="226"/>
        <v>0.28046312894927949</v>
      </c>
      <c r="FH68" s="6">
        <f t="shared" si="226"/>
        <v>0.26271433162580193</v>
      </c>
      <c r="FI68" s="6">
        <f t="shared" si="226"/>
        <v>0.25042995732411089</v>
      </c>
      <c r="FJ68" s="6">
        <f t="shared" si="226"/>
        <v>0.2447788491738524</v>
      </c>
      <c r="FK68" s="6">
        <f t="shared" si="226"/>
        <v>0.25615617451980643</v>
      </c>
      <c r="FL68" s="6">
        <f t="shared" si="226"/>
        <v>0.2684934351331244</v>
      </c>
      <c r="FM68" s="6">
        <f t="shared" si="226"/>
        <v>0.28190652427442009</v>
      </c>
      <c r="FN68" s="6">
        <f t="shared" si="226"/>
        <v>0.29426980682139875</v>
      </c>
      <c r="FO68" s="6">
        <f t="shared" si="226"/>
        <v>0.29469632668325108</v>
      </c>
      <c r="FP68" s="6">
        <f t="shared" si="226"/>
        <v>0.29434622776972852</v>
      </c>
      <c r="FQ68" s="6">
        <f t="shared" si="226"/>
        <v>0.2921867198212369</v>
      </c>
      <c r="FR68" s="6">
        <f t="shared" si="226"/>
        <v>0.28925670490897343</v>
      </c>
      <c r="FS68" s="6">
        <f t="shared" si="226"/>
        <v>0.28933985197169881</v>
      </c>
      <c r="FT68" s="6">
        <f t="shared" si="226"/>
        <v>0.28592219392698931</v>
      </c>
      <c r="FU68" s="6">
        <f t="shared" si="226"/>
        <v>0.28275428820538767</v>
      </c>
      <c r="FV68" s="6">
        <f t="shared" si="226"/>
        <v>0.27931376611170411</v>
      </c>
      <c r="FW68" s="6">
        <f t="shared" si="226"/>
        <v>0.27532657920980086</v>
      </c>
      <c r="FX68" s="6">
        <f t="shared" si="226"/>
        <v>0.27589185123196008</v>
      </c>
      <c r="FY68" s="6">
        <f t="shared" ref="FY68" si="227">IF(ISTEXT(FV63), "n/a", AVERAGE(FV63:FY63))</f>
        <v>0.27778204833965869</v>
      </c>
      <c r="FZ68" s="6">
        <f t="shared" ref="FZ68" si="228">IF(ISTEXT(FW63), "n/a", AVERAGE(FW63:FZ63))</f>
        <v>0.2816837466995345</v>
      </c>
      <c r="GA68" s="6">
        <f t="shared" ref="GA68" si="229">IF(ISTEXT(FX63), "n/a", AVERAGE(FX63:GA63))</f>
        <v>0.28890124608445178</v>
      </c>
      <c r="GB68" s="6">
        <f t="shared" ref="GB68" si="230">IF(ISTEXT(FY63), "n/a", AVERAGE(FY63:GB63))</f>
        <v>0.29536077394157262</v>
      </c>
      <c r="GC68" s="6">
        <f t="shared" ref="GC68" si="231">IF(ISTEXT(FZ63), "n/a", AVERAGE(FZ63:GC63))</f>
        <v>0.29906876787413017</v>
      </c>
      <c r="GD68" s="6">
        <f t="shared" ref="GD68" si="232">IF(ISTEXT(GA63), "n/a", AVERAGE(GA63:GD63))</f>
        <v>0.3035059765761991</v>
      </c>
      <c r="GE68" s="6">
        <f t="shared" ref="GE68" si="233">IF(ISTEXT(GB63), "n/a", AVERAGE(GB63:GE63))</f>
        <v>0.30563778034766714</v>
      </c>
      <c r="GF68" s="6" t="str">
        <f t="shared" ref="GF68" si="234">IF(ISTEXT(GC63), "n/a", AVERAGE(GC63:GF63))</f>
        <v>n/a</v>
      </c>
      <c r="GG68" s="6" t="str">
        <f t="shared" ref="GG68" si="235">IF(ISTEXT(GD63), "n/a", AVERAGE(GD63:GG63))</f>
        <v>n/a</v>
      </c>
      <c r="GH68" s="6" t="str">
        <f t="shared" ref="GH68" si="236">IF(ISTEXT(GE63), "n/a", AVERAGE(GE63:GH63))</f>
        <v>n/a</v>
      </c>
      <c r="GI68" s="6" t="str">
        <f t="shared" ref="GI68" si="237">IF(ISTEXT(GF63), "n/a", AVERAGE(GF63:GI63))</f>
        <v>n/a</v>
      </c>
      <c r="GJ68" s="6" t="str">
        <f t="shared" ref="GJ68" si="238">IF(ISTEXT(GG63), "n/a", AVERAGE(GG63:GJ63))</f>
        <v>n/a</v>
      </c>
      <c r="GK68" s="6" t="str">
        <f t="shared" ref="GK68" si="239">IF(ISTEXT(GH63), "n/a", AVERAGE(GH63:GK63))</f>
        <v>n/a</v>
      </c>
      <c r="GL68" s="6" t="str">
        <f t="shared" ref="GL68" si="240">IF(ISTEXT(GI63), "n/a", AVERAGE(GI63:GL63))</f>
        <v>n/a</v>
      </c>
      <c r="GM68" s="6" t="str">
        <f t="shared" ref="GM68" si="241">IF(ISTEXT(GJ63), "n/a", AVERAGE(GJ63:GM63))</f>
        <v>n/a</v>
      </c>
      <c r="GN68" s="6" t="str">
        <f t="shared" ref="GN68" si="242">IF(ISTEXT(GK63), "n/a", AVERAGE(GK63:GN63))</f>
        <v>n/a</v>
      </c>
      <c r="GO68" s="6" t="str">
        <f t="shared" ref="GO68" si="243">IF(ISTEXT(GL63), "n/a", AVERAGE(GL63:GO63))</f>
        <v>n/a</v>
      </c>
      <c r="GP68" s="6" t="str">
        <f t="shared" ref="GP68" si="244">IF(ISTEXT(GM63), "n/a", AVERAGE(GM63:GP63))</f>
        <v>n/a</v>
      </c>
      <c r="GQ68" s="6" t="str">
        <f t="shared" ref="GQ68" si="245">IF(ISTEXT(GN63), "n/a", AVERAGE(GN63:GQ63))</f>
        <v>n/a</v>
      </c>
      <c r="GR68" s="6" t="str">
        <f t="shared" ref="GR68" si="246">IF(ISTEXT(GO63), "n/a", AVERAGE(GO63:GR63))</f>
        <v>n/a</v>
      </c>
      <c r="GS68" s="6" t="str">
        <f t="shared" ref="GS68" si="247">IF(ISTEXT(GP63), "n/a", AVERAGE(GP63:GS63))</f>
        <v>n/a</v>
      </c>
      <c r="GT68" s="6" t="str">
        <f t="shared" ref="GT68" si="248">IF(ISTEXT(GQ63), "n/a", AVERAGE(GQ63:GT63))</f>
        <v>n/a</v>
      </c>
      <c r="GU68" s="6" t="str">
        <f t="shared" ref="GU68" si="249">IF(ISTEXT(GR63), "n/a", AVERAGE(GR63:GU63))</f>
        <v>n/a</v>
      </c>
      <c r="GV68" s="6" t="str">
        <f t="shared" ref="GV68" si="250">IF(ISTEXT(GS63), "n/a", AVERAGE(GS63:GV63))</f>
        <v>n/a</v>
      </c>
    </row>
    <row r="69" spans="1:204" s="6" customFormat="1" x14ac:dyDescent="0.25">
      <c r="A69" s="45" t="s">
        <v>360</v>
      </c>
      <c r="B69" s="6" t="s">
        <v>361</v>
      </c>
      <c r="C69" s="6" t="str">
        <f>IFERROR(C67-C68, "n/a")</f>
        <v>n/a</v>
      </c>
      <c r="D69" s="6" t="str">
        <f t="shared" ref="D69:E69" si="251">IFERROR(D67-D68, "n/a")</f>
        <v>n/a</v>
      </c>
      <c r="E69" s="6" t="str">
        <f t="shared" si="251"/>
        <v>n/a</v>
      </c>
      <c r="F69" s="6" t="str">
        <f t="shared" ref="F69:AK69" ca="1" si="252">IFERROR(F67-F68, "n/a")</f>
        <v>n/a</v>
      </c>
      <c r="G69" s="6" t="str">
        <f t="shared" ca="1" si="252"/>
        <v>n/a</v>
      </c>
      <c r="H69" s="6" t="str">
        <f t="shared" ca="1" si="252"/>
        <v>n/a</v>
      </c>
      <c r="I69" s="6" t="str">
        <f t="shared" ca="1" si="252"/>
        <v>n/a</v>
      </c>
      <c r="J69" s="6" t="str">
        <f t="shared" ca="1" si="252"/>
        <v>n/a</v>
      </c>
      <c r="K69" s="6" t="str">
        <f t="shared" ca="1" si="252"/>
        <v>n/a</v>
      </c>
      <c r="L69" s="6" t="str">
        <f t="shared" ca="1" si="252"/>
        <v>n/a</v>
      </c>
      <c r="M69" s="6" t="str">
        <f t="shared" ca="1" si="252"/>
        <v>n/a</v>
      </c>
      <c r="N69" s="6" t="str">
        <f t="shared" ca="1" si="252"/>
        <v>n/a</v>
      </c>
      <c r="O69" s="6" t="str">
        <f t="shared" ca="1" si="252"/>
        <v>n/a</v>
      </c>
      <c r="P69" s="6" t="str">
        <f t="shared" ca="1" si="252"/>
        <v>n/a</v>
      </c>
      <c r="Q69" s="6" t="str">
        <f t="shared" ca="1" si="252"/>
        <v>n/a</v>
      </c>
      <c r="R69" s="6">
        <f t="shared" ca="1" si="252"/>
        <v>-0.94623265312085469</v>
      </c>
      <c r="S69" s="6">
        <f t="shared" ca="1" si="252"/>
        <v>-0.78724382227728018</v>
      </c>
      <c r="T69" s="6">
        <f t="shared" ca="1" si="252"/>
        <v>-0.4187748642989787</v>
      </c>
      <c r="U69" s="6">
        <f t="shared" ca="1" si="252"/>
        <v>-1.010542554076499E-2</v>
      </c>
      <c r="V69" s="6">
        <f t="shared" ca="1" si="252"/>
        <v>0.1577638992259679</v>
      </c>
      <c r="W69" s="6">
        <f t="shared" ca="1" si="252"/>
        <v>0.39486835904999851</v>
      </c>
      <c r="X69" s="6">
        <f t="shared" ca="1" si="252"/>
        <v>0.71681490714051543</v>
      </c>
      <c r="Y69" s="6">
        <f t="shared" ca="1" si="252"/>
        <v>1.3476804743318695</v>
      </c>
      <c r="Z69" s="6">
        <f t="shared" ca="1" si="252"/>
        <v>1.561368249303881</v>
      </c>
      <c r="AA69" s="6">
        <f t="shared" ca="1" si="252"/>
        <v>1.1975852130227349</v>
      </c>
      <c r="AB69" s="6">
        <f t="shared" ca="1" si="252"/>
        <v>0.35121578696885525</v>
      </c>
      <c r="AC69" s="6">
        <f t="shared" ca="1" si="252"/>
        <v>-0.51949019777352023</v>
      </c>
      <c r="AD69" s="6">
        <f t="shared" ca="1" si="252"/>
        <v>-0.87829367772216549</v>
      </c>
      <c r="AE69" s="6">
        <f t="shared" ca="1" si="252"/>
        <v>-0.98801339728651316</v>
      </c>
      <c r="AF69" s="6">
        <f t="shared" ca="1" si="252"/>
        <v>-0.66844669358784947</v>
      </c>
      <c r="AG69" s="6">
        <f t="shared" ca="1" si="252"/>
        <v>-0.61569745322460134</v>
      </c>
      <c r="AH69" s="6">
        <f t="shared" ca="1" si="252"/>
        <v>-0.78021162026975766</v>
      </c>
      <c r="AI69" s="6">
        <f t="shared" ca="1" si="252"/>
        <v>-1.0404800397670591</v>
      </c>
      <c r="AJ69" s="6">
        <f t="shared" ca="1" si="252"/>
        <v>-0.5817540341377917</v>
      </c>
      <c r="AK69" s="6">
        <f t="shared" ca="1" si="252"/>
        <v>-0.51301987804917415</v>
      </c>
      <c r="AL69" s="6">
        <f t="shared" ref="AL69:BQ69" ca="1" si="253">IFERROR(AL67-AL68, "n/a")</f>
        <v>-0.29086126794268813</v>
      </c>
      <c r="AM69" s="6">
        <f t="shared" ca="1" si="253"/>
        <v>-0.44613066714417121</v>
      </c>
      <c r="AN69" s="6">
        <f t="shared" ca="1" si="253"/>
        <v>-0.76107451227591028</v>
      </c>
      <c r="AO69" s="6">
        <f t="shared" ca="1" si="253"/>
        <v>-0.69256415578359731</v>
      </c>
      <c r="AP69" s="6">
        <f t="shared" ca="1" si="253"/>
        <v>-0.59362484448464314</v>
      </c>
      <c r="AQ69" s="6">
        <f t="shared" ca="1" si="253"/>
        <v>0.14230371526886976</v>
      </c>
      <c r="AR69" s="6">
        <f t="shared" ca="1" si="253"/>
        <v>0.11933234574640073</v>
      </c>
      <c r="AS69" s="6">
        <f t="shared" ca="1" si="253"/>
        <v>4.8972365747534941E-2</v>
      </c>
      <c r="AT69" s="6">
        <f t="shared" ca="1" si="253"/>
        <v>0.1492564837517773</v>
      </c>
      <c r="AU69" s="6">
        <f t="shared" ca="1" si="253"/>
        <v>4.0262905996241827E-2</v>
      </c>
      <c r="AV69" s="6">
        <f t="shared" ca="1" si="253"/>
        <v>-2.8392193244820618E-2</v>
      </c>
      <c r="AW69" s="6">
        <f t="shared" ca="1" si="253"/>
        <v>-0.14055189414907243</v>
      </c>
      <c r="AX69" s="6">
        <f t="shared" ca="1" si="253"/>
        <v>-0.19357345256955422</v>
      </c>
      <c r="AY69" s="6">
        <f t="shared" ca="1" si="253"/>
        <v>-0.476418268359387</v>
      </c>
      <c r="AZ69" s="6">
        <f t="shared" ca="1" si="253"/>
        <v>-0.34662116926617847</v>
      </c>
      <c r="BA69" s="6">
        <f t="shared" ca="1" si="253"/>
        <v>3.878137156970074E-2</v>
      </c>
      <c r="BB69" s="6">
        <f t="shared" ca="1" si="253"/>
        <v>0.46159702015513637</v>
      </c>
      <c r="BC69" s="6">
        <f t="shared" ca="1" si="253"/>
        <v>0.8873501860917733</v>
      </c>
      <c r="BD69" s="6">
        <f t="shared" ca="1" si="253"/>
        <v>1.1701032123331911</v>
      </c>
      <c r="BE69" s="6">
        <f t="shared" ca="1" si="253"/>
        <v>1.4171664731802172</v>
      </c>
      <c r="BF69" s="6">
        <f t="shared" ca="1" si="253"/>
        <v>0.46817490668418105</v>
      </c>
      <c r="BG69" s="6">
        <f t="shared" ca="1" si="253"/>
        <v>0.17053828373323465</v>
      </c>
      <c r="BH69" s="6">
        <f t="shared" ca="1" si="253"/>
        <v>7.2704318707410898E-2</v>
      </c>
      <c r="BI69" s="6">
        <f t="shared" ca="1" si="253"/>
        <v>-0.39194114197803431</v>
      </c>
      <c r="BJ69" s="6">
        <f t="shared" ca="1" si="253"/>
        <v>0.22889873268021232</v>
      </c>
      <c r="BK69" s="6">
        <f t="shared" ca="1" si="253"/>
        <v>0.18284649810810594</v>
      </c>
      <c r="BL69" s="6">
        <f t="shared" ca="1" si="253"/>
        <v>0.27365048949558102</v>
      </c>
      <c r="BM69" s="6">
        <f t="shared" ca="1" si="253"/>
        <v>0.69667842484780351</v>
      </c>
      <c r="BN69" s="6">
        <f t="shared" ca="1" si="253"/>
        <v>0.28323427669279477</v>
      </c>
      <c r="BO69" s="6">
        <f t="shared" ca="1" si="253"/>
        <v>0.26763996318257921</v>
      </c>
      <c r="BP69" s="6">
        <f t="shared" ca="1" si="253"/>
        <v>0.18968873261506791</v>
      </c>
      <c r="BQ69" s="6">
        <f t="shared" ca="1" si="253"/>
        <v>0.22838535159616313</v>
      </c>
      <c r="BR69" s="6">
        <f t="shared" ref="BR69:CW69" ca="1" si="254">IFERROR(BR67-BR68, "n/a")</f>
        <v>0.15951724151755364</v>
      </c>
      <c r="BS69" s="6">
        <f t="shared" ca="1" si="254"/>
        <v>0.18666582416361077</v>
      </c>
      <c r="BT69" s="6">
        <f t="shared" ca="1" si="254"/>
        <v>-0.12534839192371383</v>
      </c>
      <c r="BU69" s="6">
        <f t="shared" ca="1" si="254"/>
        <v>-0.68030221096839372</v>
      </c>
      <c r="BV69" s="6">
        <f t="shared" ca="1" si="254"/>
        <v>-0.32708218346899154</v>
      </c>
      <c r="BW69" s="6">
        <f t="shared" ca="1" si="254"/>
        <v>-0.60531207880325022</v>
      </c>
      <c r="BX69" s="6">
        <f t="shared" ca="1" si="254"/>
        <v>-0.62965468604257069</v>
      </c>
      <c r="BY69" s="6">
        <f t="shared" ca="1" si="254"/>
        <v>-0.57927448002012261</v>
      </c>
      <c r="BZ69" s="6">
        <f t="shared" ca="1" si="254"/>
        <v>-0.3569521812303087</v>
      </c>
      <c r="CA69" s="6">
        <f t="shared" ca="1" si="254"/>
        <v>-0.38368181293598891</v>
      </c>
      <c r="CB69" s="6">
        <f t="shared" ca="1" si="254"/>
        <v>-8.4221271491594751E-2</v>
      </c>
      <c r="CC69" s="6">
        <f t="shared" ca="1" si="254"/>
        <v>9.8616096080708648E-2</v>
      </c>
      <c r="CD69" s="6">
        <f t="shared" ca="1" si="254"/>
        <v>-0.12817578846822208</v>
      </c>
      <c r="CE69" s="6">
        <f t="shared" ca="1" si="254"/>
        <v>0.45438733200985748</v>
      </c>
      <c r="CF69" s="6">
        <f t="shared" ca="1" si="254"/>
        <v>0.19205102826156395</v>
      </c>
      <c r="CG69" s="6">
        <f t="shared" ca="1" si="254"/>
        <v>5.405913925464001E-2</v>
      </c>
      <c r="CH69" s="6">
        <f t="shared" ca="1" si="254"/>
        <v>0.13122270867811858</v>
      </c>
      <c r="CI69" s="6">
        <f t="shared" ca="1" si="254"/>
        <v>-6.4468270498804436E-2</v>
      </c>
      <c r="CJ69" s="6">
        <f t="shared" ca="1" si="254"/>
        <v>0.1540934693713587</v>
      </c>
      <c r="CK69" s="6">
        <f t="shared" ca="1" si="254"/>
        <v>0.20971816546691746</v>
      </c>
      <c r="CL69" s="6">
        <f t="shared" ca="1" si="254"/>
        <v>7.3242686767817422E-2</v>
      </c>
      <c r="CM69" s="6">
        <f t="shared" ca="1" si="254"/>
        <v>0.35475194616743866</v>
      </c>
      <c r="CN69" s="6">
        <f t="shared" ca="1" si="254"/>
        <v>0.25939041898370374</v>
      </c>
      <c r="CO69" s="6">
        <f t="shared" ca="1" si="254"/>
        <v>0.49469327201369717</v>
      </c>
      <c r="CP69" s="6">
        <f t="shared" ca="1" si="254"/>
        <v>0.48765155812215011</v>
      </c>
      <c r="CQ69" s="6">
        <f t="shared" ca="1" si="254"/>
        <v>-0.12818338388534256</v>
      </c>
      <c r="CR69" s="6">
        <f t="shared" ca="1" si="254"/>
        <v>-0.25201870212032834</v>
      </c>
      <c r="CS69" s="6">
        <f t="shared" ca="1" si="254"/>
        <v>-0.53749619547806626</v>
      </c>
      <c r="CT69" s="6">
        <f t="shared" ca="1" si="254"/>
        <v>-0.59659050433773475</v>
      </c>
      <c r="CU69" s="6">
        <f t="shared" ca="1" si="254"/>
        <v>-0.74059237103045861</v>
      </c>
      <c r="CV69" s="6">
        <f t="shared" ca="1" si="254"/>
        <v>-0.75780064642918976</v>
      </c>
      <c r="CW69" s="6">
        <f t="shared" ca="1" si="254"/>
        <v>-0.56790988831043765</v>
      </c>
      <c r="CX69" s="6">
        <f t="shared" ref="CX69:EC69" ca="1" si="255">IFERROR(CX67-CX68, "n/a")</f>
        <v>-0.77935630235481446</v>
      </c>
      <c r="CY69" s="6">
        <f t="shared" ca="1" si="255"/>
        <v>-0.52365874584516992</v>
      </c>
      <c r="CZ69" s="6">
        <f t="shared" ca="1" si="255"/>
        <v>-0.47952922209273752</v>
      </c>
      <c r="DA69" s="6">
        <f t="shared" ca="1" si="255"/>
        <v>-0.7699036634882902</v>
      </c>
      <c r="DB69" s="6">
        <f t="shared" ca="1" si="255"/>
        <v>-0.81873192228813019</v>
      </c>
      <c r="DC69" s="6">
        <f t="shared" ca="1" si="255"/>
        <v>-0.82351846513595428</v>
      </c>
      <c r="DD69" s="6">
        <f t="shared" ca="1" si="255"/>
        <v>-0.65539692975895525</v>
      </c>
      <c r="DE69" s="6">
        <f t="shared" ca="1" si="255"/>
        <v>-0.6742743983323024</v>
      </c>
      <c r="DF69" s="6">
        <f t="shared" ca="1" si="255"/>
        <v>-0.34181667809249172</v>
      </c>
      <c r="DG69" s="6">
        <f t="shared" ca="1" si="255"/>
        <v>-0.42874054986707638</v>
      </c>
      <c r="DH69" s="6">
        <f t="shared" ca="1" si="255"/>
        <v>-0.68498994018335835</v>
      </c>
      <c r="DI69" s="6">
        <f t="shared" ca="1" si="255"/>
        <v>-0.69250035358602446</v>
      </c>
      <c r="DJ69" s="6">
        <f t="shared" ca="1" si="255"/>
        <v>-0.88809691469347252</v>
      </c>
      <c r="DK69" s="6">
        <f t="shared" ca="1" si="255"/>
        <v>-1.0457007377810503</v>
      </c>
      <c r="DL69" s="6">
        <f t="shared" ca="1" si="255"/>
        <v>-0.78808319472232546</v>
      </c>
      <c r="DM69" s="6">
        <f t="shared" ca="1" si="255"/>
        <v>-0.68074512159032241</v>
      </c>
      <c r="DN69" s="6">
        <f t="shared" ca="1" si="255"/>
        <v>-0.53045039475656575</v>
      </c>
      <c r="DO69" s="6">
        <f t="shared" ca="1" si="255"/>
        <v>-0.29693483682742788</v>
      </c>
      <c r="DP69" s="6">
        <f t="shared" ca="1" si="255"/>
        <v>-0.50234712950479965</v>
      </c>
      <c r="DQ69" s="6">
        <f t="shared" ca="1" si="255"/>
        <v>-0.37237117392343921</v>
      </c>
      <c r="DR69" s="6">
        <f t="shared" ca="1" si="255"/>
        <v>-0.20595928423360899</v>
      </c>
      <c r="DS69" s="6">
        <f t="shared" ca="1" si="255"/>
        <v>-0.40807142974688793</v>
      </c>
      <c r="DT69" s="6">
        <f t="shared" ca="1" si="255"/>
        <v>-0.31529918790489947</v>
      </c>
      <c r="DU69" s="6">
        <f t="shared" ca="1" si="255"/>
        <v>-0.53674022623541362</v>
      </c>
      <c r="DV69" s="6">
        <f t="shared" ca="1" si="255"/>
        <v>-0.71248687369646424</v>
      </c>
      <c r="DW69" s="6">
        <f t="shared" ca="1" si="255"/>
        <v>-0.21026108716492276</v>
      </c>
      <c r="DX69" s="6">
        <f t="shared" ca="1" si="255"/>
        <v>4.4779001432668775E-3</v>
      </c>
      <c r="DY69" s="6">
        <f t="shared" ca="1" si="255"/>
        <v>0.29598812572176136</v>
      </c>
      <c r="DZ69" s="6">
        <f t="shared" ca="1" si="255"/>
        <v>0.81607791176960243</v>
      </c>
      <c r="EA69" s="6">
        <f t="shared" ca="1" si="255"/>
        <v>1.1213520096074425</v>
      </c>
      <c r="EB69" s="6">
        <f t="shared" ca="1" si="255"/>
        <v>1.3447489371859274</v>
      </c>
      <c r="EC69" s="6">
        <f t="shared" ca="1" si="255"/>
        <v>1.5974163420675911</v>
      </c>
      <c r="ED69" s="6">
        <f t="shared" ref="ED69:FI69" ca="1" si="256">IFERROR(ED67-ED68, "n/a")</f>
        <v>1.4455901726451226</v>
      </c>
      <c r="EE69" s="6">
        <f t="shared" ca="1" si="256"/>
        <v>1.1242855552789837</v>
      </c>
      <c r="EF69" s="6">
        <f t="shared" ca="1" si="256"/>
        <v>1.1326644848831089</v>
      </c>
      <c r="EG69" s="6">
        <f t="shared" ca="1" si="256"/>
        <v>0.92545206738394137</v>
      </c>
      <c r="EH69" s="6">
        <f t="shared" ca="1" si="256"/>
        <v>0.80829548767659898</v>
      </c>
      <c r="EI69" s="6">
        <f t="shared" ca="1" si="256"/>
        <v>0.74473580742272616</v>
      </c>
      <c r="EJ69" s="6">
        <f t="shared" ca="1" si="256"/>
        <v>0.37750942518981401</v>
      </c>
      <c r="EK69" s="6">
        <f t="shared" ca="1" si="256"/>
        <v>0.2146369867260825</v>
      </c>
      <c r="EL69" s="6">
        <f t="shared" ca="1" si="256"/>
        <v>-0.12433531891025174</v>
      </c>
      <c r="EM69" s="6">
        <f t="shared" ca="1" si="256"/>
        <v>-0.33721213126714944</v>
      </c>
      <c r="EN69" s="6">
        <f t="shared" ca="1" si="256"/>
        <v>-0.59905757924972014</v>
      </c>
      <c r="EO69" s="6">
        <f t="shared" ca="1" si="256"/>
        <v>-0.63021927077739326</v>
      </c>
      <c r="EP69" s="6">
        <f t="shared" ca="1" si="256"/>
        <v>-0.74127677858377394</v>
      </c>
      <c r="EQ69" s="6">
        <f t="shared" ca="1" si="256"/>
        <v>-0.6585861257820147</v>
      </c>
      <c r="ER69" s="6">
        <f t="shared" ca="1" si="256"/>
        <v>-0.67140828581699041</v>
      </c>
      <c r="ES69" s="6">
        <f t="shared" ca="1" si="256"/>
        <v>-0.75119172964466618</v>
      </c>
      <c r="ET69" s="6">
        <f t="shared" ca="1" si="256"/>
        <v>-0.53148054241568665</v>
      </c>
      <c r="EU69" s="6">
        <f t="shared" ca="1" si="256"/>
        <v>-0.65964430265180063</v>
      </c>
      <c r="EV69" s="6">
        <f t="shared" ca="1" si="256"/>
        <v>-0.4950221041934369</v>
      </c>
      <c r="EW69" s="6">
        <f t="shared" ca="1" si="256"/>
        <v>-0.35248198230466321</v>
      </c>
      <c r="EX69" s="6">
        <f t="shared" ca="1" si="256"/>
        <v>-0.28037440091108362</v>
      </c>
      <c r="EY69" s="6">
        <f t="shared" ca="1" si="256"/>
        <v>-5.9326976816084953E-2</v>
      </c>
      <c r="EZ69" s="6">
        <f t="shared" ca="1" si="256"/>
        <v>0.56900624695775148</v>
      </c>
      <c r="FA69" s="6">
        <f t="shared" ca="1" si="256"/>
        <v>0.97798287195573397</v>
      </c>
      <c r="FB69" s="6">
        <f t="shared" ca="1" si="256"/>
        <v>1.2144650454000951</v>
      </c>
      <c r="FC69" s="6">
        <f t="shared" ca="1" si="256"/>
        <v>1.7689843025690255</v>
      </c>
      <c r="FD69" s="6">
        <f t="shared" ca="1" si="256"/>
        <v>1.8556843147270141</v>
      </c>
      <c r="FE69" s="6">
        <f t="shared" ca="1" si="256"/>
        <v>2.1104781770004823</v>
      </c>
      <c r="FF69" s="6">
        <f t="shared" ca="1" si="256"/>
        <v>2.3575432367827589</v>
      </c>
      <c r="FG69" s="6">
        <f t="shared" ca="1" si="256"/>
        <v>2.1431627707629519</v>
      </c>
      <c r="FH69" s="6">
        <f t="shared" ca="1" si="256"/>
        <v>1.8801112485036477</v>
      </c>
      <c r="FI69" s="6">
        <f t="shared" ca="1" si="256"/>
        <v>1.4547609886522315</v>
      </c>
      <c r="FJ69" s="6">
        <f t="shared" ref="FJ69:FX69" ca="1" si="257">IFERROR(FJ67-FJ68, "n/a")</f>
        <v>0.96165754802944747</v>
      </c>
      <c r="FK69" s="6">
        <f t="shared" ca="1" si="257"/>
        <v>9.2597407323338821E-2</v>
      </c>
      <c r="FL69" s="6">
        <f t="shared" ca="1" si="257"/>
        <v>-0.53267447399769141</v>
      </c>
      <c r="FM69" s="6">
        <f t="shared" ca="1" si="257"/>
        <v>-1.1268051938086607</v>
      </c>
      <c r="FN69" s="6">
        <f t="shared" ca="1" si="257"/>
        <v>-1.4261072874515919</v>
      </c>
      <c r="FO69" s="6">
        <f t="shared" ca="1" si="257"/>
        <v>-1.2581068348517221</v>
      </c>
      <c r="FP69" s="6">
        <f t="shared" ca="1" si="257"/>
        <v>-1.3733570560553696</v>
      </c>
      <c r="FQ69" s="6">
        <f t="shared" ca="1" si="257"/>
        <v>-1.2474691336577997</v>
      </c>
      <c r="FR69" s="6">
        <f t="shared" ca="1" si="257"/>
        <v>-1.3135141692004018</v>
      </c>
      <c r="FS69" s="6">
        <f t="shared" ca="1" si="257"/>
        <v>-1.4470833940495007</v>
      </c>
      <c r="FT69" s="6">
        <f t="shared" ca="1" si="257"/>
        <v>-1.5086665983403047</v>
      </c>
      <c r="FU69" s="6">
        <f t="shared" ca="1" si="257"/>
        <v>-1.5518796905456369</v>
      </c>
      <c r="FV69" s="6">
        <f t="shared" ca="1" si="257"/>
        <v>-1.4780105127898104</v>
      </c>
      <c r="FW69" s="6">
        <f t="shared" ca="1" si="257"/>
        <v>-1.1833871060599059</v>
      </c>
      <c r="FX69" s="6">
        <f t="shared" ca="1" si="257"/>
        <v>-0.91736313947145942</v>
      </c>
      <c r="FY69" s="6">
        <f t="shared" ref="FY69:GV69" ca="1" si="258">IFERROR(FY67-FY68, "n/a")</f>
        <v>-0.7192268390888148</v>
      </c>
      <c r="FZ69" s="6">
        <f t="shared" ca="1" si="258"/>
        <v>-0.61795989882937219</v>
      </c>
      <c r="GA69" s="6">
        <f t="shared" ca="1" si="258"/>
        <v>-0.50180263444373907</v>
      </c>
      <c r="GB69" s="6">
        <f t="shared" ca="1" si="258"/>
        <v>-0.32990893057511439</v>
      </c>
      <c r="GC69" s="6">
        <f t="shared" ca="1" si="258"/>
        <v>-0.3336728775801166</v>
      </c>
      <c r="GD69" s="6">
        <f t="shared" ca="1" si="258"/>
        <v>-7.3333910148960152E-2</v>
      </c>
      <c r="GE69" s="6">
        <f t="shared" ca="1" si="258"/>
        <v>0.21544830670098997</v>
      </c>
      <c r="GF69" s="6" t="str">
        <f t="shared" ca="1" si="258"/>
        <v>n/a</v>
      </c>
      <c r="GG69" s="6" t="str">
        <f t="shared" ca="1" si="258"/>
        <v>n/a</v>
      </c>
      <c r="GH69" s="6" t="str">
        <f t="shared" ca="1" si="258"/>
        <v>n/a</v>
      </c>
      <c r="GI69" s="6" t="str">
        <f t="shared" ca="1" si="258"/>
        <v>n/a</v>
      </c>
      <c r="GJ69" s="6" t="str">
        <f t="shared" ca="1" si="258"/>
        <v>n/a</v>
      </c>
      <c r="GK69" s="6" t="str">
        <f t="shared" ca="1" si="258"/>
        <v>n/a</v>
      </c>
      <c r="GL69" s="6" t="str">
        <f t="shared" ca="1" si="258"/>
        <v>n/a</v>
      </c>
      <c r="GM69" s="6" t="str">
        <f t="shared" ca="1" si="258"/>
        <v>n/a</v>
      </c>
      <c r="GN69" s="6" t="str">
        <f t="shared" ca="1" si="258"/>
        <v>n/a</v>
      </c>
      <c r="GO69" s="6" t="str">
        <f t="shared" ca="1" si="258"/>
        <v>n/a</v>
      </c>
      <c r="GP69" s="6" t="str">
        <f t="shared" ca="1" si="258"/>
        <v>n/a</v>
      </c>
      <c r="GQ69" s="6" t="str">
        <f t="shared" ca="1" si="258"/>
        <v>n/a</v>
      </c>
      <c r="GR69" s="6" t="str">
        <f t="shared" ca="1" si="258"/>
        <v>n/a</v>
      </c>
      <c r="GS69" s="6" t="str">
        <f t="shared" ca="1" si="258"/>
        <v>n/a</v>
      </c>
      <c r="GT69" s="6" t="str">
        <f t="shared" ca="1" si="258"/>
        <v>n/a</v>
      </c>
      <c r="GU69" s="6" t="str">
        <f t="shared" ca="1" si="258"/>
        <v>n/a</v>
      </c>
      <c r="GV69" s="6" t="str">
        <f t="shared" ca="1" si="258"/>
        <v>n/a</v>
      </c>
    </row>
    <row r="70" spans="1:204" s="6" customFormat="1" x14ac:dyDescent="0.25">
      <c r="A70" s="45" t="s">
        <v>359</v>
      </c>
      <c r="B70" s="6" t="s">
        <v>362</v>
      </c>
      <c r="C70" s="6" t="str">
        <f t="shared" ref="C70:AH70" ca="1" si="259">IFERROR(C59-C64, "n/a")</f>
        <v>n/a</v>
      </c>
      <c r="D70" s="6" t="str">
        <f t="shared" ca="1" si="259"/>
        <v>n/a</v>
      </c>
      <c r="E70" s="6" t="str">
        <f t="shared" ca="1" si="259"/>
        <v>n/a</v>
      </c>
      <c r="F70" s="6" t="str">
        <f t="shared" ca="1" si="259"/>
        <v>n/a</v>
      </c>
      <c r="G70" s="6" t="str">
        <f t="shared" ca="1" si="259"/>
        <v>n/a</v>
      </c>
      <c r="H70" s="6" t="str">
        <f t="shared" ca="1" si="259"/>
        <v>n/a</v>
      </c>
      <c r="I70" s="6" t="str">
        <f t="shared" ca="1" si="259"/>
        <v>n/a</v>
      </c>
      <c r="J70" s="6" t="str">
        <f t="shared" ca="1" si="259"/>
        <v>n/a</v>
      </c>
      <c r="K70" s="6" t="str">
        <f t="shared" ca="1" si="259"/>
        <v>n/a</v>
      </c>
      <c r="L70" s="6" t="str">
        <f t="shared" ca="1" si="259"/>
        <v>n/a</v>
      </c>
      <c r="M70" s="6" t="str">
        <f t="shared" ca="1" si="259"/>
        <v>n/a</v>
      </c>
      <c r="N70" s="6" t="str">
        <f t="shared" ca="1" si="259"/>
        <v>n/a</v>
      </c>
      <c r="O70" s="6">
        <f t="shared" ca="1" si="259"/>
        <v>-1.4192162869154954</v>
      </c>
      <c r="P70" s="6">
        <f t="shared" ca="1" si="259"/>
        <v>-1.561323806039745</v>
      </c>
      <c r="Q70" s="6">
        <f t="shared" ca="1" si="259"/>
        <v>-0.57193822863451738</v>
      </c>
      <c r="R70" s="6">
        <f t="shared" ca="1" si="259"/>
        <v>-0.77683966624082823</v>
      </c>
      <c r="S70" s="6">
        <f t="shared" ca="1" si="259"/>
        <v>2.2040120983227225</v>
      </c>
      <c r="T70" s="6">
        <f t="shared" ca="1" si="259"/>
        <v>0.74769306732872942</v>
      </c>
      <c r="U70" s="6">
        <f t="shared" ca="1" si="259"/>
        <v>1.50203172751958</v>
      </c>
      <c r="V70" s="6">
        <f t="shared" ca="1" si="259"/>
        <v>1.1146964963366341</v>
      </c>
      <c r="W70" s="6">
        <f t="shared" ca="1" si="259"/>
        <v>3.5614819186772628</v>
      </c>
      <c r="X70" s="6">
        <f t="shared" ca="1" si="259"/>
        <v>1.5280255779211784</v>
      </c>
      <c r="Y70" s="6">
        <f t="shared" ca="1" si="259"/>
        <v>1.5951643808603413</v>
      </c>
      <c r="Z70" s="6">
        <f t="shared" ca="1" si="259"/>
        <v>0.30022032280741406</v>
      </c>
      <c r="AA70" s="6">
        <f t="shared" ca="1" si="259"/>
        <v>-1.1474594442432968</v>
      </c>
      <c r="AB70" s="6">
        <f t="shared" ca="1" si="259"/>
        <v>-1.9049645975824205</v>
      </c>
      <c r="AC70" s="6">
        <f t="shared" ca="1" si="259"/>
        <v>-0.86764841934100168</v>
      </c>
      <c r="AD70" s="6">
        <f t="shared" ca="1" si="259"/>
        <v>-0.60363213278542027</v>
      </c>
      <c r="AE70" s="6">
        <f t="shared" ca="1" si="259"/>
        <v>-0.50935649161090479</v>
      </c>
      <c r="AF70" s="6">
        <f t="shared" ca="1" si="259"/>
        <v>-1.6516075819558376</v>
      </c>
      <c r="AG70" s="6">
        <f t="shared" ca="1" si="259"/>
        <v>-1.7102217223523555</v>
      </c>
      <c r="AH70" s="6">
        <f t="shared" ca="1" si="259"/>
        <v>-0.58741240034575404</v>
      </c>
      <c r="AI70" s="6">
        <f t="shared" ref="AI70:BN70" ca="1" si="260">IFERROR(AI59-AI64, "n/a")</f>
        <v>-0.80768117967079756</v>
      </c>
      <c r="AJ70" s="6">
        <f t="shared" ca="1" si="260"/>
        <v>-1.4438855210445962</v>
      </c>
      <c r="AK70" s="6">
        <f t="shared" ca="1" si="260"/>
        <v>-0.67701840096280974</v>
      </c>
      <c r="AL70" s="6">
        <f t="shared" ca="1" si="260"/>
        <v>-0.77569497006092547</v>
      </c>
      <c r="AM70" s="6">
        <f t="shared" ca="1" si="260"/>
        <v>-1.3167974850367206</v>
      </c>
      <c r="AN70" s="6">
        <f t="shared" ca="1" si="260"/>
        <v>0.49248141027301517</v>
      </c>
      <c r="AO70" s="6">
        <f t="shared" ca="1" si="260"/>
        <v>-0.30234476169417918</v>
      </c>
      <c r="AP70" s="6">
        <f t="shared" ca="1" si="260"/>
        <v>0.36266047094026943</v>
      </c>
      <c r="AQ70" s="6">
        <f t="shared" ca="1" si="260"/>
        <v>1.3276352870202688</v>
      </c>
      <c r="AR70" s="6">
        <f t="shared" ca="1" si="260"/>
        <v>1.8734233994067286</v>
      </c>
      <c r="AS70" s="6">
        <f t="shared" ca="1" si="260"/>
        <v>-8.9302440848790465E-2</v>
      </c>
      <c r="AT70" s="6">
        <f t="shared" ca="1" si="260"/>
        <v>-0.78620773806324917</v>
      </c>
      <c r="AU70" s="6">
        <f t="shared" ca="1" si="260"/>
        <v>-0.69760455013376044</v>
      </c>
      <c r="AV70" s="6">
        <f t="shared" ca="1" si="260"/>
        <v>0.60057694797495531</v>
      </c>
      <c r="AW70" s="6">
        <f t="shared" ca="1" si="260"/>
        <v>-1.552729697148072</v>
      </c>
      <c r="AX70" s="6">
        <f t="shared" ca="1" si="260"/>
        <v>1.6040383966462897</v>
      </c>
      <c r="AY70" s="6">
        <f t="shared" ca="1" si="260"/>
        <v>1.4459742722672579</v>
      </c>
      <c r="AZ70" s="6">
        <f t="shared" ca="1" si="260"/>
        <v>0.22778702806479184</v>
      </c>
      <c r="BA70" s="6">
        <f t="shared" ca="1" si="260"/>
        <v>1.386535156489088</v>
      </c>
      <c r="BB70" s="6">
        <f t="shared" ca="1" si="260"/>
        <v>2.4223453230125012</v>
      </c>
      <c r="BC70" s="6">
        <f t="shared" ca="1" si="260"/>
        <v>0.67236027431807055</v>
      </c>
      <c r="BD70" s="6">
        <f t="shared" ca="1" si="260"/>
        <v>-0.21265260472313852</v>
      </c>
      <c r="BE70" s="6">
        <f t="shared" ca="1" si="260"/>
        <v>0.34375117142138101</v>
      </c>
      <c r="BF70" s="6">
        <f t="shared" ca="1" si="260"/>
        <v>-3.1119322072722797</v>
      </c>
      <c r="BG70" s="6">
        <f t="shared" ca="1" si="260"/>
        <v>-1.0316491464307809</v>
      </c>
      <c r="BH70" s="6">
        <f t="shared" ca="1" si="260"/>
        <v>-1.0176329993314415E-2</v>
      </c>
      <c r="BI70" s="6">
        <f t="shared" ca="1" si="260"/>
        <v>-0.57059863649561371</v>
      </c>
      <c r="BJ70" s="6">
        <f t="shared" ca="1" si="260"/>
        <v>0.5627563049199813</v>
      </c>
      <c r="BK70" s="6">
        <f t="shared" ca="1" si="260"/>
        <v>-0.3079985992083133</v>
      </c>
      <c r="BL70" s="6">
        <f t="shared" ca="1" si="260"/>
        <v>1.1083045195566426</v>
      </c>
      <c r="BM70" s="6">
        <f t="shared" ca="1" si="260"/>
        <v>0.65538587407967297</v>
      </c>
      <c r="BN70" s="6">
        <f t="shared" ca="1" si="260"/>
        <v>-1.0289910684918193</v>
      </c>
      <c r="BO70" s="6">
        <f t="shared" ref="BO70:CT70" ca="1" si="261">IFERROR(BO59-BO64, "n/a")</f>
        <v>-0.3237551231591751</v>
      </c>
      <c r="BP70" s="6">
        <f t="shared" ca="1" si="261"/>
        <v>1.162893774699203</v>
      </c>
      <c r="BQ70" s="6">
        <f t="shared" ca="1" si="261"/>
        <v>1.2531145324948509</v>
      </c>
      <c r="BR70" s="6">
        <f t="shared" ca="1" si="261"/>
        <v>-1.1325773254455591</v>
      </c>
      <c r="BS70" s="6">
        <f t="shared" ca="1" si="261"/>
        <v>-4.2769083829349741E-2</v>
      </c>
      <c r="BT70" s="6">
        <f t="shared" ca="1" si="261"/>
        <v>-0.68068288518577647</v>
      </c>
      <c r="BU70" s="6">
        <f t="shared" ca="1" si="261"/>
        <v>-0.9001825884216007</v>
      </c>
      <c r="BV70" s="6">
        <f t="shared" ca="1" si="261"/>
        <v>-0.73384048297934401</v>
      </c>
      <c r="BW70" s="6">
        <f t="shared" ca="1" si="261"/>
        <v>-1.0561351776655061</v>
      </c>
      <c r="BX70" s="6">
        <f t="shared" ca="1" si="261"/>
        <v>-0.95580728147280436</v>
      </c>
      <c r="BY70" s="6">
        <f t="shared" ca="1" si="261"/>
        <v>-0.42918319101910485</v>
      </c>
      <c r="BZ70" s="6">
        <f t="shared" ca="1" si="261"/>
        <v>0.45096323211132461</v>
      </c>
      <c r="CA70" s="6">
        <f t="shared" ca="1" si="261"/>
        <v>-1.5506872489993859</v>
      </c>
      <c r="CB70" s="6">
        <f t="shared" ca="1" si="261"/>
        <v>0.69253626455166206</v>
      </c>
      <c r="CC70" s="6">
        <f t="shared" ca="1" si="261"/>
        <v>0.15233051167746525</v>
      </c>
      <c r="CD70" s="6">
        <f t="shared" ca="1" si="261"/>
        <v>0.46571405651088488</v>
      </c>
      <c r="CE70" s="6">
        <f t="shared" ca="1" si="261"/>
        <v>0.69859175873705759</v>
      </c>
      <c r="CF70" s="6">
        <f t="shared" ca="1" si="261"/>
        <v>-2.7066700391689014E-2</v>
      </c>
      <c r="CG70" s="6">
        <f t="shared" ca="1" si="261"/>
        <v>0.19562222968946599</v>
      </c>
      <c r="CH70" s="6">
        <f t="shared" ca="1" si="261"/>
        <v>1.6359568372222117</v>
      </c>
      <c r="CI70" s="6">
        <f t="shared" ca="1" si="261"/>
        <v>1.2293896637467898</v>
      </c>
      <c r="CJ70" s="6">
        <f t="shared" ca="1" si="261"/>
        <v>0.49952065897471221</v>
      </c>
      <c r="CK70" s="6">
        <f t="shared" ca="1" si="261"/>
        <v>2.2499684717488144E-2</v>
      </c>
      <c r="CL70" s="6">
        <f t="shared" ca="1" si="261"/>
        <v>1.7773365663700968E-2</v>
      </c>
      <c r="CM70" s="6">
        <f t="shared" ca="1" si="261"/>
        <v>0.92338186585563453</v>
      </c>
      <c r="CN70" s="6">
        <f t="shared" ca="1" si="261"/>
        <v>-0.18971175861354383</v>
      </c>
      <c r="CO70" s="6">
        <f t="shared" ca="1" si="261"/>
        <v>0.51892018180757515</v>
      </c>
      <c r="CP70" s="6">
        <f t="shared" ca="1" si="261"/>
        <v>-0.51089334990108726</v>
      </c>
      <c r="CQ70" s="6">
        <f t="shared" ca="1" si="261"/>
        <v>-0.71059414776761953</v>
      </c>
      <c r="CR70" s="6">
        <f t="shared" ca="1" si="261"/>
        <v>-0.24804513526188615</v>
      </c>
      <c r="CS70" s="6">
        <f t="shared" ca="1" si="261"/>
        <v>-0.2043716486756946</v>
      </c>
      <c r="CT70" s="6">
        <f t="shared" ca="1" si="261"/>
        <v>-0.98640554671536107</v>
      </c>
      <c r="CU70" s="6">
        <f t="shared" ref="CU70:DZ70" ca="1" si="262">IFERROR(CU59-CU64, "n/a")</f>
        <v>-1.8989652709123965</v>
      </c>
      <c r="CV70" s="6">
        <f t="shared" ca="1" si="262"/>
        <v>-0.88115479250875706</v>
      </c>
      <c r="CW70" s="6">
        <f t="shared" ca="1" si="262"/>
        <v>0.52301272213136252</v>
      </c>
      <c r="CX70" s="6">
        <f t="shared" ca="1" si="262"/>
        <v>-1.6038340445842394</v>
      </c>
      <c r="CY70" s="6">
        <f t="shared" ca="1" si="262"/>
        <v>-0.32738930533334798</v>
      </c>
      <c r="CZ70" s="6">
        <f t="shared" ca="1" si="262"/>
        <v>0.12967818171033024</v>
      </c>
      <c r="DA70" s="6">
        <f t="shared" ca="1" si="262"/>
        <v>-0.82148240616890256</v>
      </c>
      <c r="DB70" s="6">
        <f t="shared" ca="1" si="262"/>
        <v>-1.4441553631174191</v>
      </c>
      <c r="DC70" s="6">
        <f t="shared" ca="1" si="262"/>
        <v>-0.58991307541434379</v>
      </c>
      <c r="DD70" s="6">
        <f t="shared" ca="1" si="262"/>
        <v>-0.28592517629346492</v>
      </c>
      <c r="DE70" s="6">
        <f t="shared" ca="1" si="262"/>
        <v>-0.95521619244722888</v>
      </c>
      <c r="DF70" s="6">
        <f t="shared" ca="1" si="262"/>
        <v>-0.38562621133995167</v>
      </c>
      <c r="DG70" s="6">
        <f t="shared" ca="1" si="262"/>
        <v>-1.0142589279117289</v>
      </c>
      <c r="DH70" s="6">
        <f t="shared" ca="1" si="262"/>
        <v>-1.1035248348706874</v>
      </c>
      <c r="DI70" s="6">
        <f t="shared" ca="1" si="262"/>
        <v>-1.2319343904907192</v>
      </c>
      <c r="DJ70" s="6">
        <f t="shared" ca="1" si="262"/>
        <v>-0.94175925249891868</v>
      </c>
      <c r="DK70" s="6">
        <f t="shared" ca="1" si="262"/>
        <v>-1.7969864200888002</v>
      </c>
      <c r="DL70" s="6">
        <f t="shared" ca="1" si="262"/>
        <v>0.35640540186958192</v>
      </c>
      <c r="DM70" s="6">
        <f t="shared" ca="1" si="262"/>
        <v>-0.80612714994985879</v>
      </c>
      <c r="DN70" s="6">
        <f t="shared" ca="1" si="262"/>
        <v>-0.9658722154590178</v>
      </c>
      <c r="DO70" s="6">
        <f t="shared" ca="1" si="262"/>
        <v>-0.71565960194699552</v>
      </c>
      <c r="DP70" s="6">
        <f t="shared" ca="1" si="262"/>
        <v>-0.36827254524795605</v>
      </c>
      <c r="DQ70" s="6">
        <f t="shared" ca="1" si="262"/>
        <v>-0.25850954796698866</v>
      </c>
      <c r="DR70" s="6">
        <f t="shared" ca="1" si="262"/>
        <v>-0.38027982912778635</v>
      </c>
      <c r="DS70" s="6">
        <f t="shared" ca="1" si="262"/>
        <v>-1.1518823121234587</v>
      </c>
      <c r="DT70" s="6">
        <f t="shared" ca="1" si="262"/>
        <v>-0.75342123319359866</v>
      </c>
      <c r="DU70" s="6">
        <f t="shared" ca="1" si="262"/>
        <v>-0.27492095956888635</v>
      </c>
      <c r="DV70" s="6">
        <f t="shared" ca="1" si="262"/>
        <v>-0.17720169173720549</v>
      </c>
      <c r="DW70" s="6">
        <f t="shared" ca="1" si="262"/>
        <v>1.3097022842936166</v>
      </c>
      <c r="DX70" s="6">
        <f t="shared" ca="1" si="262"/>
        <v>1.1289470248420264</v>
      </c>
      <c r="DY70" s="6">
        <f t="shared" ca="1" si="262"/>
        <v>1.2245157817297532</v>
      </c>
      <c r="DZ70" s="6">
        <f t="shared" ca="1" si="262"/>
        <v>2.1019508559712152</v>
      </c>
      <c r="EA70" s="6">
        <f t="shared" ref="EA70:FF70" ca="1" si="263">IFERROR(EA59-EA64, "n/a")</f>
        <v>1.5883935228119086</v>
      </c>
      <c r="EB70" s="6">
        <f t="shared" ca="1" si="263"/>
        <v>1.9374359850322134</v>
      </c>
      <c r="EC70" s="6">
        <f t="shared" ca="1" si="263"/>
        <v>1.563024861635931</v>
      </c>
      <c r="ED70" s="6">
        <f t="shared" ca="1" si="263"/>
        <v>1.5819952599255125</v>
      </c>
      <c r="EE70" s="6">
        <f t="shared" ca="1" si="263"/>
        <v>0.54519923976458196</v>
      </c>
      <c r="EF70" s="6">
        <f t="shared" ca="1" si="263"/>
        <v>1.5884452788636403</v>
      </c>
      <c r="EG70" s="6">
        <f t="shared" ca="1" si="263"/>
        <v>-0.3053254606996374</v>
      </c>
      <c r="EH70" s="6">
        <f t="shared" ca="1" si="263"/>
        <v>0.16518108861033576</v>
      </c>
      <c r="EI70" s="6">
        <f t="shared" ca="1" si="263"/>
        <v>0.15572958920117047</v>
      </c>
      <c r="EJ70" s="6">
        <f t="shared" ca="1" si="263"/>
        <v>0.19772162530315551</v>
      </c>
      <c r="EK70" s="6">
        <f t="shared" ca="1" si="263"/>
        <v>-0.39978487542731184</v>
      </c>
      <c r="EL70" s="6">
        <f t="shared" ca="1" si="263"/>
        <v>-1.00168931843797</v>
      </c>
      <c r="EM70" s="6">
        <f t="shared" ca="1" si="263"/>
        <v>-1.1016573015766111</v>
      </c>
      <c r="EN70" s="6">
        <f t="shared" ca="1" si="263"/>
        <v>-0.68156583933524906</v>
      </c>
      <c r="EO70" s="6">
        <f t="shared" ca="1" si="263"/>
        <v>-0.45454588935638068</v>
      </c>
      <c r="EP70" s="6">
        <f t="shared" ca="1" si="263"/>
        <v>-1.1948488832137829</v>
      </c>
      <c r="EQ70" s="6">
        <f t="shared" ca="1" si="263"/>
        <v>-0.85786450651839796</v>
      </c>
      <c r="ER70" s="6">
        <f t="shared" ca="1" si="263"/>
        <v>-0.54753466818409591</v>
      </c>
      <c r="ES70" s="6">
        <f t="shared" ca="1" si="263"/>
        <v>-0.1840431843326048</v>
      </c>
      <c r="ET70" s="6">
        <f t="shared" ca="1" si="263"/>
        <v>-0.48128618325724898</v>
      </c>
      <c r="EU70" s="6">
        <f t="shared" ca="1" si="263"/>
        <v>-0.50519111839950703</v>
      </c>
      <c r="EV70" s="6">
        <f t="shared" ca="1" si="263"/>
        <v>-0.28832541389180594</v>
      </c>
      <c r="EW70" s="6">
        <f t="shared" ca="1" si="263"/>
        <v>-0.11109799947757326</v>
      </c>
      <c r="EX70" s="6">
        <f t="shared" ca="1" si="263"/>
        <v>8.7374097770260895E-2</v>
      </c>
      <c r="EY70" s="6">
        <f t="shared" ca="1" si="263"/>
        <v>0.90584038918686804</v>
      </c>
      <c r="EZ70" s="6">
        <f t="shared" ca="1" si="263"/>
        <v>2.3936726816385421</v>
      </c>
      <c r="FA70" s="6">
        <f t="shared" ca="1" si="263"/>
        <v>2.4019829174637977</v>
      </c>
      <c r="FB70" s="6">
        <f t="shared" ca="1" si="263"/>
        <v>2.9645832108432333</v>
      </c>
      <c r="FC70" s="6">
        <f t="shared" ca="1" si="263"/>
        <v>3.6985763271802674</v>
      </c>
      <c r="FD70" s="6">
        <f t="shared" ca="1" si="263"/>
        <v>3.1523485014769927</v>
      </c>
      <c r="FE70" s="6">
        <f t="shared" ca="1" si="263"/>
        <v>2.6468862286310353</v>
      </c>
      <c r="FF70" s="6">
        <f t="shared" ca="1" si="263"/>
        <v>1.3021422688405058</v>
      </c>
      <c r="FG70" s="6">
        <f t="shared" ref="FG70:FX70" ca="1" si="264">IFERROR(FG59-FG64, "n/a")</f>
        <v>1.2009454598931597</v>
      </c>
      <c r="FH70" s="6">
        <f t="shared" ca="1" si="264"/>
        <v>1.0780151817409325</v>
      </c>
      <c r="FI70" s="6">
        <f t="shared" ca="1" si="264"/>
        <v>0.59578622592128261</v>
      </c>
      <c r="FJ70" s="6">
        <f t="shared" ca="1" si="264"/>
        <v>-0.3824616414033043</v>
      </c>
      <c r="FK70" s="6">
        <f t="shared" ca="1" si="264"/>
        <v>-1.5354111771216041</v>
      </c>
      <c r="FL70" s="6">
        <f t="shared" ca="1" si="264"/>
        <v>-1.1453675440259614</v>
      </c>
      <c r="FM70" s="6">
        <f t="shared" ca="1" si="264"/>
        <v>-1.3175201388091935</v>
      </c>
      <c r="FN70" s="6">
        <f t="shared" ca="1" si="264"/>
        <v>-1.9245750387878926</v>
      </c>
      <c r="FO70" s="6">
        <f t="shared" ca="1" si="264"/>
        <v>-1.7190436394765682</v>
      </c>
      <c r="FP70" s="6">
        <f t="shared" ca="1" si="264"/>
        <v>-1.3721285911279857</v>
      </c>
      <c r="FQ70" s="6">
        <f t="shared" ca="1" si="264"/>
        <v>-0.74302442385886103</v>
      </c>
      <c r="FR70" s="6">
        <f t="shared" ca="1" si="264"/>
        <v>-1.2842739406374146</v>
      </c>
      <c r="FS70" s="6">
        <f t="shared" ca="1" si="264"/>
        <v>-2.084993938650153</v>
      </c>
      <c r="FT70" s="6">
        <f t="shared" ca="1" si="264"/>
        <v>-1.4707228580385958</v>
      </c>
      <c r="FU70" s="6">
        <f t="shared" ca="1" si="264"/>
        <v>-1.3954728948352237</v>
      </c>
      <c r="FV70" s="6">
        <f t="shared" ca="1" si="264"/>
        <v>-1.6955643548052317</v>
      </c>
      <c r="FW70" s="6">
        <f t="shared" ca="1" si="264"/>
        <v>-0.38420608888717434</v>
      </c>
      <c r="FX70" s="6">
        <f t="shared" ca="1" si="264"/>
        <v>-1.0321714331898013</v>
      </c>
      <c r="FY70" s="6">
        <f t="shared" ref="FY70:GV70" ca="1" si="265">IFERROR(FY59-FY64, "n/a")</f>
        <v>-0.81326538880161225</v>
      </c>
      <c r="FZ70" s="6">
        <f t="shared" ca="1" si="265"/>
        <v>-0.93989830110625328</v>
      </c>
      <c r="GA70" s="6">
        <f t="shared" ca="1" si="265"/>
        <v>-0.17617224161634992</v>
      </c>
      <c r="GB70" s="6">
        <f t="shared" ca="1" si="265"/>
        <v>-0.13642096683758298</v>
      </c>
      <c r="GC70" s="6" t="str">
        <f t="shared" ca="1" si="265"/>
        <v>n/a</v>
      </c>
      <c r="GD70" s="6" t="str">
        <f t="shared" ca="1" si="265"/>
        <v>n/a</v>
      </c>
      <c r="GE70" s="6" t="str">
        <f t="shared" ca="1" si="265"/>
        <v>n/a</v>
      </c>
      <c r="GF70" s="6" t="str">
        <f t="shared" ca="1" si="265"/>
        <v>n/a</v>
      </c>
      <c r="GG70" s="6" t="str">
        <f t="shared" ca="1" si="265"/>
        <v>n/a</v>
      </c>
      <c r="GH70" s="6" t="str">
        <f t="shared" ca="1" si="265"/>
        <v>n/a</v>
      </c>
      <c r="GI70" s="6" t="str">
        <f t="shared" ca="1" si="265"/>
        <v>n/a</v>
      </c>
      <c r="GJ70" s="6" t="str">
        <f t="shared" ca="1" si="265"/>
        <v>n/a</v>
      </c>
      <c r="GK70" s="6" t="str">
        <f t="shared" ca="1" si="265"/>
        <v>n/a</v>
      </c>
      <c r="GL70" s="6" t="str">
        <f t="shared" ca="1" si="265"/>
        <v>n/a</v>
      </c>
      <c r="GM70" s="6" t="str">
        <f t="shared" ca="1" si="265"/>
        <v>n/a</v>
      </c>
      <c r="GN70" s="6" t="str">
        <f t="shared" ca="1" si="265"/>
        <v>n/a</v>
      </c>
      <c r="GO70" s="6" t="str">
        <f t="shared" ca="1" si="265"/>
        <v>n/a</v>
      </c>
      <c r="GP70" s="6" t="str">
        <f t="shared" ca="1" si="265"/>
        <v>n/a</v>
      </c>
      <c r="GQ70" s="6" t="str">
        <f t="shared" ca="1" si="265"/>
        <v>n/a</v>
      </c>
      <c r="GR70" s="6" t="str">
        <f t="shared" ca="1" si="265"/>
        <v>n/a</v>
      </c>
      <c r="GS70" s="6" t="str">
        <f t="shared" ca="1" si="265"/>
        <v>n/a</v>
      </c>
      <c r="GT70" s="6" t="str">
        <f t="shared" ca="1" si="265"/>
        <v>n/a</v>
      </c>
      <c r="GU70" s="6" t="str">
        <f t="shared" ca="1" si="265"/>
        <v>n/a</v>
      </c>
      <c r="GV70" s="6" t="str">
        <f t="shared" ca="1" si="265"/>
        <v>n/a</v>
      </c>
    </row>
    <row r="71" spans="1:204" s="9" customFormat="1" x14ac:dyDescent="0.25">
      <c r="A71" s="46"/>
    </row>
    <row r="72" spans="1:204" s="9" customFormat="1" x14ac:dyDescent="0.25">
      <c r="A72" s="46"/>
    </row>
    <row r="73" spans="1:204" s="9" customFormat="1" x14ac:dyDescent="0.25">
      <c r="A73" s="46"/>
      <c r="B73" s="50"/>
      <c r="CE73" s="15"/>
      <c r="CF73" s="15"/>
      <c r="CG73" s="15"/>
      <c r="CH73" s="15"/>
      <c r="CI73" s="15"/>
      <c r="CJ73" s="15"/>
      <c r="CK73" s="15"/>
      <c r="CL73" s="15"/>
      <c r="CM73"/>
      <c r="CN73"/>
      <c r="CO73"/>
      <c r="CP73"/>
      <c r="CQ73"/>
      <c r="CR73"/>
      <c r="CS73"/>
      <c r="CT73"/>
      <c r="CU73"/>
      <c r="CV73"/>
      <c r="CW73"/>
      <c r="CX73"/>
      <c r="CY73"/>
      <c r="CZ73"/>
      <c r="DA73"/>
      <c r="DB73"/>
      <c r="DC73"/>
      <c r="DD73"/>
      <c r="DE73"/>
      <c r="DF73"/>
      <c r="DG73"/>
      <c r="DH73"/>
      <c r="DI73"/>
      <c r="DJ73"/>
      <c r="DK73"/>
      <c r="DL73"/>
      <c r="DM73"/>
      <c r="DN73"/>
      <c r="DO73"/>
      <c r="DP73"/>
      <c r="DQ73"/>
      <c r="DR73"/>
      <c r="DS73"/>
      <c r="DT73"/>
      <c r="DU73"/>
      <c r="DV73"/>
      <c r="DW73"/>
      <c r="DX73"/>
      <c r="DY73"/>
      <c r="DZ73"/>
      <c r="EA73"/>
      <c r="EB73"/>
      <c r="EC73"/>
      <c r="ED73"/>
      <c r="EE73"/>
      <c r="EF73"/>
      <c r="EG73"/>
      <c r="EH73"/>
      <c r="EI73"/>
      <c r="EJ73"/>
      <c r="EK73"/>
      <c r="EL73"/>
      <c r="EM73"/>
      <c r="EN73"/>
      <c r="EO73"/>
      <c r="EP73"/>
      <c r="EQ73"/>
      <c r="ER73"/>
      <c r="ES73"/>
      <c r="ET73"/>
      <c r="EU73"/>
      <c r="EV73"/>
      <c r="EW73"/>
      <c r="EX73"/>
      <c r="EY73"/>
      <c r="EZ73"/>
      <c r="FA73"/>
      <c r="FB73"/>
      <c r="FC73"/>
      <c r="FD73"/>
      <c r="FE73"/>
      <c r="FF73"/>
      <c r="FG73"/>
      <c r="FH73"/>
      <c r="FI73"/>
      <c r="FJ73"/>
      <c r="FK73"/>
      <c r="FL73"/>
      <c r="FM73"/>
      <c r="FN73"/>
      <c r="FO73"/>
      <c r="FP73"/>
      <c r="FQ73"/>
      <c r="FR73"/>
      <c r="FS73"/>
      <c r="FT73"/>
      <c r="FU73"/>
      <c r="FV73"/>
      <c r="FW73"/>
      <c r="FX73"/>
      <c r="FY73"/>
      <c r="FZ73"/>
      <c r="GA73"/>
      <c r="GB73"/>
      <c r="GC73"/>
      <c r="GD73"/>
      <c r="GE73"/>
      <c r="GF73"/>
      <c r="GG73"/>
      <c r="GH73"/>
      <c r="GI73"/>
      <c r="GJ73"/>
      <c r="GK73"/>
      <c r="GL73"/>
      <c r="GM73"/>
      <c r="GN73"/>
      <c r="GO73"/>
      <c r="GP73"/>
      <c r="GQ73"/>
      <c r="GR73"/>
      <c r="GS73"/>
      <c r="GT73"/>
      <c r="GU73"/>
      <c r="GV73"/>
    </row>
    <row r="74" spans="1:204" x14ac:dyDescent="0.25">
      <c r="A74" s="14" t="s">
        <v>237</v>
      </c>
    </row>
    <row r="75" spans="1:204" x14ac:dyDescent="0.25">
      <c r="B75" s="33" t="s">
        <v>236</v>
      </c>
      <c r="C75" s="33" t="s">
        <v>334</v>
      </c>
      <c r="D75" s="33" t="s">
        <v>334</v>
      </c>
      <c r="E75" s="33" t="s">
        <v>334</v>
      </c>
      <c r="F75" s="33" t="s">
        <v>334</v>
      </c>
      <c r="G75" s="33" t="s">
        <v>334</v>
      </c>
      <c r="H75" s="33" t="s">
        <v>334</v>
      </c>
      <c r="I75" s="33" t="s">
        <v>334</v>
      </c>
      <c r="J75" s="33" t="s">
        <v>334</v>
      </c>
      <c r="K75" s="33" t="s">
        <v>334</v>
      </c>
      <c r="L75" s="33" t="s">
        <v>334</v>
      </c>
      <c r="M75" s="33" t="s">
        <v>334</v>
      </c>
      <c r="N75" s="33" t="s">
        <v>334</v>
      </c>
      <c r="O75" s="33" t="s">
        <v>334</v>
      </c>
      <c r="P75" s="33" t="s">
        <v>334</v>
      </c>
      <c r="Q75" s="33" t="s">
        <v>334</v>
      </c>
      <c r="R75" s="33" t="s">
        <v>334</v>
      </c>
      <c r="S75" s="33" t="s">
        <v>334</v>
      </c>
      <c r="T75" s="33" t="s">
        <v>334</v>
      </c>
      <c r="U75" s="33" t="s">
        <v>334</v>
      </c>
      <c r="V75" s="33" t="s">
        <v>334</v>
      </c>
      <c r="W75" s="33" t="s">
        <v>334</v>
      </c>
      <c r="X75" s="33" t="s">
        <v>334</v>
      </c>
      <c r="Y75" s="33" t="s">
        <v>334</v>
      </c>
      <c r="Z75" s="33" t="s">
        <v>334</v>
      </c>
      <c r="AA75" s="33" t="s">
        <v>334</v>
      </c>
      <c r="AB75" s="33" t="s">
        <v>334</v>
      </c>
      <c r="AC75" s="33" t="s">
        <v>334</v>
      </c>
      <c r="AD75" s="33" t="s">
        <v>334</v>
      </c>
      <c r="AE75" s="33" t="s">
        <v>334</v>
      </c>
      <c r="AF75" s="33" t="s">
        <v>334</v>
      </c>
      <c r="AG75" s="33" t="s">
        <v>334</v>
      </c>
      <c r="AH75" s="33" t="s">
        <v>334</v>
      </c>
      <c r="AI75" s="33" t="s">
        <v>334</v>
      </c>
      <c r="AJ75" s="33" t="s">
        <v>334</v>
      </c>
      <c r="AK75" s="33" t="s">
        <v>334</v>
      </c>
      <c r="AL75" s="33" t="s">
        <v>334</v>
      </c>
      <c r="AM75" s="33" t="s">
        <v>334</v>
      </c>
      <c r="AN75" s="33" t="s">
        <v>334</v>
      </c>
      <c r="AO75" s="33" t="s">
        <v>334</v>
      </c>
      <c r="AP75" s="33" t="s">
        <v>334</v>
      </c>
      <c r="AQ75" s="33" t="s">
        <v>334</v>
      </c>
      <c r="AR75" s="33" t="s">
        <v>334</v>
      </c>
      <c r="AS75" s="33" t="s">
        <v>334</v>
      </c>
      <c r="AT75" s="33" t="s">
        <v>334</v>
      </c>
      <c r="AU75" s="33" t="s">
        <v>334</v>
      </c>
      <c r="AV75" s="33" t="s">
        <v>334</v>
      </c>
      <c r="AW75" s="33" t="s">
        <v>334</v>
      </c>
      <c r="AX75" s="33" t="s">
        <v>334</v>
      </c>
      <c r="AY75" s="33" t="s">
        <v>334</v>
      </c>
      <c r="AZ75" s="33" t="s">
        <v>334</v>
      </c>
      <c r="BA75" s="33" t="s">
        <v>334</v>
      </c>
      <c r="BB75" s="33" t="s">
        <v>334</v>
      </c>
      <c r="BC75" s="33" t="s">
        <v>334</v>
      </c>
      <c r="BD75" s="33" t="s">
        <v>334</v>
      </c>
      <c r="BE75" s="33" t="s">
        <v>334</v>
      </c>
      <c r="BF75" s="33" t="s">
        <v>334</v>
      </c>
      <c r="BG75" s="33" t="s">
        <v>334</v>
      </c>
      <c r="BH75" s="33" t="s">
        <v>334</v>
      </c>
      <c r="BI75" s="33" t="s">
        <v>334</v>
      </c>
      <c r="BJ75" s="33" t="s">
        <v>334</v>
      </c>
      <c r="BK75" s="33" t="s">
        <v>334</v>
      </c>
      <c r="BL75" s="33" t="s">
        <v>334</v>
      </c>
      <c r="BM75" s="33" t="s">
        <v>334</v>
      </c>
      <c r="BN75" s="33" t="s">
        <v>334</v>
      </c>
      <c r="BO75" s="33" t="s">
        <v>334</v>
      </c>
      <c r="BP75" s="33" t="s">
        <v>334</v>
      </c>
      <c r="BQ75" s="33" t="s">
        <v>334</v>
      </c>
      <c r="BR75" s="33" t="s">
        <v>334</v>
      </c>
      <c r="BS75" s="33" t="s">
        <v>334</v>
      </c>
      <c r="BT75" s="33" t="s">
        <v>334</v>
      </c>
      <c r="BU75" s="33" t="s">
        <v>334</v>
      </c>
      <c r="BV75" s="33" t="s">
        <v>334</v>
      </c>
      <c r="BW75" s="33" t="s">
        <v>334</v>
      </c>
      <c r="BX75" s="33" t="s">
        <v>334</v>
      </c>
      <c r="BY75" s="33" t="s">
        <v>334</v>
      </c>
      <c r="BZ75" s="33" t="s">
        <v>334</v>
      </c>
      <c r="CA75" s="33" t="s">
        <v>334</v>
      </c>
      <c r="CB75" s="33" t="s">
        <v>334</v>
      </c>
      <c r="CC75" s="33" t="s">
        <v>334</v>
      </c>
      <c r="CD75" s="33" t="s">
        <v>334</v>
      </c>
      <c r="CE75" s="33" t="s">
        <v>334</v>
      </c>
      <c r="CF75" s="33" t="s">
        <v>334</v>
      </c>
      <c r="CG75" s="33" t="s">
        <v>334</v>
      </c>
      <c r="CH75" s="33" t="s">
        <v>334</v>
      </c>
      <c r="CI75" s="33" t="s">
        <v>334</v>
      </c>
      <c r="CJ75" s="33" t="s">
        <v>334</v>
      </c>
      <c r="CK75" s="33" t="s">
        <v>334</v>
      </c>
      <c r="CL75" s="33" t="s">
        <v>334</v>
      </c>
      <c r="CM75" s="34">
        <v>1.8526963765439053</v>
      </c>
      <c r="CN75" s="34">
        <v>0.73217295952756656</v>
      </c>
      <c r="CO75" s="34">
        <v>1.3122732987367953</v>
      </c>
      <c r="CP75" s="34">
        <v>0.31697432568435657</v>
      </c>
      <c r="CQ75" s="34">
        <v>-0.53437705431064497</v>
      </c>
      <c r="CR75" s="34">
        <v>0.25167446552971012</v>
      </c>
      <c r="CS75" s="34">
        <v>0.1414069696272906</v>
      </c>
      <c r="CT75" s="34">
        <v>0.19417176176220932</v>
      </c>
      <c r="CU75" s="34">
        <v>-1.0999549756303293</v>
      </c>
      <c r="CV75" s="34">
        <v>0.23399858103789162</v>
      </c>
      <c r="CW75" s="34">
        <v>1.0406433576206802</v>
      </c>
      <c r="CX75" s="34">
        <v>-0.63542939318744818</v>
      </c>
      <c r="CY75" s="34">
        <v>6.0211182330406898E-3</v>
      </c>
      <c r="CZ75" s="34">
        <v>0.44193624265393416</v>
      </c>
      <c r="DA75" s="34">
        <v>-9.7762054147740807E-2</v>
      </c>
      <c r="DB75" s="34">
        <v>-0.86306171287877531</v>
      </c>
      <c r="DC75" s="34">
        <v>-4.7236301806352798E-2</v>
      </c>
      <c r="DD75" s="34">
        <v>1.0866855869284029</v>
      </c>
      <c r="DE75" s="34">
        <v>-0.19501271301428974</v>
      </c>
      <c r="DF75" s="34">
        <v>0.41143228438863733</v>
      </c>
      <c r="DG75" s="34">
        <v>-0.41259021917550576</v>
      </c>
      <c r="DH75" s="34">
        <v>7.3056521278751618E-2</v>
      </c>
      <c r="DI75" s="34">
        <v>-0.28684982955605881</v>
      </c>
      <c r="DJ75" s="34">
        <v>-0.39065614356984701</v>
      </c>
      <c r="DK75" s="34">
        <v>-1.0857860058285507</v>
      </c>
      <c r="DL75" s="34">
        <v>1.0132682342362223</v>
      </c>
      <c r="DM75" s="34">
        <v>0.1169709612607116</v>
      </c>
      <c r="DN75" s="34">
        <v>0.20119048994496519</v>
      </c>
      <c r="DO75" s="34">
        <v>-0.14287453687263607</v>
      </c>
      <c r="DP75" s="34">
        <v>0.17928889915535812</v>
      </c>
      <c r="DQ75" s="34">
        <v>0.63090222927032846</v>
      </c>
      <c r="DR75" s="34">
        <v>0.85857157689358654</v>
      </c>
      <c r="DS75" s="34">
        <v>-0.99026561063503937</v>
      </c>
      <c r="DT75" s="34">
        <v>0.61525105398558866</v>
      </c>
      <c r="DU75" s="34">
        <v>-0.2512173529204153</v>
      </c>
      <c r="DV75" s="34">
        <v>0.18986846900508431</v>
      </c>
      <c r="DW75" s="34">
        <v>1.0383893959011037</v>
      </c>
      <c r="DX75" s="34">
        <v>1.4588620036310977</v>
      </c>
      <c r="DY75" s="34">
        <v>0.92433092441289022</v>
      </c>
      <c r="DZ75" s="34">
        <v>2.1891926971535032</v>
      </c>
      <c r="EA75" s="34">
        <v>2.1969884369290664</v>
      </c>
      <c r="EB75" s="34">
        <v>2.260486613792029</v>
      </c>
      <c r="EC75" s="34">
        <v>1.844705642828381</v>
      </c>
      <c r="ED75" s="34">
        <v>1.5562280255545269</v>
      </c>
      <c r="EE75" s="34">
        <v>0.88116329945828076</v>
      </c>
      <c r="EF75" s="34">
        <v>2.2470660843262493</v>
      </c>
      <c r="EG75" s="34">
        <v>0.98550793971251505</v>
      </c>
      <c r="EH75" s="34">
        <v>1.0719272757908285</v>
      </c>
      <c r="EI75" s="34">
        <v>0.6301513990084604</v>
      </c>
      <c r="EJ75" s="34">
        <v>0.83111900547831896</v>
      </c>
      <c r="EK75" s="34">
        <v>0.41073075413275018</v>
      </c>
      <c r="EL75" s="34">
        <v>-0.21261408281080407</v>
      </c>
      <c r="EM75" s="34">
        <v>-7.6984456698715065E-2</v>
      </c>
      <c r="EN75" s="34">
        <v>-0.11818531794231185</v>
      </c>
      <c r="EO75" s="34">
        <v>0.34061074411568393</v>
      </c>
      <c r="EP75" s="34">
        <v>-0.5763035031798085</v>
      </c>
      <c r="EQ75" s="34">
        <v>0.22913236477092869</v>
      </c>
      <c r="ER75" s="34">
        <v>-0.14979168400019555</v>
      </c>
      <c r="ES75" s="34">
        <v>4.9782102791206054E-2</v>
      </c>
      <c r="ET75" s="34">
        <v>0.24863396894936418</v>
      </c>
      <c r="EU75" s="34">
        <v>-0.36750628200204644</v>
      </c>
      <c r="EV75" s="34">
        <v>0.38202282403848453</v>
      </c>
      <c r="EW75" s="34">
        <v>0.44239109102511393</v>
      </c>
      <c r="EX75" s="34">
        <v>0.37128461343583197</v>
      </c>
      <c r="EY75" s="34">
        <v>0.28344762634511333</v>
      </c>
      <c r="EZ75" s="34">
        <v>2.1707212994634175</v>
      </c>
      <c r="FA75" s="34">
        <v>1.78401507714846</v>
      </c>
      <c r="FB75" s="34">
        <v>0.84419655265365079</v>
      </c>
      <c r="FC75" s="34">
        <v>2.3069656330320263</v>
      </c>
      <c r="FD75" s="34">
        <v>4.0036315155094346</v>
      </c>
      <c r="FE75" s="34">
        <v>3.0443536636312944</v>
      </c>
      <c r="FF75" s="34">
        <v>2.0420192235483494</v>
      </c>
      <c r="FG75" s="34">
        <v>1.3106380394919896</v>
      </c>
      <c r="FH75" s="34">
        <v>1.3170722658770999</v>
      </c>
      <c r="FI75" s="34">
        <v>0.81184352445490893</v>
      </c>
      <c r="FJ75" s="34">
        <v>-0.12211072899222453</v>
      </c>
      <c r="FK75" s="34">
        <v>-1.8403753997960413</v>
      </c>
      <c r="FL75" s="34">
        <v>-0.51468259043431053</v>
      </c>
      <c r="FM75" s="34">
        <v>-1.134914619097789</v>
      </c>
      <c r="FN75" s="34">
        <v>-0.85769299263890342</v>
      </c>
      <c r="FO75" s="34">
        <v>-1.1798630284986382</v>
      </c>
      <c r="FP75" s="34">
        <v>-0.49693772974950889</v>
      </c>
      <c r="FQ75" s="34">
        <v>0.33571979483839554</v>
      </c>
      <c r="FR75" s="34">
        <v>-1.5281002384772739</v>
      </c>
      <c r="FS75" s="34">
        <v>-1.5617249583693196</v>
      </c>
      <c r="FT75" s="34">
        <v>-0.73324249200017932</v>
      </c>
      <c r="FU75" s="34">
        <v>-0.33619456077687837</v>
      </c>
      <c r="FV75" s="34">
        <v>-1.2145770829448956</v>
      </c>
      <c r="FW75" s="34">
        <v>-0.59545548286508665</v>
      </c>
      <c r="FX75" s="34">
        <v>-7.9655473488667305E-3</v>
      </c>
      <c r="FY75" s="34">
        <v>-7.9655473488667305E-3</v>
      </c>
      <c r="FZ75" s="34">
        <v>-7.9655473488667305E-3</v>
      </c>
      <c r="GA75" s="34">
        <v>-7.9655473488667305E-3</v>
      </c>
      <c r="GB75" s="34">
        <v>-7.9655473488667305E-3</v>
      </c>
      <c r="GC75" s="34">
        <v>-7.9655473488667305E-3</v>
      </c>
      <c r="GD75" s="34">
        <v>-7.9655473488667305E-3</v>
      </c>
      <c r="GE75" s="34">
        <v>-7.9655473488667305E-3</v>
      </c>
      <c r="GF75" s="34">
        <v>-7.9655473488667305E-3</v>
      </c>
      <c r="GG75" s="34">
        <v>-7.9655473488667305E-3</v>
      </c>
      <c r="GH75" s="34">
        <v>-7.9655473488667305E-3</v>
      </c>
      <c r="GI75" s="34">
        <v>-7.9655473488667305E-3</v>
      </c>
      <c r="GJ75" s="34">
        <v>-7.9655473488667305E-3</v>
      </c>
      <c r="GK75" s="34">
        <v>-7.9655473488667305E-3</v>
      </c>
      <c r="GL75" s="34">
        <v>-7.9655473488667305E-3</v>
      </c>
      <c r="GM75" s="34">
        <v>-7.9655473488667305E-3</v>
      </c>
      <c r="GN75" s="34">
        <v>-7.9655473488667305E-3</v>
      </c>
      <c r="GO75" s="34">
        <v>-7.9655473488667305E-3</v>
      </c>
      <c r="GP75" s="34">
        <v>-7.9655473488667305E-3</v>
      </c>
      <c r="GQ75" s="34">
        <v>-7.9655473488667305E-3</v>
      </c>
      <c r="GR75" s="34">
        <v>-7.9655473488667305E-3</v>
      </c>
      <c r="GS75" s="34">
        <v>-7.9655473488667305E-3</v>
      </c>
      <c r="GT75" s="34">
        <v>-7.9655473488667305E-3</v>
      </c>
      <c r="GU75" s="34">
        <v>-7.9655473488667305E-3</v>
      </c>
      <c r="GV75" s="34">
        <v>-7.9655473488667305E-3</v>
      </c>
    </row>
    <row r="76" spans="1:204" x14ac:dyDescent="0.25">
      <c r="B76" s="35" t="s">
        <v>238</v>
      </c>
      <c r="C76" t="s">
        <v>334</v>
      </c>
      <c r="D76" t="s">
        <v>334</v>
      </c>
      <c r="E76" t="s">
        <v>334</v>
      </c>
      <c r="F76" t="s">
        <v>334</v>
      </c>
      <c r="G76" t="s">
        <v>334</v>
      </c>
      <c r="H76" t="s">
        <v>334</v>
      </c>
      <c r="I76" t="s">
        <v>334</v>
      </c>
      <c r="J76" t="s">
        <v>334</v>
      </c>
      <c r="K76" t="s">
        <v>334</v>
      </c>
      <c r="L76" t="s">
        <v>334</v>
      </c>
      <c r="M76" t="s">
        <v>334</v>
      </c>
      <c r="N76" t="s">
        <v>334</v>
      </c>
      <c r="O76" t="s">
        <v>334</v>
      </c>
      <c r="P76" t="s">
        <v>334</v>
      </c>
      <c r="Q76" t="s">
        <v>334</v>
      </c>
      <c r="R76" t="s">
        <v>334</v>
      </c>
      <c r="S76" t="s">
        <v>334</v>
      </c>
      <c r="T76" t="s">
        <v>334</v>
      </c>
      <c r="U76" t="s">
        <v>334</v>
      </c>
      <c r="V76" t="s">
        <v>334</v>
      </c>
      <c r="W76" t="s">
        <v>334</v>
      </c>
      <c r="X76" t="s">
        <v>334</v>
      </c>
      <c r="Y76" t="s">
        <v>334</v>
      </c>
      <c r="Z76" t="s">
        <v>334</v>
      </c>
      <c r="AA76" t="s">
        <v>334</v>
      </c>
      <c r="AB76" t="s">
        <v>334</v>
      </c>
      <c r="AC76" t="s">
        <v>334</v>
      </c>
      <c r="AD76" t="s">
        <v>334</v>
      </c>
      <c r="AE76" t="s">
        <v>334</v>
      </c>
      <c r="AF76" t="s">
        <v>334</v>
      </c>
      <c r="AG76" t="s">
        <v>334</v>
      </c>
      <c r="AH76" t="s">
        <v>334</v>
      </c>
      <c r="AI76" t="s">
        <v>334</v>
      </c>
      <c r="AJ76" t="s">
        <v>334</v>
      </c>
      <c r="AK76" t="s">
        <v>334</v>
      </c>
      <c r="AL76" t="s">
        <v>334</v>
      </c>
      <c r="AM76" t="s">
        <v>334</v>
      </c>
      <c r="AN76" t="s">
        <v>334</v>
      </c>
      <c r="AO76" t="s">
        <v>334</v>
      </c>
      <c r="AP76" t="s">
        <v>334</v>
      </c>
      <c r="AQ76" t="s">
        <v>334</v>
      </c>
      <c r="AR76" t="s">
        <v>334</v>
      </c>
      <c r="AS76" t="s">
        <v>334</v>
      </c>
      <c r="AT76" t="s">
        <v>334</v>
      </c>
      <c r="AU76" t="s">
        <v>334</v>
      </c>
      <c r="AV76" t="s">
        <v>334</v>
      </c>
      <c r="AW76" t="s">
        <v>334</v>
      </c>
      <c r="AX76" t="s">
        <v>334</v>
      </c>
      <c r="AY76" t="s">
        <v>334</v>
      </c>
      <c r="AZ76" t="s">
        <v>334</v>
      </c>
      <c r="BA76" t="s">
        <v>334</v>
      </c>
      <c r="BB76" t="s">
        <v>334</v>
      </c>
      <c r="BC76" t="s">
        <v>334</v>
      </c>
      <c r="BD76" t="s">
        <v>334</v>
      </c>
      <c r="BE76" t="s">
        <v>334</v>
      </c>
      <c r="BF76" t="s">
        <v>334</v>
      </c>
      <c r="BG76" t="s">
        <v>334</v>
      </c>
      <c r="BH76" t="s">
        <v>334</v>
      </c>
      <c r="BI76" t="s">
        <v>334</v>
      </c>
      <c r="BJ76" t="s">
        <v>334</v>
      </c>
      <c r="BK76" t="s">
        <v>334</v>
      </c>
      <c r="BL76" t="s">
        <v>334</v>
      </c>
      <c r="BM76" t="s">
        <v>334</v>
      </c>
      <c r="BN76" t="s">
        <v>334</v>
      </c>
      <c r="BO76" t="s">
        <v>334</v>
      </c>
      <c r="BP76" t="s">
        <v>334</v>
      </c>
      <c r="BQ76" t="s">
        <v>334</v>
      </c>
      <c r="BR76" t="s">
        <v>334</v>
      </c>
      <c r="BS76" t="s">
        <v>334</v>
      </c>
      <c r="BT76" t="s">
        <v>334</v>
      </c>
      <c r="BU76" t="s">
        <v>334</v>
      </c>
      <c r="BV76" t="s">
        <v>334</v>
      </c>
      <c r="BW76" t="s">
        <v>334</v>
      </c>
      <c r="BX76" t="s">
        <v>334</v>
      </c>
      <c r="BY76" t="s">
        <v>334</v>
      </c>
      <c r="BZ76" t="s">
        <v>334</v>
      </c>
      <c r="CA76" t="s">
        <v>334</v>
      </c>
      <c r="CB76" t="s">
        <v>334</v>
      </c>
      <c r="CC76" t="s">
        <v>334</v>
      </c>
      <c r="CD76" t="s">
        <v>334</v>
      </c>
      <c r="CE76" t="s">
        <v>334</v>
      </c>
      <c r="CF76">
        <v>0.61096106794016314</v>
      </c>
      <c r="CG76">
        <v>0.61455427338809732</v>
      </c>
      <c r="CH76">
        <v>0.60091198592270634</v>
      </c>
      <c r="CI76">
        <v>0.61161298629431848</v>
      </c>
      <c r="CJ76">
        <v>0.60251549056013776</v>
      </c>
      <c r="CK76">
        <v>0.58456914067232935</v>
      </c>
      <c r="CL76">
        <v>0.58537139831215013</v>
      </c>
      <c r="CM76">
        <v>0.56836968743174565</v>
      </c>
      <c r="CN76">
        <v>0.58230651637342268</v>
      </c>
      <c r="CO76">
        <v>0.58229521806956708</v>
      </c>
      <c r="CP76">
        <v>0.58588917066502877</v>
      </c>
      <c r="CQ76">
        <v>0.58291333720065786</v>
      </c>
      <c r="CR76">
        <v>0.58758733500873572</v>
      </c>
      <c r="CS76">
        <v>0.58036560146708371</v>
      </c>
      <c r="CT76">
        <v>0.58229663632773765</v>
      </c>
      <c r="CU76">
        <v>0.57191800269095106</v>
      </c>
      <c r="CV76">
        <v>0.56447645777737854</v>
      </c>
      <c r="CW76">
        <v>0.56531331367615911</v>
      </c>
      <c r="CX76">
        <v>0.57548927527795157</v>
      </c>
      <c r="CY76">
        <v>0.56933793949079436</v>
      </c>
      <c r="CZ76">
        <v>0.58145881110828523</v>
      </c>
      <c r="DA76">
        <v>0.58634520659286249</v>
      </c>
      <c r="DB76">
        <v>0.58979926605254129</v>
      </c>
      <c r="DC76">
        <v>0.58492716780763043</v>
      </c>
      <c r="DD76">
        <v>0.59477086486579644</v>
      </c>
      <c r="DE76">
        <v>0.59256820838744095</v>
      </c>
      <c r="DF76">
        <v>0.59098757963531767</v>
      </c>
      <c r="DG76">
        <v>0.59856211690361094</v>
      </c>
      <c r="DH76">
        <v>0.59723770271762677</v>
      </c>
      <c r="DI76">
        <v>0.60317322175452104</v>
      </c>
      <c r="DJ76">
        <v>0.60476443833368743</v>
      </c>
      <c r="DK76">
        <v>0.61108084042308963</v>
      </c>
      <c r="DL76">
        <v>0.60968595556508987</v>
      </c>
      <c r="DM76">
        <v>0.61823234447398734</v>
      </c>
      <c r="DN76">
        <v>0.62461998559596044</v>
      </c>
      <c r="DO76">
        <v>0.62950095765269143</v>
      </c>
      <c r="DP76">
        <v>0.63028680728001496</v>
      </c>
      <c r="DQ76">
        <v>0.63399638300029826</v>
      </c>
      <c r="DR76">
        <v>0.64403628231279653</v>
      </c>
      <c r="DS76">
        <v>0.64652353209180224</v>
      </c>
      <c r="DT76">
        <v>0.65623446262978113</v>
      </c>
      <c r="DU76">
        <v>0.65258947981351467</v>
      </c>
      <c r="DV76">
        <v>0.65930286328609866</v>
      </c>
      <c r="DW76">
        <v>0.66031351498985769</v>
      </c>
      <c r="DX76">
        <v>0.66710597979090014</v>
      </c>
      <c r="DY76">
        <v>0.66290141002338798</v>
      </c>
      <c r="DZ76">
        <v>0.6592343972307142</v>
      </c>
      <c r="EA76">
        <v>0.64878734607970867</v>
      </c>
      <c r="EB76">
        <v>0.65093698070998673</v>
      </c>
      <c r="EC76">
        <v>0.63758400687024541</v>
      </c>
      <c r="ED76">
        <v>0.62269304093277489</v>
      </c>
      <c r="EE76">
        <v>0.61234291345001801</v>
      </c>
      <c r="EF76">
        <v>0.58673141877376234</v>
      </c>
      <c r="EG76">
        <v>0.56173302945436243</v>
      </c>
      <c r="EH76">
        <v>0.53169661784745825</v>
      </c>
      <c r="EI76">
        <v>0.4970222024077075</v>
      </c>
      <c r="EJ76">
        <v>0.47953085432708559</v>
      </c>
      <c r="EK76">
        <v>0.47158828652056828</v>
      </c>
      <c r="EL76">
        <v>0.45791093289323148</v>
      </c>
      <c r="EM76">
        <v>0.46292630377868921</v>
      </c>
      <c r="EN76">
        <v>0.45330137835999385</v>
      </c>
      <c r="EO76">
        <v>0.45006246470914107</v>
      </c>
      <c r="EP76">
        <v>0.45427409856730422</v>
      </c>
      <c r="EQ76">
        <v>0.45451799162971579</v>
      </c>
      <c r="ER76">
        <v>0.46256627817678631</v>
      </c>
      <c r="ES76">
        <v>0.46149328028842923</v>
      </c>
      <c r="ET76">
        <v>0.46473369652584817</v>
      </c>
      <c r="EU76">
        <v>0.46279208262395599</v>
      </c>
      <c r="EV76">
        <v>0.47812542080026582</v>
      </c>
      <c r="EW76">
        <v>0.47169068805424264</v>
      </c>
      <c r="EX76">
        <v>0.47105387535494436</v>
      </c>
      <c r="EY76">
        <v>0.45542230595719019</v>
      </c>
      <c r="EZ76">
        <v>0.44647392503140149</v>
      </c>
      <c r="FA76">
        <v>0.42708478867516309</v>
      </c>
      <c r="FB76">
        <v>0.41786879448027675</v>
      </c>
      <c r="FC76">
        <v>0.384531903130368</v>
      </c>
      <c r="FD76">
        <v>0.34660482553600291</v>
      </c>
      <c r="FE76">
        <v>0.32958255227297018</v>
      </c>
      <c r="FF76">
        <v>0.31321097339481091</v>
      </c>
      <c r="FG76">
        <v>0.29247047861879594</v>
      </c>
      <c r="FH76">
        <v>0.29046994992651809</v>
      </c>
      <c r="FI76">
        <v>0.28412889080533871</v>
      </c>
      <c r="FJ76">
        <v>0.28660340161816394</v>
      </c>
      <c r="FK76">
        <v>0.30283354978599619</v>
      </c>
      <c r="FL76">
        <v>0.30396835530729927</v>
      </c>
      <c r="FM76">
        <v>0.31178689945159149</v>
      </c>
      <c r="FN76">
        <v>0.31772579037995824</v>
      </c>
      <c r="FO76">
        <v>0.31594919097196905</v>
      </c>
      <c r="FP76">
        <v>0.32684606982251302</v>
      </c>
      <c r="FQ76">
        <v>0.32241508603838753</v>
      </c>
      <c r="FR76">
        <v>0.32527593282980982</v>
      </c>
      <c r="FS76">
        <v>0.32403741785101781</v>
      </c>
      <c r="FT76">
        <v>0.31726844191370235</v>
      </c>
      <c r="FU76">
        <v>0.31903176479898943</v>
      </c>
      <c r="FV76">
        <v>0.31873272334120489</v>
      </c>
      <c r="FW76">
        <v>0.31685008570126388</v>
      </c>
      <c r="FX76">
        <v>0.31576482199634465</v>
      </c>
      <c r="FY76">
        <v>0.31576482199634465</v>
      </c>
      <c r="FZ76">
        <v>0.31576482199634465</v>
      </c>
      <c r="GA76">
        <v>0.31576482199634465</v>
      </c>
      <c r="GB76">
        <v>0.31576482199634465</v>
      </c>
      <c r="GC76">
        <v>0.31576482199634465</v>
      </c>
      <c r="GD76">
        <v>0.31576482199634465</v>
      </c>
      <c r="GE76">
        <v>0.31576482199634465</v>
      </c>
      <c r="GF76">
        <v>0.31576482199634465</v>
      </c>
      <c r="GG76">
        <v>0.31576482199634465</v>
      </c>
      <c r="GH76">
        <v>0.31576482199634465</v>
      </c>
      <c r="GI76">
        <v>0.31576482199634465</v>
      </c>
      <c r="GJ76">
        <v>0.31576482199634465</v>
      </c>
      <c r="GK76">
        <v>0.31576482199634465</v>
      </c>
      <c r="GL76">
        <v>0.31576482199634465</v>
      </c>
      <c r="GM76">
        <v>0.31576482199634465</v>
      </c>
      <c r="GN76">
        <v>0.31576482199634465</v>
      </c>
      <c r="GO76">
        <v>0.31576482199634465</v>
      </c>
      <c r="GP76">
        <v>0.31576482199634465</v>
      </c>
      <c r="GQ76">
        <v>0.31576482199634465</v>
      </c>
      <c r="GR76">
        <v>0.31576482199634465</v>
      </c>
      <c r="GS76">
        <v>0.31576482199634465</v>
      </c>
      <c r="GT76">
        <v>0.31576482199634465</v>
      </c>
      <c r="GU76">
        <v>0.31576482199634465</v>
      </c>
      <c r="GV76">
        <v>0.31576482199634465</v>
      </c>
    </row>
    <row r="77" spans="1:204" x14ac:dyDescent="0.25">
      <c r="B77" s="35" t="s">
        <v>239</v>
      </c>
      <c r="C77" t="s">
        <v>334</v>
      </c>
      <c r="D77" t="s">
        <v>334</v>
      </c>
      <c r="E77" t="s">
        <v>334</v>
      </c>
      <c r="F77" t="s">
        <v>334</v>
      </c>
      <c r="G77" t="s">
        <v>334</v>
      </c>
      <c r="H77" t="s">
        <v>334</v>
      </c>
      <c r="I77" t="s">
        <v>334</v>
      </c>
      <c r="J77" t="s">
        <v>334</v>
      </c>
      <c r="K77" t="s">
        <v>334</v>
      </c>
      <c r="L77" t="s">
        <v>334</v>
      </c>
      <c r="M77" t="s">
        <v>334</v>
      </c>
      <c r="N77" t="s">
        <v>334</v>
      </c>
      <c r="O77" t="s">
        <v>334</v>
      </c>
      <c r="P77" t="s">
        <v>334</v>
      </c>
      <c r="Q77" t="s">
        <v>334</v>
      </c>
      <c r="R77" t="s">
        <v>334</v>
      </c>
      <c r="S77" t="s">
        <v>334</v>
      </c>
      <c r="T77" t="s">
        <v>334</v>
      </c>
      <c r="U77" t="s">
        <v>334</v>
      </c>
      <c r="V77" t="s">
        <v>334</v>
      </c>
      <c r="W77" t="s">
        <v>334</v>
      </c>
      <c r="X77" t="s">
        <v>334</v>
      </c>
      <c r="Y77" t="s">
        <v>334</v>
      </c>
      <c r="Z77" t="s">
        <v>334</v>
      </c>
      <c r="AA77" t="s">
        <v>334</v>
      </c>
      <c r="AB77" t="s">
        <v>334</v>
      </c>
      <c r="AC77" t="s">
        <v>334</v>
      </c>
      <c r="AD77" t="s">
        <v>334</v>
      </c>
      <c r="AE77" t="s">
        <v>334</v>
      </c>
      <c r="AF77" t="s">
        <v>334</v>
      </c>
      <c r="AG77" t="s">
        <v>334</v>
      </c>
      <c r="AH77" t="s">
        <v>334</v>
      </c>
      <c r="AI77" t="s">
        <v>334</v>
      </c>
      <c r="AJ77" t="s">
        <v>334</v>
      </c>
      <c r="AK77" t="s">
        <v>334</v>
      </c>
      <c r="AL77" t="s">
        <v>334</v>
      </c>
      <c r="AM77" t="s">
        <v>334</v>
      </c>
      <c r="AN77" t="s">
        <v>334</v>
      </c>
      <c r="AO77" t="s">
        <v>334</v>
      </c>
      <c r="AP77" t="s">
        <v>334</v>
      </c>
      <c r="AQ77" t="s">
        <v>334</v>
      </c>
      <c r="AR77" t="s">
        <v>334</v>
      </c>
      <c r="AS77" t="s">
        <v>334</v>
      </c>
      <c r="AT77" t="s">
        <v>334</v>
      </c>
      <c r="AU77" t="s">
        <v>334</v>
      </c>
      <c r="AV77" t="s">
        <v>334</v>
      </c>
      <c r="AW77" t="s">
        <v>334</v>
      </c>
      <c r="AX77" t="s">
        <v>334</v>
      </c>
      <c r="AY77" t="s">
        <v>334</v>
      </c>
      <c r="AZ77" t="s">
        <v>334</v>
      </c>
      <c r="BA77" t="s">
        <v>334</v>
      </c>
      <c r="BB77" t="s">
        <v>334</v>
      </c>
      <c r="BC77" t="s">
        <v>334</v>
      </c>
      <c r="BD77" t="s">
        <v>334</v>
      </c>
      <c r="BE77" t="s">
        <v>334</v>
      </c>
      <c r="BF77" t="s">
        <v>334</v>
      </c>
      <c r="BG77" t="s">
        <v>334</v>
      </c>
      <c r="BH77" t="s">
        <v>334</v>
      </c>
      <c r="BI77" t="s">
        <v>334</v>
      </c>
      <c r="BJ77" t="s">
        <v>334</v>
      </c>
      <c r="BK77" t="s">
        <v>334</v>
      </c>
      <c r="BL77" t="s">
        <v>334</v>
      </c>
      <c r="BM77" t="s">
        <v>334</v>
      </c>
      <c r="BN77" t="s">
        <v>334</v>
      </c>
      <c r="BO77" t="s">
        <v>334</v>
      </c>
      <c r="BP77" t="s">
        <v>334</v>
      </c>
      <c r="BQ77" t="s">
        <v>334</v>
      </c>
      <c r="BR77" t="s">
        <v>334</v>
      </c>
      <c r="BS77" t="s">
        <v>334</v>
      </c>
      <c r="BT77" t="s">
        <v>334</v>
      </c>
      <c r="BU77" t="s">
        <v>334</v>
      </c>
      <c r="BV77" t="s">
        <v>334</v>
      </c>
      <c r="BW77" t="s">
        <v>334</v>
      </c>
      <c r="BX77" t="s">
        <v>334</v>
      </c>
      <c r="BY77" t="s">
        <v>334</v>
      </c>
      <c r="BZ77" t="s">
        <v>334</v>
      </c>
      <c r="CA77" t="s">
        <v>334</v>
      </c>
      <c r="CB77" t="s">
        <v>334</v>
      </c>
      <c r="CC77" t="s">
        <v>334</v>
      </c>
      <c r="CD77" t="s">
        <v>334</v>
      </c>
      <c r="CE77" t="s">
        <v>334</v>
      </c>
      <c r="CF77">
        <v>0.32973450125619608</v>
      </c>
      <c r="CG77">
        <v>2.0563375566974074E-2</v>
      </c>
      <c r="CH77">
        <v>-0.69945434944854468</v>
      </c>
      <c r="CI77">
        <v>-0.40073713744957085</v>
      </c>
      <c r="CJ77">
        <v>0.65902327040909026</v>
      </c>
      <c r="CK77">
        <v>0.40099290318380099</v>
      </c>
      <c r="CL77">
        <v>0.37699729834040913</v>
      </c>
      <c r="CM77">
        <v>0.99871004729826562</v>
      </c>
      <c r="CN77">
        <v>0.93578391424272822</v>
      </c>
      <c r="CO77">
        <v>0.80417263527563421</v>
      </c>
      <c r="CP77">
        <v>0.84371669323616494</v>
      </c>
      <c r="CQ77">
        <v>0.16250597228858099</v>
      </c>
      <c r="CR77">
        <v>0.48066150973592958</v>
      </c>
      <c r="CS77">
        <v>0.39852992854632774</v>
      </c>
      <c r="CT77">
        <v>1.0719909620231165</v>
      </c>
      <c r="CU77">
        <v>0.78563303378455229</v>
      </c>
      <c r="CV77">
        <v>1.0781273208805684</v>
      </c>
      <c r="CW77">
        <v>0.45967702000055022</v>
      </c>
      <c r="CX77">
        <v>0.89118235110101607</v>
      </c>
      <c r="CY77">
        <v>0.26667914989233216</v>
      </c>
      <c r="CZ77">
        <v>0.26718619537990534</v>
      </c>
      <c r="DA77">
        <v>0.66991018948309644</v>
      </c>
      <c r="DB77">
        <v>0.54839031985985853</v>
      </c>
      <c r="DC77">
        <v>0.50392845695236876</v>
      </c>
      <c r="DD77">
        <v>1.3435633654711079</v>
      </c>
      <c r="DE77">
        <v>0.68501519568318547</v>
      </c>
      <c r="DF77">
        <v>0.79080156881970831</v>
      </c>
      <c r="DG77">
        <v>0.56851974755945989</v>
      </c>
      <c r="DH77">
        <v>1.1306268670927506</v>
      </c>
      <c r="DI77">
        <v>0.94381833276815696</v>
      </c>
      <c r="DJ77">
        <v>0.55631514761039147</v>
      </c>
      <c r="DK77">
        <v>0.71567880022302388</v>
      </c>
      <c r="DL77">
        <v>0.68732690641978911</v>
      </c>
      <c r="DM77">
        <v>0.94537005125240403</v>
      </c>
      <c r="DN77">
        <v>1.1929831082927895</v>
      </c>
      <c r="DO77">
        <v>0.5676528303505366</v>
      </c>
      <c r="DP77">
        <v>0.58544950302209142</v>
      </c>
      <c r="DQ77">
        <v>0.90916291723344145</v>
      </c>
      <c r="DR77">
        <v>1.2721415112795118</v>
      </c>
      <c r="DS77">
        <v>0.21569800828119803</v>
      </c>
      <c r="DT77">
        <v>1.3958508623267869</v>
      </c>
      <c r="DU77">
        <v>8.8968992926845888E-2</v>
      </c>
      <c r="DV77">
        <v>0.40970706934172668</v>
      </c>
      <c r="DW77">
        <v>-0.19628639362890679</v>
      </c>
      <c r="DX77">
        <v>0.38208524852256837</v>
      </c>
      <c r="DY77">
        <v>-0.23933862234922543</v>
      </c>
      <c r="DZ77">
        <v>0.20320973729968517</v>
      </c>
      <c r="EA77">
        <v>0.69119359330174845</v>
      </c>
      <c r="EB77">
        <v>0.41592150926677995</v>
      </c>
      <c r="EC77">
        <v>0.38054651205326118</v>
      </c>
      <c r="ED77">
        <v>5.7289505395439005E-2</v>
      </c>
      <c r="EE77">
        <v>0.40531259568796274</v>
      </c>
      <c r="EF77">
        <v>0.73698364217593781</v>
      </c>
      <c r="EG77">
        <v>1.3452654629882066</v>
      </c>
      <c r="EH77">
        <v>0.92126175258707443</v>
      </c>
      <c r="EI77">
        <v>0.43935667862703948</v>
      </c>
      <c r="EJ77">
        <v>0.5763321210503487</v>
      </c>
      <c r="EK77">
        <v>0.71184921273416857</v>
      </c>
      <c r="EL77">
        <v>0.67403801838660382</v>
      </c>
      <c r="EM77">
        <v>0.82192291159191844</v>
      </c>
      <c r="EN77">
        <v>0.4002450502196867</v>
      </c>
      <c r="EO77">
        <v>0.6472109818792825</v>
      </c>
      <c r="EP77">
        <v>0.43919002832174714</v>
      </c>
      <c r="EQ77">
        <v>0.93055912596401036</v>
      </c>
      <c r="ER77">
        <v>0.22790408018228575</v>
      </c>
      <c r="ES77">
        <v>7.6253279033029475E-2</v>
      </c>
      <c r="ET77">
        <v>0.61094151058705115</v>
      </c>
      <c r="EU77">
        <v>3.8255701529886825E-2</v>
      </c>
      <c r="EV77">
        <v>0.59581541747463673</v>
      </c>
      <c r="EW77">
        <v>0.52091205979628774</v>
      </c>
      <c r="EX77">
        <v>0.27138650761511907</v>
      </c>
      <c r="EY77">
        <v>-0.52680639823496977</v>
      </c>
      <c r="EZ77">
        <v>0.39865288647705277</v>
      </c>
      <c r="FA77">
        <v>-0.38266792682103556</v>
      </c>
      <c r="FB77">
        <v>-1.688228794718049</v>
      </c>
      <c r="FC77">
        <v>-1.131855201753964</v>
      </c>
      <c r="FD77">
        <v>-0.10551380362766705</v>
      </c>
      <c r="FE77">
        <v>0.27980042397701599</v>
      </c>
      <c r="FF77">
        <v>0.84390055686487153</v>
      </c>
      <c r="FG77">
        <v>0.36435657158548723</v>
      </c>
      <c r="FH77">
        <v>0.83299139710239689</v>
      </c>
      <c r="FI77">
        <v>0.57695485136278768</v>
      </c>
      <c r="FJ77">
        <v>0.53040969072301869</v>
      </c>
      <c r="FK77">
        <v>-0.31360717521765963</v>
      </c>
      <c r="FL77">
        <v>0.60019555858882823</v>
      </c>
      <c r="FM77">
        <v>0.16474073307504741</v>
      </c>
      <c r="FN77">
        <v>0.93752397816142841</v>
      </c>
      <c r="FO77">
        <v>0.46048665530588584</v>
      </c>
      <c r="FP77">
        <v>0.31748315733400179</v>
      </c>
      <c r="FQ77">
        <v>0.49135740336881084</v>
      </c>
      <c r="FR77">
        <v>1.9611037009263074E-2</v>
      </c>
      <c r="FS77">
        <v>0.52183193020052043</v>
      </c>
      <c r="FT77">
        <v>0.34204842931937174</v>
      </c>
      <c r="FU77">
        <v>0.85087128140945412</v>
      </c>
      <c r="FV77">
        <v>0.65441285420482087</v>
      </c>
      <c r="FW77">
        <v>-0.38643600358349484</v>
      </c>
      <c r="FX77">
        <v>0.77354024876789484</v>
      </c>
      <c r="FY77">
        <v>0.77354024876789484</v>
      </c>
      <c r="FZ77">
        <v>0.77354024876789484</v>
      </c>
      <c r="GA77">
        <v>0.77354024876789484</v>
      </c>
      <c r="GB77">
        <v>0.77354024876789484</v>
      </c>
      <c r="GC77">
        <v>0.77354024876789484</v>
      </c>
      <c r="GD77">
        <v>0.77354024876789484</v>
      </c>
      <c r="GE77">
        <v>0.77354024876789484</v>
      </c>
      <c r="GF77">
        <v>0.77354024876789484</v>
      </c>
      <c r="GG77">
        <v>0.77354024876789484</v>
      </c>
      <c r="GH77">
        <v>0.77354024876789484</v>
      </c>
      <c r="GI77">
        <v>0.77354024876789484</v>
      </c>
      <c r="GJ77">
        <v>0.77354024876789484</v>
      </c>
      <c r="GK77">
        <v>0.77354024876789484</v>
      </c>
      <c r="GL77">
        <v>0.77354024876789484</v>
      </c>
      <c r="GM77">
        <v>0.77354024876789484</v>
      </c>
      <c r="GN77">
        <v>0.77354024876789484</v>
      </c>
      <c r="GO77">
        <v>0.77354024876789484</v>
      </c>
      <c r="GP77">
        <v>0.77354024876789484</v>
      </c>
      <c r="GQ77">
        <v>0.77354024876789484</v>
      </c>
      <c r="GR77">
        <v>0.77354024876789484</v>
      </c>
      <c r="GS77">
        <v>0.77354024876789484</v>
      </c>
      <c r="GT77">
        <v>0.77354024876789484</v>
      </c>
      <c r="GU77">
        <v>0.77354024876789484</v>
      </c>
      <c r="GV77">
        <v>0.77354024876789484</v>
      </c>
    </row>
    <row r="78" spans="1:204" x14ac:dyDescent="0.25">
      <c r="B78" s="35" t="s">
        <v>271</v>
      </c>
      <c r="C78" t="s">
        <v>334</v>
      </c>
      <c r="D78" t="s">
        <v>334</v>
      </c>
      <c r="E78" t="s">
        <v>334</v>
      </c>
      <c r="F78" t="s">
        <v>334</v>
      </c>
      <c r="G78" t="s">
        <v>334</v>
      </c>
      <c r="H78" t="s">
        <v>334</v>
      </c>
      <c r="I78" t="s">
        <v>334</v>
      </c>
      <c r="J78" t="s">
        <v>334</v>
      </c>
      <c r="K78" t="s">
        <v>334</v>
      </c>
      <c r="L78" t="s">
        <v>334</v>
      </c>
      <c r="M78" t="s">
        <v>334</v>
      </c>
      <c r="N78" t="s">
        <v>334</v>
      </c>
      <c r="O78" t="s">
        <v>334</v>
      </c>
      <c r="P78" t="s">
        <v>334</v>
      </c>
      <c r="Q78" t="s">
        <v>334</v>
      </c>
      <c r="R78" t="s">
        <v>334</v>
      </c>
      <c r="S78" t="s">
        <v>334</v>
      </c>
      <c r="T78" t="s">
        <v>334</v>
      </c>
      <c r="U78" t="s">
        <v>334</v>
      </c>
      <c r="V78" t="s">
        <v>334</v>
      </c>
      <c r="W78" t="s">
        <v>334</v>
      </c>
      <c r="X78" t="s">
        <v>334</v>
      </c>
      <c r="Y78" t="s">
        <v>334</v>
      </c>
      <c r="Z78" t="s">
        <v>334</v>
      </c>
      <c r="AA78" t="s">
        <v>334</v>
      </c>
      <c r="AB78" t="s">
        <v>334</v>
      </c>
      <c r="AC78" t="s">
        <v>334</v>
      </c>
      <c r="AD78" t="s">
        <v>334</v>
      </c>
      <c r="AE78" t="s">
        <v>334</v>
      </c>
      <c r="AF78" t="s">
        <v>334</v>
      </c>
      <c r="AG78" t="s">
        <v>334</v>
      </c>
      <c r="AH78" t="s">
        <v>334</v>
      </c>
      <c r="AI78" t="s">
        <v>334</v>
      </c>
      <c r="AJ78" t="s">
        <v>334</v>
      </c>
      <c r="AK78" t="s">
        <v>334</v>
      </c>
      <c r="AL78" t="s">
        <v>334</v>
      </c>
      <c r="AM78" t="s">
        <v>334</v>
      </c>
      <c r="AN78" t="s">
        <v>334</v>
      </c>
      <c r="AO78" t="s">
        <v>334</v>
      </c>
      <c r="AP78" t="s">
        <v>334</v>
      </c>
      <c r="AQ78" t="s">
        <v>334</v>
      </c>
      <c r="AR78" t="s">
        <v>334</v>
      </c>
      <c r="AS78" t="s">
        <v>334</v>
      </c>
      <c r="AT78" t="s">
        <v>334</v>
      </c>
      <c r="AU78" t="s">
        <v>334</v>
      </c>
      <c r="AV78" t="s">
        <v>334</v>
      </c>
      <c r="AW78" t="s">
        <v>334</v>
      </c>
      <c r="AX78" t="s">
        <v>334</v>
      </c>
      <c r="AY78" t="s">
        <v>334</v>
      </c>
      <c r="AZ78" t="s">
        <v>334</v>
      </c>
      <c r="BA78" t="s">
        <v>334</v>
      </c>
      <c r="BB78" t="s">
        <v>334</v>
      </c>
      <c r="BC78" t="s">
        <v>334</v>
      </c>
      <c r="BD78" t="s">
        <v>334</v>
      </c>
      <c r="BE78" t="s">
        <v>334</v>
      </c>
      <c r="BF78" t="s">
        <v>334</v>
      </c>
      <c r="BG78" t="s">
        <v>334</v>
      </c>
      <c r="BH78" t="s">
        <v>334</v>
      </c>
      <c r="BI78" t="s">
        <v>334</v>
      </c>
      <c r="BJ78" t="s">
        <v>334</v>
      </c>
      <c r="BK78" t="s">
        <v>334</v>
      </c>
      <c r="BL78" t="s">
        <v>334</v>
      </c>
      <c r="BM78" t="s">
        <v>334</v>
      </c>
      <c r="BN78" t="s">
        <v>334</v>
      </c>
      <c r="BO78" t="s">
        <v>334</v>
      </c>
      <c r="BP78" t="s">
        <v>334</v>
      </c>
      <c r="BQ78" t="s">
        <v>334</v>
      </c>
      <c r="BR78" t="s">
        <v>334</v>
      </c>
      <c r="BS78" t="s">
        <v>334</v>
      </c>
      <c r="BT78" t="s">
        <v>334</v>
      </c>
      <c r="BU78" t="s">
        <v>334</v>
      </c>
      <c r="BV78" t="s">
        <v>334</v>
      </c>
      <c r="BW78" t="s">
        <v>334</v>
      </c>
      <c r="BX78" t="s">
        <v>334</v>
      </c>
      <c r="BY78" t="s">
        <v>334</v>
      </c>
      <c r="BZ78" t="s">
        <v>334</v>
      </c>
      <c r="CA78" t="s">
        <v>334</v>
      </c>
      <c r="CB78" t="s">
        <v>334</v>
      </c>
      <c r="CC78" t="s">
        <v>334</v>
      </c>
      <c r="CD78" t="s">
        <v>334</v>
      </c>
      <c r="CE78" t="s">
        <v>334</v>
      </c>
      <c r="CF78" t="s">
        <v>334</v>
      </c>
      <c r="CG78" t="s">
        <v>334</v>
      </c>
      <c r="CH78" t="s">
        <v>334</v>
      </c>
      <c r="CI78" t="s">
        <v>334</v>
      </c>
      <c r="CJ78" t="s">
        <v>334</v>
      </c>
      <c r="CK78" t="s">
        <v>334</v>
      </c>
      <c r="CL78" t="s">
        <v>334</v>
      </c>
      <c r="CM78" t="s">
        <v>334</v>
      </c>
      <c r="CN78" t="s">
        <v>334</v>
      </c>
      <c r="CO78" t="s">
        <v>334</v>
      </c>
      <c r="CP78" s="11">
        <v>1.053529240123156</v>
      </c>
      <c r="CQ78" s="11">
        <v>0.45676088240951829</v>
      </c>
      <c r="CR78" s="11">
        <v>0.33663625891005428</v>
      </c>
      <c r="CS78" s="11">
        <v>4.3919676632678081E-2</v>
      </c>
      <c r="CT78" s="11">
        <v>1.3219035652141269E-2</v>
      </c>
      <c r="CU78" s="11">
        <v>-0.1281754446777798</v>
      </c>
      <c r="CV78" s="11">
        <v>-0.13259441580073444</v>
      </c>
      <c r="CW78" s="11">
        <v>9.2214681197612947E-2</v>
      </c>
      <c r="CX78" s="11">
        <v>-0.11518560753980142</v>
      </c>
      <c r="CY78" s="11">
        <v>0.16130841592604106</v>
      </c>
      <c r="CZ78" s="11">
        <v>0.21329283133005172</v>
      </c>
      <c r="DA78" s="11">
        <v>-7.1308521612053519E-2</v>
      </c>
      <c r="DB78" s="11">
        <v>-0.12821660153488532</v>
      </c>
      <c r="DC78" s="11">
        <v>-0.14153095654473369</v>
      </c>
      <c r="DD78" s="11">
        <v>1.9656379523883494E-2</v>
      </c>
      <c r="DE78" s="11">
        <v>-4.6562851927537258E-3</v>
      </c>
      <c r="DF78" s="11">
        <v>0.31396721412409939</v>
      </c>
      <c r="DG78" s="11">
        <v>0.22262873478181117</v>
      </c>
      <c r="DH78" s="11">
        <v>-3.0778531630601638E-2</v>
      </c>
      <c r="DI78" s="11">
        <v>-5.3737810766043906E-2</v>
      </c>
      <c r="DJ78" s="11">
        <v>-0.25425991775566498</v>
      </c>
      <c r="DK78" s="11">
        <v>-0.42255886441892621</v>
      </c>
      <c r="DL78" s="11">
        <v>-0.18750593617955857</v>
      </c>
      <c r="DM78" s="11">
        <v>-8.6550738475365957E-2</v>
      </c>
      <c r="DN78" s="11">
        <v>6.1410919903337094E-2</v>
      </c>
      <c r="DO78" s="11">
        <v>0.29713878714231573</v>
      </c>
      <c r="DP78" s="11">
        <v>8.864395337209971E-2</v>
      </c>
      <c r="DQ78" s="11">
        <v>0.21712677037450392</v>
      </c>
      <c r="DR78" s="11">
        <v>0.3814720421116593</v>
      </c>
      <c r="DS78" s="11">
        <v>0.16962427367105848</v>
      </c>
      <c r="DT78" s="11">
        <v>0.27861481237861607</v>
      </c>
      <c r="DU78" s="11">
        <v>5.8084916830930131E-2</v>
      </c>
      <c r="DV78" s="11">
        <v>-0.10909086014119544</v>
      </c>
      <c r="DW78" s="11">
        <v>0.39807289149284031</v>
      </c>
      <c r="DX78" s="11">
        <v>0.60897562890421764</v>
      </c>
      <c r="DY78" s="11">
        <v>0.90286269823754395</v>
      </c>
      <c r="DZ78" s="11">
        <v>1.4026937552746488</v>
      </c>
      <c r="EA78" s="11">
        <v>1.6923435155316393</v>
      </c>
      <c r="EB78" s="11">
        <v>1.8927496680718723</v>
      </c>
      <c r="EC78" s="11">
        <v>2.1228433476757447</v>
      </c>
      <c r="ED78" s="11">
        <v>1.9646021797760009</v>
      </c>
      <c r="EE78" s="11">
        <v>1.6356458954083046</v>
      </c>
      <c r="EF78" s="11">
        <v>1.6322907630418595</v>
      </c>
      <c r="EG78" s="11">
        <v>1.417491337262893</v>
      </c>
      <c r="EH78" s="11">
        <v>1.2964161498219684</v>
      </c>
      <c r="EI78" s="11">
        <v>1.2336631747095133</v>
      </c>
      <c r="EJ78" s="11">
        <v>0.87967640499753064</v>
      </c>
      <c r="EK78" s="11">
        <v>0.7359821086025895</v>
      </c>
      <c r="EL78" s="11">
        <v>0.41484676895218137</v>
      </c>
      <c r="EM78" s="11">
        <v>0.23806280502538751</v>
      </c>
      <c r="EN78" s="11">
        <v>7.3672417022979664E-4</v>
      </c>
      <c r="EO78" s="11">
        <v>-1.6793278334036765E-2</v>
      </c>
      <c r="EP78" s="11">
        <v>-0.10771563342628787</v>
      </c>
      <c r="EQ78" s="11">
        <v>-3.1186428058876933E-2</v>
      </c>
      <c r="ER78" s="11">
        <v>-3.9088019573347857E-2</v>
      </c>
      <c r="ES78" s="11">
        <v>-0.11179517990446733</v>
      </c>
      <c r="ET78" s="11">
        <v>9.443918812782584E-2</v>
      </c>
      <c r="EU78" s="11">
        <v>-5.472047356541794E-2</v>
      </c>
      <c r="EV78" s="11">
        <v>7.8233153444252079E-2</v>
      </c>
      <c r="EW78" s="11">
        <v>0.17638540050272905</v>
      </c>
      <c r="EX78" s="11">
        <v>0.207048061624346</v>
      </c>
      <c r="EY78" s="11">
        <v>0.36978653871113598</v>
      </c>
      <c r="EZ78" s="11">
        <v>0.8169611575673692</v>
      </c>
      <c r="FA78" s="11">
        <v>1.1523671540982057</v>
      </c>
      <c r="FB78" s="11">
        <v>1.2705951389026604</v>
      </c>
      <c r="FC78" s="11">
        <v>1.7764746405743885</v>
      </c>
      <c r="FD78" s="11">
        <v>2.2347021945858927</v>
      </c>
      <c r="FE78" s="11">
        <v>2.5497868412066014</v>
      </c>
      <c r="FF78" s="11">
        <v>2.8492425089302764</v>
      </c>
      <c r="FG78" s="11">
        <v>2.600160610545267</v>
      </c>
      <c r="FH78" s="11">
        <v>1.9285207981371832</v>
      </c>
      <c r="FI78" s="11">
        <v>1.3703932633430869</v>
      </c>
      <c r="FJ78" s="11">
        <v>0.82936077520794349</v>
      </c>
      <c r="FK78" s="11">
        <v>4.1607415385935764E-2</v>
      </c>
      <c r="FL78" s="11">
        <v>-0.41633129869191687</v>
      </c>
      <c r="FM78" s="11">
        <v>-0.90302083458009141</v>
      </c>
      <c r="FN78" s="11">
        <v>-1.0869164004917611</v>
      </c>
      <c r="FO78" s="11">
        <v>-0.92178830766741027</v>
      </c>
      <c r="FP78" s="11">
        <v>-0.91735209249620986</v>
      </c>
      <c r="FQ78" s="11">
        <v>-0.54969348901216375</v>
      </c>
      <c r="FR78" s="11">
        <v>-0.71729530047175638</v>
      </c>
      <c r="FS78" s="11">
        <v>-0.81276078293942677</v>
      </c>
      <c r="FT78" s="11">
        <v>-0.87183697350209444</v>
      </c>
      <c r="FU78" s="11">
        <v>-1.0398155624059129</v>
      </c>
      <c r="FV78" s="11">
        <v>-0.96143477352281814</v>
      </c>
      <c r="FW78" s="11">
        <v>-0.71986740464675991</v>
      </c>
      <c r="FX78" s="11">
        <v>-0.53854816848393183</v>
      </c>
      <c r="FY78" s="11">
        <v>-0.53854816848393183</v>
      </c>
      <c r="FZ78" s="11">
        <v>-0.53854816848393183</v>
      </c>
      <c r="GA78" s="11">
        <v>-0.53854816848393183</v>
      </c>
      <c r="GB78" s="11">
        <v>-0.53854816848393183</v>
      </c>
      <c r="GC78" s="11">
        <v>-0.53854816848393183</v>
      </c>
      <c r="GD78" s="11">
        <v>-0.53854816848393183</v>
      </c>
      <c r="GE78" s="11">
        <v>-0.53854816848393183</v>
      </c>
      <c r="GF78" s="11">
        <v>-0.53854816848393183</v>
      </c>
      <c r="GG78" s="11">
        <v>-0.53854816848393183</v>
      </c>
      <c r="GH78" s="11">
        <v>-0.53854816848393183</v>
      </c>
      <c r="GI78" s="11">
        <v>-0.53854816848393183</v>
      </c>
      <c r="GJ78" s="11">
        <v>-0.53854816848393183</v>
      </c>
      <c r="GK78" s="11">
        <v>-0.53854816848393183</v>
      </c>
      <c r="GL78" s="11">
        <v>-0.53854816848393183</v>
      </c>
      <c r="GM78" s="11">
        <v>-0.53854816848393183</v>
      </c>
      <c r="GN78" s="11">
        <v>-0.53854816848393183</v>
      </c>
      <c r="GO78" s="11">
        <v>-0.53854816848393183</v>
      </c>
      <c r="GP78" s="11">
        <v>-0.53854816848393183</v>
      </c>
      <c r="GQ78" s="11">
        <v>-0.53854816848393183</v>
      </c>
      <c r="GR78" s="11">
        <v>-0.53854816848393183</v>
      </c>
      <c r="GS78" s="11">
        <v>-0.53854816848393183</v>
      </c>
      <c r="GT78" s="11">
        <v>-0.53854816848393183</v>
      </c>
      <c r="GU78" s="11">
        <v>-0.53854816848393183</v>
      </c>
      <c r="GV78" s="11">
        <v>-0.53854816848393183</v>
      </c>
    </row>
    <row r="79" spans="1:204" x14ac:dyDescent="0.25">
      <c r="B79" s="33" t="s">
        <v>240</v>
      </c>
      <c r="C79" t="s">
        <v>334</v>
      </c>
      <c r="D79" t="s">
        <v>334</v>
      </c>
      <c r="E79" t="s">
        <v>334</v>
      </c>
      <c r="F79" t="s">
        <v>334</v>
      </c>
      <c r="G79" t="s">
        <v>334</v>
      </c>
      <c r="H79" t="s">
        <v>334</v>
      </c>
      <c r="I79" t="s">
        <v>334</v>
      </c>
      <c r="J79" t="s">
        <v>334</v>
      </c>
      <c r="K79" t="s">
        <v>334</v>
      </c>
      <c r="L79" t="s">
        <v>334</v>
      </c>
      <c r="M79" t="s">
        <v>334</v>
      </c>
      <c r="N79" t="s">
        <v>334</v>
      </c>
      <c r="O79" t="s">
        <v>334</v>
      </c>
      <c r="P79" t="s">
        <v>334</v>
      </c>
      <c r="Q79" t="s">
        <v>334</v>
      </c>
      <c r="R79" t="s">
        <v>334</v>
      </c>
      <c r="S79" t="s">
        <v>334</v>
      </c>
      <c r="T79" t="s">
        <v>334</v>
      </c>
      <c r="U79" t="s">
        <v>334</v>
      </c>
      <c r="V79" t="s">
        <v>334</v>
      </c>
      <c r="W79" t="s">
        <v>334</v>
      </c>
      <c r="X79" t="s">
        <v>334</v>
      </c>
      <c r="Y79" t="s">
        <v>334</v>
      </c>
      <c r="Z79" t="s">
        <v>334</v>
      </c>
      <c r="AA79" t="s">
        <v>334</v>
      </c>
      <c r="AB79" t="s">
        <v>334</v>
      </c>
      <c r="AC79" t="s">
        <v>334</v>
      </c>
      <c r="AD79" t="s">
        <v>334</v>
      </c>
      <c r="AE79" t="s">
        <v>334</v>
      </c>
      <c r="AF79" t="s">
        <v>334</v>
      </c>
      <c r="AG79" t="s">
        <v>334</v>
      </c>
      <c r="AH79" t="s">
        <v>334</v>
      </c>
      <c r="AI79" t="s">
        <v>334</v>
      </c>
      <c r="AJ79" t="s">
        <v>334</v>
      </c>
      <c r="AK79" t="s">
        <v>334</v>
      </c>
      <c r="AL79" t="s">
        <v>334</v>
      </c>
      <c r="AM79" t="s">
        <v>334</v>
      </c>
      <c r="AN79" t="s">
        <v>334</v>
      </c>
      <c r="AO79" t="s">
        <v>334</v>
      </c>
      <c r="AP79" t="s">
        <v>334</v>
      </c>
      <c r="AQ79" t="s">
        <v>334</v>
      </c>
      <c r="AR79" t="s">
        <v>334</v>
      </c>
      <c r="AS79" t="s">
        <v>334</v>
      </c>
      <c r="AT79" t="s">
        <v>334</v>
      </c>
      <c r="AU79" t="s">
        <v>334</v>
      </c>
      <c r="AV79" t="s">
        <v>334</v>
      </c>
      <c r="AW79" t="s">
        <v>334</v>
      </c>
      <c r="AX79" t="s">
        <v>334</v>
      </c>
      <c r="AY79" t="s">
        <v>334</v>
      </c>
      <c r="AZ79" t="s">
        <v>334</v>
      </c>
      <c r="BA79" t="s">
        <v>334</v>
      </c>
      <c r="BB79" t="s">
        <v>334</v>
      </c>
      <c r="BC79" t="s">
        <v>334</v>
      </c>
      <c r="BD79" t="s">
        <v>334</v>
      </c>
      <c r="BE79" t="s">
        <v>334</v>
      </c>
      <c r="BF79" t="s">
        <v>334</v>
      </c>
      <c r="BG79" t="s">
        <v>334</v>
      </c>
      <c r="BH79" t="s">
        <v>334</v>
      </c>
      <c r="BI79" t="s">
        <v>334</v>
      </c>
      <c r="BJ79" t="s">
        <v>334</v>
      </c>
      <c r="BK79" t="s">
        <v>334</v>
      </c>
      <c r="BL79" t="s">
        <v>334</v>
      </c>
      <c r="BM79" t="s">
        <v>334</v>
      </c>
      <c r="BN79" t="s">
        <v>334</v>
      </c>
      <c r="BO79" t="s">
        <v>334</v>
      </c>
      <c r="BP79" t="s">
        <v>334</v>
      </c>
      <c r="BQ79" t="s">
        <v>334</v>
      </c>
      <c r="BR79" t="s">
        <v>334</v>
      </c>
      <c r="BS79" t="s">
        <v>334</v>
      </c>
      <c r="BT79" t="s">
        <v>334</v>
      </c>
      <c r="BU79" t="s">
        <v>334</v>
      </c>
      <c r="BV79" t="s">
        <v>334</v>
      </c>
      <c r="BW79" t="s">
        <v>334</v>
      </c>
      <c r="BX79" t="s">
        <v>334</v>
      </c>
      <c r="BY79" t="s">
        <v>334</v>
      </c>
      <c r="BZ79" t="s">
        <v>334</v>
      </c>
      <c r="CA79" t="s">
        <v>334</v>
      </c>
      <c r="CB79" t="s">
        <v>334</v>
      </c>
      <c r="CC79" t="s">
        <v>334</v>
      </c>
      <c r="CD79" t="s">
        <v>334</v>
      </c>
      <c r="CE79" t="s">
        <v>334</v>
      </c>
      <c r="CF79" t="s">
        <v>334</v>
      </c>
      <c r="CG79" t="s">
        <v>334</v>
      </c>
      <c r="CH79" t="s">
        <v>334</v>
      </c>
      <c r="CI79" s="36">
        <v>-1.1100000000000001</v>
      </c>
      <c r="CJ79" s="36">
        <v>0.31</v>
      </c>
      <c r="CK79" s="36">
        <v>-0.46</v>
      </c>
      <c r="CL79" s="36">
        <v>-0.27</v>
      </c>
      <c r="CM79" s="36">
        <v>0</v>
      </c>
      <c r="CN79" s="36">
        <v>-0.14000000000000001</v>
      </c>
      <c r="CO79" s="36">
        <v>0.31</v>
      </c>
      <c r="CP79" s="36">
        <v>-7.0000000000000007E-2</v>
      </c>
      <c r="CQ79" s="36">
        <v>-1.17</v>
      </c>
      <c r="CR79" s="36">
        <v>0.14000000000000001</v>
      </c>
      <c r="CS79" s="36">
        <v>0</v>
      </c>
      <c r="CT79" s="36">
        <v>0.34</v>
      </c>
      <c r="CU79" s="36">
        <v>-1.47</v>
      </c>
      <c r="CV79" s="36">
        <v>-0.23</v>
      </c>
      <c r="CW79" s="36">
        <v>1.45</v>
      </c>
      <c r="CX79" s="36">
        <v>-0.69</v>
      </c>
      <c r="CY79" s="36">
        <v>0.03</v>
      </c>
      <c r="CZ79" s="36">
        <v>0.04</v>
      </c>
      <c r="DA79" s="36">
        <v>-0.03</v>
      </c>
      <c r="DB79" s="36">
        <v>-0.81</v>
      </c>
      <c r="DC79" s="36">
        <v>0.2</v>
      </c>
      <c r="DD79" s="36">
        <v>0.91</v>
      </c>
      <c r="DE79" s="36">
        <v>0.16</v>
      </c>
      <c r="DF79" s="36">
        <v>0.5</v>
      </c>
      <c r="DG79" s="36">
        <v>0.26</v>
      </c>
      <c r="DH79" s="36">
        <v>0.45</v>
      </c>
      <c r="DI79" s="36">
        <v>7.0000000000000007E-2</v>
      </c>
      <c r="DJ79" s="36">
        <v>-0.13</v>
      </c>
      <c r="DK79" s="36">
        <v>-0.27</v>
      </c>
      <c r="DL79" s="36">
        <v>1.62</v>
      </c>
      <c r="DM79" s="36">
        <v>0.77</v>
      </c>
      <c r="DN79" s="36">
        <v>0.7</v>
      </c>
      <c r="DO79" s="36">
        <v>0.96</v>
      </c>
      <c r="DP79" s="36">
        <v>0.32</v>
      </c>
      <c r="DQ79" s="36">
        <v>0.94</v>
      </c>
      <c r="DR79" s="36">
        <v>1.37</v>
      </c>
      <c r="DS79" s="36">
        <v>-0.56000000000000005</v>
      </c>
      <c r="DT79" s="36">
        <v>1.1299999999999999</v>
      </c>
      <c r="DU79" s="36">
        <v>-7.0000000000000007E-2</v>
      </c>
      <c r="DV79" s="36">
        <v>0.28999999999999998</v>
      </c>
      <c r="DW79" s="36">
        <v>1.2</v>
      </c>
      <c r="DX79" s="36">
        <v>1.67</v>
      </c>
      <c r="DY79" s="36">
        <v>0.98</v>
      </c>
      <c r="DZ79" s="36">
        <v>2.4</v>
      </c>
      <c r="EA79" s="36">
        <v>1.1299999999999999</v>
      </c>
      <c r="EB79" s="36">
        <v>1.23</v>
      </c>
      <c r="EC79" s="36">
        <v>1</v>
      </c>
      <c r="ED79" s="36">
        <v>0.65</v>
      </c>
      <c r="EE79" s="36">
        <v>-0.05</v>
      </c>
      <c r="EF79" s="36">
        <v>1.1200000000000001</v>
      </c>
      <c r="EG79" s="36">
        <v>1.42</v>
      </c>
      <c r="EH79" s="36">
        <v>0.49</v>
      </c>
      <c r="EI79" s="36">
        <v>0.57999999999999996</v>
      </c>
      <c r="EJ79" s="36">
        <v>0.55000000000000004</v>
      </c>
      <c r="EK79" s="36">
        <v>0.27</v>
      </c>
      <c r="EL79" s="36">
        <v>-7.0000000000000007E-2</v>
      </c>
      <c r="EM79" s="36">
        <v>0.1</v>
      </c>
      <c r="EN79" s="36">
        <v>0.14000000000000001</v>
      </c>
      <c r="EO79" s="36">
        <v>0.74</v>
      </c>
      <c r="EP79" s="36">
        <v>-0.08</v>
      </c>
      <c r="EQ79" s="36">
        <v>1.01</v>
      </c>
      <c r="ER79" s="36">
        <v>0.26</v>
      </c>
      <c r="ES79" s="36">
        <v>0.22</v>
      </c>
      <c r="ET79" s="36">
        <v>0.23</v>
      </c>
      <c r="EU79" s="36">
        <v>0.36</v>
      </c>
      <c r="EV79" s="36">
        <v>0.49</v>
      </c>
      <c r="EW79" s="36">
        <v>0.53</v>
      </c>
      <c r="EX79" s="36">
        <v>0.28000000000000003</v>
      </c>
      <c r="EY79" s="36">
        <v>0.6</v>
      </c>
      <c r="EZ79" s="36">
        <v>2.0699999999999998</v>
      </c>
      <c r="FA79" s="36">
        <v>1.39</v>
      </c>
      <c r="FB79" s="36">
        <v>0</v>
      </c>
      <c r="FC79" s="36">
        <v>0.7</v>
      </c>
      <c r="FD79" s="36">
        <v>2.89</v>
      </c>
      <c r="FE79" s="36">
        <v>0.84</v>
      </c>
      <c r="FF79" s="36">
        <v>0.77</v>
      </c>
      <c r="FG79" s="36">
        <v>0.33</v>
      </c>
      <c r="FH79" s="36">
        <v>0.25</v>
      </c>
      <c r="FI79" s="36">
        <v>-0.45</v>
      </c>
      <c r="FJ79" s="36">
        <v>-1.26</v>
      </c>
      <c r="FK79" s="36">
        <v>-1.24</v>
      </c>
      <c r="FL79" s="36">
        <v>7.0000000000000007E-2</v>
      </c>
      <c r="FM79" s="36">
        <v>-0.41</v>
      </c>
      <c r="FN79" s="36">
        <v>-0.26</v>
      </c>
      <c r="FO79" s="36">
        <v>-0.48</v>
      </c>
      <c r="FP79" s="36">
        <v>-0.28999999999999998</v>
      </c>
      <c r="FQ79" s="36">
        <v>0.56999999999999995</v>
      </c>
      <c r="FR79" s="36">
        <v>-0.82</v>
      </c>
      <c r="FS79" s="36">
        <v>-1.87</v>
      </c>
      <c r="FT79" s="36">
        <v>-0.99</v>
      </c>
      <c r="FU79" s="36">
        <v>-0.76</v>
      </c>
      <c r="FV79" s="36">
        <v>-0.67</v>
      </c>
      <c r="FW79" s="36">
        <v>-0.42</v>
      </c>
      <c r="FX79" s="36">
        <v>-0.42</v>
      </c>
      <c r="FY79" s="36">
        <v>-0.42</v>
      </c>
      <c r="FZ79" s="36">
        <v>-0.42</v>
      </c>
      <c r="GA79" s="36">
        <v>-0.42</v>
      </c>
      <c r="GB79" s="36">
        <v>-0.42</v>
      </c>
      <c r="GC79" s="36">
        <v>-0.42</v>
      </c>
      <c r="GD79" s="36">
        <v>-0.42</v>
      </c>
      <c r="GE79" s="36">
        <v>-0.42</v>
      </c>
      <c r="GF79" s="36">
        <v>-0.42</v>
      </c>
      <c r="GG79" s="36">
        <v>-0.42</v>
      </c>
      <c r="GH79" s="36">
        <v>-0.42</v>
      </c>
      <c r="GI79" s="36">
        <v>-0.42</v>
      </c>
      <c r="GJ79" s="36">
        <v>-0.42</v>
      </c>
      <c r="GK79" s="36">
        <v>-0.42</v>
      </c>
      <c r="GL79" s="36">
        <v>-0.42</v>
      </c>
      <c r="GM79" s="36">
        <v>-0.42</v>
      </c>
      <c r="GN79" s="36">
        <v>-0.42</v>
      </c>
      <c r="GO79" s="36">
        <v>-0.42</v>
      </c>
      <c r="GP79" s="36">
        <v>-0.42</v>
      </c>
      <c r="GQ79" s="36">
        <v>-0.42</v>
      </c>
      <c r="GR79" s="36">
        <v>-0.42</v>
      </c>
      <c r="GS79" s="36">
        <v>-0.42</v>
      </c>
      <c r="GT79" s="36">
        <v>-0.42</v>
      </c>
      <c r="GU79" s="36">
        <v>-0.42</v>
      </c>
      <c r="GV79" s="36">
        <v>-0.42</v>
      </c>
    </row>
    <row r="80" spans="1:204" x14ac:dyDescent="0.25">
      <c r="B80" s="33" t="s">
        <v>260</v>
      </c>
      <c r="C80" t="s">
        <v>334</v>
      </c>
      <c r="D80" t="s">
        <v>334</v>
      </c>
      <c r="E80" t="s">
        <v>334</v>
      </c>
      <c r="F80" t="s">
        <v>334</v>
      </c>
      <c r="G80" t="s">
        <v>334</v>
      </c>
      <c r="H80" t="s">
        <v>334</v>
      </c>
      <c r="I80" t="s">
        <v>334</v>
      </c>
      <c r="J80" t="s">
        <v>334</v>
      </c>
      <c r="K80" t="s">
        <v>334</v>
      </c>
      <c r="L80" t="s">
        <v>334</v>
      </c>
      <c r="M80" t="s">
        <v>334</v>
      </c>
      <c r="N80" t="s">
        <v>334</v>
      </c>
      <c r="O80" t="s">
        <v>334</v>
      </c>
      <c r="P80" t="s">
        <v>334</v>
      </c>
      <c r="Q80" t="s">
        <v>334</v>
      </c>
      <c r="R80" t="s">
        <v>334</v>
      </c>
      <c r="S80" t="s">
        <v>334</v>
      </c>
      <c r="T80" t="s">
        <v>334</v>
      </c>
      <c r="U80" t="s">
        <v>334</v>
      </c>
      <c r="V80" t="s">
        <v>334</v>
      </c>
      <c r="W80" s="11">
        <v>0.63118173164866997</v>
      </c>
      <c r="X80" s="11">
        <v>0.9215228104014398</v>
      </c>
      <c r="Y80" s="11">
        <v>1.6105236920128281</v>
      </c>
      <c r="Z80" s="11">
        <v>1.92505745713429</v>
      </c>
      <c r="AA80" s="11">
        <v>1.9822243500918699</v>
      </c>
      <c r="AB80" s="11">
        <v>1.3892469210444365</v>
      </c>
      <c r="AC80" s="11">
        <v>0.62372357693981073</v>
      </c>
      <c r="AD80" s="11">
        <v>0.22157673115496629</v>
      </c>
      <c r="AE80" s="11">
        <v>-0.15706946303713501</v>
      </c>
      <c r="AF80" s="11">
        <v>0.19243475141177377</v>
      </c>
      <c r="AG80" s="11">
        <v>0.32162096756898328</v>
      </c>
      <c r="AH80" s="11">
        <v>0.27539448469138911</v>
      </c>
      <c r="AI80" s="11">
        <v>0.21030677957139285</v>
      </c>
      <c r="AJ80" s="11">
        <v>0.57801488117631006</v>
      </c>
      <c r="AK80" s="11">
        <v>0.64038217216507431</v>
      </c>
      <c r="AL80" s="11">
        <v>0.77723181952128317</v>
      </c>
      <c r="AM80" s="11">
        <v>0.47893416739725492</v>
      </c>
      <c r="AN80" s="11">
        <v>4.6471980063004223E-2</v>
      </c>
      <c r="AO80" s="11">
        <v>-0.12653054598871952</v>
      </c>
      <c r="AP80" s="11">
        <v>-0.14729586596154301</v>
      </c>
      <c r="AQ80" s="11">
        <v>0.46432243628792524</v>
      </c>
      <c r="AR80" s="11">
        <v>0.47238945960160206</v>
      </c>
      <c r="AS80" s="11">
        <v>0.37924402989214934</v>
      </c>
      <c r="AT80" s="11">
        <v>0.370029363566097</v>
      </c>
      <c r="AU80" s="11">
        <v>0.16738621960250799</v>
      </c>
      <c r="AV80" s="11">
        <v>0.18006510997258202</v>
      </c>
      <c r="AW80" s="11">
        <v>0.21411093613684473</v>
      </c>
      <c r="AX80" s="11">
        <v>0.35772440527796623</v>
      </c>
      <c r="AY80" s="11">
        <v>0.28889440175170245</v>
      </c>
      <c r="AZ80" s="11">
        <v>0.45850690787566495</v>
      </c>
      <c r="BA80" s="11">
        <v>0.92846960672042578</v>
      </c>
      <c r="BB80" s="11">
        <v>1.3021872449582799</v>
      </c>
      <c r="BC80" s="11">
        <v>1.7182841782221052</v>
      </c>
      <c r="BD80" s="11">
        <v>1.9020992532438674</v>
      </c>
      <c r="BE80" s="11">
        <v>2.1362717562150975</v>
      </c>
      <c r="BF80" s="11">
        <v>1.3824262891321508</v>
      </c>
      <c r="BG80" s="11">
        <v>1.2314799465731081</v>
      </c>
      <c r="BH80" s="11">
        <v>1.2957117942334482</v>
      </c>
      <c r="BI80" s="11">
        <v>0.9717799508211632</v>
      </c>
      <c r="BJ80" s="11">
        <v>1.5734318242295675</v>
      </c>
      <c r="BK80" s="11">
        <v>1.3725594459859094</v>
      </c>
      <c r="BL80" s="11">
        <v>1.5021464014289818</v>
      </c>
      <c r="BM80" s="11">
        <v>1.9112677581603368</v>
      </c>
      <c r="BN80" s="11">
        <v>1.4793409182309563</v>
      </c>
      <c r="BO80" s="11">
        <v>1.6764604348441718</v>
      </c>
      <c r="BP80" s="11">
        <v>1.6411444341848291</v>
      </c>
      <c r="BQ80" s="11">
        <v>1.6623420667628117</v>
      </c>
      <c r="BR80" s="11">
        <v>1.5812186356625977</v>
      </c>
      <c r="BS80" s="11">
        <v>1.5151799091779303</v>
      </c>
      <c r="BT80" s="11">
        <v>0.99294775292904369</v>
      </c>
      <c r="BU80" s="11">
        <v>0.33254503091410015</v>
      </c>
      <c r="BV80" s="11">
        <v>0.7417281601303799</v>
      </c>
      <c r="BW80" s="11">
        <v>0.33961699709405113</v>
      </c>
      <c r="BX80" s="11">
        <v>0.49275556192686065</v>
      </c>
      <c r="BY80" s="11">
        <v>0.61413954322145581</v>
      </c>
      <c r="BZ80" s="11">
        <v>0.81615262532779576</v>
      </c>
      <c r="CA80" s="11">
        <v>0.91275346493175702</v>
      </c>
      <c r="CB80" s="11">
        <v>1.0121896012768814</v>
      </c>
      <c r="CC80" s="11">
        <v>1.1665687617649074</v>
      </c>
      <c r="CD80" s="11">
        <v>0.86373029048961758</v>
      </c>
      <c r="CE80" s="11">
        <v>1.2949209220726701</v>
      </c>
      <c r="CF80" s="11">
        <v>1.15537132555559</v>
      </c>
      <c r="CG80" s="11">
        <v>1.0207754797882229</v>
      </c>
      <c r="CH80" s="11">
        <v>1.1252314908325602</v>
      </c>
      <c r="CI80" s="11">
        <v>1.0999809592750154</v>
      </c>
      <c r="CJ80" s="11">
        <v>1.3060430435024752</v>
      </c>
      <c r="CK80" s="11">
        <v>1.3333608295187691</v>
      </c>
      <c r="CL80" s="11">
        <v>1.2362932001656042</v>
      </c>
      <c r="CM80" s="11">
        <v>1.4418595439509017</v>
      </c>
      <c r="CN80" s="11">
        <v>1.3291482021698817</v>
      </c>
      <c r="CO80" s="11">
        <v>1.5307344918273125</v>
      </c>
      <c r="CP80" s="11">
        <v>1.3549420927270988</v>
      </c>
      <c r="CQ80" s="11">
        <v>0.73306504061338895</v>
      </c>
      <c r="CR80" s="11">
        <v>0.5851306309565445</v>
      </c>
      <c r="CS80" s="11">
        <v>0.27694177849141177</v>
      </c>
      <c r="CT80" s="11">
        <v>0.29533931748280051</v>
      </c>
      <c r="CU80" s="11">
        <v>0.11504136192008624</v>
      </c>
      <c r="CV80" s="11">
        <v>0.16852316686706373</v>
      </c>
      <c r="CW80" s="11">
        <v>0.43351966011649151</v>
      </c>
      <c r="CX80" s="11">
        <v>0.32461745018676336</v>
      </c>
      <c r="CY80" s="11">
        <v>0.71384071811996341</v>
      </c>
      <c r="CZ80" s="11">
        <v>0.65545923186991317</v>
      </c>
      <c r="DA80" s="11">
        <v>0.37509944823659841</v>
      </c>
      <c r="DB80" s="11">
        <v>0.22012196943625753</v>
      </c>
      <c r="DC80" s="11">
        <v>7.460035601362075E-2</v>
      </c>
      <c r="DD80" s="11">
        <v>0.25605302623364545</v>
      </c>
      <c r="DE80" s="11">
        <v>0.14699253692516173</v>
      </c>
      <c r="DF80" s="11">
        <v>0.44590082920633922</v>
      </c>
      <c r="DG80" s="11">
        <v>0.40301737828578221</v>
      </c>
      <c r="DH80" s="11">
        <v>0.22962482277662352</v>
      </c>
      <c r="DI80" s="11">
        <v>0.31072277681610827</v>
      </c>
      <c r="DJ80" s="11">
        <v>0.23392556410555054</v>
      </c>
      <c r="DK80" s="11">
        <v>0.156539936408509</v>
      </c>
      <c r="DL80" s="11">
        <v>0.41096147885829026</v>
      </c>
      <c r="DM80" s="11">
        <v>0.56594345538797031</v>
      </c>
      <c r="DN80" s="11">
        <v>0.70248336207523254</v>
      </c>
      <c r="DO80" s="11">
        <v>0.95844389157974352</v>
      </c>
      <c r="DP80" s="11">
        <v>0.69016762507468132</v>
      </c>
      <c r="DQ80" s="11">
        <v>0.7685123553545925</v>
      </c>
      <c r="DR80" s="11">
        <v>0.90665807348117944</v>
      </c>
      <c r="DS80" s="11">
        <v>0.56841606474835327</v>
      </c>
      <c r="DT80" s="11">
        <v>0.72321394597771549</v>
      </c>
      <c r="DU80" s="11">
        <v>0.52684628726029903</v>
      </c>
      <c r="DV80" s="11">
        <v>0.31071015578324201</v>
      </c>
      <c r="DW80" s="11">
        <v>0.87956125831742649</v>
      </c>
      <c r="DX80" s="11">
        <v>1.1254147270765065</v>
      </c>
      <c r="DY80" s="11">
        <v>1.357953040343973</v>
      </c>
      <c r="DZ80" s="11">
        <v>1.9943078011991724</v>
      </c>
      <c r="EA80" s="11">
        <v>2.4849455677227099</v>
      </c>
      <c r="EB80" s="11">
        <v>2.7338397188532326</v>
      </c>
      <c r="EC80" s="11">
        <v>3.0766964091553772</v>
      </c>
      <c r="ED80" s="11">
        <v>2.8776572965884446</v>
      </c>
      <c r="EE80" s="11">
        <v>2.2966376524284975</v>
      </c>
      <c r="EF80" s="11">
        <v>2.1856532710138676</v>
      </c>
      <c r="EG80" s="11">
        <v>1.85231155340678</v>
      </c>
      <c r="EH80" s="11">
        <v>1.604744153585355</v>
      </c>
      <c r="EI80" s="11">
        <v>1.5506067859832551</v>
      </c>
      <c r="EJ80" s="11">
        <v>1.2123136502013803</v>
      </c>
      <c r="EK80" s="11">
        <v>1.1478783694155346</v>
      </c>
      <c r="EL80" s="11">
        <v>0.89561366679675969</v>
      </c>
      <c r="EM80" s="11">
        <v>0.70270455490695827</v>
      </c>
      <c r="EN80" s="11">
        <v>0.39501680493674018</v>
      </c>
      <c r="EO80" s="11">
        <v>0.31778691527121095</v>
      </c>
      <c r="EP80" s="11">
        <v>0.17027787538657024</v>
      </c>
      <c r="EQ80" s="11">
        <v>0.3232416657851882</v>
      </c>
      <c r="ER80" s="11">
        <v>0.37671983382247626</v>
      </c>
      <c r="ES80" s="11">
        <v>0.306725981599272</v>
      </c>
      <c r="ET80" s="11">
        <v>0.65794655089550502</v>
      </c>
      <c r="EU80" s="11">
        <v>0.50406079758087707</v>
      </c>
      <c r="EV80" s="11">
        <v>0.59788983794691952</v>
      </c>
      <c r="EW80" s="11">
        <v>0.68159972199005558</v>
      </c>
      <c r="EX80" s="11">
        <v>0.62102586724639752</v>
      </c>
      <c r="EY80" s="11">
        <v>0.65858604349496996</v>
      </c>
      <c r="EZ80" s="11">
        <v>1.0441696915988326</v>
      </c>
      <c r="FA80" s="11">
        <v>1.1561817590678205</v>
      </c>
      <c r="FB80" s="11">
        <v>1.3518385227291485</v>
      </c>
      <c r="FC80" s="11">
        <v>2.2746958401703301</v>
      </c>
      <c r="FD80" s="11">
        <v>2.8736112737676027</v>
      </c>
      <c r="FE80" s="11">
        <v>3.2592803733958675</v>
      </c>
      <c r="FF80" s="11">
        <v>3.2532782951267727</v>
      </c>
      <c r="FG80" s="11">
        <v>2.7071902386408002</v>
      </c>
      <c r="FH80" s="11">
        <v>1.8982935753609</v>
      </c>
      <c r="FI80" s="11">
        <v>1.2902046139206225</v>
      </c>
      <c r="FJ80" s="11">
        <v>0.76421862857261424</v>
      </c>
      <c r="FK80" s="11">
        <v>-0.20177394077731575</v>
      </c>
      <c r="FL80" s="11">
        <v>-0.69612948226783389</v>
      </c>
      <c r="FM80" s="11">
        <v>-1.063940366200804</v>
      </c>
      <c r="FN80" s="11">
        <v>-1.1348006711832312</v>
      </c>
      <c r="FO80" s="11">
        <v>-0.92128745323761119</v>
      </c>
      <c r="FP80" s="11">
        <v>-0.82529494934432424</v>
      </c>
      <c r="FQ80" s="11">
        <v>-0.40107635934239222</v>
      </c>
      <c r="FR80" s="11">
        <v>-0.49826515301160174</v>
      </c>
      <c r="FS80" s="11">
        <v>-0.6114963500167867</v>
      </c>
      <c r="FT80" s="11">
        <v>-0.7741626434917942</v>
      </c>
      <c r="FU80" s="11">
        <v>-0.88899383688846356</v>
      </c>
      <c r="FV80" s="11">
        <v>-0.8838917510835036</v>
      </c>
      <c r="FW80" s="11">
        <v>-0.54664438581226349</v>
      </c>
      <c r="FX80" s="11">
        <v>-0.18055813466532772</v>
      </c>
      <c r="FY80" s="11">
        <v>-0.18055813466532772</v>
      </c>
      <c r="FZ80" s="11">
        <v>-0.18055813466532772</v>
      </c>
      <c r="GA80" s="11">
        <v>-0.18055813466532772</v>
      </c>
      <c r="GB80" s="11">
        <v>-0.18055813466532772</v>
      </c>
      <c r="GC80" s="11">
        <v>-0.18055813466532772</v>
      </c>
      <c r="GD80" s="11">
        <v>-0.18055813466532772</v>
      </c>
      <c r="GE80" s="11">
        <v>-0.18055813466532772</v>
      </c>
      <c r="GF80" s="11">
        <v>-0.18055813466532772</v>
      </c>
      <c r="GG80" s="11">
        <v>-0.18055813466532772</v>
      </c>
      <c r="GH80" s="11">
        <v>-0.18055813466532772</v>
      </c>
      <c r="GI80" s="11">
        <v>-0.18055813466532772</v>
      </c>
      <c r="GJ80" s="11">
        <v>-0.18055813466532772</v>
      </c>
      <c r="GK80" s="11">
        <v>-0.18055813466532772</v>
      </c>
      <c r="GL80" s="11">
        <v>-0.18055813466532772</v>
      </c>
      <c r="GM80" s="11">
        <v>-0.18055813466532772</v>
      </c>
      <c r="GN80" s="11">
        <v>-0.18055813466532772</v>
      </c>
      <c r="GO80" s="11">
        <v>-0.18055813466532772</v>
      </c>
      <c r="GP80" s="11">
        <v>-0.18055813466532772</v>
      </c>
      <c r="GQ80" s="11">
        <v>-0.18055813466532772</v>
      </c>
      <c r="GR80" s="11">
        <v>-0.18055813466532772</v>
      </c>
      <c r="GS80" s="11">
        <v>-0.18055813466532772</v>
      </c>
      <c r="GT80" s="11">
        <v>-0.18055813466532772</v>
      </c>
      <c r="GU80" s="11">
        <v>-0.18055813466532772</v>
      </c>
      <c r="GV80" s="11">
        <v>-0.18055813466532772</v>
      </c>
    </row>
    <row r="81" spans="2:204" x14ac:dyDescent="0.25">
      <c r="B81" s="35" t="s">
        <v>376</v>
      </c>
      <c r="C81" t="e">
        <f>C80-C78</f>
        <v>#VALUE!</v>
      </c>
      <c r="D81" t="e">
        <f t="shared" ref="D81:BO81" si="266">D80-D78</f>
        <v>#VALUE!</v>
      </c>
      <c r="E81" t="e">
        <f t="shared" si="266"/>
        <v>#VALUE!</v>
      </c>
      <c r="F81" t="e">
        <f t="shared" si="266"/>
        <v>#VALUE!</v>
      </c>
      <c r="G81" t="e">
        <f t="shared" si="266"/>
        <v>#VALUE!</v>
      </c>
      <c r="H81" t="e">
        <f t="shared" si="266"/>
        <v>#VALUE!</v>
      </c>
      <c r="I81" t="e">
        <f t="shared" si="266"/>
        <v>#VALUE!</v>
      </c>
      <c r="J81" t="e">
        <f t="shared" si="266"/>
        <v>#VALUE!</v>
      </c>
      <c r="K81" t="e">
        <f t="shared" si="266"/>
        <v>#VALUE!</v>
      </c>
      <c r="L81" t="e">
        <f t="shared" si="266"/>
        <v>#VALUE!</v>
      </c>
      <c r="M81" t="e">
        <f t="shared" si="266"/>
        <v>#VALUE!</v>
      </c>
      <c r="N81" t="e">
        <f t="shared" si="266"/>
        <v>#VALUE!</v>
      </c>
      <c r="O81" t="e">
        <f t="shared" si="266"/>
        <v>#VALUE!</v>
      </c>
      <c r="P81" t="e">
        <f t="shared" si="266"/>
        <v>#VALUE!</v>
      </c>
      <c r="Q81" t="e">
        <f t="shared" si="266"/>
        <v>#VALUE!</v>
      </c>
      <c r="R81" t="e">
        <f t="shared" si="266"/>
        <v>#VALUE!</v>
      </c>
      <c r="S81" t="e">
        <f t="shared" si="266"/>
        <v>#VALUE!</v>
      </c>
      <c r="T81" t="e">
        <f t="shared" si="266"/>
        <v>#VALUE!</v>
      </c>
      <c r="U81" t="e">
        <f t="shared" si="266"/>
        <v>#VALUE!</v>
      </c>
      <c r="V81" t="e">
        <f t="shared" si="266"/>
        <v>#VALUE!</v>
      </c>
      <c r="W81" t="e">
        <f t="shared" si="266"/>
        <v>#VALUE!</v>
      </c>
      <c r="X81" t="e">
        <f t="shared" si="266"/>
        <v>#VALUE!</v>
      </c>
      <c r="Y81" t="e">
        <f t="shared" si="266"/>
        <v>#VALUE!</v>
      </c>
      <c r="Z81" t="e">
        <f t="shared" si="266"/>
        <v>#VALUE!</v>
      </c>
      <c r="AA81" t="e">
        <f t="shared" si="266"/>
        <v>#VALUE!</v>
      </c>
      <c r="AB81" t="e">
        <f t="shared" si="266"/>
        <v>#VALUE!</v>
      </c>
      <c r="AC81" t="e">
        <f t="shared" si="266"/>
        <v>#VALUE!</v>
      </c>
      <c r="AD81" t="e">
        <f t="shared" si="266"/>
        <v>#VALUE!</v>
      </c>
      <c r="AE81" t="e">
        <f t="shared" si="266"/>
        <v>#VALUE!</v>
      </c>
      <c r="AF81" t="e">
        <f t="shared" si="266"/>
        <v>#VALUE!</v>
      </c>
      <c r="AG81" t="e">
        <f t="shared" si="266"/>
        <v>#VALUE!</v>
      </c>
      <c r="AH81" t="e">
        <f t="shared" si="266"/>
        <v>#VALUE!</v>
      </c>
      <c r="AI81" t="e">
        <f t="shared" si="266"/>
        <v>#VALUE!</v>
      </c>
      <c r="AJ81" t="e">
        <f t="shared" si="266"/>
        <v>#VALUE!</v>
      </c>
      <c r="AK81" t="e">
        <f t="shared" si="266"/>
        <v>#VALUE!</v>
      </c>
      <c r="AL81" t="e">
        <f t="shared" si="266"/>
        <v>#VALUE!</v>
      </c>
      <c r="AM81" t="e">
        <f t="shared" si="266"/>
        <v>#VALUE!</v>
      </c>
      <c r="AN81" t="e">
        <f t="shared" si="266"/>
        <v>#VALUE!</v>
      </c>
      <c r="AO81" t="e">
        <f t="shared" si="266"/>
        <v>#VALUE!</v>
      </c>
      <c r="AP81" t="e">
        <f t="shared" si="266"/>
        <v>#VALUE!</v>
      </c>
      <c r="AQ81" t="e">
        <f t="shared" si="266"/>
        <v>#VALUE!</v>
      </c>
      <c r="AR81" t="e">
        <f t="shared" si="266"/>
        <v>#VALUE!</v>
      </c>
      <c r="AS81" t="e">
        <f t="shared" si="266"/>
        <v>#VALUE!</v>
      </c>
      <c r="AT81" t="e">
        <f t="shared" si="266"/>
        <v>#VALUE!</v>
      </c>
      <c r="AU81" t="e">
        <f t="shared" si="266"/>
        <v>#VALUE!</v>
      </c>
      <c r="AV81" t="e">
        <f t="shared" si="266"/>
        <v>#VALUE!</v>
      </c>
      <c r="AW81" t="e">
        <f t="shared" si="266"/>
        <v>#VALUE!</v>
      </c>
      <c r="AX81" t="e">
        <f t="shared" si="266"/>
        <v>#VALUE!</v>
      </c>
      <c r="AY81" t="e">
        <f t="shared" si="266"/>
        <v>#VALUE!</v>
      </c>
      <c r="AZ81" t="e">
        <f t="shared" si="266"/>
        <v>#VALUE!</v>
      </c>
      <c r="BA81" t="e">
        <f t="shared" si="266"/>
        <v>#VALUE!</v>
      </c>
      <c r="BB81" t="e">
        <f t="shared" si="266"/>
        <v>#VALUE!</v>
      </c>
      <c r="BC81" t="e">
        <f t="shared" si="266"/>
        <v>#VALUE!</v>
      </c>
      <c r="BD81" t="e">
        <f t="shared" si="266"/>
        <v>#VALUE!</v>
      </c>
      <c r="BE81" t="e">
        <f t="shared" si="266"/>
        <v>#VALUE!</v>
      </c>
      <c r="BF81" t="e">
        <f t="shared" si="266"/>
        <v>#VALUE!</v>
      </c>
      <c r="BG81" t="e">
        <f t="shared" si="266"/>
        <v>#VALUE!</v>
      </c>
      <c r="BH81" t="e">
        <f t="shared" si="266"/>
        <v>#VALUE!</v>
      </c>
      <c r="BI81" t="e">
        <f t="shared" si="266"/>
        <v>#VALUE!</v>
      </c>
      <c r="BJ81" t="e">
        <f t="shared" si="266"/>
        <v>#VALUE!</v>
      </c>
      <c r="BK81" t="e">
        <f t="shared" si="266"/>
        <v>#VALUE!</v>
      </c>
      <c r="BL81" t="e">
        <f t="shared" si="266"/>
        <v>#VALUE!</v>
      </c>
      <c r="BM81" t="e">
        <f t="shared" si="266"/>
        <v>#VALUE!</v>
      </c>
      <c r="BN81" t="e">
        <f t="shared" si="266"/>
        <v>#VALUE!</v>
      </c>
      <c r="BO81" t="e">
        <f t="shared" si="266"/>
        <v>#VALUE!</v>
      </c>
      <c r="BP81" t="e">
        <f t="shared" ref="BP81:EA81" si="267">BP80-BP78</f>
        <v>#VALUE!</v>
      </c>
      <c r="BQ81" t="e">
        <f t="shared" si="267"/>
        <v>#VALUE!</v>
      </c>
      <c r="BR81" t="e">
        <f t="shared" si="267"/>
        <v>#VALUE!</v>
      </c>
      <c r="BS81" t="e">
        <f t="shared" si="267"/>
        <v>#VALUE!</v>
      </c>
      <c r="BT81" t="e">
        <f t="shared" si="267"/>
        <v>#VALUE!</v>
      </c>
      <c r="BU81" t="e">
        <f t="shared" si="267"/>
        <v>#VALUE!</v>
      </c>
      <c r="BV81" t="e">
        <f t="shared" si="267"/>
        <v>#VALUE!</v>
      </c>
      <c r="BW81" t="e">
        <f t="shared" si="267"/>
        <v>#VALUE!</v>
      </c>
      <c r="BX81" t="e">
        <f t="shared" si="267"/>
        <v>#VALUE!</v>
      </c>
      <c r="BY81" t="e">
        <f t="shared" si="267"/>
        <v>#VALUE!</v>
      </c>
      <c r="BZ81" t="e">
        <f t="shared" si="267"/>
        <v>#VALUE!</v>
      </c>
      <c r="CA81" t="e">
        <f t="shared" si="267"/>
        <v>#VALUE!</v>
      </c>
      <c r="CB81" t="e">
        <f t="shared" si="267"/>
        <v>#VALUE!</v>
      </c>
      <c r="CC81" t="e">
        <f t="shared" si="267"/>
        <v>#VALUE!</v>
      </c>
      <c r="CD81" t="e">
        <f t="shared" si="267"/>
        <v>#VALUE!</v>
      </c>
      <c r="CE81" t="e">
        <f t="shared" si="267"/>
        <v>#VALUE!</v>
      </c>
      <c r="CF81" t="e">
        <f t="shared" si="267"/>
        <v>#VALUE!</v>
      </c>
      <c r="CG81" t="e">
        <f t="shared" si="267"/>
        <v>#VALUE!</v>
      </c>
      <c r="CH81" t="e">
        <f t="shared" si="267"/>
        <v>#VALUE!</v>
      </c>
      <c r="CI81" t="e">
        <f t="shared" si="267"/>
        <v>#VALUE!</v>
      </c>
      <c r="CJ81" t="e">
        <f t="shared" si="267"/>
        <v>#VALUE!</v>
      </c>
      <c r="CK81" t="e">
        <f t="shared" si="267"/>
        <v>#VALUE!</v>
      </c>
      <c r="CL81" t="e">
        <f t="shared" si="267"/>
        <v>#VALUE!</v>
      </c>
      <c r="CM81" t="e">
        <f t="shared" si="267"/>
        <v>#VALUE!</v>
      </c>
      <c r="CN81" t="e">
        <f t="shared" si="267"/>
        <v>#VALUE!</v>
      </c>
      <c r="CO81" t="e">
        <f t="shared" si="267"/>
        <v>#VALUE!</v>
      </c>
      <c r="CP81">
        <f t="shared" si="267"/>
        <v>0.30141285260394279</v>
      </c>
      <c r="CQ81">
        <f t="shared" si="267"/>
        <v>0.27630415820387066</v>
      </c>
      <c r="CR81">
        <f t="shared" si="267"/>
        <v>0.24849437204649022</v>
      </c>
      <c r="CS81">
        <f t="shared" si="267"/>
        <v>0.23302210185873368</v>
      </c>
      <c r="CT81">
        <f t="shared" si="267"/>
        <v>0.28212028183065924</v>
      </c>
      <c r="CU81">
        <f t="shared" si="267"/>
        <v>0.24321680659786604</v>
      </c>
      <c r="CV81">
        <f t="shared" si="267"/>
        <v>0.3011175826677982</v>
      </c>
      <c r="CW81">
        <f t="shared" si="267"/>
        <v>0.34130497891887857</v>
      </c>
      <c r="CX81">
        <f t="shared" si="267"/>
        <v>0.43980305772656481</v>
      </c>
      <c r="CY81">
        <f t="shared" si="267"/>
        <v>0.55253230219392235</v>
      </c>
      <c r="CZ81">
        <f t="shared" si="267"/>
        <v>0.44216640053986145</v>
      </c>
      <c r="DA81">
        <f t="shared" si="267"/>
        <v>0.44640796984865194</v>
      </c>
      <c r="DB81">
        <f t="shared" si="267"/>
        <v>0.34833857097114285</v>
      </c>
      <c r="DC81">
        <f t="shared" si="267"/>
        <v>0.21613131255835444</v>
      </c>
      <c r="DD81">
        <f t="shared" si="267"/>
        <v>0.23639664670976196</v>
      </c>
      <c r="DE81">
        <f t="shared" si="267"/>
        <v>0.15164882211791547</v>
      </c>
      <c r="DF81">
        <f t="shared" si="267"/>
        <v>0.13193361508223983</v>
      </c>
      <c r="DG81">
        <f t="shared" si="267"/>
        <v>0.18038864350397105</v>
      </c>
      <c r="DH81">
        <f t="shared" si="267"/>
        <v>0.26040335440722517</v>
      </c>
      <c r="DI81">
        <f t="shared" si="267"/>
        <v>0.36446058758215216</v>
      </c>
      <c r="DJ81">
        <f t="shared" si="267"/>
        <v>0.48818548186121552</v>
      </c>
      <c r="DK81">
        <f t="shared" si="267"/>
        <v>0.57909880082743515</v>
      </c>
      <c r="DL81">
        <f t="shared" si="267"/>
        <v>0.59846741503784884</v>
      </c>
      <c r="DM81">
        <f t="shared" si="267"/>
        <v>0.65249419386333629</v>
      </c>
      <c r="DN81">
        <f t="shared" si="267"/>
        <v>0.64107244217189541</v>
      </c>
      <c r="DO81">
        <f t="shared" si="267"/>
        <v>0.66130510443742785</v>
      </c>
      <c r="DP81">
        <f t="shared" si="267"/>
        <v>0.60152367170258159</v>
      </c>
      <c r="DQ81">
        <f t="shared" si="267"/>
        <v>0.55138558498008861</v>
      </c>
      <c r="DR81">
        <f t="shared" si="267"/>
        <v>0.52518603136952013</v>
      </c>
      <c r="DS81">
        <f t="shared" si="267"/>
        <v>0.39879179107729479</v>
      </c>
      <c r="DT81">
        <f t="shared" si="267"/>
        <v>0.44459913359909942</v>
      </c>
      <c r="DU81">
        <f t="shared" si="267"/>
        <v>0.46876137042936888</v>
      </c>
      <c r="DV81">
        <f t="shared" si="267"/>
        <v>0.41980101592443747</v>
      </c>
      <c r="DW81">
        <f t="shared" si="267"/>
        <v>0.48148836682458618</v>
      </c>
      <c r="DX81">
        <f t="shared" si="267"/>
        <v>0.51643909817228884</v>
      </c>
      <c r="DY81">
        <f t="shared" si="267"/>
        <v>0.45509034210642907</v>
      </c>
      <c r="DZ81">
        <f t="shared" si="267"/>
        <v>0.5916140459245236</v>
      </c>
      <c r="EA81">
        <f t="shared" si="267"/>
        <v>0.79260205219107061</v>
      </c>
      <c r="EB81">
        <f t="shared" ref="EB81:FX81" si="268">EB80-EB78</f>
        <v>0.84109005078136034</v>
      </c>
      <c r="EC81">
        <f t="shared" si="268"/>
        <v>0.95385306147963256</v>
      </c>
      <c r="ED81">
        <f t="shared" si="268"/>
        <v>0.91305511681244367</v>
      </c>
      <c r="EE81">
        <f t="shared" si="268"/>
        <v>0.66099175702019286</v>
      </c>
      <c r="EF81">
        <f t="shared" si="268"/>
        <v>0.55336250797200814</v>
      </c>
      <c r="EG81">
        <f t="shared" si="268"/>
        <v>0.434820216143887</v>
      </c>
      <c r="EH81">
        <f t="shared" si="268"/>
        <v>0.30832800376338665</v>
      </c>
      <c r="EI81">
        <f t="shared" si="268"/>
        <v>0.31694361127374182</v>
      </c>
      <c r="EJ81">
        <f t="shared" si="268"/>
        <v>0.33263724520384963</v>
      </c>
      <c r="EK81">
        <f t="shared" si="268"/>
        <v>0.41189626081294506</v>
      </c>
      <c r="EL81">
        <f t="shared" si="268"/>
        <v>0.48076689784457832</v>
      </c>
      <c r="EM81">
        <f t="shared" si="268"/>
        <v>0.46464174988157075</v>
      </c>
      <c r="EN81">
        <f t="shared" si="268"/>
        <v>0.39428008076651039</v>
      </c>
      <c r="EO81">
        <f t="shared" si="268"/>
        <v>0.33458019360524771</v>
      </c>
      <c r="EP81">
        <f t="shared" si="268"/>
        <v>0.27799350881285811</v>
      </c>
      <c r="EQ81">
        <f t="shared" si="268"/>
        <v>0.35442809384406515</v>
      </c>
      <c r="ER81">
        <f t="shared" si="268"/>
        <v>0.4158078533958241</v>
      </c>
      <c r="ES81">
        <f t="shared" si="268"/>
        <v>0.4185211615037393</v>
      </c>
      <c r="ET81">
        <f t="shared" si="268"/>
        <v>0.56350736276767921</v>
      </c>
      <c r="EU81">
        <f t="shared" si="268"/>
        <v>0.55878127114629506</v>
      </c>
      <c r="EV81">
        <f t="shared" si="268"/>
        <v>0.51965668450266744</v>
      </c>
      <c r="EW81">
        <f t="shared" si="268"/>
        <v>0.50521432148732659</v>
      </c>
      <c r="EX81">
        <f t="shared" si="268"/>
        <v>0.41397780562205155</v>
      </c>
      <c r="EY81">
        <f t="shared" si="268"/>
        <v>0.28879950478383398</v>
      </c>
      <c r="EZ81">
        <f t="shared" si="268"/>
        <v>0.22720853403146335</v>
      </c>
      <c r="FA81">
        <f t="shared" si="268"/>
        <v>3.8146049696148321E-3</v>
      </c>
      <c r="FB81">
        <f t="shared" si="268"/>
        <v>8.1243383826488103E-2</v>
      </c>
      <c r="FC81">
        <f t="shared" si="268"/>
        <v>0.49822119959594158</v>
      </c>
      <c r="FD81">
        <f t="shared" si="268"/>
        <v>0.63890907918171003</v>
      </c>
      <c r="FE81">
        <f t="shared" si="268"/>
        <v>0.70949353218926614</v>
      </c>
      <c r="FF81">
        <f t="shared" si="268"/>
        <v>0.40403578619649627</v>
      </c>
      <c r="FG81">
        <f t="shared" si="268"/>
        <v>0.10702962809553318</v>
      </c>
      <c r="FH81">
        <f t="shared" si="268"/>
        <v>-3.0227222776283202E-2</v>
      </c>
      <c r="FI81">
        <f t="shared" si="268"/>
        <v>-8.0188649422464398E-2</v>
      </c>
      <c r="FJ81">
        <f t="shared" si="268"/>
        <v>-6.5142146635329246E-2</v>
      </c>
      <c r="FK81">
        <f t="shared" si="268"/>
        <v>-0.24338135616325152</v>
      </c>
      <c r="FL81">
        <f t="shared" si="268"/>
        <v>-0.27979818357591701</v>
      </c>
      <c r="FM81">
        <f t="shared" si="268"/>
        <v>-0.1609195316207126</v>
      </c>
      <c r="FN81">
        <f t="shared" si="268"/>
        <v>-4.7884270691470165E-2</v>
      </c>
      <c r="FO81">
        <f t="shared" si="268"/>
        <v>5.0085442979908024E-4</v>
      </c>
      <c r="FP81">
        <f t="shared" si="268"/>
        <v>9.2057143151885623E-2</v>
      </c>
      <c r="FQ81">
        <f t="shared" si="268"/>
        <v>0.14861712966977153</v>
      </c>
      <c r="FR81">
        <f t="shared" si="268"/>
        <v>0.21903014746015464</v>
      </c>
      <c r="FS81">
        <f t="shared" si="268"/>
        <v>0.20126443292264007</v>
      </c>
      <c r="FT81">
        <f t="shared" si="268"/>
        <v>9.7674330010300237E-2</v>
      </c>
      <c r="FU81">
        <f t="shared" si="268"/>
        <v>0.15082172551744932</v>
      </c>
      <c r="FV81">
        <f t="shared" si="268"/>
        <v>7.7543022439314546E-2</v>
      </c>
      <c r="FW81">
        <f t="shared" si="268"/>
        <v>0.17322301883449642</v>
      </c>
      <c r="FX81">
        <f t="shared" si="268"/>
        <v>0.35799003381860411</v>
      </c>
      <c r="FY81">
        <f t="shared" ref="FY81:GV81" si="269">FY80-FY78</f>
        <v>0.35799003381860411</v>
      </c>
      <c r="FZ81">
        <f t="shared" si="269"/>
        <v>0.35799003381860411</v>
      </c>
      <c r="GA81">
        <f t="shared" si="269"/>
        <v>0.35799003381860411</v>
      </c>
      <c r="GB81">
        <f t="shared" si="269"/>
        <v>0.35799003381860411</v>
      </c>
      <c r="GC81">
        <f t="shared" si="269"/>
        <v>0.35799003381860411</v>
      </c>
      <c r="GD81">
        <f t="shared" si="269"/>
        <v>0.35799003381860411</v>
      </c>
      <c r="GE81">
        <f t="shared" si="269"/>
        <v>0.35799003381860411</v>
      </c>
      <c r="GF81">
        <f t="shared" si="269"/>
        <v>0.35799003381860411</v>
      </c>
      <c r="GG81">
        <f t="shared" si="269"/>
        <v>0.35799003381860411</v>
      </c>
      <c r="GH81">
        <f t="shared" si="269"/>
        <v>0.35799003381860411</v>
      </c>
      <c r="GI81">
        <f t="shared" si="269"/>
        <v>0.35799003381860411</v>
      </c>
      <c r="GJ81">
        <f t="shared" si="269"/>
        <v>0.35799003381860411</v>
      </c>
      <c r="GK81">
        <f t="shared" si="269"/>
        <v>0.35799003381860411</v>
      </c>
      <c r="GL81">
        <f t="shared" si="269"/>
        <v>0.35799003381860411</v>
      </c>
      <c r="GM81">
        <f t="shared" si="269"/>
        <v>0.35799003381860411</v>
      </c>
      <c r="GN81">
        <f t="shared" si="269"/>
        <v>0.35799003381860411</v>
      </c>
      <c r="GO81">
        <f t="shared" si="269"/>
        <v>0.35799003381860411</v>
      </c>
      <c r="GP81">
        <f t="shared" si="269"/>
        <v>0.35799003381860411</v>
      </c>
      <c r="GQ81">
        <f t="shared" si="269"/>
        <v>0.35799003381860411</v>
      </c>
      <c r="GR81">
        <f t="shared" si="269"/>
        <v>0.35799003381860411</v>
      </c>
      <c r="GS81">
        <f t="shared" si="269"/>
        <v>0.35799003381860411</v>
      </c>
      <c r="GT81">
        <f t="shared" si="269"/>
        <v>0.35799003381860411</v>
      </c>
      <c r="GU81">
        <f t="shared" si="269"/>
        <v>0.35799003381860411</v>
      </c>
      <c r="GV81">
        <f t="shared" si="269"/>
        <v>0.35799003381860411</v>
      </c>
    </row>
    <row r="115" spans="5:5" x14ac:dyDescent="0.25">
      <c r="E115">
        <f>CORREL(CP25:FX25, CP81:FX81)</f>
        <v>0.47188605305150777</v>
      </c>
    </row>
  </sheetData>
  <sortState columnSort="1" ref="C9:FR78">
    <sortCondition ref="C9:FR9"/>
  </sortState>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tabColor rgb="FFFF0000"/>
  </sheetPr>
  <dimension ref="A1:I49"/>
  <sheetViews>
    <sheetView tabSelected="1" view="pageBreakPreview" topLeftCell="A4" zoomScale="140" zoomScaleNormal="100" zoomScaleSheetLayoutView="140" zoomScalePageLayoutView="85" workbookViewId="0">
      <selection activeCell="M17" sqref="M17"/>
    </sheetView>
  </sheetViews>
  <sheetFormatPr defaultRowHeight="15" x14ac:dyDescent="0.25"/>
  <cols>
    <col min="1" max="16384" width="9.140625" style="52"/>
  </cols>
  <sheetData>
    <row r="1" spans="1:9" ht="15" customHeight="1" x14ac:dyDescent="0.25">
      <c r="A1" s="55"/>
      <c r="B1" s="55"/>
      <c r="C1" s="69" t="s">
        <v>368</v>
      </c>
      <c r="D1" s="69"/>
      <c r="E1" s="69"/>
      <c r="F1" s="69"/>
      <c r="G1" s="69"/>
      <c r="H1" s="55"/>
      <c r="I1" s="55"/>
    </row>
    <row r="2" spans="1:9" ht="15" customHeight="1" x14ac:dyDescent="0.25">
      <c r="A2" s="55"/>
      <c r="B2" s="55"/>
      <c r="C2" s="69"/>
      <c r="D2" s="69"/>
      <c r="E2" s="69"/>
      <c r="F2" s="69"/>
      <c r="G2" s="69"/>
      <c r="H2" s="55"/>
      <c r="I2" s="55"/>
    </row>
    <row r="3" spans="1:9" x14ac:dyDescent="0.25">
      <c r="A3" s="56" t="s">
        <v>372</v>
      </c>
      <c r="B3" s="56"/>
      <c r="C3" s="57" t="s">
        <v>373</v>
      </c>
      <c r="D3" s="57"/>
      <c r="E3" s="57"/>
      <c r="F3" s="57" t="s">
        <v>374</v>
      </c>
      <c r="G3" s="57"/>
      <c r="H3" s="57" t="s">
        <v>375</v>
      </c>
      <c r="I3" s="57"/>
    </row>
    <row r="9" spans="1:9" x14ac:dyDescent="0.25">
      <c r="D9" s="53"/>
      <c r="G9" s="53"/>
    </row>
    <row r="32" spans="2:8" ht="15" customHeight="1" x14ac:dyDescent="0.25">
      <c r="B32" s="60" t="s">
        <v>367</v>
      </c>
      <c r="C32" s="61"/>
      <c r="D32" s="61"/>
      <c r="E32" s="61"/>
      <c r="F32" s="61"/>
      <c r="G32" s="61"/>
      <c r="H32" s="62"/>
    </row>
    <row r="33" spans="1:8" x14ac:dyDescent="0.25">
      <c r="B33" s="63"/>
      <c r="C33" s="64"/>
      <c r="D33" s="64"/>
      <c r="E33" s="64"/>
      <c r="F33" s="64"/>
      <c r="G33" s="64"/>
      <c r="H33" s="65"/>
    </row>
    <row r="34" spans="1:8" x14ac:dyDescent="0.25">
      <c r="B34" s="63"/>
      <c r="C34" s="64"/>
      <c r="D34" s="64"/>
      <c r="E34" s="64"/>
      <c r="F34" s="64"/>
      <c r="G34" s="64"/>
      <c r="H34" s="65"/>
    </row>
    <row r="35" spans="1:8" x14ac:dyDescent="0.25">
      <c r="B35" s="63"/>
      <c r="C35" s="64"/>
      <c r="D35" s="64"/>
      <c r="E35" s="64"/>
      <c r="F35" s="64"/>
      <c r="G35" s="64"/>
      <c r="H35" s="65"/>
    </row>
    <row r="36" spans="1:8" x14ac:dyDescent="0.25">
      <c r="B36" s="63"/>
      <c r="C36" s="64"/>
      <c r="D36" s="64"/>
      <c r="E36" s="64"/>
      <c r="F36" s="64"/>
      <c r="G36" s="64"/>
      <c r="H36" s="65"/>
    </row>
    <row r="37" spans="1:8" x14ac:dyDescent="0.25">
      <c r="B37" s="63"/>
      <c r="C37" s="64"/>
      <c r="D37" s="64"/>
      <c r="E37" s="64"/>
      <c r="F37" s="64"/>
      <c r="G37" s="64"/>
      <c r="H37" s="65"/>
    </row>
    <row r="38" spans="1:8" x14ac:dyDescent="0.25">
      <c r="B38" s="63"/>
      <c r="C38" s="64"/>
      <c r="D38" s="64"/>
      <c r="E38" s="64"/>
      <c r="F38" s="64"/>
      <c r="G38" s="64"/>
      <c r="H38" s="65"/>
    </row>
    <row r="39" spans="1:8" x14ac:dyDescent="0.25">
      <c r="B39" s="63"/>
      <c r="C39" s="64"/>
      <c r="D39" s="64"/>
      <c r="E39" s="64"/>
      <c r="F39" s="64"/>
      <c r="G39" s="64"/>
      <c r="H39" s="65"/>
    </row>
    <row r="40" spans="1:8" x14ac:dyDescent="0.25">
      <c r="B40" s="63"/>
      <c r="C40" s="64"/>
      <c r="D40" s="64"/>
      <c r="E40" s="64"/>
      <c r="F40" s="64"/>
      <c r="G40" s="64"/>
      <c r="H40" s="65"/>
    </row>
    <row r="41" spans="1:8" x14ac:dyDescent="0.25">
      <c r="B41" s="63"/>
      <c r="C41" s="64"/>
      <c r="D41" s="64"/>
      <c r="E41" s="64"/>
      <c r="F41" s="64"/>
      <c r="G41" s="64"/>
      <c r="H41" s="65"/>
    </row>
    <row r="42" spans="1:8" x14ac:dyDescent="0.25">
      <c r="B42" s="66"/>
      <c r="C42" s="67"/>
      <c r="D42" s="67"/>
      <c r="E42" s="67"/>
      <c r="F42" s="67"/>
      <c r="G42" s="67"/>
      <c r="H42" s="68"/>
    </row>
    <row r="45" spans="1:8" x14ac:dyDescent="0.25">
      <c r="A45" s="59" t="s">
        <v>383</v>
      </c>
      <c r="C45" s="59"/>
    </row>
    <row r="49" s="9" customFormat="1" x14ac:dyDescent="0.25"/>
  </sheetData>
  <mergeCells count="2">
    <mergeCell ref="B32:H42"/>
    <mergeCell ref="C1:G2"/>
  </mergeCells>
  <hyperlinks>
    <hyperlink ref="A45" r:id="rId1" display="http://www.brookings.edu/~/media/Multimedia/Interactives/2014/FiscalBarometer/csv/fiscal_iFinal.csv"/>
  </hyperlinks>
  <pageMargins left="0.7" right="0.7" top="0.75" bottom="0.75" header="0.3" footer="0.3"/>
  <pageSetup orientation="portrait" r:id="rId2"/>
  <headerFooter>
    <oddFooter>&amp;L&amp;G&amp;R&amp;D</oddFooter>
  </headerFooter>
  <drawing r:id="rId3"/>
  <legacyDrawingHF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E162"/>
  <sheetViews>
    <sheetView topLeftCell="A28" workbookViewId="0">
      <selection activeCell="E1" sqref="E1"/>
    </sheetView>
  </sheetViews>
  <sheetFormatPr defaultRowHeight="15" x14ac:dyDescent="0.25"/>
  <cols>
    <col min="1" max="1" width="10.7109375" bestFit="1" customWidth="1"/>
    <col min="2" max="2" width="10.7109375" customWidth="1"/>
  </cols>
  <sheetData>
    <row r="1" spans="1:5" x14ac:dyDescent="0.25">
      <c r="A1" t="s">
        <v>369</v>
      </c>
      <c r="B1" t="s">
        <v>371</v>
      </c>
      <c r="C1" t="s">
        <v>370</v>
      </c>
      <c r="D1" t="s">
        <v>364</v>
      </c>
      <c r="E1" t="s">
        <v>378</v>
      </c>
    </row>
    <row r="2" spans="1:5" x14ac:dyDescent="0.25">
      <c r="A2" s="58">
        <f ca="1">IF(ISBLANK(INDEX(Calculations!$9:$9, ROW()+121)), "", IF(INDEX(Calculations!$9:$9, , ROW()+121)&lt;TODAY(), INDEX(Calculations!$9:$9, , ROW()+121), ""))</f>
        <v>36616</v>
      </c>
      <c r="B2" s="54" t="str">
        <f ca="1">TEXT(IF(ISNUMBER(A2), DATE(YEAR(A2), MONTH(A2)-2, 1), ""), "mm/dd/yy")</f>
        <v>01/01/00</v>
      </c>
      <c r="C2" t="str">
        <f ca="1">IFERROR(TEXT(INDEX(Calculations!$1:$80, MATCH($C$1, Calculations!$B:$B, 0), MATCH(fiscal_iFinal!$A2, Calculations!$9:$9, 0)), "0.000"), "")</f>
        <v>0.209</v>
      </c>
      <c r="D2" t="str">
        <f ca="1">IFERROR(TEXT(INDEX(Calculations!$1:$80, MATCH($D$1, Calculations!$B:$B, 0), MATCH(fiscal_iFinal!$A2, Calculations!$9:$9, 0)), "0"), "")</f>
        <v>0</v>
      </c>
      <c r="E2" t="str">
        <f ca="1">IFERROR(TEXT(INDEX(Calculations!$1:$80, MATCH($E$1, Calculations!$B:$B, 0), MATCH(fiscal_iFinal!$A2, Calculations!$9:$9, 0)), "0.000"), "")</f>
        <v>-0.942</v>
      </c>
    </row>
    <row r="3" spans="1:5" x14ac:dyDescent="0.25">
      <c r="A3" s="58">
        <f ca="1">IF(ISBLANK(INDEX(Calculations!$9:$9, ROW()+121)), "", IF(INDEX(Calculations!$9:$9, , ROW()+121)&lt;TODAY(), INDEX(Calculations!$9:$9, , ROW()+121), ""))</f>
        <v>36707</v>
      </c>
      <c r="B3" s="54" t="str">
        <f t="shared" ref="B3:B66" ca="1" si="0">TEXT(IF(ISNUMBER(A3), DATE(YEAR(A3), MONTH(A3)-2, 1), ""), "mm/dd/yy")</f>
        <v>04/01/00</v>
      </c>
      <c r="C3" t="str">
        <f ca="1">IFERROR(TEXT(INDEX(Calculations!$1:$80, MATCH($C$1, Calculations!$B:$B, 0), MATCH(fiscal_iFinal!$A3, Calculations!$9:$9, 0)), "0.000"), "")</f>
        <v>0.312</v>
      </c>
      <c r="D3" t="str">
        <f ca="1">IFERROR(TEXT(INDEX(Calculations!$1:$80, MATCH($D$1, Calculations!$B:$B, 0), MATCH(fiscal_iFinal!$A3, Calculations!$9:$9, 0)), "0"), "")</f>
        <v>0</v>
      </c>
      <c r="E3" t="str">
        <f ca="1">IFERROR(TEXT(INDEX(Calculations!$1:$80, MATCH($E$1, Calculations!$B:$B, 0), MATCH(fiscal_iFinal!$A3, Calculations!$9:$9, 0)), "0.000"), "")</f>
        <v>0.637</v>
      </c>
    </row>
    <row r="4" spans="1:5" x14ac:dyDescent="0.25">
      <c r="A4" s="58">
        <f ca="1">IF(ISBLANK(INDEX(Calculations!$9:$9, ROW()+121)), "", IF(INDEX(Calculations!$9:$9, , ROW()+121)&lt;TODAY(), INDEX(Calculations!$9:$9, , ROW()+121), ""))</f>
        <v>36799</v>
      </c>
      <c r="B4" s="54" t="str">
        <f t="shared" ca="1" si="0"/>
        <v>07/01/00</v>
      </c>
      <c r="C4" t="str">
        <f ca="1">IFERROR(TEXT(INDEX(Calculations!$1:$80, MATCH($C$1, Calculations!$B:$B, 0), MATCH(fiscal_iFinal!$A4, Calculations!$9:$9, 0)), "0.000"), "")</f>
        <v>0.101</v>
      </c>
      <c r="D4" t="str">
        <f ca="1">IFERROR(TEXT(INDEX(Calculations!$1:$80, MATCH($D$1, Calculations!$B:$B, 0), MATCH(fiscal_iFinal!$A4, Calculations!$9:$9, 0)), "0"), "")</f>
        <v>0</v>
      </c>
      <c r="E4" t="str">
        <f ca="1">IFERROR(TEXT(INDEX(Calculations!$1:$80, MATCH($E$1, Calculations!$B:$B, 0), MATCH(fiscal_iFinal!$A4, Calculations!$9:$9, 0)), "0.000"), "")</f>
        <v>-0.189</v>
      </c>
    </row>
    <row r="5" spans="1:5" x14ac:dyDescent="0.25">
      <c r="A5" s="58">
        <f ca="1">IF(ISBLANK(INDEX(Calculations!$9:$9, ROW()+121)), "", IF(INDEX(Calculations!$9:$9, , ROW()+121)&lt;TODAY(), INDEX(Calculations!$9:$9, , ROW()+121), ""))</f>
        <v>36891</v>
      </c>
      <c r="B5" s="54" t="str">
        <f t="shared" ca="1" si="0"/>
        <v>10/01/00</v>
      </c>
      <c r="C5" t="str">
        <f ca="1">IFERROR(TEXT(INDEX(Calculations!$1:$80, MATCH($C$1, Calculations!$B:$B, 0), MATCH(fiscal_iFinal!$A5, Calculations!$9:$9, 0)), "0.000"), "")</f>
        <v>-0.066</v>
      </c>
      <c r="D5" t="str">
        <f ca="1">IFERROR(TEXT(INDEX(Calculations!$1:$80, MATCH($D$1, Calculations!$B:$B, 0), MATCH(fiscal_iFinal!$A5, Calculations!$9:$9, 0)), "0"), "")</f>
        <v>0</v>
      </c>
      <c r="E5" t="str">
        <f ca="1">IFERROR(TEXT(INDEX(Calculations!$1:$80, MATCH($E$1, Calculations!$B:$B, 0), MATCH(fiscal_iFinal!$A5, Calculations!$9:$9, 0)), "0.000"), "")</f>
        <v>0.231</v>
      </c>
    </row>
    <row r="6" spans="1:5" x14ac:dyDescent="0.25">
      <c r="A6" s="58">
        <f ca="1">IF(ISBLANK(INDEX(Calculations!$9:$9, ROW()+121)), "", IF(INDEX(Calculations!$9:$9, , ROW()+121)&lt;TODAY(), INDEX(Calculations!$9:$9, , ROW()+121), ""))</f>
        <v>36981</v>
      </c>
      <c r="B6" s="54" t="str">
        <f t="shared" ca="1" si="0"/>
        <v>01/01/01</v>
      </c>
      <c r="C6" t="str">
        <f ca="1">IFERROR(TEXT(INDEX(Calculations!$1:$80, MATCH($C$1, Calculations!$B:$B, 0), MATCH(fiscal_iFinal!$A6, Calculations!$9:$9, 0)), "0.000"), "")</f>
        <v>0.447</v>
      </c>
      <c r="D6" t="str">
        <f ca="1">IFERROR(TEXT(INDEX(Calculations!$1:$80, MATCH($D$1, Calculations!$B:$B, 0), MATCH(fiscal_iFinal!$A6, Calculations!$9:$9, 0)), "0"), "")</f>
        <v>0</v>
      </c>
      <c r="E6" t="str">
        <f ca="1">IFERROR(TEXT(INDEX(Calculations!$1:$80, MATCH($E$1, Calculations!$B:$B, 0), MATCH(fiscal_iFinal!$A6, Calculations!$9:$9, 0)), "0.000"), "")</f>
        <v>1.108</v>
      </c>
    </row>
    <row r="7" spans="1:5" x14ac:dyDescent="0.25">
      <c r="A7" s="58">
        <f ca="1">IF(ISBLANK(INDEX(Calculations!$9:$9, ROW()+121)), "", IF(INDEX(Calculations!$9:$9, , ROW()+121)&lt;TODAY(), INDEX(Calculations!$9:$9, , ROW()+121), ""))</f>
        <v>37072</v>
      </c>
      <c r="B7" s="54" t="str">
        <f t="shared" ca="1" si="0"/>
        <v>04/01/01</v>
      </c>
      <c r="C7" t="str">
        <f ca="1">IFERROR(TEXT(INDEX(Calculations!$1:$80, MATCH($C$1, Calculations!$B:$B, 0), MATCH(fiscal_iFinal!$A7, Calculations!$9:$9, 0)), "0.000"), "")</f>
        <v>0.667</v>
      </c>
      <c r="D7" t="str">
        <f ca="1">IFERROR(TEXT(INDEX(Calculations!$1:$80, MATCH($D$1, Calculations!$B:$B, 0), MATCH(fiscal_iFinal!$A7, Calculations!$9:$9, 0)), "0"), "")</f>
        <v>1</v>
      </c>
      <c r="E7" t="str">
        <f ca="1">IFERROR(TEXT(INDEX(Calculations!$1:$80, MATCH($E$1, Calculations!$B:$B, 0), MATCH(fiscal_iFinal!$A7, Calculations!$9:$9, 0)), "0.000"), "")</f>
        <v>1.518</v>
      </c>
    </row>
    <row r="8" spans="1:5" x14ac:dyDescent="0.25">
      <c r="A8" s="58">
        <f ca="1">IF(ISBLANK(INDEX(Calculations!$9:$9, ROW()+121)), "", IF(INDEX(Calculations!$9:$9, , ROW()+121)&lt;TODAY(), INDEX(Calculations!$9:$9, , ROW()+121), ""))</f>
        <v>37164</v>
      </c>
      <c r="B8" s="54" t="str">
        <f t="shared" ca="1" si="0"/>
        <v>07/01/01</v>
      </c>
      <c r="C8" t="str">
        <f ca="1">IFERROR(TEXT(INDEX(Calculations!$1:$80, MATCH($C$1, Calculations!$B:$B, 0), MATCH(fiscal_iFinal!$A8, Calculations!$9:$9, 0)), "0.000"), "")</f>
        <v>0.962</v>
      </c>
      <c r="D8" t="str">
        <f ca="1">IFERROR(TEXT(INDEX(Calculations!$1:$80, MATCH($D$1, Calculations!$B:$B, 0), MATCH(fiscal_iFinal!$A8, Calculations!$9:$9, 0)), "0"), "")</f>
        <v>1</v>
      </c>
      <c r="E8" t="str">
        <f ca="1">IFERROR(TEXT(INDEX(Calculations!$1:$80, MATCH($E$1, Calculations!$B:$B, 0), MATCH(fiscal_iFinal!$A8, Calculations!$9:$9, 0)), "0.000"), "")</f>
        <v>0.993</v>
      </c>
    </row>
    <row r="9" spans="1:5" x14ac:dyDescent="0.25">
      <c r="A9" s="58">
        <f ca="1">IF(ISBLANK(INDEX(Calculations!$9:$9, ROW()+121)), "", IF(INDEX(Calculations!$9:$9, , ROW()+121)&lt;TODAY(), INDEX(Calculations!$9:$9, , ROW()+121), ""))</f>
        <v>37256</v>
      </c>
      <c r="B9" s="54" t="str">
        <f t="shared" ca="1" si="0"/>
        <v>10/01/01</v>
      </c>
      <c r="C9" t="str">
        <f ca="1">IFERROR(TEXT(INDEX(Calculations!$1:$80, MATCH($C$1, Calculations!$B:$B, 0), MATCH(fiscal_iFinal!$A9, Calculations!$9:$9, 0)), "0.000"), "")</f>
        <v>1.482</v>
      </c>
      <c r="D9" t="str">
        <f ca="1">IFERROR(TEXT(INDEX(Calculations!$1:$80, MATCH($D$1, Calculations!$B:$B, 0), MATCH(fiscal_iFinal!$A9, Calculations!$9:$9, 0)), "0"), "")</f>
        <v>1</v>
      </c>
      <c r="E9" t="str">
        <f ca="1">IFERROR(TEXT(INDEX(Calculations!$1:$80, MATCH($E$1, Calculations!$B:$B, 0), MATCH(fiscal_iFinal!$A9, Calculations!$9:$9, 0)), "0.000"), "")</f>
        <v>2.308</v>
      </c>
    </row>
    <row r="10" spans="1:5" x14ac:dyDescent="0.25">
      <c r="A10" s="58">
        <f ca="1">IF(ISBLANK(INDEX(Calculations!$9:$9, ROW()+121)), "", IF(INDEX(Calculations!$9:$9, , ROW()+121)&lt;TODAY(), INDEX(Calculations!$9:$9, , ROW()+121), ""))</f>
        <v>37346</v>
      </c>
      <c r="B10" s="54" t="str">
        <f t="shared" ca="1" si="0"/>
        <v>01/01/02</v>
      </c>
      <c r="C10" t="str">
        <f ca="1">IFERROR(TEXT(INDEX(Calculations!$1:$80, MATCH($C$1, Calculations!$B:$B, 0), MATCH(fiscal_iFinal!$A10, Calculations!$9:$9, 0)), "0.000"), "")</f>
        <v>1.776</v>
      </c>
      <c r="D10" t="str">
        <f ca="1">IFERROR(TEXT(INDEX(Calculations!$1:$80, MATCH($D$1, Calculations!$B:$B, 0), MATCH(fiscal_iFinal!$A10, Calculations!$9:$9, 0)), "0"), "")</f>
        <v>0</v>
      </c>
      <c r="E10" t="str">
        <f ca="1">IFERROR(TEXT(INDEX(Calculations!$1:$80, MATCH($E$1, Calculations!$B:$B, 0), MATCH(fiscal_iFinal!$A10, Calculations!$9:$9, 0)), "0.000"), "")</f>
        <v>2.286</v>
      </c>
    </row>
    <row r="11" spans="1:5" x14ac:dyDescent="0.25">
      <c r="A11" s="58">
        <f ca="1">IF(ISBLANK(INDEX(Calculations!$9:$9, ROW()+121)), "", IF(INDEX(Calculations!$9:$9, , ROW()+121)&lt;TODAY(), INDEX(Calculations!$9:$9, , ROW()+121), ""))</f>
        <v>37437</v>
      </c>
      <c r="B11" s="54" t="str">
        <f t="shared" ca="1" si="0"/>
        <v>04/01/02</v>
      </c>
      <c r="C11" t="str">
        <f ca="1">IFERROR(TEXT(INDEX(Calculations!$1:$80, MATCH($C$1, Calculations!$B:$B, 0), MATCH(fiscal_iFinal!$A11, Calculations!$9:$9, 0)), "0.000"), "")</f>
        <v>1.986</v>
      </c>
      <c r="D11" t="str">
        <f ca="1">IFERROR(TEXT(INDEX(Calculations!$1:$80, MATCH($D$1, Calculations!$B:$B, 0), MATCH(fiscal_iFinal!$A11, Calculations!$9:$9, 0)), "0"), "")</f>
        <v>0</v>
      </c>
      <c r="E11" t="str">
        <f ca="1">IFERROR(TEXT(INDEX(Calculations!$1:$80, MATCH($E$1, Calculations!$B:$B, 0), MATCH(fiscal_iFinal!$A11, Calculations!$9:$9, 0)), "0.000"), "")</f>
        <v>2.358</v>
      </c>
    </row>
    <row r="12" spans="1:5" x14ac:dyDescent="0.25">
      <c r="A12" s="58">
        <f ca="1">IF(ISBLANK(INDEX(Calculations!$9:$9, ROW()+121)), "", IF(INDEX(Calculations!$9:$9, , ROW()+121)&lt;TODAY(), INDEX(Calculations!$9:$9, , ROW()+121), ""))</f>
        <v>37529</v>
      </c>
      <c r="B12" s="54" t="str">
        <f t="shared" ca="1" si="0"/>
        <v>07/01/02</v>
      </c>
      <c r="C12" t="str">
        <f ca="1">IFERROR(TEXT(INDEX(Calculations!$1:$80, MATCH($C$1, Calculations!$B:$B, 0), MATCH(fiscal_iFinal!$A12, Calculations!$9:$9, 0)), "0.000"), "")</f>
        <v>2.222</v>
      </c>
      <c r="D12" t="str">
        <f ca="1">IFERROR(TEXT(INDEX(Calculations!$1:$80, MATCH($D$1, Calculations!$B:$B, 0), MATCH(fiscal_iFinal!$A12, Calculations!$9:$9, 0)), "0"), "")</f>
        <v>0</v>
      </c>
      <c r="E12" t="str">
        <f ca="1">IFERROR(TEXT(INDEX(Calculations!$1:$80, MATCH($E$1, Calculations!$B:$B, 0), MATCH(fiscal_iFinal!$A12, Calculations!$9:$9, 0)), "0.000"), "")</f>
        <v>1.936</v>
      </c>
    </row>
    <row r="13" spans="1:5" x14ac:dyDescent="0.25">
      <c r="A13" s="58">
        <f ca="1">IF(ISBLANK(INDEX(Calculations!$9:$9, ROW()+121)), "", IF(INDEX(Calculations!$9:$9, , ROW()+121)&lt;TODAY(), INDEX(Calculations!$9:$9, , ROW()+121), ""))</f>
        <v>37621</v>
      </c>
      <c r="B13" s="54" t="str">
        <f t="shared" ca="1" si="0"/>
        <v>10/01/02</v>
      </c>
      <c r="C13" t="str">
        <f ca="1">IFERROR(TEXT(INDEX(Calculations!$1:$80, MATCH($C$1, Calculations!$B:$B, 0), MATCH(fiscal_iFinal!$A13, Calculations!$9:$9, 0)), "0.000"), "")</f>
        <v>2.053</v>
      </c>
      <c r="D13" t="str">
        <f ca="1">IFERROR(TEXT(INDEX(Calculations!$1:$80, MATCH($D$1, Calculations!$B:$B, 0), MATCH(fiscal_iFinal!$A13, Calculations!$9:$9, 0)), "0"), "")</f>
        <v>0</v>
      </c>
      <c r="E13" t="str">
        <f ca="1">IFERROR(TEXT(INDEX(Calculations!$1:$80, MATCH($E$1, Calculations!$B:$B, 0), MATCH(fiscal_iFinal!$A13, Calculations!$9:$9, 0)), "0.000"), "")</f>
        <v>1.630</v>
      </c>
    </row>
    <row r="14" spans="1:5" x14ac:dyDescent="0.25">
      <c r="A14" s="58">
        <f ca="1">IF(ISBLANK(INDEX(Calculations!$9:$9, ROW()+121)), "", IF(INDEX(Calculations!$9:$9, , ROW()+121)&lt;TODAY(), INDEX(Calculations!$9:$9, , ROW()+121), ""))</f>
        <v>37711</v>
      </c>
      <c r="B14" s="54" t="str">
        <f t="shared" ca="1" si="0"/>
        <v>01/01/03</v>
      </c>
      <c r="C14" t="str">
        <f ca="1">IFERROR(TEXT(INDEX(Calculations!$1:$80, MATCH($C$1, Calculations!$B:$B, 0), MATCH(fiscal_iFinal!$A14, Calculations!$9:$9, 0)), "0.000"), "")</f>
        <v>1.718</v>
      </c>
      <c r="D14" t="str">
        <f ca="1">IFERROR(TEXT(INDEX(Calculations!$1:$80, MATCH($D$1, Calculations!$B:$B, 0), MATCH(fiscal_iFinal!$A14, Calculations!$9:$9, 0)), "0"), "")</f>
        <v>0</v>
      </c>
      <c r="E14" t="str">
        <f ca="1">IFERROR(TEXT(INDEX(Calculations!$1:$80, MATCH($E$1, Calculations!$B:$B, 0), MATCH(fiscal_iFinal!$A14, Calculations!$9:$9, 0)), "0.000"), "")</f>
        <v>0.949</v>
      </c>
    </row>
    <row r="15" spans="1:5" x14ac:dyDescent="0.25">
      <c r="A15" s="58">
        <f ca="1">IF(ISBLANK(INDEX(Calculations!$9:$9, ROW()+121)), "", IF(INDEX(Calculations!$9:$9, , ROW()+121)&lt;TODAY(), INDEX(Calculations!$9:$9, , ROW()+121), ""))</f>
        <v>37802</v>
      </c>
      <c r="B15" s="54" t="str">
        <f t="shared" ca="1" si="0"/>
        <v>04/01/03</v>
      </c>
      <c r="C15" t="str">
        <f ca="1">IFERROR(TEXT(INDEX(Calculations!$1:$80, MATCH($C$1, Calculations!$B:$B, 0), MATCH(fiscal_iFinal!$A15, Calculations!$9:$9, 0)), "0.000"), "")</f>
        <v>1.708</v>
      </c>
      <c r="D15" t="str">
        <f ca="1">IFERROR(TEXT(INDEX(Calculations!$1:$80, MATCH($D$1, Calculations!$B:$B, 0), MATCH(fiscal_iFinal!$A15, Calculations!$9:$9, 0)), "0"), "")</f>
        <v>0</v>
      </c>
      <c r="E15" t="str">
        <f ca="1">IFERROR(TEXT(INDEX(Calculations!$1:$80, MATCH($E$1, Calculations!$B:$B, 0), MATCH(fiscal_iFinal!$A15, Calculations!$9:$9, 0)), "0.000"), "")</f>
        <v>2.318</v>
      </c>
    </row>
    <row r="16" spans="1:5" x14ac:dyDescent="0.25">
      <c r="A16" s="58">
        <f ca="1">IF(ISBLANK(INDEX(Calculations!$9:$9, ROW()+121)), "", IF(INDEX(Calculations!$9:$9, , ROW()+121)&lt;TODAY(), INDEX(Calculations!$9:$9, , ROW()+121), ""))</f>
        <v>37894</v>
      </c>
      <c r="B16" s="54" t="str">
        <f t="shared" ca="1" si="0"/>
        <v>07/01/03</v>
      </c>
      <c r="C16" t="str">
        <f ca="1">IFERROR(TEXT(INDEX(Calculations!$1:$80, MATCH($C$1, Calculations!$B:$B, 0), MATCH(fiscal_iFinal!$A16, Calculations!$9:$9, 0)), "0.000"), "")</f>
        <v>1.483</v>
      </c>
      <c r="D16" t="str">
        <f ca="1">IFERROR(TEXT(INDEX(Calculations!$1:$80, MATCH($D$1, Calculations!$B:$B, 0), MATCH(fiscal_iFinal!$A16, Calculations!$9:$9, 0)), "0"), "")</f>
        <v>0</v>
      </c>
      <c r="E16" t="str">
        <f ca="1">IFERROR(TEXT(INDEX(Calculations!$1:$80, MATCH($E$1, Calculations!$B:$B, 0), MATCH(fiscal_iFinal!$A16, Calculations!$9:$9, 0)), "0.000"), "")</f>
        <v>1.034</v>
      </c>
    </row>
    <row r="17" spans="1:5" x14ac:dyDescent="0.25">
      <c r="A17" s="58">
        <f ca="1">IF(ISBLANK(INDEX(Calculations!$9:$9, ROW()+121)), "", IF(INDEX(Calculations!$9:$9, , ROW()+121)&lt;TODAY(), INDEX(Calculations!$9:$9, , ROW()+121), ""))</f>
        <v>37986</v>
      </c>
      <c r="B17" s="54" t="str">
        <f t="shared" ca="1" si="0"/>
        <v>10/01/03</v>
      </c>
      <c r="C17" t="str">
        <f ca="1">IFERROR(TEXT(INDEX(Calculations!$1:$80, MATCH($C$1, Calculations!$B:$B, 0), MATCH(fiscal_iFinal!$A17, Calculations!$9:$9, 0)), "0.000"), "")</f>
        <v>1.345</v>
      </c>
      <c r="D17" t="str">
        <f ca="1">IFERROR(TEXT(INDEX(Calculations!$1:$80, MATCH($D$1, Calculations!$B:$B, 0), MATCH(fiscal_iFinal!$A17, Calculations!$9:$9, 0)), "0"), "")</f>
        <v>0</v>
      </c>
      <c r="E17" t="str">
        <f ca="1">IFERROR(TEXT(INDEX(Calculations!$1:$80, MATCH($E$1, Calculations!$B:$B, 0), MATCH(fiscal_iFinal!$A17, Calculations!$9:$9, 0)), "0.000"), "")</f>
        <v>1.078</v>
      </c>
    </row>
    <row r="18" spans="1:5" x14ac:dyDescent="0.25">
      <c r="A18" s="58">
        <f ca="1">IF(ISBLANK(INDEX(Calculations!$9:$9, ROW()+121)), "", IF(INDEX(Calculations!$9:$9, , ROW()+121)&lt;TODAY(), INDEX(Calculations!$9:$9, , ROW()+121), ""))</f>
        <v>38077</v>
      </c>
      <c r="B18" s="54" t="str">
        <f t="shared" ca="1" si="0"/>
        <v>01/01/04</v>
      </c>
      <c r="C18" t="str">
        <f ca="1">IFERROR(TEXT(INDEX(Calculations!$1:$80, MATCH($C$1, Calculations!$B:$B, 0), MATCH(fiscal_iFinal!$A18, Calculations!$9:$9, 0)), "0.000"), "")</f>
        <v>1.257</v>
      </c>
      <c r="D18" t="str">
        <f ca="1">IFERROR(TEXT(INDEX(Calculations!$1:$80, MATCH($D$1, Calculations!$B:$B, 0), MATCH(fiscal_iFinal!$A18, Calculations!$9:$9, 0)), "0"), "")</f>
        <v>0</v>
      </c>
      <c r="E18" t="str">
        <f ca="1">IFERROR(TEXT(INDEX(Calculations!$1:$80, MATCH($E$1, Calculations!$B:$B, 0), MATCH(fiscal_iFinal!$A18, Calculations!$9:$9, 0)), "0.000"), "")</f>
        <v>0.599</v>
      </c>
    </row>
    <row r="19" spans="1:5" x14ac:dyDescent="0.25">
      <c r="A19" s="58">
        <f ca="1">IF(ISBLANK(INDEX(Calculations!$9:$9, ROW()+121)), "", IF(INDEX(Calculations!$9:$9, , ROW()+121)&lt;TODAY(), INDEX(Calculations!$9:$9, , ROW()+121), ""))</f>
        <v>38168</v>
      </c>
      <c r="B19" s="54" t="str">
        <f t="shared" ca="1" si="0"/>
        <v>04/01/04</v>
      </c>
      <c r="C19" t="str">
        <f ca="1">IFERROR(TEXT(INDEX(Calculations!$1:$80, MATCH($C$1, Calculations!$B:$B, 0), MATCH(fiscal_iFinal!$A19, Calculations!$9:$9, 0)), "0.000"), "")</f>
        <v>0.870</v>
      </c>
      <c r="D19" t="str">
        <f ca="1">IFERROR(TEXT(INDEX(Calculations!$1:$80, MATCH($D$1, Calculations!$B:$B, 0), MATCH(fiscal_iFinal!$A19, Calculations!$9:$9, 0)), "0"), "")</f>
        <v>0</v>
      </c>
      <c r="E19" t="str">
        <f ca="1">IFERROR(TEXT(INDEX(Calculations!$1:$80, MATCH($E$1, Calculations!$B:$B, 0), MATCH(fiscal_iFinal!$A19, Calculations!$9:$9, 0)), "0.000"), "")</f>
        <v>0.767</v>
      </c>
    </row>
    <row r="20" spans="1:5" x14ac:dyDescent="0.25">
      <c r="A20" s="58">
        <f ca="1">IF(ISBLANK(INDEX(Calculations!$9:$9, ROW()+121)), "", IF(INDEX(Calculations!$9:$9, , ROW()+121)&lt;TODAY(), INDEX(Calculations!$9:$9, , ROW()+121), ""))</f>
        <v>38260</v>
      </c>
      <c r="B20" s="54" t="str">
        <f t="shared" ca="1" si="0"/>
        <v>07/01/04</v>
      </c>
      <c r="C20" t="str">
        <f ca="1">IFERROR(TEXT(INDEX(Calculations!$1:$80, MATCH($C$1, Calculations!$B:$B, 0), MATCH(fiscal_iFinal!$A20, Calculations!$9:$9, 0)), "0.000"), "")</f>
        <v>0.688</v>
      </c>
      <c r="D20" t="str">
        <f ca="1">IFERROR(TEXT(INDEX(Calculations!$1:$80, MATCH($D$1, Calculations!$B:$B, 0), MATCH(fiscal_iFinal!$A20, Calculations!$9:$9, 0)), "0"), "")</f>
        <v>0</v>
      </c>
      <c r="E20" t="str">
        <f ca="1">IFERROR(TEXT(INDEX(Calculations!$1:$80, MATCH($E$1, Calculations!$B:$B, 0), MATCH(fiscal_iFinal!$A20, Calculations!$9:$9, 0)), "0.000"), "")</f>
        <v>0.309</v>
      </c>
    </row>
    <row r="21" spans="1:5" x14ac:dyDescent="0.25">
      <c r="A21" s="58">
        <f ca="1">IF(ISBLANK(INDEX(Calculations!$9:$9, ROW()+121)), "", IF(INDEX(Calculations!$9:$9, , ROW()+121)&lt;TODAY(), INDEX(Calculations!$9:$9, , ROW()+121), ""))</f>
        <v>38352</v>
      </c>
      <c r="B21" s="54" t="str">
        <f t="shared" ca="1" si="0"/>
        <v>10/01/04</v>
      </c>
      <c r="C21" t="str">
        <f ca="1">IFERROR(TEXT(INDEX(Calculations!$1:$80, MATCH($C$1, Calculations!$B:$B, 0), MATCH(fiscal_iFinal!$A21, Calculations!$9:$9, 0)), "0.000"), "")</f>
        <v>0.337</v>
      </c>
      <c r="D21" t="str">
        <f ca="1">IFERROR(TEXT(INDEX(Calculations!$1:$80, MATCH($D$1, Calculations!$B:$B, 0), MATCH(fiscal_iFinal!$A21, Calculations!$9:$9, 0)), "0"), "")</f>
        <v>0</v>
      </c>
      <c r="E21" t="str">
        <f ca="1">IFERROR(TEXT(INDEX(Calculations!$1:$80, MATCH($E$1, Calculations!$B:$B, 0), MATCH(fiscal_iFinal!$A21, Calculations!$9:$9, 0)), "0.000"), "")</f>
        <v>-0.327</v>
      </c>
    </row>
    <row r="22" spans="1:5" x14ac:dyDescent="0.25">
      <c r="A22" s="58">
        <f ca="1">IF(ISBLANK(INDEX(Calculations!$9:$9, ROW()+121)), "", IF(INDEX(Calculations!$9:$9, , ROW()+121)&lt;TODAY(), INDEX(Calculations!$9:$9, , ROW()+121), ""))</f>
        <v>38442</v>
      </c>
      <c r="B22" s="54" t="str">
        <f t="shared" ca="1" si="0"/>
        <v>01/01/05</v>
      </c>
      <c r="C22" t="str">
        <f ca="1">IFERROR(TEXT(INDEX(Calculations!$1:$80, MATCH($C$1, Calculations!$B:$B, 0), MATCH(fiscal_iFinal!$A22, Calculations!$9:$9, 0)), "0.000"), "")</f>
        <v>0.119</v>
      </c>
      <c r="D22" t="str">
        <f ca="1">IFERROR(TEXT(INDEX(Calculations!$1:$80, MATCH($D$1, Calculations!$B:$B, 0), MATCH(fiscal_iFinal!$A22, Calculations!$9:$9, 0)), "0"), "")</f>
        <v>0</v>
      </c>
      <c r="E22" t="str">
        <f ca="1">IFERROR(TEXT(INDEX(Calculations!$1:$80, MATCH($E$1, Calculations!$B:$B, 0), MATCH(fiscal_iFinal!$A22, Calculations!$9:$9, 0)), "0.000"), "")</f>
        <v>-0.274</v>
      </c>
    </row>
    <row r="23" spans="1:5" x14ac:dyDescent="0.25">
      <c r="A23" s="58">
        <f ca="1">IF(ISBLANK(INDEX(Calculations!$9:$9, ROW()+121)), "", IF(INDEX(Calculations!$9:$9, , ROW()+121)&lt;TODAY(), INDEX(Calculations!$9:$9, , ROW()+121), ""))</f>
        <v>38533</v>
      </c>
      <c r="B23" s="54" t="str">
        <f t="shared" ca="1" si="0"/>
        <v>04/01/05</v>
      </c>
      <c r="C23" t="str">
        <f ca="1">IFERROR(TEXT(INDEX(Calculations!$1:$80, MATCH($C$1, Calculations!$B:$B, 0), MATCH(fiscal_iFinal!$A23, Calculations!$9:$9, 0)), "0.000"), "")</f>
        <v>-0.143</v>
      </c>
      <c r="D23" t="str">
        <f ca="1">IFERROR(TEXT(INDEX(Calculations!$1:$80, MATCH($D$1, Calculations!$B:$B, 0), MATCH(fiscal_iFinal!$A23, Calculations!$9:$9, 0)), "0"), "")</f>
        <v>0</v>
      </c>
      <c r="E23" t="str">
        <f ca="1">IFERROR(TEXT(INDEX(Calculations!$1:$80, MATCH($E$1, Calculations!$B:$B, 0), MATCH(fiscal_iFinal!$A23, Calculations!$9:$9, 0)), "0.000"), "")</f>
        <v>-0.280</v>
      </c>
    </row>
    <row r="24" spans="1:5" x14ac:dyDescent="0.25">
      <c r="A24" s="58">
        <f ca="1">IF(ISBLANK(INDEX(Calculations!$9:$9, ROW()+121)), "", IF(INDEX(Calculations!$9:$9, , ROW()+121)&lt;TODAY(), INDEX(Calculations!$9:$9, , ROW()+121), ""))</f>
        <v>38625</v>
      </c>
      <c r="B24" s="54" t="str">
        <f t="shared" ca="1" si="0"/>
        <v>07/01/05</v>
      </c>
      <c r="C24" t="str">
        <f ca="1">IFERROR(TEXT(INDEX(Calculations!$1:$80, MATCH($C$1, Calculations!$B:$B, 0), MATCH(fiscal_iFinal!$A24, Calculations!$9:$9, 0)), "0.000"), "")</f>
        <v>-0.172</v>
      </c>
      <c r="D24" t="str">
        <f ca="1">IFERROR(TEXT(INDEX(Calculations!$1:$80, MATCH($D$1, Calculations!$B:$B, 0), MATCH(fiscal_iFinal!$A24, Calculations!$9:$9, 0)), "0"), "")</f>
        <v>0</v>
      </c>
      <c r="E24" t="str">
        <f ca="1">IFERROR(TEXT(INDEX(Calculations!$1:$80, MATCH($E$1, Calculations!$B:$B, 0), MATCH(fiscal_iFinal!$A24, Calculations!$9:$9, 0)), "0.000"), "")</f>
        <v>0.193</v>
      </c>
    </row>
    <row r="25" spans="1:5" x14ac:dyDescent="0.25">
      <c r="A25" s="58">
        <f ca="1">IF(ISBLANK(INDEX(Calculations!$9:$9, ROW()+121)), "", IF(INDEX(Calculations!$9:$9, , ROW()+121)&lt;TODAY(), INDEX(Calculations!$9:$9, , ROW()+121), ""))</f>
        <v>38717</v>
      </c>
      <c r="B25" s="54" t="str">
        <f t="shared" ca="1" si="0"/>
        <v>10/01/05</v>
      </c>
      <c r="C25" t="str">
        <f ca="1">IFERROR(TEXT(INDEX(Calculations!$1:$80, MATCH($C$1, Calculations!$B:$B, 0), MATCH(fiscal_iFinal!$A25, Calculations!$9:$9, 0)), "0.000"), "")</f>
        <v>-0.279</v>
      </c>
      <c r="D25" t="str">
        <f ca="1">IFERROR(TEXT(INDEX(Calculations!$1:$80, MATCH($D$1, Calculations!$B:$B, 0), MATCH(fiscal_iFinal!$A25, Calculations!$9:$9, 0)), "0"), "")</f>
        <v>0</v>
      </c>
      <c r="E25" t="str">
        <f ca="1">IFERROR(TEXT(INDEX(Calculations!$1:$80, MATCH($E$1, Calculations!$B:$B, 0), MATCH(fiscal_iFinal!$A25, Calculations!$9:$9, 0)), "0.000"), "")</f>
        <v>-0.755</v>
      </c>
    </row>
    <row r="26" spans="1:5" x14ac:dyDescent="0.25">
      <c r="A26" s="58">
        <f ca="1">IF(ISBLANK(INDEX(Calculations!$9:$9, ROW()+121)), "", IF(INDEX(Calculations!$9:$9, , ROW()+121)&lt;TODAY(), INDEX(Calculations!$9:$9, , ROW()+121), ""))</f>
        <v>38807</v>
      </c>
      <c r="B26" s="54" t="str">
        <f t="shared" ca="1" si="0"/>
        <v>01/01/06</v>
      </c>
      <c r="C26" t="str">
        <f ca="1">IFERROR(TEXT(INDEX(Calculations!$1:$80, MATCH($C$1, Calculations!$B:$B, 0), MATCH(fiscal_iFinal!$A26, Calculations!$9:$9, 0)), "0.000"), "")</f>
        <v>-0.193</v>
      </c>
      <c r="D26" t="str">
        <f ca="1">IFERROR(TEXT(INDEX(Calculations!$1:$80, MATCH($D$1, Calculations!$B:$B, 0), MATCH(fiscal_iFinal!$A26, Calculations!$9:$9, 0)), "0"), "")</f>
        <v>0</v>
      </c>
      <c r="E26" t="str">
        <f ca="1">IFERROR(TEXT(INDEX(Calculations!$1:$80, MATCH($E$1, Calculations!$B:$B, 0), MATCH(fiscal_iFinal!$A26, Calculations!$9:$9, 0)), "0.000"), "")</f>
        <v>0.071</v>
      </c>
    </row>
    <row r="27" spans="1:5" x14ac:dyDescent="0.25">
      <c r="A27" s="58">
        <f ca="1">IF(ISBLANK(INDEX(Calculations!$9:$9, ROW()+121)), "", IF(INDEX(Calculations!$9:$9, , ROW()+121)&lt;TODAY(), INDEX(Calculations!$9:$9, , ROW()+121), ""))</f>
        <v>38898</v>
      </c>
      <c r="B27" s="54" t="str">
        <f t="shared" ca="1" si="0"/>
        <v>04/01/06</v>
      </c>
      <c r="C27" t="str">
        <f ca="1">IFERROR(TEXT(INDEX(Calculations!$1:$80, MATCH($C$1, Calculations!$B:$B, 0), MATCH(fiscal_iFinal!$A27, Calculations!$9:$9, 0)), "0.000"), "")</f>
        <v>-0.202</v>
      </c>
      <c r="D27" t="str">
        <f ca="1">IFERROR(TEXT(INDEX(Calculations!$1:$80, MATCH($D$1, Calculations!$B:$B, 0), MATCH(fiscal_iFinal!$A27, Calculations!$9:$9, 0)), "0"), "")</f>
        <v>0</v>
      </c>
      <c r="E27" t="str">
        <f ca="1">IFERROR(TEXT(INDEX(Calculations!$1:$80, MATCH($E$1, Calculations!$B:$B, 0), MATCH(fiscal_iFinal!$A27, Calculations!$9:$9, 0)), "0.000"), "")</f>
        <v>-0.319</v>
      </c>
    </row>
    <row r="28" spans="1:5" x14ac:dyDescent="0.25">
      <c r="A28" s="58">
        <f ca="1">IF(ISBLANK(INDEX(Calculations!$9:$9, ROW()+121)), "", IF(INDEX(Calculations!$9:$9, , ROW()+121)&lt;TODAY(), INDEX(Calculations!$9:$9, , ROW()+121), ""))</f>
        <v>38990</v>
      </c>
      <c r="B28" s="54" t="str">
        <f t="shared" ca="1" si="0"/>
        <v>07/01/06</v>
      </c>
      <c r="C28" t="str">
        <f ca="1">IFERROR(TEXT(INDEX(Calculations!$1:$80, MATCH($C$1, Calculations!$B:$B, 0), MATCH(fiscal_iFinal!$A28, Calculations!$9:$9, 0)), "0.000"), "")</f>
        <v>-0.280</v>
      </c>
      <c r="D28" t="str">
        <f ca="1">IFERROR(TEXT(INDEX(Calculations!$1:$80, MATCH($D$1, Calculations!$B:$B, 0), MATCH(fiscal_iFinal!$A28, Calculations!$9:$9, 0)), "0"), "")</f>
        <v>0</v>
      </c>
      <c r="E28" t="str">
        <f ca="1">IFERROR(TEXT(INDEX(Calculations!$1:$80, MATCH($E$1, Calculations!$B:$B, 0), MATCH(fiscal_iFinal!$A28, Calculations!$9:$9, 0)), "0.000"), "")</f>
        <v>-0.116</v>
      </c>
    </row>
    <row r="29" spans="1:5" x14ac:dyDescent="0.25">
      <c r="A29" s="58">
        <f ca="1">IF(ISBLANK(INDEX(Calculations!$9:$9, ROW()+121)), "", IF(INDEX(Calculations!$9:$9, , ROW()+121)&lt;TODAY(), INDEX(Calculations!$9:$9, , ROW()+121), ""))</f>
        <v>39082</v>
      </c>
      <c r="B29" s="54" t="str">
        <f t="shared" ca="1" si="0"/>
        <v>10/01/06</v>
      </c>
      <c r="C29" t="str">
        <f ca="1">IFERROR(TEXT(INDEX(Calculations!$1:$80, MATCH($C$1, Calculations!$B:$B, 0), MATCH(fiscal_iFinal!$A29, Calculations!$9:$9, 0)), "0.000"), "")</f>
        <v>-0.060</v>
      </c>
      <c r="D29" t="str">
        <f ca="1">IFERROR(TEXT(INDEX(Calculations!$1:$80, MATCH($D$1, Calculations!$B:$B, 0), MATCH(fiscal_iFinal!$A29, Calculations!$9:$9, 0)), "0"), "")</f>
        <v>0</v>
      </c>
      <c r="E29" t="str">
        <f ca="1">IFERROR(TEXT(INDEX(Calculations!$1:$80, MATCH($E$1, Calculations!$B:$B, 0), MATCH(fiscal_iFinal!$A29, Calculations!$9:$9, 0)), "0.000"), "")</f>
        <v>0.124</v>
      </c>
    </row>
    <row r="30" spans="1:5" x14ac:dyDescent="0.25">
      <c r="A30" s="58">
        <f ca="1">IF(ISBLANK(INDEX(Calculations!$9:$9, ROW()+121)), "", IF(INDEX(Calculations!$9:$9, , ROW()+121)&lt;TODAY(), INDEX(Calculations!$9:$9, , ROW()+121), ""))</f>
        <v>39172</v>
      </c>
      <c r="B30" s="54" t="str">
        <f t="shared" ca="1" si="0"/>
        <v>01/01/07</v>
      </c>
      <c r="C30" t="str">
        <f ca="1">IFERROR(TEXT(INDEX(Calculations!$1:$80, MATCH($C$1, Calculations!$B:$B, 0), MATCH(fiscal_iFinal!$A30, Calculations!$9:$9, 0)), "0.000"), "")</f>
        <v>-0.192</v>
      </c>
      <c r="D30" t="str">
        <f ca="1">IFERROR(TEXT(INDEX(Calculations!$1:$80, MATCH($D$1, Calculations!$B:$B, 0), MATCH(fiscal_iFinal!$A30, Calculations!$9:$9, 0)), "0"), "")</f>
        <v>0</v>
      </c>
      <c r="E30" t="str">
        <f ca="1">IFERROR(TEXT(INDEX(Calculations!$1:$80, MATCH($E$1, Calculations!$B:$B, 0), MATCH(fiscal_iFinal!$A30, Calculations!$9:$9, 0)), "0.000"), "")</f>
        <v>-0.458</v>
      </c>
    </row>
    <row r="31" spans="1:5" x14ac:dyDescent="0.25">
      <c r="A31" s="58">
        <f ca="1">IF(ISBLANK(INDEX(Calculations!$9:$9, ROW()+121)), "", IF(INDEX(Calculations!$9:$9, , ROW()+121)&lt;TODAY(), INDEX(Calculations!$9:$9, , ROW()+121), ""))</f>
        <v>39263</v>
      </c>
      <c r="B31" s="54" t="str">
        <f t="shared" ca="1" si="0"/>
        <v>04/01/07</v>
      </c>
      <c r="C31" t="str">
        <f ca="1">IFERROR(TEXT(INDEX(Calculations!$1:$80, MATCH($C$1, Calculations!$B:$B, 0), MATCH(fiscal_iFinal!$A31, Calculations!$9:$9, 0)), "0.000"), "")</f>
        <v>-0.036</v>
      </c>
      <c r="D31" t="str">
        <f ca="1">IFERROR(TEXT(INDEX(Calculations!$1:$80, MATCH($D$1, Calculations!$B:$B, 0), MATCH(fiscal_iFinal!$A31, Calculations!$9:$9, 0)), "0"), "")</f>
        <v>0</v>
      </c>
      <c r="E31" t="str">
        <f ca="1">IFERROR(TEXT(INDEX(Calculations!$1:$80, MATCH($E$1, Calculations!$B:$B, 0), MATCH(fiscal_iFinal!$A31, Calculations!$9:$9, 0)), "0.000"), "")</f>
        <v>0.307</v>
      </c>
    </row>
    <row r="32" spans="1:5" x14ac:dyDescent="0.25">
      <c r="A32" s="58">
        <f ca="1">IF(ISBLANK(INDEX(Calculations!$9:$9, ROW()+121)), "", IF(INDEX(Calculations!$9:$9, , ROW()+121)&lt;TODAY(), INDEX(Calculations!$9:$9, , ROW()+121), ""))</f>
        <v>39355</v>
      </c>
      <c r="B32" s="54" t="str">
        <f t="shared" ca="1" si="0"/>
        <v>07/01/07</v>
      </c>
      <c r="C32" t="str">
        <f ca="1">IFERROR(TEXT(INDEX(Calculations!$1:$80, MATCH($C$1, Calculations!$B:$B, 0), MATCH(fiscal_iFinal!$A32, Calculations!$9:$9, 0)), "0.000"), "")</f>
        <v>0.096</v>
      </c>
      <c r="D32" t="str">
        <f ca="1">IFERROR(TEXT(INDEX(Calculations!$1:$80, MATCH($D$1, Calculations!$B:$B, 0), MATCH(fiscal_iFinal!$A32, Calculations!$9:$9, 0)), "0"), "")</f>
        <v>0</v>
      </c>
      <c r="E32" t="str">
        <f ca="1">IFERROR(TEXT(INDEX(Calculations!$1:$80, MATCH($E$1, Calculations!$B:$B, 0), MATCH(fiscal_iFinal!$A32, Calculations!$9:$9, 0)), "0.000"), "")</f>
        <v>0.413</v>
      </c>
    </row>
    <row r="33" spans="1:5" x14ac:dyDescent="0.25">
      <c r="A33" s="58">
        <f ca="1">IF(ISBLANK(INDEX(Calculations!$9:$9, ROW()+121)), "", IF(INDEX(Calculations!$9:$9, , ROW()+121)&lt;TODAY(), INDEX(Calculations!$9:$9, , ROW()+121), ""))</f>
        <v>39447</v>
      </c>
      <c r="B33" s="54" t="str">
        <f t="shared" ca="1" si="0"/>
        <v>10/01/07</v>
      </c>
      <c r="C33" t="str">
        <f ca="1">IFERROR(TEXT(INDEX(Calculations!$1:$80, MATCH($C$1, Calculations!$B:$B, 0), MATCH(fiscal_iFinal!$A33, Calculations!$9:$9, 0)), "0.000"), "")</f>
        <v>0.157</v>
      </c>
      <c r="D33" t="str">
        <f ca="1">IFERROR(TEXT(INDEX(Calculations!$1:$80, MATCH($D$1, Calculations!$B:$B, 0), MATCH(fiscal_iFinal!$A33, Calculations!$9:$9, 0)), "0"), "")</f>
        <v>0</v>
      </c>
      <c r="E33" t="str">
        <f ca="1">IFERROR(TEXT(INDEX(Calculations!$1:$80, MATCH($E$1, Calculations!$B:$B, 0), MATCH(fiscal_iFinal!$A33, Calculations!$9:$9, 0)), "0.000"), "")</f>
        <v>0.366</v>
      </c>
    </row>
    <row r="34" spans="1:5" x14ac:dyDescent="0.25">
      <c r="A34" s="58">
        <f ca="1">IF(ISBLANK(INDEX(Calculations!$9:$9, ROW()+121)), "", IF(INDEX(Calculations!$9:$9, , ROW()+121)&lt;TODAY(), INDEX(Calculations!$9:$9, , ROW()+121), ""))</f>
        <v>39538</v>
      </c>
      <c r="B34" s="54" t="str">
        <f t="shared" ca="1" si="0"/>
        <v>01/01/08</v>
      </c>
      <c r="C34" t="str">
        <f ca="1">IFERROR(TEXT(INDEX(Calculations!$1:$80, MATCH($C$1, Calculations!$B:$B, 0), MATCH(fiscal_iFinal!$A34, Calculations!$9:$9, 0)), "0.000"), "")</f>
        <v>0.366</v>
      </c>
      <c r="D34" t="str">
        <f ca="1">IFERROR(TEXT(INDEX(Calculations!$1:$80, MATCH($D$1, Calculations!$B:$B, 0), MATCH(fiscal_iFinal!$A34, Calculations!$9:$9, 0)), "0"), "")</f>
        <v>1</v>
      </c>
      <c r="E34" t="str">
        <f ca="1">IFERROR(TEXT(INDEX(Calculations!$1:$80, MATCH($E$1, Calculations!$B:$B, 0), MATCH(fiscal_iFinal!$A34, Calculations!$9:$9, 0)), "0.000"), "")</f>
        <v>0.379</v>
      </c>
    </row>
    <row r="35" spans="1:5" x14ac:dyDescent="0.25">
      <c r="A35" s="58">
        <f ca="1">IF(ISBLANK(INDEX(Calculations!$9:$9, ROW()+121)), "", IF(INDEX(Calculations!$9:$9, , ROW()+121)&lt;TODAY(), INDEX(Calculations!$9:$9, , ROW()+121), ""))</f>
        <v>39629</v>
      </c>
      <c r="B35" s="54" t="str">
        <f t="shared" ca="1" si="0"/>
        <v>04/01/08</v>
      </c>
      <c r="C35" t="str">
        <f ca="1">IFERROR(TEXT(INDEX(Calculations!$1:$80, MATCH($C$1, Calculations!$B:$B, 0), MATCH(fiscal_iFinal!$A35, Calculations!$9:$9, 0)), "0.000"), "")</f>
        <v>0.987</v>
      </c>
      <c r="D35" t="str">
        <f ca="1">IFERROR(TEXT(INDEX(Calculations!$1:$80, MATCH($D$1, Calculations!$B:$B, 0), MATCH(fiscal_iFinal!$A35, Calculations!$9:$9, 0)), "0"), "")</f>
        <v>1</v>
      </c>
      <c r="E35" t="str">
        <f ca="1">IFERROR(TEXT(INDEX(Calculations!$1:$80, MATCH($E$1, Calculations!$B:$B, 0), MATCH(fiscal_iFinal!$A35, Calculations!$9:$9, 0)), "0.000"), "")</f>
        <v>2.792</v>
      </c>
    </row>
    <row r="36" spans="1:5" x14ac:dyDescent="0.25">
      <c r="A36" s="58">
        <f ca="1">IF(ISBLANK(INDEX(Calculations!$9:$9, ROW()+121)), "", IF(INDEX(Calculations!$9:$9, , ROW()+121)&lt;TODAY(), INDEX(Calculations!$9:$9, , ROW()+121), ""))</f>
        <v>39721</v>
      </c>
      <c r="B36" s="54" t="str">
        <f t="shared" ca="1" si="0"/>
        <v>07/01/08</v>
      </c>
      <c r="C36" t="str">
        <f ca="1">IFERROR(TEXT(INDEX(Calculations!$1:$80, MATCH($C$1, Calculations!$B:$B, 0), MATCH(fiscal_iFinal!$A36, Calculations!$9:$9, 0)), "0.000"), "")</f>
        <v>1.389</v>
      </c>
      <c r="D36" t="str">
        <f ca="1">IFERROR(TEXT(INDEX(Calculations!$1:$80, MATCH($D$1, Calculations!$B:$B, 0), MATCH(fiscal_iFinal!$A36, Calculations!$9:$9, 0)), "0"), "")</f>
        <v>1</v>
      </c>
      <c r="E36" t="str">
        <f ca="1">IFERROR(TEXT(INDEX(Calculations!$1:$80, MATCH($E$1, Calculations!$B:$B, 0), MATCH(fiscal_iFinal!$A36, Calculations!$9:$9, 0)), "0.000"), "")</f>
        <v>2.018</v>
      </c>
    </row>
    <row r="37" spans="1:5" x14ac:dyDescent="0.25">
      <c r="A37" s="58">
        <f ca="1">IF(ISBLANK(INDEX(Calculations!$9:$9, ROW()+121)), "", IF(INDEX(Calculations!$9:$9, , ROW()+121)&lt;TODAY(), INDEX(Calculations!$9:$9, , ROW()+121), ""))</f>
        <v>39813</v>
      </c>
      <c r="B37" s="54" t="str">
        <f t="shared" ca="1" si="0"/>
        <v>10/01/08</v>
      </c>
      <c r="C37" t="str">
        <f ca="1">IFERROR(TEXT(INDEX(Calculations!$1:$80, MATCH($C$1, Calculations!$B:$B, 0), MATCH(fiscal_iFinal!$A37, Calculations!$9:$9, 0)), "0.000"), "")</f>
        <v>1.617</v>
      </c>
      <c r="D37" t="str">
        <f ca="1">IFERROR(TEXT(INDEX(Calculations!$1:$80, MATCH($D$1, Calculations!$B:$B, 0), MATCH(fiscal_iFinal!$A37, Calculations!$9:$9, 0)), "0"), "")</f>
        <v>1</v>
      </c>
      <c r="E37" t="str">
        <f ca="1">IFERROR(TEXT(INDEX(Calculations!$1:$80, MATCH($E$1, Calculations!$B:$B, 0), MATCH(fiscal_iFinal!$A37, Calculations!$9:$9, 0)), "0.000"), "")</f>
        <v>1.279</v>
      </c>
    </row>
    <row r="38" spans="1:5" x14ac:dyDescent="0.25">
      <c r="A38" s="58">
        <f ca="1">IF(ISBLANK(INDEX(Calculations!$9:$9, ROW()+121)), "", IF(INDEX(Calculations!$9:$9, , ROW()+121)&lt;TODAY(), INDEX(Calculations!$9:$9, , ROW()+121), ""))</f>
        <v>39903</v>
      </c>
      <c r="B38" s="54" t="str">
        <f t="shared" ca="1" si="0"/>
        <v>01/01/09</v>
      </c>
      <c r="C38" t="str">
        <f ca="1">IFERROR(TEXT(INDEX(Calculations!$1:$80, MATCH($C$1, Calculations!$B:$B, 0), MATCH(fiscal_iFinal!$A38, Calculations!$9:$9, 0)), "0.000"), "")</f>
        <v>2.163</v>
      </c>
      <c r="D38" t="str">
        <f ca="1">IFERROR(TEXT(INDEX(Calculations!$1:$80, MATCH($D$1, Calculations!$B:$B, 0), MATCH(fiscal_iFinal!$A38, Calculations!$9:$9, 0)), "0"), "")</f>
        <v>1</v>
      </c>
      <c r="E38" t="str">
        <f ca="1">IFERROR(TEXT(INDEX(Calculations!$1:$80, MATCH($E$1, Calculations!$B:$B, 0), MATCH(fiscal_iFinal!$A38, Calculations!$9:$9, 0)), "0.000"), "")</f>
        <v>2.561</v>
      </c>
    </row>
    <row r="39" spans="1:5" x14ac:dyDescent="0.25">
      <c r="A39" s="58">
        <f ca="1">IF(ISBLANK(INDEX(Calculations!$9:$9, ROW()+121)), "", IF(INDEX(Calculations!$9:$9, , ROW()+121)&lt;TODAY(), INDEX(Calculations!$9:$9, , ROW()+121), ""))</f>
        <v>39994</v>
      </c>
      <c r="B39" s="54" t="str">
        <f t="shared" ca="1" si="0"/>
        <v>04/01/09</v>
      </c>
      <c r="C39" t="str">
        <f ca="1">IFERROR(TEXT(INDEX(Calculations!$1:$80, MATCH($C$1, Calculations!$B:$B, 0), MATCH(fiscal_iFinal!$A39, Calculations!$9:$9, 0)), "0.000"), "")</f>
        <v>2.224</v>
      </c>
      <c r="D39" t="str">
        <f ca="1">IFERROR(TEXT(INDEX(Calculations!$1:$80, MATCH($D$1, Calculations!$B:$B, 0), MATCH(fiscal_iFinal!$A39, Calculations!$9:$9, 0)), "0"), "")</f>
        <v>1</v>
      </c>
      <c r="E39" t="str">
        <f ca="1">IFERROR(TEXT(INDEX(Calculations!$1:$80, MATCH($E$1, Calculations!$B:$B, 0), MATCH(fiscal_iFinal!$A39, Calculations!$9:$9, 0)), "0.000"), "")</f>
        <v>3.039</v>
      </c>
    </row>
    <row r="40" spans="1:5" x14ac:dyDescent="0.25">
      <c r="A40" s="58">
        <f ca="1">IF(ISBLANK(INDEX(Calculations!$9:$9, ROW()+121)), "", IF(INDEX(Calculations!$9:$9, , ROW()+121)&lt;TODAY(), INDEX(Calculations!$9:$9, , ROW()+121), ""))</f>
        <v>40086</v>
      </c>
      <c r="B40" s="54" t="str">
        <f t="shared" ca="1" si="0"/>
        <v>07/01/09</v>
      </c>
      <c r="C40" t="str">
        <f ca="1">IFERROR(TEXT(INDEX(Calculations!$1:$80, MATCH($C$1, Calculations!$B:$B, 0), MATCH(fiscal_iFinal!$A40, Calculations!$9:$9, 0)), "0.000"), "")</f>
        <v>2.452</v>
      </c>
      <c r="D40" t="str">
        <f ca="1">IFERROR(TEXT(INDEX(Calculations!$1:$80, MATCH($D$1, Calculations!$B:$B, 0), MATCH(fiscal_iFinal!$A40, Calculations!$9:$9, 0)), "0"), "")</f>
        <v>0</v>
      </c>
      <c r="E40" t="str">
        <f ca="1">IFERROR(TEXT(INDEX(Calculations!$1:$80, MATCH($E$1, Calculations!$B:$B, 0), MATCH(fiscal_iFinal!$A40, Calculations!$9:$9, 0)), "0.000"), "")</f>
        <v>2.930</v>
      </c>
    </row>
    <row r="41" spans="1:5" x14ac:dyDescent="0.25">
      <c r="A41" s="58">
        <f ca="1">IF(ISBLANK(INDEX(Calculations!$9:$9, ROW()+121)), "", IF(INDEX(Calculations!$9:$9, , ROW()+121)&lt;TODAY(), INDEX(Calculations!$9:$9, , ROW()+121), ""))</f>
        <v>40178</v>
      </c>
      <c r="B41" s="54" t="str">
        <f t="shared" ca="1" si="0"/>
        <v>10/01/09</v>
      </c>
      <c r="C41" t="str">
        <f ca="1">IFERROR(TEXT(INDEX(Calculations!$1:$80, MATCH($C$1, Calculations!$B:$B, 0), MATCH(fiscal_iFinal!$A41, Calculations!$9:$9, 0)), "0.000"), "")</f>
        <v>2.670</v>
      </c>
      <c r="D41" t="str">
        <f ca="1">IFERROR(TEXT(INDEX(Calculations!$1:$80, MATCH($D$1, Calculations!$B:$B, 0), MATCH(fiscal_iFinal!$A41, Calculations!$9:$9, 0)), "0"), "")</f>
        <v>0</v>
      </c>
      <c r="E41" t="str">
        <f ca="1">IFERROR(TEXT(INDEX(Calculations!$1:$80, MATCH($E$1, Calculations!$B:$B, 0), MATCH(fiscal_iFinal!$A41, Calculations!$9:$9, 0)), "0.000"), "")</f>
        <v>2.152</v>
      </c>
    </row>
    <row r="42" spans="1:5" x14ac:dyDescent="0.25">
      <c r="A42" s="58">
        <f ca="1">IF(ISBLANK(INDEX(Calculations!$9:$9, ROW()+121)), "", IF(INDEX(Calculations!$9:$9, , ROW()+121)&lt;TODAY(), INDEX(Calculations!$9:$9, , ROW()+121), ""))</f>
        <v>40268</v>
      </c>
      <c r="B42" s="54" t="str">
        <f t="shared" ca="1" si="0"/>
        <v>01/01/10</v>
      </c>
      <c r="C42" t="str">
        <f ca="1">IFERROR(TEXT(INDEX(Calculations!$1:$80, MATCH($C$1, Calculations!$B:$B, 0), MATCH(fiscal_iFinal!$A42, Calculations!$9:$9, 0)), "0.000"), "")</f>
        <v>2.424</v>
      </c>
      <c r="D42" t="str">
        <f ca="1">IFERROR(TEXT(INDEX(Calculations!$1:$80, MATCH($D$1, Calculations!$B:$B, 0), MATCH(fiscal_iFinal!$A42, Calculations!$9:$9, 0)), "0"), "")</f>
        <v>0</v>
      </c>
      <c r="E42" t="str">
        <f ca="1">IFERROR(TEXT(INDEX(Calculations!$1:$80, MATCH($E$1, Calculations!$B:$B, 0), MATCH(fiscal_iFinal!$A42, Calculations!$9:$9, 0)), "0.000"), "")</f>
        <v>1.574</v>
      </c>
    </row>
    <row r="43" spans="1:5" x14ac:dyDescent="0.25">
      <c r="A43" s="58">
        <f ca="1">IF(ISBLANK(INDEX(Calculations!$9:$9, ROW()+121)), "", IF(INDEX(Calculations!$9:$9, , ROW()+121)&lt;TODAY(), INDEX(Calculations!$9:$9, , ROW()+121), ""))</f>
        <v>40359</v>
      </c>
      <c r="B43" s="54" t="str">
        <f t="shared" ca="1" si="0"/>
        <v>04/01/10</v>
      </c>
      <c r="C43" t="str">
        <f ca="1">IFERROR(TEXT(INDEX(Calculations!$1:$80, MATCH($C$1, Calculations!$B:$B, 0), MATCH(fiscal_iFinal!$A43, Calculations!$9:$9, 0)), "0.000"), "")</f>
        <v>2.143</v>
      </c>
      <c r="D43" t="str">
        <f ca="1">IFERROR(TEXT(INDEX(Calculations!$1:$80, MATCH($D$1, Calculations!$B:$B, 0), MATCH(fiscal_iFinal!$A43, Calculations!$9:$9, 0)), "0"), "")</f>
        <v>0</v>
      </c>
      <c r="E43" t="str">
        <f ca="1">IFERROR(TEXT(INDEX(Calculations!$1:$80, MATCH($E$1, Calculations!$B:$B, 0), MATCH(fiscal_iFinal!$A43, Calculations!$9:$9, 0)), "0.000"), "")</f>
        <v>1.915</v>
      </c>
    </row>
    <row r="44" spans="1:5" x14ac:dyDescent="0.25">
      <c r="A44" s="58">
        <f ca="1">IF(ISBLANK(INDEX(Calculations!$9:$9, ROW()+121)), "", IF(INDEX(Calculations!$9:$9, , ROW()+121)&lt;TODAY(), INDEX(Calculations!$9:$9, , ROW()+121), ""))</f>
        <v>40451</v>
      </c>
      <c r="B44" s="54" t="str">
        <f t="shared" ca="1" si="0"/>
        <v>07/01/10</v>
      </c>
      <c r="C44" t="str">
        <f ca="1">IFERROR(TEXT(INDEX(Calculations!$1:$80, MATCH($C$1, Calculations!$B:$B, 0), MATCH(fiscal_iFinal!$A44, Calculations!$9:$9, 0)), "0.000"), "")</f>
        <v>1.705</v>
      </c>
      <c r="D44" t="str">
        <f ca="1">IFERROR(TEXT(INDEX(Calculations!$1:$80, MATCH($D$1, Calculations!$B:$B, 0), MATCH(fiscal_iFinal!$A44, Calculations!$9:$9, 0)), "0"), "")</f>
        <v>0</v>
      </c>
      <c r="E44" t="str">
        <f ca="1">IFERROR(TEXT(INDEX(Calculations!$1:$80, MATCH($E$1, Calculations!$B:$B, 0), MATCH(fiscal_iFinal!$A44, Calculations!$9:$9, 0)), "0.000"), "")</f>
        <v>1.179</v>
      </c>
    </row>
    <row r="45" spans="1:5" x14ac:dyDescent="0.25">
      <c r="A45" s="58">
        <f ca="1">IF(ISBLANK(INDEX(Calculations!$9:$9, ROW()+121)), "", IF(INDEX(Calculations!$9:$9, , ROW()+121)&lt;TODAY(), INDEX(Calculations!$9:$9, , ROW()+121), ""))</f>
        <v>40543</v>
      </c>
      <c r="B45" s="54" t="str">
        <f t="shared" ca="1" si="0"/>
        <v>10/01/10</v>
      </c>
      <c r="C45" t="str">
        <f ca="1">IFERROR(TEXT(INDEX(Calculations!$1:$80, MATCH($C$1, Calculations!$B:$B, 0), MATCH(fiscal_iFinal!$A45, Calculations!$9:$9, 0)), "0.000"), "")</f>
        <v>1.206</v>
      </c>
      <c r="D45" t="str">
        <f ca="1">IFERROR(TEXT(INDEX(Calculations!$1:$80, MATCH($D$1, Calculations!$B:$B, 0), MATCH(fiscal_iFinal!$A45, Calculations!$9:$9, 0)), "0"), "")</f>
        <v>0</v>
      </c>
      <c r="E45" t="str">
        <f ca="1">IFERROR(TEXT(INDEX(Calculations!$1:$80, MATCH($E$1, Calculations!$B:$B, 0), MATCH(fiscal_iFinal!$A45, Calculations!$9:$9, 0)), "0.000"), "")</f>
        <v>0.157</v>
      </c>
    </row>
    <row r="46" spans="1:5" x14ac:dyDescent="0.25">
      <c r="A46" s="58">
        <f ca="1">IF(ISBLANK(INDEX(Calculations!$9:$9, ROW()+121)), "", IF(INDEX(Calculations!$9:$9, , ROW()+121)&lt;TODAY(), INDEX(Calculations!$9:$9, , ROW()+121), ""))</f>
        <v>40633</v>
      </c>
      <c r="B46" s="54" t="str">
        <f t="shared" ca="1" si="0"/>
        <v>01/01/11</v>
      </c>
      <c r="C46" t="str">
        <f ca="1">IFERROR(TEXT(INDEX(Calculations!$1:$80, MATCH($C$1, Calculations!$B:$B, 0), MATCH(fiscal_iFinal!$A46, Calculations!$9:$9, 0)), "0.000"), "")</f>
        <v>0.349</v>
      </c>
      <c r="D46" t="str">
        <f ca="1">IFERROR(TEXT(INDEX(Calculations!$1:$80, MATCH($D$1, Calculations!$B:$B, 0), MATCH(fiscal_iFinal!$A46, Calculations!$9:$9, 0)), "0"), "")</f>
        <v>0</v>
      </c>
      <c r="E46" t="str">
        <f ca="1">IFERROR(TEXT(INDEX(Calculations!$1:$80, MATCH($E$1, Calculations!$B:$B, 0), MATCH(fiscal_iFinal!$A46, Calculations!$9:$9, 0)), "0.000"), "")</f>
        <v>-1.857</v>
      </c>
    </row>
    <row r="47" spans="1:5" x14ac:dyDescent="0.25">
      <c r="A47" s="58">
        <f ca="1">IF(ISBLANK(INDEX(Calculations!$9:$9, ROW()+121)), "", IF(INDEX(Calculations!$9:$9, , ROW()+121)&lt;TODAY(), INDEX(Calculations!$9:$9, , ROW()+121), ""))</f>
        <v>40724</v>
      </c>
      <c r="B47" s="54" t="str">
        <f t="shared" ca="1" si="0"/>
        <v>04/01/11</v>
      </c>
      <c r="C47" t="str">
        <f ca="1">IFERROR(TEXT(INDEX(Calculations!$1:$80, MATCH($C$1, Calculations!$B:$B, 0), MATCH(fiscal_iFinal!$A47, Calculations!$9:$9, 0)), "0.000"), "")</f>
        <v>-0.264</v>
      </c>
      <c r="D47" t="str">
        <f ca="1">IFERROR(TEXT(INDEX(Calculations!$1:$80, MATCH($D$1, Calculations!$B:$B, 0), MATCH(fiscal_iFinal!$A47, Calculations!$9:$9, 0)), "0"), "")</f>
        <v>0</v>
      </c>
      <c r="E47" t="str">
        <f ca="1">IFERROR(TEXT(INDEX(Calculations!$1:$80, MATCH($E$1, Calculations!$B:$B, 0), MATCH(fiscal_iFinal!$A47, Calculations!$9:$9, 0)), "0.000"), "")</f>
        <v>-0.536</v>
      </c>
    </row>
    <row r="48" spans="1:5" x14ac:dyDescent="0.25">
      <c r="A48" s="58">
        <f ca="1">IF(ISBLANK(INDEX(Calculations!$9:$9, ROW()+121)), "", IF(INDEX(Calculations!$9:$9, , ROW()+121)&lt;TODAY(), INDEX(Calculations!$9:$9, , ROW()+121), ""))</f>
        <v>40816</v>
      </c>
      <c r="B48" s="54" t="str">
        <f t="shared" ca="1" si="0"/>
        <v>07/01/11</v>
      </c>
      <c r="C48" t="str">
        <f ca="1">IFERROR(TEXT(INDEX(Calculations!$1:$80, MATCH($C$1, Calculations!$B:$B, 0), MATCH(fiscal_iFinal!$A48, Calculations!$9:$9, 0)), "0.000"), "")</f>
        <v>-0.845</v>
      </c>
      <c r="D48" t="str">
        <f ca="1">IFERROR(TEXT(INDEX(Calculations!$1:$80, MATCH($D$1, Calculations!$B:$B, 0), MATCH(fiscal_iFinal!$A48, Calculations!$9:$9, 0)), "0"), "")</f>
        <v>0</v>
      </c>
      <c r="E48" t="str">
        <f ca="1">IFERROR(TEXT(INDEX(Calculations!$1:$80, MATCH($E$1, Calculations!$B:$B, 0), MATCH(fiscal_iFinal!$A48, Calculations!$9:$9, 0)), "0.000"), "")</f>
        <v>-1.144</v>
      </c>
    </row>
    <row r="49" spans="1:5" x14ac:dyDescent="0.25">
      <c r="A49" s="58">
        <f ca="1">IF(ISBLANK(INDEX(Calculations!$9:$9, ROW()+121)), "", IF(INDEX(Calculations!$9:$9, , ROW()+121)&lt;TODAY(), INDEX(Calculations!$9:$9, , ROW()+121), ""))</f>
        <v>40908</v>
      </c>
      <c r="B49" s="54" t="str">
        <f t="shared" ca="1" si="0"/>
        <v>10/01/11</v>
      </c>
      <c r="C49" t="str">
        <f ca="1">IFERROR(TEXT(INDEX(Calculations!$1:$80, MATCH($C$1, Calculations!$B:$B, 0), MATCH(fiscal_iFinal!$A49, Calculations!$9:$9, 0)), "0.000"), "")</f>
        <v>-1.132</v>
      </c>
      <c r="D49" t="str">
        <f ca="1">IFERROR(TEXT(INDEX(Calculations!$1:$80, MATCH($D$1, Calculations!$B:$B, 0), MATCH(fiscal_iFinal!$A49, Calculations!$9:$9, 0)), "0"), "")</f>
        <v>0</v>
      </c>
      <c r="E49" t="str">
        <f ca="1">IFERROR(TEXT(INDEX(Calculations!$1:$80, MATCH($E$1, Calculations!$B:$B, 0), MATCH(fiscal_iFinal!$A49, Calculations!$9:$9, 0)), "0.000"), "")</f>
        <v>-0.991</v>
      </c>
    </row>
    <row r="50" spans="1:5" x14ac:dyDescent="0.25">
      <c r="A50" s="58">
        <f ca="1">IF(ISBLANK(INDEX(Calculations!$9:$9, ROW()+121)), "", IF(INDEX(Calculations!$9:$9, , ROW()+121)&lt;TODAY(), INDEX(Calculations!$9:$9, , ROW()+121), ""))</f>
        <v>40999</v>
      </c>
      <c r="B50" s="54" t="str">
        <f t="shared" ca="1" si="0"/>
        <v>01/01/12</v>
      </c>
      <c r="C50" t="str">
        <f ca="1">IFERROR(TEXT(INDEX(Calculations!$1:$80, MATCH($C$1, Calculations!$B:$B, 0), MATCH(fiscal_iFinal!$A50, Calculations!$9:$9, 0)), "0.000"), "")</f>
        <v>-0.963</v>
      </c>
      <c r="D50" t="str">
        <f ca="1">IFERROR(TEXT(INDEX(Calculations!$1:$80, MATCH($D$1, Calculations!$B:$B, 0), MATCH(fiscal_iFinal!$A50, Calculations!$9:$9, 0)), "0"), "")</f>
        <v>0</v>
      </c>
      <c r="E50" t="str">
        <f ca="1">IFERROR(TEXT(INDEX(Calculations!$1:$80, MATCH($E$1, Calculations!$B:$B, 0), MATCH(fiscal_iFinal!$A50, Calculations!$9:$9, 0)), "0.000"), "")</f>
        <v>-1.183</v>
      </c>
    </row>
    <row r="51" spans="1:5" x14ac:dyDescent="0.25">
      <c r="A51" s="58">
        <f ca="1">IF(ISBLANK(INDEX(Calculations!$9:$9, ROW()+121)), "", IF(INDEX(Calculations!$9:$9, , ROW()+121)&lt;TODAY(), INDEX(Calculations!$9:$9, , ROW()+121), ""))</f>
        <v>41090</v>
      </c>
      <c r="B51" s="54" t="str">
        <f t="shared" ca="1" si="0"/>
        <v>04/01/12</v>
      </c>
      <c r="C51" t="str">
        <f ca="1">IFERROR(TEXT(INDEX(Calculations!$1:$80, MATCH($C$1, Calculations!$B:$B, 0), MATCH(fiscal_iFinal!$A51, Calculations!$9:$9, 0)), "0.000"), "")</f>
        <v>-1.079</v>
      </c>
      <c r="D51" t="str">
        <f ca="1">IFERROR(TEXT(INDEX(Calculations!$1:$80, MATCH($D$1, Calculations!$B:$B, 0), MATCH(fiscal_iFinal!$A51, Calculations!$9:$9, 0)), "0"), "")</f>
        <v>0</v>
      </c>
      <c r="E51" t="str">
        <f ca="1">IFERROR(TEXT(INDEX(Calculations!$1:$80, MATCH($E$1, Calculations!$B:$B, 0), MATCH(fiscal_iFinal!$A51, Calculations!$9:$9, 0)), "0.000"), "")</f>
        <v>-0.999</v>
      </c>
    </row>
    <row r="52" spans="1:5" x14ac:dyDescent="0.25">
      <c r="A52" s="58">
        <f ca="1">IF(ISBLANK(INDEX(Calculations!$9:$9, ROW()+121)), "", IF(INDEX(Calculations!$9:$9, , ROW()+121)&lt;TODAY(), INDEX(Calculations!$9:$9, , ROW()+121), ""))</f>
        <v>41182</v>
      </c>
      <c r="B52" s="54" t="str">
        <f t="shared" ca="1" si="0"/>
        <v>07/01/12</v>
      </c>
      <c r="C52" t="str">
        <f ca="1">IFERROR(TEXT(INDEX(Calculations!$1:$80, MATCH($C$1, Calculations!$B:$B, 0), MATCH(fiscal_iFinal!$A52, Calculations!$9:$9, 0)), "0.000"), "")</f>
        <v>-0.955</v>
      </c>
      <c r="D52" t="str">
        <f ca="1">IFERROR(TEXT(INDEX(Calculations!$1:$80, MATCH($D$1, Calculations!$B:$B, 0), MATCH(fiscal_iFinal!$A52, Calculations!$9:$9, 0)), "0"), "")</f>
        <v>0</v>
      </c>
      <c r="E52" t="str">
        <f ca="1">IFERROR(TEXT(INDEX(Calculations!$1:$80, MATCH($E$1, Calculations!$B:$B, 0), MATCH(fiscal_iFinal!$A52, Calculations!$9:$9, 0)), "0.000"), "")</f>
        <v>-0.649</v>
      </c>
    </row>
    <row r="53" spans="1:5" x14ac:dyDescent="0.25">
      <c r="A53" s="58">
        <f ca="1">IF(ISBLANK(INDEX(Calculations!$9:$9, ROW()+121)), "", IF(INDEX(Calculations!$9:$9, , ROW()+121)&lt;TODAY(), INDEX(Calculations!$9:$9, , ROW()+121), ""))</f>
        <v>41274</v>
      </c>
      <c r="B53" s="54" t="str">
        <f t="shared" ca="1" si="0"/>
        <v>10/01/12</v>
      </c>
      <c r="C53" t="str">
        <f ca="1">IFERROR(TEXT(INDEX(Calculations!$1:$80, MATCH($C$1, Calculations!$B:$B, 0), MATCH(fiscal_iFinal!$A53, Calculations!$9:$9, 0)), "0.000"), "")</f>
        <v>-1.024</v>
      </c>
      <c r="D53" t="str">
        <f ca="1">IFERROR(TEXT(INDEX(Calculations!$1:$80, MATCH($D$1, Calculations!$B:$B, 0), MATCH(fiscal_iFinal!$A53, Calculations!$9:$9, 0)), "0"), "")</f>
        <v>0</v>
      </c>
      <c r="E53" t="str">
        <f ca="1">IFERROR(TEXT(INDEX(Calculations!$1:$80, MATCH($E$1, Calculations!$B:$B, 0), MATCH(fiscal_iFinal!$A53, Calculations!$9:$9, 0)), "0.000"), "")</f>
        <v>-1.267</v>
      </c>
    </row>
    <row r="54" spans="1:5" x14ac:dyDescent="0.25">
      <c r="A54" s="58">
        <f ca="1">IF(ISBLANK(INDEX(Calculations!$9:$9, ROW()+121)), "", IF(INDEX(Calculations!$9:$9, , ROW()+121)&lt;TODAY(), INDEX(Calculations!$9:$9, , ROW()+121), ""))</f>
        <v>41364</v>
      </c>
      <c r="B54" s="54" t="str">
        <f t="shared" ca="1" si="0"/>
        <v>01/01/13</v>
      </c>
      <c r="C54" t="str">
        <f ca="1">IFERROR(TEXT(INDEX(Calculations!$1:$80, MATCH($C$1, Calculations!$B:$B, 0), MATCH(fiscal_iFinal!$A54, Calculations!$9:$9, 0)), "0.000"), "")</f>
        <v>-1.158</v>
      </c>
      <c r="D54" t="str">
        <f ca="1">IFERROR(TEXT(INDEX(Calculations!$1:$80, MATCH($D$1, Calculations!$B:$B, 0), MATCH(fiscal_iFinal!$A54, Calculations!$9:$9, 0)), "0"), "")</f>
        <v>0</v>
      </c>
      <c r="E54" t="str">
        <f ca="1">IFERROR(TEXT(INDEX(Calculations!$1:$80, MATCH($E$1, Calculations!$B:$B, 0), MATCH(fiscal_iFinal!$A54, Calculations!$9:$9, 0)), "0.000"), "")</f>
        <v>-1.717</v>
      </c>
    </row>
    <row r="55" spans="1:5" x14ac:dyDescent="0.25">
      <c r="A55" s="58">
        <f ca="1">IF(ISBLANK(INDEX(Calculations!$9:$9, ROW()+121)), "", IF(INDEX(Calculations!$9:$9, , ROW()+121)&lt;TODAY(), INDEX(Calculations!$9:$9, , ROW()+121), ""))</f>
        <v>41455</v>
      </c>
      <c r="B55" s="54" t="str">
        <f t="shared" ca="1" si="0"/>
        <v>04/01/13</v>
      </c>
      <c r="C55" t="str">
        <f ca="1">IFERROR(TEXT(INDEX(Calculations!$1:$80, MATCH($C$1, Calculations!$B:$B, 0), MATCH(fiscal_iFinal!$A55, Calculations!$9:$9, 0)), "0.000"), "")</f>
        <v>-1.223</v>
      </c>
      <c r="D55" t="str">
        <f ca="1">IFERROR(TEXT(INDEX(Calculations!$1:$80, MATCH($D$1, Calculations!$B:$B, 0), MATCH(fiscal_iFinal!$A55, Calculations!$9:$9, 0)), "0"), "")</f>
        <v>0</v>
      </c>
      <c r="E55" t="str">
        <f ca="1">IFERROR(TEXT(INDEX(Calculations!$1:$80, MATCH($E$1, Calculations!$B:$B, 0), MATCH(fiscal_iFinal!$A55, Calculations!$9:$9, 0)), "0.000"), "")</f>
        <v>-1.259</v>
      </c>
    </row>
    <row r="56" spans="1:5" x14ac:dyDescent="0.25">
      <c r="A56" s="58">
        <f ca="1">IF(ISBLANK(INDEX(Calculations!$9:$9, ROW()+121)), "", IF(INDEX(Calculations!$9:$9, , ROW()+121)&lt;TODAY(), INDEX(Calculations!$9:$9, , ROW()+121), ""))</f>
        <v>41547</v>
      </c>
      <c r="B56" s="54" t="str">
        <f t="shared" ca="1" si="0"/>
        <v>07/01/13</v>
      </c>
      <c r="C56" t="str">
        <f ca="1">IFERROR(TEXT(INDEX(Calculations!$1:$80, MATCH($C$1, Calculations!$B:$B, 0), MATCH(fiscal_iFinal!$A56, Calculations!$9:$9, 0)), "0.000"), "")</f>
        <v>-1.269</v>
      </c>
      <c r="D56" t="str">
        <f ca="1">IFERROR(TEXT(INDEX(Calculations!$1:$80, MATCH($D$1, Calculations!$B:$B, 0), MATCH(fiscal_iFinal!$A56, Calculations!$9:$9, 0)), "0"), "")</f>
        <v>0</v>
      </c>
      <c r="E56" t="str">
        <f ca="1">IFERROR(TEXT(INDEX(Calculations!$1:$80, MATCH($E$1, Calculations!$B:$B, 0), MATCH(fiscal_iFinal!$A56, Calculations!$9:$9, 0)), "0.000"), "")</f>
        <v>-0.834</v>
      </c>
    </row>
    <row r="57" spans="1:5" x14ac:dyDescent="0.25">
      <c r="A57" s="58">
        <f ca="1">IF(ISBLANK(INDEX(Calculations!$9:$9, ROW()+121)), "", IF(INDEX(Calculations!$9:$9, , ROW()+121)&lt;TODAY(), INDEX(Calculations!$9:$9, , ROW()+121), ""))</f>
        <v>41639</v>
      </c>
      <c r="B57" s="54" t="str">
        <f t="shared" ca="1" si="0"/>
        <v>10/01/13</v>
      </c>
      <c r="C57" t="str">
        <f ca="1">IFERROR(TEXT(INDEX(Calculations!$1:$80, MATCH($C$1, Calculations!$B:$B, 0), MATCH(fiscal_iFinal!$A57, Calculations!$9:$9, 0)), "0.000"), "")</f>
        <v>-1.199</v>
      </c>
      <c r="D57" t="str">
        <f ca="1">IFERROR(TEXT(INDEX(Calculations!$1:$80, MATCH($D$1, Calculations!$B:$B, 0), MATCH(fiscal_iFinal!$A57, Calculations!$9:$9, 0)), "0"), "")</f>
        <v>0</v>
      </c>
      <c r="E57" t="str">
        <f ca="1">IFERROR(TEXT(INDEX(Calculations!$1:$80, MATCH($E$1, Calculations!$B:$B, 0), MATCH(fiscal_iFinal!$A57, Calculations!$9:$9, 0)), "0.000"), "")</f>
        <v>-0.985</v>
      </c>
    </row>
    <row r="58" spans="1:5" x14ac:dyDescent="0.25">
      <c r="A58" s="58">
        <f ca="1">IF(ISBLANK(INDEX(Calculations!$9:$9, ROW()+121)), "", IF(INDEX(Calculations!$9:$9, , ROW()+121)&lt;TODAY(), INDEX(Calculations!$9:$9, , ROW()+121), ""))</f>
        <v>41729</v>
      </c>
      <c r="B58" s="54" t="str">
        <f t="shared" ca="1" si="0"/>
        <v>01/01/14</v>
      </c>
      <c r="C58" t="str">
        <f ca="1">IFERROR(TEXT(INDEX(Calculations!$1:$80, MATCH($C$1, Calculations!$B:$B, 0), MATCH(fiscal_iFinal!$A58, Calculations!$9:$9, 0)), "0.000"), "")</f>
        <v>-0.908</v>
      </c>
      <c r="D58" t="str">
        <f ca="1">IFERROR(TEXT(INDEX(Calculations!$1:$80, MATCH($D$1, Calculations!$B:$B, 0), MATCH(fiscal_iFinal!$A58, Calculations!$9:$9, 0)), "0"), "")</f>
        <v>0</v>
      </c>
      <c r="E58" t="str">
        <f ca="1">IFERROR(TEXT(INDEX(Calculations!$1:$80, MATCH($E$1, Calculations!$B:$B, 0), MATCH(fiscal_iFinal!$A58, Calculations!$9:$9, 0)), "0.000"), "")</f>
        <v>-0.554</v>
      </c>
    </row>
    <row r="59" spans="1:5" x14ac:dyDescent="0.25">
      <c r="A59" s="58">
        <f ca="1">IF(ISBLANK(INDEX(Calculations!$9:$9, ROW()+121)), "", IF(INDEX(Calculations!$9:$9, , ROW()+121)&lt;TODAY(), INDEX(Calculations!$9:$9, , ROW()+121), ""))</f>
        <v>41820</v>
      </c>
      <c r="B59" s="54" t="str">
        <f t="shared" ca="1" si="0"/>
        <v>04/01/14</v>
      </c>
      <c r="C59" t="str">
        <f ca="1">IFERROR(TEXT(INDEX(Calculations!$1:$80, MATCH($C$1, Calculations!$B:$B, 0), MATCH(fiscal_iFinal!$A59, Calculations!$9:$9, 0)), "0.000"), "")</f>
        <v>-0.641</v>
      </c>
      <c r="D59" t="str">
        <f ca="1">IFERROR(TEXT(INDEX(Calculations!$1:$80, MATCH($D$1, Calculations!$B:$B, 0), MATCH(fiscal_iFinal!$A59, Calculations!$9:$9, 0)), "0"), "")</f>
        <v>0</v>
      </c>
      <c r="E59" t="str">
        <f ca="1">IFERROR(TEXT(INDEX(Calculations!$1:$80, MATCH($E$1, Calculations!$B:$B, 0), MATCH(fiscal_iFinal!$A59, Calculations!$9:$9, 0)), "0.000"), "")</f>
        <v>-0.192</v>
      </c>
    </row>
    <row r="60" spans="1:5" x14ac:dyDescent="0.25">
      <c r="A60" s="58">
        <f ca="1">IF(ISBLANK(INDEX(Calculations!$9:$9, ROW()+121)), "", IF(INDEX(Calculations!$9:$9, , ROW()+121)&lt;TODAY(), INDEX(Calculations!$9:$9, , ROW()+121), ""))</f>
        <v>41912</v>
      </c>
      <c r="B60" s="54" t="str">
        <f t="shared" ca="1" si="0"/>
        <v>07/01/14</v>
      </c>
      <c r="C60" t="str">
        <f ca="1">IFERROR(TEXT(INDEX(Calculations!$1:$80, MATCH($C$1, Calculations!$B:$B, 0), MATCH(fiscal_iFinal!$A60, Calculations!$9:$9, 0)), "0.000"), "")</f>
        <v>-0.441</v>
      </c>
      <c r="D60" t="str">
        <f ca="1">IFERROR(TEXT(INDEX(Calculations!$1:$80, MATCH($D$1, Calculations!$B:$B, 0), MATCH(fiscal_iFinal!$A60, Calculations!$9:$9, 0)), "0"), "")</f>
        <v>0</v>
      </c>
      <c r="E60" t="str">
        <f ca="1">IFERROR(TEXT(INDEX(Calculations!$1:$80, MATCH($E$1, Calculations!$B:$B, 0), MATCH(fiscal_iFinal!$A60, Calculations!$9:$9, 0)), "0.000"), "")</f>
        <v>-0.034</v>
      </c>
    </row>
    <row r="61" spans="1:5" x14ac:dyDescent="0.25">
      <c r="A61" s="58">
        <f ca="1">IF(ISBLANK(INDEX(Calculations!$9:$9, ROW()+121)), "", IF(INDEX(Calculations!$9:$9, , ROW()+121)&lt;TODAY(), INDEX(Calculations!$9:$9, , ROW()+121), ""))</f>
        <v>42004</v>
      </c>
      <c r="B61" s="54" t="str">
        <f t="shared" ca="1" si="0"/>
        <v>10/01/14</v>
      </c>
      <c r="C61" t="str">
        <f ca="1">IFERROR(TEXT(INDEX(Calculations!$1:$80, MATCH($C$1, Calculations!$B:$B, 0), MATCH(fiscal_iFinal!$A61, Calculations!$9:$9, 0)), "0.000"), "")</f>
        <v>-0.336</v>
      </c>
      <c r="D61" t="str">
        <f ca="1">IFERROR(TEXT(INDEX(Calculations!$1:$80, MATCH($D$1, Calculations!$B:$B, 0), MATCH(fiscal_iFinal!$A61, Calculations!$9:$9, 0)), "0"), "")</f>
        <v>0</v>
      </c>
      <c r="E61" t="str">
        <f ca="1">IFERROR(TEXT(INDEX(Calculations!$1:$80, MATCH($E$1, Calculations!$B:$B, 0), MATCH(fiscal_iFinal!$A61, Calculations!$9:$9, 0)), "0.000"), "")</f>
        <v>-0.564</v>
      </c>
    </row>
    <row r="62" spans="1:5" x14ac:dyDescent="0.25">
      <c r="A62" s="58">
        <f ca="1">IF(ISBLANK(INDEX(Calculations!$9:$9, ROW()+121)), "", IF(INDEX(Calculations!$9:$9, , ROW()+121)&lt;TODAY(), INDEX(Calculations!$9:$9, , ROW()+121), ""))</f>
        <v>42094</v>
      </c>
      <c r="B62" s="54" t="str">
        <f t="shared" ca="1" si="0"/>
        <v>01/01/15</v>
      </c>
      <c r="C62" t="str">
        <f ca="1">IFERROR(TEXT(INDEX(Calculations!$1:$80, MATCH($C$1, Calculations!$B:$B, 0), MATCH(fiscal_iFinal!$A62, Calculations!$9:$9, 0)), "0.000"), "")</f>
        <v>-0.213</v>
      </c>
      <c r="D62" t="str">
        <f ca="1">IFERROR(TEXT(INDEX(Calculations!$1:$80, MATCH($D$1, Calculations!$B:$B, 0), MATCH(fiscal_iFinal!$A62, Calculations!$9:$9, 0)), "0"), "")</f>
        <v>0</v>
      </c>
      <c r="E62" t="str">
        <f ca="1">IFERROR(TEXT(INDEX(Calculations!$1:$80, MATCH($E$1, Calculations!$B:$B, 0), MATCH(fiscal_iFinal!$A62, Calculations!$9:$9, 0)), "0.000"), "")</f>
        <v>-0.061</v>
      </c>
    </row>
    <row r="63" spans="1:5" x14ac:dyDescent="0.25">
      <c r="A63" s="58">
        <f ca="1">IF(ISBLANK(INDEX(Calculations!$9:$9, ROW()+121)), "", IF(INDEX(Calculations!$9:$9, , ROW()+121)&lt;TODAY(), INDEX(Calculations!$9:$9, , ROW()+121), ""))</f>
        <v>42185</v>
      </c>
      <c r="B63" s="54" t="str">
        <f t="shared" ca="1" si="0"/>
        <v>04/01/15</v>
      </c>
      <c r="C63" t="str">
        <f ca="1">IFERROR(TEXT(INDEX(Calculations!$1:$80, MATCH($C$1, Calculations!$B:$B, 0), MATCH(fiscal_iFinal!$A63, Calculations!$9:$9, 0)), "0.000"), "")</f>
        <v>-0.035</v>
      </c>
      <c r="D63" t="str">
        <f ca="1">IFERROR(TEXT(INDEX(Calculations!$1:$80, MATCH($D$1, Calculations!$B:$B, 0), MATCH(fiscal_iFinal!$A63, Calculations!$9:$9, 0)), "0"), "")</f>
        <v>0</v>
      </c>
      <c r="E63" t="str">
        <f ca="1">IFERROR(TEXT(INDEX(Calculations!$1:$80, MATCH($E$1, Calculations!$B:$B, 0), MATCH(fiscal_iFinal!$A63, Calculations!$9:$9, 0)), "0.000"), "")</f>
        <v>0.521</v>
      </c>
    </row>
    <row r="64" spans="1:5" x14ac:dyDescent="0.25">
      <c r="A64" s="58" t="str">
        <f ca="1">IF(ISBLANK(INDEX(Calculations!$9:$9, ROW()+121)), "", IF(INDEX(Calculations!$9:$9, , ROW()+121)&lt;TODAY(), INDEX(Calculations!$9:$9, , ROW()+121), ""))</f>
        <v/>
      </c>
      <c r="B64" s="54" t="str">
        <f t="shared" ca="1" si="0"/>
        <v/>
      </c>
      <c r="C64" t="str">
        <f ca="1">IFERROR(TEXT(INDEX(Calculations!$1:$80, MATCH($C$1, Calculations!$B:$B, 0), MATCH(fiscal_iFinal!$A64, Calculations!$9:$9, 0)), "0.000"), "")</f>
        <v/>
      </c>
      <c r="D64" t="str">
        <f ca="1">IFERROR(TEXT(INDEX(Calculations!$1:$80, MATCH($D$1, Calculations!$B:$B, 0), MATCH(fiscal_iFinal!$A64, Calculations!$9:$9, 0)), "0"), "")</f>
        <v/>
      </c>
      <c r="E64" t="str">
        <f ca="1">IFERROR(TEXT(INDEX(Calculations!$1:$80, MATCH($E$1, Calculations!$B:$B, 0), MATCH(fiscal_iFinal!$A64, Calculations!$9:$9, 0)), "0.000"), "")</f>
        <v/>
      </c>
    </row>
    <row r="65" spans="1:5" x14ac:dyDescent="0.25">
      <c r="A65" s="58" t="str">
        <f ca="1">IF(ISBLANK(INDEX(Calculations!$9:$9, ROW()+121)), "", IF(INDEX(Calculations!$9:$9, , ROW()+121)&lt;TODAY(), INDEX(Calculations!$9:$9, , ROW()+121), ""))</f>
        <v/>
      </c>
      <c r="B65" s="54" t="str">
        <f t="shared" ca="1" si="0"/>
        <v/>
      </c>
      <c r="C65" t="str">
        <f ca="1">IFERROR(TEXT(INDEX(Calculations!$1:$80, MATCH($C$1, Calculations!$B:$B, 0), MATCH(fiscal_iFinal!$A65, Calculations!$9:$9, 0)), "0.000"), "")</f>
        <v/>
      </c>
      <c r="D65" t="str">
        <f ca="1">IFERROR(TEXT(INDEX(Calculations!$1:$80, MATCH($D$1, Calculations!$B:$B, 0), MATCH(fiscal_iFinal!$A65, Calculations!$9:$9, 0)), "0"), "")</f>
        <v/>
      </c>
      <c r="E65" t="str">
        <f ca="1">IFERROR(TEXT(INDEX(Calculations!$1:$80, MATCH($E$1, Calculations!$B:$B, 0), MATCH(fiscal_iFinal!$A65, Calculations!$9:$9, 0)), "0.000"), "")</f>
        <v/>
      </c>
    </row>
    <row r="66" spans="1:5" x14ac:dyDescent="0.25">
      <c r="A66" s="58" t="str">
        <f ca="1">IF(ISBLANK(INDEX(Calculations!$9:$9, ROW()+121)), "", IF(INDEX(Calculations!$9:$9, , ROW()+121)&lt;TODAY(), INDEX(Calculations!$9:$9, , ROW()+121), ""))</f>
        <v/>
      </c>
      <c r="B66" s="54" t="str">
        <f t="shared" ca="1" si="0"/>
        <v/>
      </c>
      <c r="C66" t="str">
        <f ca="1">IFERROR(TEXT(INDEX(Calculations!$1:$80, MATCH($C$1, Calculations!$B:$B, 0), MATCH(fiscal_iFinal!$A66, Calculations!$9:$9, 0)), "0.000"), "")</f>
        <v/>
      </c>
      <c r="D66" t="str">
        <f ca="1">IFERROR(TEXT(INDEX(Calculations!$1:$80, MATCH($D$1, Calculations!$B:$B, 0), MATCH(fiscal_iFinal!$A66, Calculations!$9:$9, 0)), "0"), "")</f>
        <v/>
      </c>
      <c r="E66" t="str">
        <f ca="1">IFERROR(TEXT(INDEX(Calculations!$1:$80, MATCH($E$1, Calculations!$B:$B, 0), MATCH(fiscal_iFinal!$A66, Calculations!$9:$9, 0)), "0.000"), "")</f>
        <v/>
      </c>
    </row>
    <row r="67" spans="1:5" x14ac:dyDescent="0.25">
      <c r="A67" s="58" t="str">
        <f ca="1">IF(ISBLANK(INDEX(Calculations!$9:$9, ROW()+121)), "", IF(INDEX(Calculations!$9:$9, , ROW()+121)&lt;TODAY(), INDEX(Calculations!$9:$9, , ROW()+121), ""))</f>
        <v/>
      </c>
      <c r="B67" s="54" t="str">
        <f t="shared" ref="B67:B130" ca="1" si="1">TEXT(IF(ISNUMBER(A67), DATE(YEAR(A67), MONTH(A67)-2, 1), ""), "mm/dd/yy")</f>
        <v/>
      </c>
      <c r="C67" t="str">
        <f ca="1">IFERROR(TEXT(INDEX(Calculations!$1:$80, MATCH($C$1, Calculations!$B:$B, 0), MATCH(fiscal_iFinal!$A67, Calculations!$9:$9, 0)), "0.000"), "")</f>
        <v/>
      </c>
      <c r="D67" t="str">
        <f ca="1">IFERROR(TEXT(INDEX(Calculations!$1:$80, MATCH($D$1, Calculations!$B:$B, 0), MATCH(fiscal_iFinal!$A67, Calculations!$9:$9, 0)), "0"), "")</f>
        <v/>
      </c>
      <c r="E67" t="str">
        <f ca="1">IFERROR(TEXT(INDEX(Calculations!$1:$80, MATCH($E$1, Calculations!$B:$B, 0), MATCH(fiscal_iFinal!$A67, Calculations!$9:$9, 0)), "0.000"), "")</f>
        <v/>
      </c>
    </row>
    <row r="68" spans="1:5" x14ac:dyDescent="0.25">
      <c r="A68" s="58" t="str">
        <f ca="1">IF(ISBLANK(INDEX(Calculations!$9:$9, ROW()+121)), "", IF(INDEX(Calculations!$9:$9, , ROW()+121)&lt;TODAY(), INDEX(Calculations!$9:$9, , ROW()+121), ""))</f>
        <v/>
      </c>
      <c r="B68" s="54" t="str">
        <f t="shared" ca="1" si="1"/>
        <v/>
      </c>
      <c r="C68" t="str">
        <f ca="1">IFERROR(TEXT(INDEX(Calculations!$1:$80, MATCH($C$1, Calculations!$B:$B, 0), MATCH(fiscal_iFinal!$A68, Calculations!$9:$9, 0)), "0.000"), "")</f>
        <v/>
      </c>
      <c r="D68" t="str">
        <f ca="1">IFERROR(TEXT(INDEX(Calculations!$1:$80, MATCH($D$1, Calculations!$B:$B, 0), MATCH(fiscal_iFinal!$A68, Calculations!$9:$9, 0)), "0"), "")</f>
        <v/>
      </c>
      <c r="E68" t="str">
        <f ca="1">IFERROR(TEXT(INDEX(Calculations!$1:$80, MATCH($E$1, Calculations!$B:$B, 0), MATCH(fiscal_iFinal!$A68, Calculations!$9:$9, 0)), "0.000"), "")</f>
        <v/>
      </c>
    </row>
    <row r="69" spans="1:5" x14ac:dyDescent="0.25">
      <c r="A69" s="58" t="str">
        <f ca="1">IF(ISBLANK(INDEX(Calculations!$9:$9, ROW()+121)), "", IF(INDEX(Calculations!$9:$9, , ROW()+121)&lt;TODAY(), INDEX(Calculations!$9:$9, , ROW()+121), ""))</f>
        <v/>
      </c>
      <c r="B69" s="54" t="str">
        <f t="shared" ca="1" si="1"/>
        <v/>
      </c>
      <c r="C69" t="str">
        <f ca="1">IFERROR(TEXT(INDEX(Calculations!$1:$80, MATCH($C$1, Calculations!$B:$B, 0), MATCH(fiscal_iFinal!$A69, Calculations!$9:$9, 0)), "0.000"), "")</f>
        <v/>
      </c>
      <c r="D69" t="str">
        <f ca="1">IFERROR(TEXT(INDEX(Calculations!$1:$80, MATCH($D$1, Calculations!$B:$B, 0), MATCH(fiscal_iFinal!$A69, Calculations!$9:$9, 0)), "0"), "")</f>
        <v/>
      </c>
      <c r="E69" t="str">
        <f ca="1">IFERROR(TEXT(INDEX(Calculations!$1:$80, MATCH($E$1, Calculations!$B:$B, 0), MATCH(fiscal_iFinal!$A69, Calculations!$9:$9, 0)), "0.000"), "")</f>
        <v/>
      </c>
    </row>
    <row r="70" spans="1:5" x14ac:dyDescent="0.25">
      <c r="A70" s="58" t="str">
        <f ca="1">IF(ISBLANK(INDEX(Calculations!$9:$9, ROW()+121)), "", IF(INDEX(Calculations!$9:$9, , ROW()+121)&lt;TODAY(), INDEX(Calculations!$9:$9, , ROW()+121), ""))</f>
        <v/>
      </c>
      <c r="B70" s="54" t="str">
        <f t="shared" ca="1" si="1"/>
        <v/>
      </c>
      <c r="C70" t="str">
        <f ca="1">IFERROR(TEXT(INDEX(Calculations!$1:$80, MATCH($C$1, Calculations!$B:$B, 0), MATCH(fiscal_iFinal!$A70, Calculations!$9:$9, 0)), "0.000"), "")</f>
        <v/>
      </c>
      <c r="D70" t="str">
        <f ca="1">IFERROR(TEXT(INDEX(Calculations!$1:$80, MATCH($D$1, Calculations!$B:$B, 0), MATCH(fiscal_iFinal!$A70, Calculations!$9:$9, 0)), "0"), "")</f>
        <v/>
      </c>
      <c r="E70" t="str">
        <f ca="1">IFERROR(TEXT(INDEX(Calculations!$1:$80, MATCH($E$1, Calculations!$B:$B, 0), MATCH(fiscal_iFinal!$A70, Calculations!$9:$9, 0)), "0.000"), "")</f>
        <v/>
      </c>
    </row>
    <row r="71" spans="1:5" x14ac:dyDescent="0.25">
      <c r="A71" s="58" t="str">
        <f ca="1">IF(ISBLANK(INDEX(Calculations!$9:$9, ROW()+121)), "", IF(INDEX(Calculations!$9:$9, , ROW()+121)&lt;TODAY(), INDEX(Calculations!$9:$9, , ROW()+121), ""))</f>
        <v/>
      </c>
      <c r="B71" s="54" t="str">
        <f t="shared" ca="1" si="1"/>
        <v/>
      </c>
      <c r="C71" t="str">
        <f ca="1">IFERROR(TEXT(INDEX(Calculations!$1:$80, MATCH($C$1, Calculations!$B:$B, 0), MATCH(fiscal_iFinal!$A71, Calculations!$9:$9, 0)), "0.000"), "")</f>
        <v/>
      </c>
      <c r="D71" t="str">
        <f ca="1">IFERROR(TEXT(INDEX(Calculations!$1:$80, MATCH($D$1, Calculations!$B:$B, 0), MATCH(fiscal_iFinal!$A71, Calculations!$9:$9, 0)), "0"), "")</f>
        <v/>
      </c>
      <c r="E71" t="str">
        <f ca="1">IFERROR(TEXT(INDEX(Calculations!$1:$80, MATCH($E$1, Calculations!$B:$B, 0), MATCH(fiscal_iFinal!$A71, Calculations!$9:$9, 0)), "0.000"), "")</f>
        <v/>
      </c>
    </row>
    <row r="72" spans="1:5" x14ac:dyDescent="0.25">
      <c r="A72" s="58" t="str">
        <f ca="1">IF(ISBLANK(INDEX(Calculations!$9:$9, ROW()+121)), "", IF(INDEX(Calculations!$9:$9, , ROW()+121)&lt;TODAY(), INDEX(Calculations!$9:$9, , ROW()+121), ""))</f>
        <v/>
      </c>
      <c r="B72" s="54" t="str">
        <f t="shared" ca="1" si="1"/>
        <v/>
      </c>
      <c r="C72" t="str">
        <f ca="1">IFERROR(TEXT(INDEX(Calculations!$1:$80, MATCH($C$1, Calculations!$B:$B, 0), MATCH(fiscal_iFinal!$A72, Calculations!$9:$9, 0)), "0.000"), "")</f>
        <v/>
      </c>
      <c r="D72" t="str">
        <f ca="1">IFERROR(TEXT(INDEX(Calculations!$1:$80, MATCH($D$1, Calculations!$B:$B, 0), MATCH(fiscal_iFinal!$A72, Calculations!$9:$9, 0)), "0"), "")</f>
        <v/>
      </c>
      <c r="E72" t="str">
        <f ca="1">IFERROR(TEXT(INDEX(Calculations!$1:$80, MATCH($E$1, Calculations!$B:$B, 0), MATCH(fiscal_iFinal!$A72, Calculations!$9:$9, 0)), "0.000"), "")</f>
        <v/>
      </c>
    </row>
    <row r="73" spans="1:5" x14ac:dyDescent="0.25">
      <c r="A73" s="58" t="str">
        <f ca="1">IF(ISBLANK(INDEX(Calculations!$9:$9, ROW()+121)), "", IF(INDEX(Calculations!$9:$9, , ROW()+121)&lt;TODAY(), INDEX(Calculations!$9:$9, , ROW()+121), ""))</f>
        <v/>
      </c>
      <c r="B73" s="54" t="str">
        <f t="shared" ca="1" si="1"/>
        <v/>
      </c>
      <c r="C73" t="str">
        <f ca="1">IFERROR(TEXT(INDEX(Calculations!$1:$80, MATCH($C$1, Calculations!$B:$B, 0), MATCH(fiscal_iFinal!$A73, Calculations!$9:$9, 0)), "0.000"), "")</f>
        <v/>
      </c>
      <c r="D73" t="str">
        <f ca="1">IFERROR(TEXT(INDEX(Calculations!$1:$80, MATCH($D$1, Calculations!$B:$B, 0), MATCH(fiscal_iFinal!$A73, Calculations!$9:$9, 0)), "0"), "")</f>
        <v/>
      </c>
      <c r="E73" t="str">
        <f ca="1">IFERROR(TEXT(INDEX(Calculations!$1:$80, MATCH($E$1, Calculations!$B:$B, 0), MATCH(fiscal_iFinal!$A73, Calculations!$9:$9, 0)), "0.000"), "")</f>
        <v/>
      </c>
    </row>
    <row r="74" spans="1:5" x14ac:dyDescent="0.25">
      <c r="A74" s="58" t="str">
        <f ca="1">IF(ISBLANK(INDEX(Calculations!$9:$9, ROW()+121)), "", IF(INDEX(Calculations!$9:$9, , ROW()+121)&lt;TODAY(), INDEX(Calculations!$9:$9, , ROW()+121), ""))</f>
        <v/>
      </c>
      <c r="B74" s="54" t="str">
        <f t="shared" ca="1" si="1"/>
        <v/>
      </c>
      <c r="C74" t="str">
        <f ca="1">IFERROR(TEXT(INDEX(Calculations!$1:$80, MATCH($C$1, Calculations!$B:$B, 0), MATCH(fiscal_iFinal!$A74, Calculations!$9:$9, 0)), "0.000"), "")</f>
        <v/>
      </c>
      <c r="D74" t="str">
        <f ca="1">IFERROR(TEXT(INDEX(Calculations!$1:$80, MATCH($D$1, Calculations!$B:$B, 0), MATCH(fiscal_iFinal!$A74, Calculations!$9:$9, 0)), "0"), "")</f>
        <v/>
      </c>
      <c r="E74" t="str">
        <f ca="1">IFERROR(TEXT(INDEX(Calculations!$1:$80, MATCH($E$1, Calculations!$B:$B, 0), MATCH(fiscal_iFinal!$A74, Calculations!$9:$9, 0)), "0.000"), "")</f>
        <v/>
      </c>
    </row>
    <row r="75" spans="1:5" x14ac:dyDescent="0.25">
      <c r="A75" s="58" t="str">
        <f ca="1">IF(ISBLANK(INDEX(Calculations!$9:$9, ROW()+121)), "", IF(INDEX(Calculations!$9:$9, , ROW()+121)&lt;TODAY(), INDEX(Calculations!$9:$9, , ROW()+121), ""))</f>
        <v/>
      </c>
      <c r="B75" s="54" t="str">
        <f t="shared" ca="1" si="1"/>
        <v/>
      </c>
      <c r="C75" t="str">
        <f ca="1">IFERROR(TEXT(INDEX(Calculations!$1:$80, MATCH($C$1, Calculations!$B:$B, 0), MATCH(fiscal_iFinal!$A75, Calculations!$9:$9, 0)), "0.000"), "")</f>
        <v/>
      </c>
      <c r="D75" t="str">
        <f ca="1">IFERROR(TEXT(INDEX(Calculations!$1:$80, MATCH($D$1, Calculations!$B:$B, 0), MATCH(fiscal_iFinal!$A75, Calculations!$9:$9, 0)), "0"), "")</f>
        <v/>
      </c>
      <c r="E75" t="str">
        <f ca="1">IFERROR(TEXT(INDEX(Calculations!$1:$80, MATCH($E$1, Calculations!$B:$B, 0), MATCH(fiscal_iFinal!$A75, Calculations!$9:$9, 0)), "0.000"), "")</f>
        <v/>
      </c>
    </row>
    <row r="76" spans="1:5" x14ac:dyDescent="0.25">
      <c r="A76" s="58" t="str">
        <f ca="1">IF(ISBLANK(INDEX(Calculations!$9:$9, ROW()+121)), "", IF(INDEX(Calculations!$9:$9, , ROW()+121)&lt;TODAY(), INDEX(Calculations!$9:$9, , ROW()+121), ""))</f>
        <v/>
      </c>
      <c r="B76" s="54" t="str">
        <f t="shared" ca="1" si="1"/>
        <v/>
      </c>
      <c r="C76" t="str">
        <f ca="1">IFERROR(TEXT(INDEX(Calculations!$1:$80, MATCH($C$1, Calculations!$B:$B, 0), MATCH(fiscal_iFinal!$A76, Calculations!$9:$9, 0)), "0.000"), "")</f>
        <v/>
      </c>
      <c r="D76" t="str">
        <f ca="1">IFERROR(TEXT(INDEX(Calculations!$1:$80, MATCH($D$1, Calculations!$B:$B, 0), MATCH(fiscal_iFinal!$A76, Calculations!$9:$9, 0)), "0"), "")</f>
        <v/>
      </c>
      <c r="E76" t="str">
        <f ca="1">IFERROR(TEXT(INDEX(Calculations!$1:$80, MATCH($E$1, Calculations!$B:$B, 0), MATCH(fiscal_iFinal!$A76, Calculations!$9:$9, 0)), "0.000"), "")</f>
        <v/>
      </c>
    </row>
    <row r="77" spans="1:5" x14ac:dyDescent="0.25">
      <c r="A77" s="58" t="str">
        <f ca="1">IF(ISBLANK(INDEX(Calculations!$9:$9, ROW()+121)), "", IF(INDEX(Calculations!$9:$9, , ROW()+121)&lt;TODAY(), INDEX(Calculations!$9:$9, , ROW()+121), ""))</f>
        <v/>
      </c>
      <c r="B77" s="54" t="str">
        <f t="shared" ca="1" si="1"/>
        <v/>
      </c>
      <c r="C77" t="str">
        <f ca="1">IFERROR(TEXT(INDEX(Calculations!$1:$80, MATCH($C$1, Calculations!$B:$B, 0), MATCH(fiscal_iFinal!$A77, Calculations!$9:$9, 0)), "0.000"), "")</f>
        <v/>
      </c>
      <c r="D77" t="str">
        <f ca="1">IFERROR(TEXT(INDEX(Calculations!$1:$80, MATCH($D$1, Calculations!$B:$B, 0), MATCH(fiscal_iFinal!$A77, Calculations!$9:$9, 0)), "0"), "")</f>
        <v/>
      </c>
      <c r="E77" t="str">
        <f ca="1">IFERROR(TEXT(INDEX(Calculations!$1:$80, MATCH($E$1, Calculations!$B:$B, 0), MATCH(fiscal_iFinal!$A77, Calculations!$9:$9, 0)), "0.000"), "")</f>
        <v/>
      </c>
    </row>
    <row r="78" spans="1:5" x14ac:dyDescent="0.25">
      <c r="A78" s="58" t="str">
        <f ca="1">IF(ISBLANK(INDEX(Calculations!$9:$9, ROW()+121)), "", IF(INDEX(Calculations!$9:$9, , ROW()+121)&lt;TODAY(), INDEX(Calculations!$9:$9, , ROW()+121), ""))</f>
        <v/>
      </c>
      <c r="B78" s="54" t="str">
        <f t="shared" ca="1" si="1"/>
        <v/>
      </c>
      <c r="C78" t="str">
        <f ca="1">IFERROR(TEXT(INDEX(Calculations!$1:$80, MATCH($C$1, Calculations!$B:$B, 0), MATCH(fiscal_iFinal!$A78, Calculations!$9:$9, 0)), "0.000"), "")</f>
        <v/>
      </c>
      <c r="D78" t="str">
        <f ca="1">IFERROR(TEXT(INDEX(Calculations!$1:$80, MATCH($D$1, Calculations!$B:$B, 0), MATCH(fiscal_iFinal!$A78, Calculations!$9:$9, 0)), "0"), "")</f>
        <v/>
      </c>
      <c r="E78" t="str">
        <f ca="1">IFERROR(TEXT(INDEX(Calculations!$1:$80, MATCH($E$1, Calculations!$B:$B, 0), MATCH(fiscal_iFinal!$A78, Calculations!$9:$9, 0)), "0.000"), "")</f>
        <v/>
      </c>
    </row>
    <row r="79" spans="1:5" x14ac:dyDescent="0.25">
      <c r="A79" s="58" t="str">
        <f ca="1">IF(ISBLANK(INDEX(Calculations!$9:$9, ROW()+121)), "", IF(INDEX(Calculations!$9:$9, , ROW()+121)&lt;TODAY(), INDEX(Calculations!$9:$9, , ROW()+121), ""))</f>
        <v/>
      </c>
      <c r="B79" s="54" t="str">
        <f t="shared" ca="1" si="1"/>
        <v/>
      </c>
      <c r="C79" t="str">
        <f ca="1">IFERROR(TEXT(INDEX(Calculations!$1:$80, MATCH($C$1, Calculations!$B:$B, 0), MATCH(fiscal_iFinal!$A79, Calculations!$9:$9, 0)), "0.000"), "")</f>
        <v/>
      </c>
      <c r="D79" t="str">
        <f ca="1">IFERROR(TEXT(INDEX(Calculations!$1:$80, MATCH($D$1, Calculations!$B:$B, 0), MATCH(fiscal_iFinal!$A79, Calculations!$9:$9, 0)), "0"), "")</f>
        <v/>
      </c>
      <c r="E79" t="str">
        <f ca="1">IFERROR(TEXT(INDEX(Calculations!$1:$80, MATCH($E$1, Calculations!$B:$B, 0), MATCH(fiscal_iFinal!$A79, Calculations!$9:$9, 0)), "0.000"), "")</f>
        <v/>
      </c>
    </row>
    <row r="80" spans="1:5" x14ac:dyDescent="0.25">
      <c r="A80" s="58" t="str">
        <f ca="1">IF(ISBLANK(INDEX(Calculations!$9:$9, ROW()+121)), "", IF(INDEX(Calculations!$9:$9, , ROW()+121)&lt;TODAY(), INDEX(Calculations!$9:$9, , ROW()+121), ""))</f>
        <v/>
      </c>
      <c r="B80" s="54" t="str">
        <f t="shared" ca="1" si="1"/>
        <v/>
      </c>
      <c r="C80" t="str">
        <f ca="1">IFERROR(TEXT(INDEX(Calculations!$1:$80, MATCH($C$1, Calculations!$B:$B, 0), MATCH(fiscal_iFinal!$A80, Calculations!$9:$9, 0)), "0.000"), "")</f>
        <v/>
      </c>
      <c r="D80" t="str">
        <f ca="1">IFERROR(TEXT(INDEX(Calculations!$1:$80, MATCH($D$1, Calculations!$B:$B, 0), MATCH(fiscal_iFinal!$A80, Calculations!$9:$9, 0)), "0"), "")</f>
        <v/>
      </c>
      <c r="E80" t="str">
        <f ca="1">IFERROR(TEXT(INDEX(Calculations!$1:$80, MATCH($E$1, Calculations!$B:$B, 0), MATCH(fiscal_iFinal!$A80, Calculations!$9:$9, 0)), "0.000"), "")</f>
        <v/>
      </c>
    </row>
    <row r="81" spans="1:5" x14ac:dyDescent="0.25">
      <c r="A81" s="58" t="str">
        <f ca="1">IF(ISBLANK(INDEX(Calculations!$9:$9, ROW()+121)), "", IF(INDEX(Calculations!$9:$9, , ROW()+121)&lt;TODAY(), INDEX(Calculations!$9:$9, , ROW()+121), ""))</f>
        <v/>
      </c>
      <c r="B81" s="54" t="str">
        <f t="shared" ca="1" si="1"/>
        <v/>
      </c>
      <c r="C81" t="str">
        <f ca="1">IFERROR(TEXT(INDEX(Calculations!$1:$80, MATCH($C$1, Calculations!$B:$B, 0), MATCH(fiscal_iFinal!$A81, Calculations!$9:$9, 0)), "0.000"), "")</f>
        <v/>
      </c>
      <c r="D81" t="str">
        <f ca="1">IFERROR(TEXT(INDEX(Calculations!$1:$80, MATCH($D$1, Calculations!$B:$B, 0), MATCH(fiscal_iFinal!$A81, Calculations!$9:$9, 0)), "0"), "")</f>
        <v/>
      </c>
      <c r="E81" t="str">
        <f ca="1">IFERROR(TEXT(INDEX(Calculations!$1:$80, MATCH($E$1, Calculations!$B:$B, 0), MATCH(fiscal_iFinal!$A81, Calculations!$9:$9, 0)), "0.000"), "")</f>
        <v/>
      </c>
    </row>
    <row r="82" spans="1:5" x14ac:dyDescent="0.25">
      <c r="A82" s="58" t="str">
        <f ca="1">IF(ISBLANK(INDEX(Calculations!$9:$9, ROW()+121)), "", IF(INDEX(Calculations!$9:$9, , ROW()+121)&lt;TODAY(), INDEX(Calculations!$9:$9, , ROW()+121), ""))</f>
        <v/>
      </c>
      <c r="B82" s="54" t="str">
        <f t="shared" ca="1" si="1"/>
        <v/>
      </c>
      <c r="C82" t="str">
        <f ca="1">IFERROR(TEXT(INDEX(Calculations!$1:$80, MATCH($C$1, Calculations!$B:$B, 0), MATCH(fiscal_iFinal!$A82, Calculations!$9:$9, 0)), "0.000"), "")</f>
        <v/>
      </c>
      <c r="D82" t="str">
        <f ca="1">IFERROR(TEXT(INDEX(Calculations!$1:$80, MATCH($D$1, Calculations!$B:$B, 0), MATCH(fiscal_iFinal!$A82, Calculations!$9:$9, 0)), "0"), "")</f>
        <v/>
      </c>
      <c r="E82" t="str">
        <f ca="1">IFERROR(TEXT(INDEX(Calculations!$1:$80, MATCH($E$1, Calculations!$B:$B, 0), MATCH(fiscal_iFinal!$A82, Calculations!$9:$9, 0)), "0.000"), "")</f>
        <v/>
      </c>
    </row>
    <row r="83" spans="1:5" x14ac:dyDescent="0.25">
      <c r="A83" s="58" t="str">
        <f ca="1">IF(ISBLANK(INDEX(Calculations!$9:$9, ROW()+121)), "", IF(INDEX(Calculations!$9:$9, , ROW()+121)&lt;TODAY(), INDEX(Calculations!$9:$9, , ROW()+121), ""))</f>
        <v/>
      </c>
      <c r="B83" s="54" t="str">
        <f t="shared" ca="1" si="1"/>
        <v/>
      </c>
      <c r="C83" t="str">
        <f ca="1">IFERROR(TEXT(INDEX(Calculations!$1:$80, MATCH($C$1, Calculations!$B:$B, 0), MATCH(fiscal_iFinal!$A83, Calculations!$9:$9, 0)), "0.000"), "")</f>
        <v/>
      </c>
      <c r="D83" t="str">
        <f ca="1">IFERROR(TEXT(INDEX(Calculations!$1:$80, MATCH($D$1, Calculations!$B:$B, 0), MATCH(fiscal_iFinal!$A83, Calculations!$9:$9, 0)), "0"), "")</f>
        <v/>
      </c>
      <c r="E83" t="str">
        <f ca="1">IFERROR(TEXT(INDEX(Calculations!$1:$80, MATCH($E$1, Calculations!$B:$B, 0), MATCH(fiscal_iFinal!$A83, Calculations!$9:$9, 0)), "0.000"), "")</f>
        <v/>
      </c>
    </row>
    <row r="84" spans="1:5" x14ac:dyDescent="0.25">
      <c r="A84" s="58" t="str">
        <f ca="1">IF(ISBLANK(INDEX(Calculations!$9:$9, ROW()+121)), "", IF(INDEX(Calculations!$9:$9, , ROW()+121)&lt;TODAY(), INDEX(Calculations!$9:$9, , ROW()+121), ""))</f>
        <v/>
      </c>
      <c r="B84" s="54" t="str">
        <f t="shared" ca="1" si="1"/>
        <v/>
      </c>
      <c r="C84" t="str">
        <f ca="1">IFERROR(TEXT(INDEX(Calculations!$1:$80, MATCH($C$1, Calculations!$B:$B, 0), MATCH(fiscal_iFinal!$A84, Calculations!$9:$9, 0)), "0.000"), "")</f>
        <v/>
      </c>
      <c r="D84" t="str">
        <f ca="1">IFERROR(TEXT(INDEX(Calculations!$1:$80, MATCH($D$1, Calculations!$B:$B, 0), MATCH(fiscal_iFinal!$A84, Calculations!$9:$9, 0)), "0"), "")</f>
        <v/>
      </c>
      <c r="E84" t="str">
        <f ca="1">IFERROR(TEXT(INDEX(Calculations!$1:$80, MATCH($E$1, Calculations!$B:$B, 0), MATCH(fiscal_iFinal!$A84, Calculations!$9:$9, 0)), "0.000"), "")</f>
        <v/>
      </c>
    </row>
    <row r="85" spans="1:5" x14ac:dyDescent="0.25">
      <c r="A85" s="58" t="str">
        <f ca="1">IF(ISBLANK(INDEX(Calculations!$9:$9, ROW()+121)), "", IF(INDEX(Calculations!$9:$9, , ROW()+121)&lt;TODAY(), INDEX(Calculations!$9:$9, , ROW()+121), ""))</f>
        <v/>
      </c>
      <c r="B85" s="54" t="str">
        <f t="shared" ca="1" si="1"/>
        <v/>
      </c>
      <c r="C85" t="str">
        <f ca="1">IFERROR(TEXT(INDEX(Calculations!$1:$80, MATCH($C$1, Calculations!$B:$B, 0), MATCH(fiscal_iFinal!$A85, Calculations!$9:$9, 0)), "0.000"), "")</f>
        <v/>
      </c>
      <c r="D85" t="str">
        <f ca="1">IFERROR(TEXT(INDEX(Calculations!$1:$80, MATCH($D$1, Calculations!$B:$B, 0), MATCH(fiscal_iFinal!$A85, Calculations!$9:$9, 0)), "0"), "")</f>
        <v/>
      </c>
      <c r="E85" t="str">
        <f ca="1">IFERROR(TEXT(INDEX(Calculations!$1:$80, MATCH($E$1, Calculations!$B:$B, 0), MATCH(fiscal_iFinal!$A85, Calculations!$9:$9, 0)), "0.000"), "")</f>
        <v/>
      </c>
    </row>
    <row r="86" spans="1:5" x14ac:dyDescent="0.25">
      <c r="A86" s="58" t="str">
        <f ca="1">IF(ISBLANK(INDEX(Calculations!$9:$9, ROW()+121)), "", IF(INDEX(Calculations!$9:$9, , ROW()+121)&lt;TODAY(), INDEX(Calculations!$9:$9, , ROW()+121), ""))</f>
        <v/>
      </c>
      <c r="B86" s="54" t="str">
        <f t="shared" ca="1" si="1"/>
        <v/>
      </c>
      <c r="C86" t="str">
        <f ca="1">IFERROR(TEXT(INDEX(Calculations!$1:$80, MATCH($C$1, Calculations!$B:$B, 0), MATCH(fiscal_iFinal!$A86, Calculations!$9:$9, 0)), "0.000"), "")</f>
        <v/>
      </c>
      <c r="D86" t="str">
        <f ca="1">IFERROR(TEXT(INDEX(Calculations!$1:$80, MATCH($D$1, Calculations!$B:$B, 0), MATCH(fiscal_iFinal!$A86, Calculations!$9:$9, 0)), "0"), "")</f>
        <v/>
      </c>
      <c r="E86" t="str">
        <f ca="1">IFERROR(TEXT(INDEX(Calculations!$1:$80, MATCH($E$1, Calculations!$B:$B, 0), MATCH(fiscal_iFinal!$A86, Calculations!$9:$9, 0)), "0.000"), "")</f>
        <v/>
      </c>
    </row>
    <row r="87" spans="1:5" x14ac:dyDescent="0.25">
      <c r="A87" s="58" t="str">
        <f ca="1">IF(ISBLANK(INDEX(Calculations!$9:$9, ROW()+121)), "", IF(INDEX(Calculations!$9:$9, , ROW()+121)&lt;TODAY(), INDEX(Calculations!$9:$9, , ROW()+121), ""))</f>
        <v/>
      </c>
      <c r="B87" s="54" t="str">
        <f t="shared" ca="1" si="1"/>
        <v/>
      </c>
      <c r="C87" t="str">
        <f ca="1">IFERROR(TEXT(INDEX(Calculations!$1:$80, MATCH($C$1, Calculations!$B:$B, 0), MATCH(fiscal_iFinal!$A87, Calculations!$9:$9, 0)), "0.000"), "")</f>
        <v/>
      </c>
      <c r="D87" t="str">
        <f ca="1">IFERROR(TEXT(INDEX(Calculations!$1:$80, MATCH($D$1, Calculations!$B:$B, 0), MATCH(fiscal_iFinal!$A87, Calculations!$9:$9, 0)), "0"), "")</f>
        <v/>
      </c>
      <c r="E87" t="str">
        <f ca="1">IFERROR(TEXT(INDEX(Calculations!$1:$80, MATCH($E$1, Calculations!$B:$B, 0), MATCH(fiscal_iFinal!$A87, Calculations!$9:$9, 0)), "0.000"), "")</f>
        <v/>
      </c>
    </row>
    <row r="88" spans="1:5" x14ac:dyDescent="0.25">
      <c r="A88" s="58" t="str">
        <f ca="1">IF(ISBLANK(INDEX(Calculations!$9:$9, ROW()+121)), "", IF(INDEX(Calculations!$9:$9, , ROW()+121)&lt;TODAY(), INDEX(Calculations!$9:$9, , ROW()+121), ""))</f>
        <v/>
      </c>
      <c r="B88" s="54" t="str">
        <f t="shared" ca="1" si="1"/>
        <v/>
      </c>
      <c r="C88" t="str">
        <f ca="1">IFERROR(TEXT(INDEX(Calculations!$1:$80, MATCH($C$1, Calculations!$B:$B, 0), MATCH(fiscal_iFinal!$A88, Calculations!$9:$9, 0)), "0.000"), "")</f>
        <v/>
      </c>
      <c r="D88" t="str">
        <f ca="1">IFERROR(TEXT(INDEX(Calculations!$1:$80, MATCH($D$1, Calculations!$B:$B, 0), MATCH(fiscal_iFinal!$A88, Calculations!$9:$9, 0)), "0"), "")</f>
        <v/>
      </c>
      <c r="E88" t="str">
        <f ca="1">IFERROR(TEXT(INDEX(Calculations!$1:$80, MATCH($E$1, Calculations!$B:$B, 0), MATCH(fiscal_iFinal!$A88, Calculations!$9:$9, 0)), "0.000"), "")</f>
        <v/>
      </c>
    </row>
    <row r="89" spans="1:5" x14ac:dyDescent="0.25">
      <c r="A89" s="58" t="str">
        <f ca="1">IF(ISBLANK(INDEX(Calculations!$9:$9, ROW()+121)), "", IF(INDEX(Calculations!$9:$9, , ROW()+121)&lt;TODAY(), INDEX(Calculations!$9:$9, , ROW()+121), ""))</f>
        <v/>
      </c>
      <c r="B89" s="54" t="str">
        <f t="shared" ca="1" si="1"/>
        <v/>
      </c>
      <c r="C89" t="str">
        <f ca="1">IFERROR(TEXT(INDEX(Calculations!$1:$80, MATCH($C$1, Calculations!$B:$B, 0), MATCH(fiscal_iFinal!$A89, Calculations!$9:$9, 0)), "0.000"), "")</f>
        <v/>
      </c>
      <c r="D89" t="str">
        <f ca="1">IFERROR(TEXT(INDEX(Calculations!$1:$80, MATCH($D$1, Calculations!$B:$B, 0), MATCH(fiscal_iFinal!$A89, Calculations!$9:$9, 0)), "0"), "")</f>
        <v/>
      </c>
      <c r="E89" t="str">
        <f ca="1">IFERROR(TEXT(INDEX(Calculations!$1:$80, MATCH($E$1, Calculations!$B:$B, 0), MATCH(fiscal_iFinal!$A89, Calculations!$9:$9, 0)), "0.000"), "")</f>
        <v/>
      </c>
    </row>
    <row r="90" spans="1:5" x14ac:dyDescent="0.25">
      <c r="A90" s="58" t="str">
        <f ca="1">IF(ISBLANK(INDEX(Calculations!$9:$9, ROW()+121)), "", IF(INDEX(Calculations!$9:$9, , ROW()+121)&lt;TODAY(), INDEX(Calculations!$9:$9, , ROW()+121), ""))</f>
        <v/>
      </c>
      <c r="B90" s="54" t="str">
        <f t="shared" ca="1" si="1"/>
        <v/>
      </c>
      <c r="C90" t="str">
        <f ca="1">IFERROR(TEXT(INDEX(Calculations!$1:$80, MATCH($C$1, Calculations!$B:$B, 0), MATCH(fiscal_iFinal!$A90, Calculations!$9:$9, 0)), "0.000"), "")</f>
        <v/>
      </c>
      <c r="D90" t="str">
        <f ca="1">IFERROR(TEXT(INDEX(Calculations!$1:$80, MATCH($D$1, Calculations!$B:$B, 0), MATCH(fiscal_iFinal!$A90, Calculations!$9:$9, 0)), "0"), "")</f>
        <v/>
      </c>
      <c r="E90" t="str">
        <f ca="1">IFERROR(TEXT(INDEX(Calculations!$1:$80, MATCH($E$1, Calculations!$B:$B, 0), MATCH(fiscal_iFinal!$A90, Calculations!$9:$9, 0)), "0.000"), "")</f>
        <v/>
      </c>
    </row>
    <row r="91" spans="1:5" x14ac:dyDescent="0.25">
      <c r="A91" s="58" t="str">
        <f ca="1">IF(ISBLANK(INDEX(Calculations!$9:$9, ROW()+121)), "", IF(INDEX(Calculations!$9:$9, , ROW()+121)&lt;TODAY(), INDEX(Calculations!$9:$9, , ROW()+121), ""))</f>
        <v/>
      </c>
      <c r="B91" s="54" t="str">
        <f t="shared" ca="1" si="1"/>
        <v/>
      </c>
      <c r="C91" t="str">
        <f ca="1">IFERROR(TEXT(INDEX(Calculations!$1:$80, MATCH($C$1, Calculations!$B:$B, 0), MATCH(fiscal_iFinal!$A91, Calculations!$9:$9, 0)), "0.000"), "")</f>
        <v/>
      </c>
      <c r="D91" t="str">
        <f ca="1">IFERROR(TEXT(INDEX(Calculations!$1:$80, MATCH($D$1, Calculations!$B:$B, 0), MATCH(fiscal_iFinal!$A91, Calculations!$9:$9, 0)), "0"), "")</f>
        <v/>
      </c>
      <c r="E91" t="str">
        <f ca="1">IFERROR(TEXT(INDEX(Calculations!$1:$80, MATCH($E$1, Calculations!$B:$B, 0), MATCH(fiscal_iFinal!$A91, Calculations!$9:$9, 0)), "0.000"), "")</f>
        <v/>
      </c>
    </row>
    <row r="92" spans="1:5" x14ac:dyDescent="0.25">
      <c r="A92" s="58" t="str">
        <f ca="1">IF(ISBLANK(INDEX(Calculations!$9:$9, ROW()+121)), "", IF(INDEX(Calculations!$9:$9, , ROW()+121)&lt;TODAY(), INDEX(Calculations!$9:$9, , ROW()+121), ""))</f>
        <v/>
      </c>
      <c r="B92" s="54" t="str">
        <f t="shared" ca="1" si="1"/>
        <v/>
      </c>
      <c r="C92" t="str">
        <f ca="1">IFERROR(TEXT(INDEX(Calculations!$1:$80, MATCH($C$1, Calculations!$B:$B, 0), MATCH(fiscal_iFinal!$A92, Calculations!$9:$9, 0)), "0.000"), "")</f>
        <v/>
      </c>
      <c r="D92" t="str">
        <f ca="1">IFERROR(TEXT(INDEX(Calculations!$1:$80, MATCH($D$1, Calculations!$B:$B, 0), MATCH(fiscal_iFinal!$A92, Calculations!$9:$9, 0)), "0"), "")</f>
        <v/>
      </c>
      <c r="E92" t="str">
        <f ca="1">IFERROR(TEXT(INDEX(Calculations!$1:$80, MATCH($E$1, Calculations!$B:$B, 0), MATCH(fiscal_iFinal!$A92, Calculations!$9:$9, 0)), "0.000"), "")</f>
        <v/>
      </c>
    </row>
    <row r="93" spans="1:5" x14ac:dyDescent="0.25">
      <c r="A93" s="58" t="str">
        <f ca="1">IF(ISBLANK(INDEX(Calculations!$9:$9, ROW()+121)), "", IF(INDEX(Calculations!$9:$9, , ROW()+121)&lt;TODAY(), INDEX(Calculations!$9:$9, , ROW()+121), ""))</f>
        <v/>
      </c>
      <c r="B93" s="54" t="str">
        <f t="shared" ca="1" si="1"/>
        <v/>
      </c>
      <c r="C93" t="str">
        <f ca="1">IFERROR(TEXT(INDEX(Calculations!$1:$80, MATCH($C$1, Calculations!$B:$B, 0), MATCH(fiscal_iFinal!$A93, Calculations!$9:$9, 0)), "0.000"), "")</f>
        <v/>
      </c>
      <c r="D93" t="str">
        <f ca="1">IFERROR(TEXT(INDEX(Calculations!$1:$80, MATCH($D$1, Calculations!$B:$B, 0), MATCH(fiscal_iFinal!$A93, Calculations!$9:$9, 0)), "0"), "")</f>
        <v/>
      </c>
      <c r="E93" t="str">
        <f ca="1">IFERROR(TEXT(INDEX(Calculations!$1:$80, MATCH($E$1, Calculations!$B:$B, 0), MATCH(fiscal_iFinal!$A93, Calculations!$9:$9, 0)), "0.000"), "")</f>
        <v/>
      </c>
    </row>
    <row r="94" spans="1:5" x14ac:dyDescent="0.25">
      <c r="A94" s="58" t="str">
        <f ca="1">IF(ISBLANK(INDEX(Calculations!$9:$9, ROW()+121)), "", IF(INDEX(Calculations!$9:$9, , ROW()+121)&lt;TODAY(), INDEX(Calculations!$9:$9, , ROW()+121), ""))</f>
        <v/>
      </c>
      <c r="B94" s="54" t="str">
        <f t="shared" ca="1" si="1"/>
        <v/>
      </c>
      <c r="C94" t="str">
        <f ca="1">IFERROR(TEXT(INDEX(Calculations!$1:$80, MATCH($C$1, Calculations!$B:$B, 0), MATCH(fiscal_iFinal!$A94, Calculations!$9:$9, 0)), "0.000"), "")</f>
        <v/>
      </c>
      <c r="D94" t="str">
        <f ca="1">IFERROR(TEXT(INDEX(Calculations!$1:$80, MATCH($D$1, Calculations!$B:$B, 0), MATCH(fiscal_iFinal!$A94, Calculations!$9:$9, 0)), "0"), "")</f>
        <v/>
      </c>
      <c r="E94" t="str">
        <f ca="1">IFERROR(TEXT(INDEX(Calculations!$1:$80, MATCH($E$1, Calculations!$B:$B, 0), MATCH(fiscal_iFinal!$A94, Calculations!$9:$9, 0)), "0.000"), "")</f>
        <v/>
      </c>
    </row>
    <row r="95" spans="1:5" x14ac:dyDescent="0.25">
      <c r="A95" s="58" t="str">
        <f ca="1">IF(ISBLANK(INDEX(Calculations!$9:$9, ROW()+121)), "", IF(INDEX(Calculations!$9:$9, , ROW()+121)&lt;TODAY(), INDEX(Calculations!$9:$9, , ROW()+121), ""))</f>
        <v/>
      </c>
      <c r="B95" s="54" t="str">
        <f t="shared" ca="1" si="1"/>
        <v/>
      </c>
      <c r="C95" t="str">
        <f ca="1">IFERROR(TEXT(INDEX(Calculations!$1:$80, MATCH($C$1, Calculations!$B:$B, 0), MATCH(fiscal_iFinal!$A95, Calculations!$9:$9, 0)), "0.000"), "")</f>
        <v/>
      </c>
      <c r="D95" t="str">
        <f ca="1">IFERROR(TEXT(INDEX(Calculations!$1:$80, MATCH($D$1, Calculations!$B:$B, 0), MATCH(fiscal_iFinal!$A95, Calculations!$9:$9, 0)), "0"), "")</f>
        <v/>
      </c>
      <c r="E95" t="str">
        <f ca="1">IFERROR(TEXT(INDEX(Calculations!$1:$80, MATCH($E$1, Calculations!$B:$B, 0), MATCH(fiscal_iFinal!$A95, Calculations!$9:$9, 0)), "0.000"), "")</f>
        <v/>
      </c>
    </row>
    <row r="96" spans="1:5" x14ac:dyDescent="0.25">
      <c r="A96" s="58" t="str">
        <f ca="1">IF(ISBLANK(INDEX(Calculations!$9:$9, ROW()+121)), "", IF(INDEX(Calculations!$9:$9, , ROW()+121)&lt;TODAY(), INDEX(Calculations!$9:$9, , ROW()+121), ""))</f>
        <v/>
      </c>
      <c r="B96" s="54" t="str">
        <f t="shared" ca="1" si="1"/>
        <v/>
      </c>
      <c r="C96" t="str">
        <f ca="1">IFERROR(TEXT(INDEX(Calculations!$1:$80, MATCH($C$1, Calculations!$B:$B, 0), MATCH(fiscal_iFinal!$A96, Calculations!$9:$9, 0)), "0.000"), "")</f>
        <v/>
      </c>
      <c r="D96" t="str">
        <f ca="1">IFERROR(TEXT(INDEX(Calculations!$1:$80, MATCH($D$1, Calculations!$B:$B, 0), MATCH(fiscal_iFinal!$A96, Calculations!$9:$9, 0)), "0"), "")</f>
        <v/>
      </c>
      <c r="E96" t="str">
        <f ca="1">IFERROR(TEXT(INDEX(Calculations!$1:$80, MATCH($E$1, Calculations!$B:$B, 0), MATCH(fiscal_iFinal!$A96, Calculations!$9:$9, 0)), "0.000"), "")</f>
        <v/>
      </c>
    </row>
    <row r="97" spans="1:5" x14ac:dyDescent="0.25">
      <c r="A97" s="58" t="str">
        <f ca="1">IF(ISBLANK(INDEX(Calculations!$9:$9, ROW()+121)), "", IF(INDEX(Calculations!$9:$9, , ROW()+121)&lt;TODAY(), INDEX(Calculations!$9:$9, , ROW()+121), ""))</f>
        <v/>
      </c>
      <c r="B97" s="54" t="str">
        <f t="shared" ca="1" si="1"/>
        <v/>
      </c>
      <c r="C97" t="str">
        <f ca="1">IFERROR(TEXT(INDEX(Calculations!$1:$80, MATCH($C$1, Calculations!$B:$B, 0), MATCH(fiscal_iFinal!$A97, Calculations!$9:$9, 0)), "0.000"), "")</f>
        <v/>
      </c>
      <c r="D97" t="str">
        <f ca="1">IFERROR(TEXT(INDEX(Calculations!$1:$80, MATCH($D$1, Calculations!$B:$B, 0), MATCH(fiscal_iFinal!$A97, Calculations!$9:$9, 0)), "0"), "")</f>
        <v/>
      </c>
      <c r="E97" t="str">
        <f ca="1">IFERROR(TEXT(INDEX(Calculations!$1:$80, MATCH($E$1, Calculations!$B:$B, 0), MATCH(fiscal_iFinal!$A97, Calculations!$9:$9, 0)), "0.000"), "")</f>
        <v/>
      </c>
    </row>
    <row r="98" spans="1:5" x14ac:dyDescent="0.25">
      <c r="A98" s="58" t="str">
        <f ca="1">IF(ISBLANK(INDEX(Calculations!$9:$9, ROW()+121)), "", IF(INDEX(Calculations!$9:$9, , ROW()+121)&lt;TODAY(), INDEX(Calculations!$9:$9, , ROW()+121), ""))</f>
        <v/>
      </c>
      <c r="B98" s="54" t="str">
        <f t="shared" ca="1" si="1"/>
        <v/>
      </c>
      <c r="C98" t="str">
        <f ca="1">IFERROR(TEXT(INDEX(Calculations!$1:$80, MATCH($C$1, Calculations!$B:$B, 0), MATCH(fiscal_iFinal!$A98, Calculations!$9:$9, 0)), "0.000"), "")</f>
        <v/>
      </c>
      <c r="D98" t="str">
        <f ca="1">IFERROR(TEXT(INDEX(Calculations!$1:$80, MATCH($D$1, Calculations!$B:$B, 0), MATCH(fiscal_iFinal!$A98, Calculations!$9:$9, 0)), "0"), "")</f>
        <v/>
      </c>
      <c r="E98" t="str">
        <f ca="1">IFERROR(TEXT(INDEX(Calculations!$1:$80, MATCH($E$1, Calculations!$B:$B, 0), MATCH(fiscal_iFinal!$A98, Calculations!$9:$9, 0)), "0.000"), "")</f>
        <v/>
      </c>
    </row>
    <row r="99" spans="1:5" x14ac:dyDescent="0.25">
      <c r="A99" s="58" t="str">
        <f ca="1">IF(ISBLANK(INDEX(Calculations!$9:$9, ROW()+121)), "", IF(INDEX(Calculations!$9:$9, , ROW()+121)&lt;TODAY(), INDEX(Calculations!$9:$9, , ROW()+121), ""))</f>
        <v/>
      </c>
      <c r="B99" s="54" t="str">
        <f t="shared" ca="1" si="1"/>
        <v/>
      </c>
      <c r="C99" t="str">
        <f ca="1">IFERROR(TEXT(INDEX(Calculations!$1:$80, MATCH($C$1, Calculations!$B:$B, 0), MATCH(fiscal_iFinal!$A99, Calculations!$9:$9, 0)), "0.000"), "")</f>
        <v/>
      </c>
      <c r="D99" t="str">
        <f ca="1">IFERROR(TEXT(INDEX(Calculations!$1:$80, MATCH($D$1, Calculations!$B:$B, 0), MATCH(fiscal_iFinal!$A99, Calculations!$9:$9, 0)), "0"), "")</f>
        <v/>
      </c>
      <c r="E99" t="str">
        <f ca="1">IFERROR(TEXT(INDEX(Calculations!$1:$80, MATCH($E$1, Calculations!$B:$B, 0), MATCH(fiscal_iFinal!$A99, Calculations!$9:$9, 0)), "0.000"), "")</f>
        <v/>
      </c>
    </row>
    <row r="100" spans="1:5" x14ac:dyDescent="0.25">
      <c r="A100" s="58" t="str">
        <f ca="1">IF(ISBLANK(INDEX(Calculations!$9:$9, ROW()+121)), "", IF(INDEX(Calculations!$9:$9, , ROW()+121)&lt;TODAY(), INDEX(Calculations!$9:$9, , ROW()+121), ""))</f>
        <v/>
      </c>
      <c r="B100" s="54" t="str">
        <f t="shared" ca="1" si="1"/>
        <v/>
      </c>
      <c r="C100" t="str">
        <f ca="1">IFERROR(TEXT(INDEX(Calculations!$1:$80, MATCH($C$1, Calculations!$B:$B, 0), MATCH(fiscal_iFinal!$A100, Calculations!$9:$9, 0)), "0.000"), "")</f>
        <v/>
      </c>
      <c r="D100" t="str">
        <f ca="1">IFERROR(TEXT(INDEX(Calculations!$1:$80, MATCH($D$1, Calculations!$B:$B, 0), MATCH(fiscal_iFinal!$A100, Calculations!$9:$9, 0)), "0"), "")</f>
        <v/>
      </c>
      <c r="E100" t="str">
        <f ca="1">IFERROR(TEXT(INDEX(Calculations!$1:$80, MATCH($E$1, Calculations!$B:$B, 0), MATCH(fiscal_iFinal!$A100, Calculations!$9:$9, 0)), "0.000"), "")</f>
        <v/>
      </c>
    </row>
    <row r="101" spans="1:5" x14ac:dyDescent="0.25">
      <c r="A101" s="58" t="str">
        <f ca="1">IF(ISBLANK(INDEX(Calculations!$9:$9, ROW()+121)), "", IF(INDEX(Calculations!$9:$9, , ROW()+121)&lt;TODAY(), INDEX(Calculations!$9:$9, , ROW()+121), ""))</f>
        <v/>
      </c>
      <c r="B101" s="54" t="str">
        <f t="shared" ca="1" si="1"/>
        <v/>
      </c>
      <c r="C101" t="str">
        <f ca="1">IFERROR(TEXT(INDEX(Calculations!$1:$80, MATCH($C$1, Calculations!$B:$B, 0), MATCH(fiscal_iFinal!$A101, Calculations!$9:$9, 0)), "0.000"), "")</f>
        <v/>
      </c>
      <c r="D101" t="str">
        <f ca="1">IFERROR(TEXT(INDEX(Calculations!$1:$80, MATCH($D$1, Calculations!$B:$B, 0), MATCH(fiscal_iFinal!$A101, Calculations!$9:$9, 0)), "0"), "")</f>
        <v/>
      </c>
      <c r="E101" t="str">
        <f ca="1">IFERROR(TEXT(INDEX(Calculations!$1:$80, MATCH($E$1, Calculations!$B:$B, 0), MATCH(fiscal_iFinal!$A101, Calculations!$9:$9, 0)), "0.000"), "")</f>
        <v/>
      </c>
    </row>
    <row r="102" spans="1:5" x14ac:dyDescent="0.25">
      <c r="A102" s="58" t="str">
        <f ca="1">IF(ISBLANK(INDEX(Calculations!$9:$9, ROW()+121)), "", IF(INDEX(Calculations!$9:$9, , ROW()+121)&lt;TODAY(), INDEX(Calculations!$9:$9, , ROW()+121), ""))</f>
        <v/>
      </c>
      <c r="B102" s="54" t="str">
        <f t="shared" ca="1" si="1"/>
        <v/>
      </c>
      <c r="C102" t="str">
        <f ca="1">IFERROR(TEXT(INDEX(Calculations!$1:$80, MATCH($C$1, Calculations!$B:$B, 0), MATCH(fiscal_iFinal!$A102, Calculations!$9:$9, 0)), "0.000"), "")</f>
        <v/>
      </c>
      <c r="D102" t="str">
        <f ca="1">IFERROR(TEXT(INDEX(Calculations!$1:$80, MATCH($D$1, Calculations!$B:$B, 0), MATCH(fiscal_iFinal!$A102, Calculations!$9:$9, 0)), "0"), "")</f>
        <v/>
      </c>
      <c r="E102" t="str">
        <f ca="1">IFERROR(TEXT(INDEX(Calculations!$1:$80, MATCH($E$1, Calculations!$B:$B, 0), MATCH(fiscal_iFinal!$A102, Calculations!$9:$9, 0)), "0.000"), "")</f>
        <v/>
      </c>
    </row>
    <row r="103" spans="1:5" x14ac:dyDescent="0.25">
      <c r="A103" s="58" t="str">
        <f ca="1">IF(ISBLANK(INDEX(Calculations!$9:$9, ROW()+121)), "", IF(INDEX(Calculations!$9:$9, , ROW()+121)&lt;TODAY(), INDEX(Calculations!$9:$9, , ROW()+121), ""))</f>
        <v/>
      </c>
      <c r="B103" s="54" t="str">
        <f t="shared" ca="1" si="1"/>
        <v/>
      </c>
      <c r="C103" t="str">
        <f ca="1">IFERROR(TEXT(INDEX(Calculations!$1:$80, MATCH($C$1, Calculations!$B:$B, 0), MATCH(fiscal_iFinal!$A103, Calculations!$9:$9, 0)), "0.000"), "")</f>
        <v/>
      </c>
      <c r="D103" t="str">
        <f ca="1">IFERROR(TEXT(INDEX(Calculations!$1:$80, MATCH($D$1, Calculations!$B:$B, 0), MATCH(fiscal_iFinal!$A103, Calculations!$9:$9, 0)), "0"), "")</f>
        <v/>
      </c>
      <c r="E103" t="str">
        <f ca="1">IFERROR(TEXT(INDEX(Calculations!$1:$80, MATCH($E$1, Calculations!$B:$B, 0), MATCH(fiscal_iFinal!$A103, Calculations!$9:$9, 0)), "0.000"), "")</f>
        <v/>
      </c>
    </row>
    <row r="104" spans="1:5" x14ac:dyDescent="0.25">
      <c r="A104" s="58" t="str">
        <f ca="1">IF(ISBLANK(INDEX(Calculations!$9:$9, ROW()+121)), "", IF(INDEX(Calculations!$9:$9, , ROW()+121)&lt;TODAY(), INDEX(Calculations!$9:$9, , ROW()+121), ""))</f>
        <v/>
      </c>
      <c r="B104" s="54" t="str">
        <f t="shared" ca="1" si="1"/>
        <v/>
      </c>
      <c r="C104" t="str">
        <f ca="1">IFERROR(TEXT(INDEX(Calculations!$1:$80, MATCH($C$1, Calculations!$B:$B, 0), MATCH(fiscal_iFinal!$A104, Calculations!$9:$9, 0)), "0.000"), "")</f>
        <v/>
      </c>
      <c r="D104" t="str">
        <f ca="1">IFERROR(TEXT(INDEX(Calculations!$1:$80, MATCH($D$1, Calculations!$B:$B, 0), MATCH(fiscal_iFinal!$A104, Calculations!$9:$9, 0)), "0"), "")</f>
        <v/>
      </c>
      <c r="E104" t="str">
        <f ca="1">IFERROR(TEXT(INDEX(Calculations!$1:$80, MATCH($E$1, Calculations!$B:$B, 0), MATCH(fiscal_iFinal!$A104, Calculations!$9:$9, 0)), "0.000"), "")</f>
        <v/>
      </c>
    </row>
    <row r="105" spans="1:5" x14ac:dyDescent="0.25">
      <c r="A105" s="58" t="str">
        <f ca="1">IF(ISBLANK(INDEX(Calculations!$9:$9, ROW()+121)), "", IF(INDEX(Calculations!$9:$9, , ROW()+121)&lt;TODAY(), INDEX(Calculations!$9:$9, , ROW()+121), ""))</f>
        <v/>
      </c>
      <c r="B105" s="54" t="str">
        <f t="shared" ca="1" si="1"/>
        <v/>
      </c>
      <c r="C105" t="str">
        <f ca="1">IFERROR(TEXT(INDEX(Calculations!$1:$80, MATCH($C$1, Calculations!$B:$B, 0), MATCH(fiscal_iFinal!$A105, Calculations!$9:$9, 0)), "0.000"), "")</f>
        <v/>
      </c>
      <c r="D105" t="str">
        <f ca="1">IFERROR(TEXT(INDEX(Calculations!$1:$80, MATCH($D$1, Calculations!$B:$B, 0), MATCH(fiscal_iFinal!$A105, Calculations!$9:$9, 0)), "0"), "")</f>
        <v/>
      </c>
      <c r="E105" t="str">
        <f ca="1">IFERROR(TEXT(INDEX(Calculations!$1:$80, MATCH($E$1, Calculations!$B:$B, 0), MATCH(fiscal_iFinal!$A105, Calculations!$9:$9, 0)), "0.000"), "")</f>
        <v/>
      </c>
    </row>
    <row r="106" spans="1:5" x14ac:dyDescent="0.25">
      <c r="A106" s="58" t="str">
        <f ca="1">IF(ISBLANK(INDEX(Calculations!$9:$9, ROW()+121)), "", IF(INDEX(Calculations!$9:$9, , ROW()+121)&lt;TODAY(), INDEX(Calculations!$9:$9, , ROW()+121), ""))</f>
        <v/>
      </c>
      <c r="B106" s="54" t="str">
        <f t="shared" ca="1" si="1"/>
        <v/>
      </c>
      <c r="C106" t="str">
        <f ca="1">IFERROR(TEXT(INDEX(Calculations!$1:$80, MATCH($C$1, Calculations!$B:$B, 0), MATCH(fiscal_iFinal!$A106, Calculations!$9:$9, 0)), "0.000"), "")</f>
        <v/>
      </c>
      <c r="D106" t="str">
        <f ca="1">IFERROR(TEXT(INDEX(Calculations!$1:$80, MATCH($D$1, Calculations!$B:$B, 0), MATCH(fiscal_iFinal!$A106, Calculations!$9:$9, 0)), "0"), "")</f>
        <v/>
      </c>
      <c r="E106" t="str">
        <f ca="1">IFERROR(TEXT(INDEX(Calculations!$1:$80, MATCH($E$1, Calculations!$B:$B, 0), MATCH(fiscal_iFinal!$A106, Calculations!$9:$9, 0)), "0.000"), "")</f>
        <v/>
      </c>
    </row>
    <row r="107" spans="1:5" x14ac:dyDescent="0.25">
      <c r="A107" s="58" t="str">
        <f ca="1">IF(ISBLANK(INDEX(Calculations!$9:$9, ROW()+121)), "", IF(INDEX(Calculations!$9:$9, , ROW()+121)&lt;TODAY(), INDEX(Calculations!$9:$9, , ROW()+121), ""))</f>
        <v/>
      </c>
      <c r="B107" s="54" t="str">
        <f t="shared" ca="1" si="1"/>
        <v/>
      </c>
      <c r="C107" t="str">
        <f ca="1">IFERROR(TEXT(INDEX(Calculations!$1:$80, MATCH($C$1, Calculations!$B:$B, 0), MATCH(fiscal_iFinal!$A107, Calculations!$9:$9, 0)), "0.000"), "")</f>
        <v/>
      </c>
      <c r="D107" t="str">
        <f ca="1">IFERROR(TEXT(INDEX(Calculations!$1:$80, MATCH($D$1, Calculations!$B:$B, 0), MATCH(fiscal_iFinal!$A107, Calculations!$9:$9, 0)), "0"), "")</f>
        <v/>
      </c>
      <c r="E107" t="str">
        <f ca="1">IFERROR(TEXT(INDEX(Calculations!$1:$80, MATCH($E$1, Calculations!$B:$B, 0), MATCH(fiscal_iFinal!$A107, Calculations!$9:$9, 0)), "0.000"), "")</f>
        <v/>
      </c>
    </row>
    <row r="108" spans="1:5" x14ac:dyDescent="0.25">
      <c r="A108" s="58" t="str">
        <f ca="1">IF(ISBLANK(INDEX(Calculations!$9:$9, ROW()+121)), "", IF(INDEX(Calculations!$9:$9, , ROW()+121)&lt;TODAY(), INDEX(Calculations!$9:$9, , ROW()+121), ""))</f>
        <v/>
      </c>
      <c r="B108" s="54" t="str">
        <f t="shared" ca="1" si="1"/>
        <v/>
      </c>
      <c r="C108" t="str">
        <f ca="1">IFERROR(TEXT(INDEX(Calculations!$1:$80, MATCH($C$1, Calculations!$B:$B, 0), MATCH(fiscal_iFinal!$A108, Calculations!$9:$9, 0)), "0.000"), "")</f>
        <v/>
      </c>
      <c r="D108" t="str">
        <f ca="1">IFERROR(TEXT(INDEX(Calculations!$1:$80, MATCH($D$1, Calculations!$B:$B, 0), MATCH(fiscal_iFinal!$A108, Calculations!$9:$9, 0)), "0"), "")</f>
        <v/>
      </c>
      <c r="E108" t="str">
        <f ca="1">IFERROR(TEXT(INDEX(Calculations!$1:$80, MATCH($E$1, Calculations!$B:$B, 0), MATCH(fiscal_iFinal!$A108, Calculations!$9:$9, 0)), "0.000"), "")</f>
        <v/>
      </c>
    </row>
    <row r="109" spans="1:5" x14ac:dyDescent="0.25">
      <c r="A109" s="58" t="str">
        <f ca="1">IF(ISBLANK(INDEX(Calculations!$9:$9, ROW()+121)), "", IF(INDEX(Calculations!$9:$9, , ROW()+121)&lt;TODAY(), INDEX(Calculations!$9:$9, , ROW()+121), ""))</f>
        <v/>
      </c>
      <c r="B109" s="54" t="str">
        <f t="shared" ca="1" si="1"/>
        <v/>
      </c>
      <c r="C109" t="str">
        <f ca="1">IFERROR(TEXT(INDEX(Calculations!$1:$80, MATCH($C$1, Calculations!$B:$B, 0), MATCH(fiscal_iFinal!$A109, Calculations!$9:$9, 0)), "0.000"), "")</f>
        <v/>
      </c>
      <c r="D109" t="str">
        <f ca="1">IFERROR(TEXT(INDEX(Calculations!$1:$80, MATCH($D$1, Calculations!$B:$B, 0), MATCH(fiscal_iFinal!$A109, Calculations!$9:$9, 0)), "0"), "")</f>
        <v/>
      </c>
      <c r="E109" t="str">
        <f ca="1">IFERROR(TEXT(INDEX(Calculations!$1:$80, MATCH($E$1, Calculations!$B:$B, 0), MATCH(fiscal_iFinal!$A109, Calculations!$9:$9, 0)), "0.000"), "")</f>
        <v/>
      </c>
    </row>
    <row r="110" spans="1:5" x14ac:dyDescent="0.25">
      <c r="A110" s="58" t="str">
        <f ca="1">IF(ISBLANK(INDEX(Calculations!$9:$9, ROW()+121)), "", IF(INDEX(Calculations!$9:$9, , ROW()+121)&lt;TODAY(), INDEX(Calculations!$9:$9, , ROW()+121), ""))</f>
        <v/>
      </c>
      <c r="B110" s="54" t="str">
        <f t="shared" ca="1" si="1"/>
        <v/>
      </c>
      <c r="C110" t="str">
        <f ca="1">IFERROR(TEXT(INDEX(Calculations!$1:$80, MATCH($C$1, Calculations!$B:$B, 0), MATCH(fiscal_iFinal!$A110, Calculations!$9:$9, 0)), "0.000"), "")</f>
        <v/>
      </c>
      <c r="D110" t="str">
        <f ca="1">IFERROR(TEXT(INDEX(Calculations!$1:$80, MATCH($D$1, Calculations!$B:$B, 0), MATCH(fiscal_iFinal!$A110, Calculations!$9:$9, 0)), "0"), "")</f>
        <v/>
      </c>
      <c r="E110" t="str">
        <f ca="1">IFERROR(TEXT(INDEX(Calculations!$1:$80, MATCH($E$1, Calculations!$B:$B, 0), MATCH(fiscal_iFinal!$A110, Calculations!$9:$9, 0)), "0.000"), "")</f>
        <v/>
      </c>
    </row>
    <row r="111" spans="1:5" x14ac:dyDescent="0.25">
      <c r="A111" s="58" t="str">
        <f ca="1">IF(ISBLANK(INDEX(Calculations!$9:$9, ROW()+121)), "", IF(INDEX(Calculations!$9:$9, , ROW()+121)&lt;TODAY(), INDEX(Calculations!$9:$9, , ROW()+121), ""))</f>
        <v/>
      </c>
      <c r="B111" s="54" t="str">
        <f t="shared" ca="1" si="1"/>
        <v/>
      </c>
      <c r="C111" t="str">
        <f ca="1">IFERROR(TEXT(INDEX(Calculations!$1:$80, MATCH($C$1, Calculations!$B:$B, 0), MATCH(fiscal_iFinal!$A111, Calculations!$9:$9, 0)), "0.000"), "")</f>
        <v/>
      </c>
      <c r="D111" t="str">
        <f ca="1">IFERROR(TEXT(INDEX(Calculations!$1:$80, MATCH($D$1, Calculations!$B:$B, 0), MATCH(fiscal_iFinal!$A111, Calculations!$9:$9, 0)), "0"), "")</f>
        <v/>
      </c>
      <c r="E111" t="str">
        <f ca="1">IFERROR(TEXT(INDEX(Calculations!$1:$80, MATCH($E$1, Calculations!$B:$B, 0), MATCH(fiscal_iFinal!$A111, Calculations!$9:$9, 0)), "0.000"), "")</f>
        <v/>
      </c>
    </row>
    <row r="112" spans="1:5" x14ac:dyDescent="0.25">
      <c r="A112" s="58" t="str">
        <f ca="1">IF(ISBLANK(INDEX(Calculations!$9:$9, ROW()+121)), "", IF(INDEX(Calculations!$9:$9, , ROW()+121)&lt;TODAY(), INDEX(Calculations!$9:$9, , ROW()+121), ""))</f>
        <v/>
      </c>
      <c r="B112" s="54" t="str">
        <f t="shared" ca="1" si="1"/>
        <v/>
      </c>
      <c r="C112" t="str">
        <f ca="1">IFERROR(TEXT(INDEX(Calculations!$1:$80, MATCH($C$1, Calculations!$B:$B, 0), MATCH(fiscal_iFinal!$A112, Calculations!$9:$9, 0)), "0.000"), "")</f>
        <v/>
      </c>
      <c r="D112" t="str">
        <f ca="1">IFERROR(TEXT(INDEX(Calculations!$1:$80, MATCH($D$1, Calculations!$B:$B, 0), MATCH(fiscal_iFinal!$A112, Calculations!$9:$9, 0)), "0"), "")</f>
        <v/>
      </c>
      <c r="E112" t="str">
        <f ca="1">IFERROR(TEXT(INDEX(Calculations!$1:$80, MATCH($E$1, Calculations!$B:$B, 0), MATCH(fiscal_iFinal!$A112, Calculations!$9:$9, 0)), "0.000"), "")</f>
        <v/>
      </c>
    </row>
    <row r="113" spans="1:5" x14ac:dyDescent="0.25">
      <c r="A113" s="58" t="str">
        <f ca="1">IF(ISBLANK(INDEX(Calculations!$9:$9, ROW()+121)), "", IF(INDEX(Calculations!$9:$9, , ROW()+121)&lt;TODAY(), INDEX(Calculations!$9:$9, , ROW()+121), ""))</f>
        <v/>
      </c>
      <c r="B113" s="54" t="str">
        <f t="shared" ca="1" si="1"/>
        <v/>
      </c>
      <c r="C113" t="str">
        <f ca="1">IFERROR(TEXT(INDEX(Calculations!$1:$80, MATCH($C$1, Calculations!$B:$B, 0), MATCH(fiscal_iFinal!$A113, Calculations!$9:$9, 0)), "0.000"), "")</f>
        <v/>
      </c>
      <c r="D113" t="str">
        <f ca="1">IFERROR(TEXT(INDEX(Calculations!$1:$80, MATCH($D$1, Calculations!$B:$B, 0), MATCH(fiscal_iFinal!$A113, Calculations!$9:$9, 0)), "0"), "")</f>
        <v/>
      </c>
      <c r="E113" t="str">
        <f ca="1">IFERROR(TEXT(INDEX(Calculations!$1:$80, MATCH($E$1, Calculations!$B:$B, 0), MATCH(fiscal_iFinal!$A113, Calculations!$9:$9, 0)), "0.000"), "")</f>
        <v/>
      </c>
    </row>
    <row r="114" spans="1:5" x14ac:dyDescent="0.25">
      <c r="A114" s="58" t="str">
        <f ca="1">IF(ISBLANK(INDEX(Calculations!$9:$9, ROW()+121)), "", IF(INDEX(Calculations!$9:$9, , ROW()+121)&lt;TODAY(), INDEX(Calculations!$9:$9, , ROW()+121), ""))</f>
        <v/>
      </c>
      <c r="B114" s="54" t="str">
        <f t="shared" ca="1" si="1"/>
        <v/>
      </c>
      <c r="C114" t="str">
        <f ca="1">IFERROR(TEXT(INDEX(Calculations!$1:$80, MATCH($C$1, Calculations!$B:$B, 0), MATCH(fiscal_iFinal!$A114, Calculations!$9:$9, 0)), "0.000"), "")</f>
        <v/>
      </c>
      <c r="D114" t="str">
        <f ca="1">IFERROR(TEXT(INDEX(Calculations!$1:$80, MATCH($D$1, Calculations!$B:$B, 0), MATCH(fiscal_iFinal!$A114, Calculations!$9:$9, 0)), "0"), "")</f>
        <v/>
      </c>
      <c r="E114" t="str">
        <f ca="1">IFERROR(TEXT(INDEX(Calculations!$1:$80, MATCH($E$1, Calculations!$B:$B, 0), MATCH(fiscal_iFinal!$A114, Calculations!$9:$9, 0)), "0.000"), "")</f>
        <v/>
      </c>
    </row>
    <row r="115" spans="1:5" x14ac:dyDescent="0.25">
      <c r="A115" s="58" t="str">
        <f ca="1">IF(ISBLANK(INDEX(Calculations!$9:$9, ROW()+121)), "", IF(INDEX(Calculations!$9:$9, , ROW()+121)&lt;TODAY(), INDEX(Calculations!$9:$9, , ROW()+121), ""))</f>
        <v/>
      </c>
      <c r="B115" s="54" t="str">
        <f t="shared" ca="1" si="1"/>
        <v/>
      </c>
      <c r="C115" t="str">
        <f ca="1">IFERROR(TEXT(INDEX(Calculations!$1:$80, MATCH($C$1, Calculations!$B:$B, 0), MATCH(fiscal_iFinal!$A115, Calculations!$9:$9, 0)), "0.000"), "")</f>
        <v/>
      </c>
      <c r="D115" t="str">
        <f ca="1">IFERROR(TEXT(INDEX(Calculations!$1:$80, MATCH($D$1, Calculations!$B:$B, 0), MATCH(fiscal_iFinal!$A115, Calculations!$9:$9, 0)), "0"), "")</f>
        <v/>
      </c>
      <c r="E115" t="str">
        <f ca="1">IFERROR(TEXT(INDEX(Calculations!$1:$80, MATCH($E$1, Calculations!$B:$B, 0), MATCH(fiscal_iFinal!$A115, Calculations!$9:$9, 0)), "0.000"), "")</f>
        <v/>
      </c>
    </row>
    <row r="116" spans="1:5" x14ac:dyDescent="0.25">
      <c r="A116" s="58" t="str">
        <f ca="1">IF(ISBLANK(INDEX(Calculations!$9:$9, ROW()+121)), "", IF(INDEX(Calculations!$9:$9, , ROW()+121)&lt;TODAY(), INDEX(Calculations!$9:$9, , ROW()+121), ""))</f>
        <v/>
      </c>
      <c r="B116" s="54" t="str">
        <f t="shared" ca="1" si="1"/>
        <v/>
      </c>
      <c r="C116" t="str">
        <f ca="1">IFERROR(TEXT(INDEX(Calculations!$1:$80, MATCH($C$1, Calculations!$B:$B, 0), MATCH(fiscal_iFinal!$A116, Calculations!$9:$9, 0)), "0.000"), "")</f>
        <v/>
      </c>
      <c r="D116" t="str">
        <f ca="1">IFERROR(TEXT(INDEX(Calculations!$1:$80, MATCH($D$1, Calculations!$B:$B, 0), MATCH(fiscal_iFinal!$A116, Calculations!$9:$9, 0)), "0"), "")</f>
        <v/>
      </c>
      <c r="E116" t="str">
        <f ca="1">IFERROR(TEXT(INDEX(Calculations!$1:$80, MATCH($E$1, Calculations!$B:$B, 0), MATCH(fiscal_iFinal!$A116, Calculations!$9:$9, 0)), "0.000"), "")</f>
        <v/>
      </c>
    </row>
    <row r="117" spans="1:5" x14ac:dyDescent="0.25">
      <c r="A117" s="58" t="str">
        <f ca="1">IF(ISBLANK(INDEX(Calculations!$9:$9, ROW()+121)), "", IF(INDEX(Calculations!$9:$9, , ROW()+121)&lt;TODAY(), INDEX(Calculations!$9:$9, , ROW()+121), ""))</f>
        <v/>
      </c>
      <c r="B117" s="54" t="str">
        <f t="shared" ca="1" si="1"/>
        <v/>
      </c>
      <c r="C117" t="str">
        <f ca="1">IFERROR(TEXT(INDEX(Calculations!$1:$80, MATCH($C$1, Calculations!$B:$B, 0), MATCH(fiscal_iFinal!$A117, Calculations!$9:$9, 0)), "0.000"), "")</f>
        <v/>
      </c>
      <c r="D117" t="str">
        <f ca="1">IFERROR(TEXT(INDEX(Calculations!$1:$80, MATCH($D$1, Calculations!$B:$B, 0), MATCH(fiscal_iFinal!$A117, Calculations!$9:$9, 0)), "0"), "")</f>
        <v/>
      </c>
      <c r="E117" t="str">
        <f ca="1">IFERROR(TEXT(INDEX(Calculations!$1:$80, MATCH($E$1, Calculations!$B:$B, 0), MATCH(fiscal_iFinal!$A117, Calculations!$9:$9, 0)), "0.000"), "")</f>
        <v/>
      </c>
    </row>
    <row r="118" spans="1:5" x14ac:dyDescent="0.25">
      <c r="A118" s="58" t="str">
        <f ca="1">IF(ISBLANK(INDEX(Calculations!$9:$9, ROW()+121)), "", IF(INDEX(Calculations!$9:$9, , ROW()+121)&lt;TODAY(), INDEX(Calculations!$9:$9, , ROW()+121), ""))</f>
        <v/>
      </c>
      <c r="B118" s="54" t="str">
        <f t="shared" ca="1" si="1"/>
        <v/>
      </c>
      <c r="C118" t="str">
        <f ca="1">IFERROR(TEXT(INDEX(Calculations!$1:$80, MATCH($C$1, Calculations!$B:$B, 0), MATCH(fiscal_iFinal!$A118, Calculations!$9:$9, 0)), "0.000"), "")</f>
        <v/>
      </c>
      <c r="D118" t="str">
        <f ca="1">IFERROR(TEXT(INDEX(Calculations!$1:$80, MATCH($D$1, Calculations!$B:$B, 0), MATCH(fiscal_iFinal!$A118, Calculations!$9:$9, 0)), "0"), "")</f>
        <v/>
      </c>
      <c r="E118" t="str">
        <f ca="1">IFERROR(TEXT(INDEX(Calculations!$1:$80, MATCH($E$1, Calculations!$B:$B, 0), MATCH(fiscal_iFinal!$A118, Calculations!$9:$9, 0)), "0.000"), "")</f>
        <v/>
      </c>
    </row>
    <row r="119" spans="1:5" x14ac:dyDescent="0.25">
      <c r="A119" s="58" t="str">
        <f ca="1">IF(ISBLANK(INDEX(Calculations!$9:$9, ROW()+121)), "", IF(INDEX(Calculations!$9:$9, , ROW()+121)&lt;TODAY(), INDEX(Calculations!$9:$9, , ROW()+121), ""))</f>
        <v/>
      </c>
      <c r="B119" s="54" t="str">
        <f t="shared" ca="1" si="1"/>
        <v/>
      </c>
      <c r="C119" t="str">
        <f ca="1">IFERROR(TEXT(INDEX(Calculations!$1:$80, MATCH($C$1, Calculations!$B:$B, 0), MATCH(fiscal_iFinal!$A119, Calculations!$9:$9, 0)), "0.000"), "")</f>
        <v/>
      </c>
      <c r="D119" t="str">
        <f ca="1">IFERROR(TEXT(INDEX(Calculations!$1:$80, MATCH($D$1, Calculations!$B:$B, 0), MATCH(fiscal_iFinal!$A119, Calculations!$9:$9, 0)), "0"), "")</f>
        <v/>
      </c>
      <c r="E119" t="str">
        <f ca="1">IFERROR(TEXT(INDEX(Calculations!$1:$80, MATCH($E$1, Calculations!$B:$B, 0), MATCH(fiscal_iFinal!$A119, Calculations!$9:$9, 0)), "0.000"), "")</f>
        <v/>
      </c>
    </row>
    <row r="120" spans="1:5" x14ac:dyDescent="0.25">
      <c r="A120" s="58" t="str">
        <f ca="1">IF(ISBLANK(INDEX(Calculations!$9:$9, ROW()+121)), "", IF(INDEX(Calculations!$9:$9, , ROW()+121)&lt;TODAY(), INDEX(Calculations!$9:$9, , ROW()+121), ""))</f>
        <v/>
      </c>
      <c r="B120" s="54" t="str">
        <f t="shared" ca="1" si="1"/>
        <v/>
      </c>
      <c r="C120" t="str">
        <f ca="1">IFERROR(TEXT(INDEX(Calculations!$1:$80, MATCH($C$1, Calculations!$B:$B, 0), MATCH(fiscal_iFinal!$A120, Calculations!$9:$9, 0)), "0.000"), "")</f>
        <v/>
      </c>
      <c r="D120" t="str">
        <f ca="1">IFERROR(TEXT(INDEX(Calculations!$1:$80, MATCH($D$1, Calculations!$B:$B, 0), MATCH(fiscal_iFinal!$A120, Calculations!$9:$9, 0)), "0"), "")</f>
        <v/>
      </c>
      <c r="E120" t="str">
        <f ca="1">IFERROR(TEXT(INDEX(Calculations!$1:$80, MATCH($E$1, Calculations!$B:$B, 0), MATCH(fiscal_iFinal!$A120, Calculations!$9:$9, 0)), "0.000"), "")</f>
        <v/>
      </c>
    </row>
    <row r="121" spans="1:5" x14ac:dyDescent="0.25">
      <c r="A121" s="58" t="str">
        <f ca="1">IF(ISBLANK(INDEX(Calculations!$9:$9, ROW()+121)), "", IF(INDEX(Calculations!$9:$9, , ROW()+121)&lt;TODAY(), INDEX(Calculations!$9:$9, , ROW()+121), ""))</f>
        <v/>
      </c>
      <c r="B121" s="54" t="str">
        <f t="shared" ca="1" si="1"/>
        <v/>
      </c>
      <c r="C121" t="str">
        <f ca="1">IFERROR(TEXT(INDEX(Calculations!$1:$80, MATCH($C$1, Calculations!$B:$B, 0), MATCH(fiscal_iFinal!$A121, Calculations!$9:$9, 0)), "0.000"), "")</f>
        <v/>
      </c>
      <c r="D121" t="str">
        <f ca="1">IFERROR(TEXT(INDEX(Calculations!$1:$80, MATCH($D$1, Calculations!$B:$B, 0), MATCH(fiscal_iFinal!$A121, Calculations!$9:$9, 0)), "0"), "")</f>
        <v/>
      </c>
      <c r="E121" t="str">
        <f ca="1">IFERROR(TEXT(INDEX(Calculations!$1:$80, MATCH($E$1, Calculations!$B:$B, 0), MATCH(fiscal_iFinal!$A121, Calculations!$9:$9, 0)), "0.000"), "")</f>
        <v/>
      </c>
    </row>
    <row r="122" spans="1:5" x14ac:dyDescent="0.25">
      <c r="A122" s="58" t="str">
        <f ca="1">IF(ISBLANK(INDEX(Calculations!$9:$9, ROW()+121)), "", IF(INDEX(Calculations!$9:$9, , ROW()+121)&lt;TODAY(), INDEX(Calculations!$9:$9, , ROW()+121), ""))</f>
        <v/>
      </c>
      <c r="B122" s="54" t="str">
        <f t="shared" ca="1" si="1"/>
        <v/>
      </c>
      <c r="C122" t="str">
        <f ca="1">IFERROR(TEXT(INDEX(Calculations!$1:$80, MATCH($C$1, Calculations!$B:$B, 0), MATCH(fiscal_iFinal!$A122, Calculations!$9:$9, 0)), "0.000"), "")</f>
        <v/>
      </c>
      <c r="D122" t="str">
        <f ca="1">IFERROR(TEXT(INDEX(Calculations!$1:$80, MATCH($D$1, Calculations!$B:$B, 0), MATCH(fiscal_iFinal!$A122, Calculations!$9:$9, 0)), "0"), "")</f>
        <v/>
      </c>
      <c r="E122" t="str">
        <f ca="1">IFERROR(TEXT(INDEX(Calculations!$1:$80, MATCH($E$1, Calculations!$B:$B, 0), MATCH(fiscal_iFinal!$A122, Calculations!$9:$9, 0)), "0.000"), "")</f>
        <v/>
      </c>
    </row>
    <row r="123" spans="1:5" x14ac:dyDescent="0.25">
      <c r="A123" s="58" t="str">
        <f ca="1">IF(ISBLANK(INDEX(Calculations!$9:$9, ROW()+121)), "", IF(INDEX(Calculations!$9:$9, , ROW()+121)&lt;TODAY(), INDEX(Calculations!$9:$9, , ROW()+121), ""))</f>
        <v/>
      </c>
      <c r="B123" s="54" t="str">
        <f t="shared" ca="1" si="1"/>
        <v/>
      </c>
      <c r="C123" t="str">
        <f ca="1">IFERROR(TEXT(INDEX(Calculations!$1:$80, MATCH($C$1, Calculations!$B:$B, 0), MATCH(fiscal_iFinal!$A123, Calculations!$9:$9, 0)), "0.000"), "")</f>
        <v/>
      </c>
      <c r="D123" t="str">
        <f ca="1">IFERROR(TEXT(INDEX(Calculations!$1:$80, MATCH($D$1, Calculations!$B:$B, 0), MATCH(fiscal_iFinal!$A123, Calculations!$9:$9, 0)), "0"), "")</f>
        <v/>
      </c>
      <c r="E123" t="str">
        <f ca="1">IFERROR(TEXT(INDEX(Calculations!$1:$80, MATCH($E$1, Calculations!$B:$B, 0), MATCH(fiscal_iFinal!$A123, Calculations!$9:$9, 0)), "0.000"), "")</f>
        <v/>
      </c>
    </row>
    <row r="124" spans="1:5" x14ac:dyDescent="0.25">
      <c r="A124" s="58" t="str">
        <f ca="1">IF(ISBLANK(INDEX(Calculations!$9:$9, ROW()+121)), "", IF(INDEX(Calculations!$9:$9, , ROW()+121)&lt;TODAY(), INDEX(Calculations!$9:$9, , ROW()+121), ""))</f>
        <v/>
      </c>
      <c r="B124" s="54" t="str">
        <f t="shared" ca="1" si="1"/>
        <v/>
      </c>
      <c r="C124" t="str">
        <f ca="1">IFERROR(TEXT(INDEX(Calculations!$1:$80, MATCH($C$1, Calculations!$B:$B, 0), MATCH(fiscal_iFinal!$A124, Calculations!$9:$9, 0)), "0.000"), "")</f>
        <v/>
      </c>
      <c r="D124" t="str">
        <f ca="1">IFERROR(TEXT(INDEX(Calculations!$1:$80, MATCH($D$1, Calculations!$B:$B, 0), MATCH(fiscal_iFinal!$A124, Calculations!$9:$9, 0)), "0"), "")</f>
        <v/>
      </c>
      <c r="E124" t="str">
        <f ca="1">IFERROR(TEXT(INDEX(Calculations!$1:$80, MATCH($E$1, Calculations!$B:$B, 0), MATCH(fiscal_iFinal!$A124, Calculations!$9:$9, 0)), "0.000"), "")</f>
        <v/>
      </c>
    </row>
    <row r="125" spans="1:5" x14ac:dyDescent="0.25">
      <c r="A125" s="58" t="str">
        <f ca="1">IF(ISBLANK(INDEX(Calculations!$9:$9, ROW()+121)), "", IF(INDEX(Calculations!$9:$9, , ROW()+121)&lt;TODAY(), INDEX(Calculations!$9:$9, , ROW()+121), ""))</f>
        <v/>
      </c>
      <c r="B125" s="54" t="str">
        <f t="shared" ca="1" si="1"/>
        <v/>
      </c>
      <c r="C125" t="str">
        <f ca="1">IFERROR(TEXT(INDEX(Calculations!$1:$80, MATCH($C$1, Calculations!$B:$B, 0), MATCH(fiscal_iFinal!$A125, Calculations!$9:$9, 0)), "0.000"), "")</f>
        <v/>
      </c>
      <c r="D125" t="str">
        <f ca="1">IFERROR(TEXT(INDEX(Calculations!$1:$80, MATCH($D$1, Calculations!$B:$B, 0), MATCH(fiscal_iFinal!$A125, Calculations!$9:$9, 0)), "0"), "")</f>
        <v/>
      </c>
      <c r="E125" t="str">
        <f ca="1">IFERROR(TEXT(INDEX(Calculations!$1:$80, MATCH($E$1, Calculations!$B:$B, 0), MATCH(fiscal_iFinal!$A125, Calculations!$9:$9, 0)), "0.000"), "")</f>
        <v/>
      </c>
    </row>
    <row r="126" spans="1:5" x14ac:dyDescent="0.25">
      <c r="A126" s="58" t="str">
        <f ca="1">IF(ISBLANK(INDEX(Calculations!$9:$9, ROW()+121)), "", IF(INDEX(Calculations!$9:$9, , ROW()+121)&lt;TODAY(), INDEX(Calculations!$9:$9, , ROW()+121), ""))</f>
        <v/>
      </c>
      <c r="B126" s="54" t="str">
        <f t="shared" ca="1" si="1"/>
        <v/>
      </c>
      <c r="C126" t="str">
        <f ca="1">IFERROR(TEXT(INDEX(Calculations!$1:$80, MATCH($C$1, Calculations!$B:$B, 0), MATCH(fiscal_iFinal!$A126, Calculations!$9:$9, 0)), "0.000"), "")</f>
        <v/>
      </c>
      <c r="D126" t="str">
        <f ca="1">IFERROR(TEXT(INDEX(Calculations!$1:$80, MATCH($D$1, Calculations!$B:$B, 0), MATCH(fiscal_iFinal!$A126, Calculations!$9:$9, 0)), "0"), "")</f>
        <v/>
      </c>
      <c r="E126" t="str">
        <f ca="1">IFERROR(TEXT(INDEX(Calculations!$1:$80, MATCH($E$1, Calculations!$B:$B, 0), MATCH(fiscal_iFinal!$A126, Calculations!$9:$9, 0)), "0.000"), "")</f>
        <v/>
      </c>
    </row>
    <row r="127" spans="1:5" x14ac:dyDescent="0.25">
      <c r="A127" s="58" t="str">
        <f ca="1">IF(ISBLANK(INDEX(Calculations!$9:$9, ROW()+121)), "", IF(INDEX(Calculations!$9:$9, , ROW()+121)&lt;TODAY(), INDEX(Calculations!$9:$9, , ROW()+121), ""))</f>
        <v/>
      </c>
      <c r="B127" s="54" t="str">
        <f t="shared" ca="1" si="1"/>
        <v/>
      </c>
      <c r="C127" t="str">
        <f ca="1">IFERROR(TEXT(INDEX(Calculations!$1:$80, MATCH($C$1, Calculations!$B:$B, 0), MATCH(fiscal_iFinal!$A127, Calculations!$9:$9, 0)), "0.000"), "")</f>
        <v/>
      </c>
      <c r="D127" t="str">
        <f ca="1">IFERROR(TEXT(INDEX(Calculations!$1:$80, MATCH($D$1, Calculations!$B:$B, 0), MATCH(fiscal_iFinal!$A127, Calculations!$9:$9, 0)), "0"), "")</f>
        <v/>
      </c>
      <c r="E127" t="str">
        <f ca="1">IFERROR(TEXT(INDEX(Calculations!$1:$80, MATCH($E$1, Calculations!$B:$B, 0), MATCH(fiscal_iFinal!$A127, Calculations!$9:$9, 0)), "0.000"), "")</f>
        <v/>
      </c>
    </row>
    <row r="128" spans="1:5" x14ac:dyDescent="0.25">
      <c r="A128" s="58" t="str">
        <f ca="1">IF(ISBLANK(INDEX(Calculations!$9:$9, ROW()+121)), "", IF(INDEX(Calculations!$9:$9, , ROW()+121)&lt;TODAY(), INDEX(Calculations!$9:$9, , ROW()+121), ""))</f>
        <v/>
      </c>
      <c r="B128" s="54" t="str">
        <f t="shared" ca="1" si="1"/>
        <v/>
      </c>
      <c r="C128" t="str">
        <f ca="1">IFERROR(TEXT(INDEX(Calculations!$1:$80, MATCH($C$1, Calculations!$B:$B, 0), MATCH(fiscal_iFinal!$A128, Calculations!$9:$9, 0)), "0.000"), "")</f>
        <v/>
      </c>
      <c r="D128" t="str">
        <f ca="1">IFERROR(TEXT(INDEX(Calculations!$1:$80, MATCH($D$1, Calculations!$B:$B, 0), MATCH(fiscal_iFinal!$A128, Calculations!$9:$9, 0)), "0"), "")</f>
        <v/>
      </c>
      <c r="E128" t="str">
        <f ca="1">IFERROR(TEXT(INDEX(Calculations!$1:$80, MATCH($E$1, Calculations!$B:$B, 0), MATCH(fiscal_iFinal!$A128, Calculations!$9:$9, 0)), "0.000"), "")</f>
        <v/>
      </c>
    </row>
    <row r="129" spans="1:5" x14ac:dyDescent="0.25">
      <c r="A129" s="58" t="str">
        <f ca="1">IF(ISBLANK(INDEX(Calculations!$9:$9, ROW()+121)), "", IF(INDEX(Calculations!$9:$9, , ROW()+121)&lt;TODAY(), INDEX(Calculations!$9:$9, , ROW()+121), ""))</f>
        <v/>
      </c>
      <c r="B129" s="54" t="str">
        <f t="shared" ca="1" si="1"/>
        <v/>
      </c>
      <c r="C129" t="str">
        <f ca="1">IFERROR(TEXT(INDEX(Calculations!$1:$80, MATCH($C$1, Calculations!$B:$B, 0), MATCH(fiscal_iFinal!$A129, Calculations!$9:$9, 0)), "0.000"), "")</f>
        <v/>
      </c>
      <c r="D129" t="str">
        <f ca="1">IFERROR(TEXT(INDEX(Calculations!$1:$80, MATCH($D$1, Calculations!$B:$B, 0), MATCH(fiscal_iFinal!$A129, Calculations!$9:$9, 0)), "0"), "")</f>
        <v/>
      </c>
      <c r="E129" t="str">
        <f ca="1">IFERROR(TEXT(INDEX(Calculations!$1:$80, MATCH($E$1, Calculations!$B:$B, 0), MATCH(fiscal_iFinal!$A129, Calculations!$9:$9, 0)), "0.000"), "")</f>
        <v/>
      </c>
    </row>
    <row r="130" spans="1:5" x14ac:dyDescent="0.25">
      <c r="A130" s="58" t="str">
        <f ca="1">IF(ISBLANK(INDEX(Calculations!$9:$9, ROW()+121)), "", IF(INDEX(Calculations!$9:$9, , ROW()+121)&lt;TODAY(), INDEX(Calculations!$9:$9, , ROW()+121), ""))</f>
        <v/>
      </c>
      <c r="B130" s="54" t="str">
        <f t="shared" ca="1" si="1"/>
        <v/>
      </c>
      <c r="C130" t="str">
        <f ca="1">IFERROR(TEXT(INDEX(Calculations!$1:$80, MATCH($C$1, Calculations!$B:$B, 0), MATCH(fiscal_iFinal!$A130, Calculations!$9:$9, 0)), "0.000"), "")</f>
        <v/>
      </c>
      <c r="D130" t="str">
        <f ca="1">IFERROR(TEXT(INDEX(Calculations!$1:$80, MATCH($D$1, Calculations!$B:$B, 0), MATCH(fiscal_iFinal!$A130, Calculations!$9:$9, 0)), "0"), "")</f>
        <v/>
      </c>
      <c r="E130" t="str">
        <f ca="1">IFERROR(TEXT(INDEX(Calculations!$1:$80, MATCH($E$1, Calculations!$B:$B, 0), MATCH(fiscal_iFinal!$A130, Calculations!$9:$9, 0)), "0.000"), "")</f>
        <v/>
      </c>
    </row>
    <row r="131" spans="1:5" x14ac:dyDescent="0.25">
      <c r="A131" s="58" t="str">
        <f ca="1">IF(ISBLANK(INDEX(Calculations!$9:$9, ROW()+121)), "", IF(INDEX(Calculations!$9:$9, , ROW()+121)&lt;TODAY(), INDEX(Calculations!$9:$9, , ROW()+121), ""))</f>
        <v/>
      </c>
      <c r="B131" s="54" t="str">
        <f t="shared" ref="B131:B152" ca="1" si="2">TEXT(IF(ISNUMBER(A131), DATE(YEAR(A131), MONTH(A131)-2, 1), ""), "mm/dd/yy")</f>
        <v/>
      </c>
      <c r="C131" t="str">
        <f ca="1">IFERROR(TEXT(INDEX(Calculations!$1:$80, MATCH($C$1, Calculations!$B:$B, 0), MATCH(fiscal_iFinal!$A131, Calculations!$9:$9, 0)), "0.000"), "")</f>
        <v/>
      </c>
      <c r="D131" t="str">
        <f ca="1">IFERROR(TEXT(INDEX(Calculations!$1:$80, MATCH($D$1, Calculations!$B:$B, 0), MATCH(fiscal_iFinal!$A131, Calculations!$9:$9, 0)), "0"), "")</f>
        <v/>
      </c>
      <c r="E131" t="str">
        <f ca="1">IFERROR(TEXT(INDEX(Calculations!$1:$80, MATCH($E$1, Calculations!$B:$B, 0), MATCH(fiscal_iFinal!$A131, Calculations!$9:$9, 0)), "0.000"), "")</f>
        <v/>
      </c>
    </row>
    <row r="132" spans="1:5" x14ac:dyDescent="0.25">
      <c r="A132" s="58" t="str">
        <f ca="1">IF(ISBLANK(INDEX(Calculations!$9:$9, ROW()+121)), "", IF(INDEX(Calculations!$9:$9, , ROW()+121)&lt;TODAY(), INDEX(Calculations!$9:$9, , ROW()+121), ""))</f>
        <v/>
      </c>
      <c r="B132" s="54" t="str">
        <f t="shared" ca="1" si="2"/>
        <v/>
      </c>
      <c r="C132" t="str">
        <f ca="1">IFERROR(TEXT(INDEX(Calculations!$1:$80, MATCH($C$1, Calculations!$B:$B, 0), MATCH(fiscal_iFinal!$A132, Calculations!$9:$9, 0)), "0.000"), "")</f>
        <v/>
      </c>
      <c r="D132" t="str">
        <f ca="1">IFERROR(TEXT(INDEX(Calculations!$1:$80, MATCH($D$1, Calculations!$B:$B, 0), MATCH(fiscal_iFinal!$A132, Calculations!$9:$9, 0)), "0"), "")</f>
        <v/>
      </c>
      <c r="E132" t="str">
        <f ca="1">IFERROR(TEXT(INDEX(Calculations!$1:$80, MATCH($E$1, Calculations!$B:$B, 0), MATCH(fiscal_iFinal!$A132, Calculations!$9:$9, 0)), "0.000"), "")</f>
        <v/>
      </c>
    </row>
    <row r="133" spans="1:5" x14ac:dyDescent="0.25">
      <c r="A133" s="58" t="str">
        <f ca="1">IF(ISBLANK(INDEX(Calculations!$9:$9, ROW()+121)), "", IF(INDEX(Calculations!$9:$9, , ROW()+121)&lt;TODAY(), INDEX(Calculations!$9:$9, , ROW()+121), ""))</f>
        <v/>
      </c>
      <c r="B133" s="54" t="str">
        <f t="shared" ca="1" si="2"/>
        <v/>
      </c>
      <c r="C133" t="str">
        <f ca="1">IFERROR(TEXT(INDEX(Calculations!$1:$80, MATCH($C$1, Calculations!$B:$B, 0), MATCH(fiscal_iFinal!$A133, Calculations!$9:$9, 0)), "0.000"), "")</f>
        <v/>
      </c>
      <c r="D133" t="str">
        <f ca="1">IFERROR(TEXT(INDEX(Calculations!$1:$80, MATCH($D$1, Calculations!$B:$B, 0), MATCH(fiscal_iFinal!$A133, Calculations!$9:$9, 0)), "0"), "")</f>
        <v/>
      </c>
      <c r="E133" t="str">
        <f ca="1">IFERROR(TEXT(INDEX(Calculations!$1:$80, MATCH($E$1, Calculations!$B:$B, 0), MATCH(fiscal_iFinal!$A133, Calculations!$9:$9, 0)), "0.000"), "")</f>
        <v/>
      </c>
    </row>
    <row r="134" spans="1:5" x14ac:dyDescent="0.25">
      <c r="A134" s="58" t="str">
        <f ca="1">IF(ISBLANK(INDEX(Calculations!$9:$9, ROW()+121)), "", IF(INDEX(Calculations!$9:$9, , ROW()+121)&lt;TODAY(), INDEX(Calculations!$9:$9, , ROW()+121), ""))</f>
        <v/>
      </c>
      <c r="B134" s="54" t="str">
        <f t="shared" ca="1" si="2"/>
        <v/>
      </c>
      <c r="C134" t="str">
        <f ca="1">IFERROR(TEXT(INDEX(Calculations!$1:$80, MATCH($C$1, Calculations!$B:$B, 0), MATCH(fiscal_iFinal!$A134, Calculations!$9:$9, 0)), "0.000"), "")</f>
        <v/>
      </c>
      <c r="D134" t="str">
        <f ca="1">IFERROR(TEXT(INDEX(Calculations!$1:$80, MATCH($D$1, Calculations!$B:$B, 0), MATCH(fiscal_iFinal!$A134, Calculations!$9:$9, 0)), "0"), "")</f>
        <v/>
      </c>
      <c r="E134" t="str">
        <f ca="1">IFERROR(TEXT(INDEX(Calculations!$1:$80, MATCH($E$1, Calculations!$B:$B, 0), MATCH(fiscal_iFinal!$A134, Calculations!$9:$9, 0)), "0.000"), "")</f>
        <v/>
      </c>
    </row>
    <row r="135" spans="1:5" x14ac:dyDescent="0.25">
      <c r="A135" s="58" t="str">
        <f ca="1">IF(ISBLANK(INDEX(Calculations!$9:$9, ROW()+121)), "", IF(INDEX(Calculations!$9:$9, , ROW()+121)&lt;TODAY(), INDEX(Calculations!$9:$9, , ROW()+121), ""))</f>
        <v/>
      </c>
      <c r="B135" s="54" t="str">
        <f t="shared" ca="1" si="2"/>
        <v/>
      </c>
      <c r="C135" t="str">
        <f ca="1">IFERROR(TEXT(INDEX(Calculations!$1:$80, MATCH($C$1, Calculations!$B:$B, 0), MATCH(fiscal_iFinal!$A135, Calculations!$9:$9, 0)), "0.000"), "")</f>
        <v/>
      </c>
      <c r="D135" t="str">
        <f ca="1">IFERROR(TEXT(INDEX(Calculations!$1:$80, MATCH($D$1, Calculations!$B:$B, 0), MATCH(fiscal_iFinal!$A135, Calculations!$9:$9, 0)), "0"), "")</f>
        <v/>
      </c>
      <c r="E135" t="str">
        <f ca="1">IFERROR(TEXT(INDEX(Calculations!$1:$80, MATCH($E$1, Calculations!$B:$B, 0), MATCH(fiscal_iFinal!$A135, Calculations!$9:$9, 0)), "0.000"), "")</f>
        <v/>
      </c>
    </row>
    <row r="136" spans="1:5" x14ac:dyDescent="0.25">
      <c r="A136" s="58" t="str">
        <f ca="1">IF(ISBLANK(INDEX(Calculations!$9:$9, ROW()+121)), "", IF(INDEX(Calculations!$9:$9, , ROW()+121)&lt;TODAY(), INDEX(Calculations!$9:$9, , ROW()+121), ""))</f>
        <v/>
      </c>
      <c r="B136" s="54" t="str">
        <f t="shared" ca="1" si="2"/>
        <v/>
      </c>
      <c r="C136" t="str">
        <f ca="1">IFERROR(TEXT(INDEX(Calculations!$1:$80, MATCH($C$1, Calculations!$B:$B, 0), MATCH(fiscal_iFinal!$A136, Calculations!$9:$9, 0)), "0.000"), "")</f>
        <v/>
      </c>
      <c r="D136" t="str">
        <f ca="1">IFERROR(TEXT(INDEX(Calculations!$1:$80, MATCH($D$1, Calculations!$B:$B, 0), MATCH(fiscal_iFinal!$A136, Calculations!$9:$9, 0)), "0"), "")</f>
        <v/>
      </c>
      <c r="E136" t="str">
        <f ca="1">IFERROR(TEXT(INDEX(Calculations!$1:$80, MATCH($E$1, Calculations!$B:$B, 0), MATCH(fiscal_iFinal!$A136, Calculations!$9:$9, 0)), "0.000"), "")</f>
        <v/>
      </c>
    </row>
    <row r="137" spans="1:5" x14ac:dyDescent="0.25">
      <c r="A137" s="58" t="str">
        <f ca="1">IF(ISBLANK(INDEX(Calculations!$9:$9, ROW()+121)), "", IF(INDEX(Calculations!$9:$9, , ROW()+121)&lt;TODAY(), INDEX(Calculations!$9:$9, , ROW()+121), ""))</f>
        <v/>
      </c>
      <c r="B137" s="54" t="str">
        <f t="shared" ca="1" si="2"/>
        <v/>
      </c>
      <c r="C137" t="str">
        <f ca="1">IFERROR(TEXT(INDEX(Calculations!$1:$80, MATCH($C$1, Calculations!$B:$B, 0), MATCH(fiscal_iFinal!$A137, Calculations!$9:$9, 0)), "0.000"), "")</f>
        <v/>
      </c>
      <c r="D137" t="str">
        <f ca="1">IFERROR(TEXT(INDEX(Calculations!$1:$80, MATCH($D$1, Calculations!$B:$B, 0), MATCH(fiscal_iFinal!$A137, Calculations!$9:$9, 0)), "0"), "")</f>
        <v/>
      </c>
      <c r="E137" t="str">
        <f ca="1">IFERROR(TEXT(INDEX(Calculations!$1:$80, MATCH($E$1, Calculations!$B:$B, 0), MATCH(fiscal_iFinal!$A137, Calculations!$9:$9, 0)), "0.000"), "")</f>
        <v/>
      </c>
    </row>
    <row r="138" spans="1:5" x14ac:dyDescent="0.25">
      <c r="A138" s="58" t="str">
        <f ca="1">IF(ISBLANK(INDEX(Calculations!$9:$9, ROW()+121)), "", IF(INDEX(Calculations!$9:$9, , ROW()+121)&lt;TODAY(), INDEX(Calculations!$9:$9, , ROW()+121), ""))</f>
        <v/>
      </c>
      <c r="B138" s="54" t="str">
        <f t="shared" ca="1" si="2"/>
        <v/>
      </c>
      <c r="C138" t="str">
        <f ca="1">IFERROR(TEXT(INDEX(Calculations!$1:$80, MATCH($C$1, Calculations!$B:$B, 0), MATCH(fiscal_iFinal!$A138, Calculations!$9:$9, 0)), "0.000"), "")</f>
        <v/>
      </c>
      <c r="D138" t="str">
        <f ca="1">IFERROR(TEXT(INDEX(Calculations!$1:$80, MATCH($D$1, Calculations!$B:$B, 0), MATCH(fiscal_iFinal!$A138, Calculations!$9:$9, 0)), "0"), "")</f>
        <v/>
      </c>
      <c r="E138" t="str">
        <f ca="1">IFERROR(TEXT(INDEX(Calculations!$1:$80, MATCH($E$1, Calculations!$B:$B, 0), MATCH(fiscal_iFinal!$A138, Calculations!$9:$9, 0)), "0.000"), "")</f>
        <v/>
      </c>
    </row>
    <row r="139" spans="1:5" x14ac:dyDescent="0.25">
      <c r="A139" s="58" t="str">
        <f ca="1">IF(ISBLANK(INDEX(Calculations!$9:$9, ROW()+121)), "", IF(INDEX(Calculations!$9:$9, , ROW()+121)&lt;TODAY(), INDEX(Calculations!$9:$9, , ROW()+121), ""))</f>
        <v/>
      </c>
      <c r="B139" s="54" t="str">
        <f t="shared" ca="1" si="2"/>
        <v/>
      </c>
      <c r="C139" t="str">
        <f ca="1">IFERROR(TEXT(INDEX(Calculations!$1:$80, MATCH($C$1, Calculations!$B:$B, 0), MATCH(fiscal_iFinal!$A139, Calculations!$9:$9, 0)), "0.000"), "")</f>
        <v/>
      </c>
      <c r="D139" t="str">
        <f ca="1">IFERROR(TEXT(INDEX(Calculations!$1:$80, MATCH($D$1, Calculations!$B:$B, 0), MATCH(fiscal_iFinal!$A139, Calculations!$9:$9, 0)), "0"), "")</f>
        <v/>
      </c>
      <c r="E139" t="str">
        <f ca="1">IFERROR(TEXT(INDEX(Calculations!$1:$80, MATCH($E$1, Calculations!$B:$B, 0), MATCH(fiscal_iFinal!$A139, Calculations!$9:$9, 0)), "0.000"), "")</f>
        <v/>
      </c>
    </row>
    <row r="140" spans="1:5" x14ac:dyDescent="0.25">
      <c r="A140" s="58" t="str">
        <f ca="1">IF(ISBLANK(INDEX(Calculations!$9:$9, ROW()+121)), "", IF(INDEX(Calculations!$9:$9, , ROW()+121)&lt;TODAY(), INDEX(Calculations!$9:$9, , ROW()+121), ""))</f>
        <v/>
      </c>
      <c r="B140" s="54" t="str">
        <f t="shared" ca="1" si="2"/>
        <v/>
      </c>
      <c r="C140" t="str">
        <f ca="1">IFERROR(TEXT(INDEX(Calculations!$1:$80, MATCH($C$1, Calculations!$B:$B, 0), MATCH(fiscal_iFinal!$A140, Calculations!$9:$9, 0)), "0.000"), "")</f>
        <v/>
      </c>
      <c r="D140" t="str">
        <f ca="1">IFERROR(TEXT(INDEX(Calculations!$1:$80, MATCH($D$1, Calculations!$B:$B, 0), MATCH(fiscal_iFinal!$A140, Calculations!$9:$9, 0)), "0"), "")</f>
        <v/>
      </c>
      <c r="E140" t="str">
        <f ca="1">IFERROR(TEXT(INDEX(Calculations!$1:$80, MATCH($E$1, Calculations!$B:$B, 0), MATCH(fiscal_iFinal!$A140, Calculations!$9:$9, 0)), "0.000"), "")</f>
        <v/>
      </c>
    </row>
    <row r="141" spans="1:5" x14ac:dyDescent="0.25">
      <c r="A141" s="58" t="str">
        <f ca="1">IF(ISBLANK(INDEX(Calculations!$9:$9, ROW()+121)), "", IF(INDEX(Calculations!$9:$9, , ROW()+121)&lt;TODAY(), INDEX(Calculations!$9:$9, , ROW()+121), ""))</f>
        <v/>
      </c>
      <c r="B141" s="54" t="str">
        <f t="shared" ca="1" si="2"/>
        <v/>
      </c>
      <c r="C141" t="str">
        <f ca="1">IFERROR(TEXT(INDEX(Calculations!$1:$80, MATCH($C$1, Calculations!$B:$B, 0), MATCH(fiscal_iFinal!$A141, Calculations!$9:$9, 0)), "0.000"), "")</f>
        <v/>
      </c>
      <c r="D141" t="str">
        <f ca="1">IFERROR(TEXT(INDEX(Calculations!$1:$80, MATCH($D$1, Calculations!$B:$B, 0), MATCH(fiscal_iFinal!$A141, Calculations!$9:$9, 0)), "0"), "")</f>
        <v/>
      </c>
      <c r="E141" t="str">
        <f ca="1">IFERROR(TEXT(INDEX(Calculations!$1:$80, MATCH($E$1, Calculations!$B:$B, 0), MATCH(fiscal_iFinal!$A141, Calculations!$9:$9, 0)), "0.000"), "")</f>
        <v/>
      </c>
    </row>
    <row r="142" spans="1:5" x14ac:dyDescent="0.25">
      <c r="A142" s="58" t="str">
        <f ca="1">IF(ISBLANK(INDEX(Calculations!$9:$9, ROW()+121)), "", IF(INDEX(Calculations!$9:$9, , ROW()+121)&lt;TODAY(), INDEX(Calculations!$9:$9, , ROW()+121), ""))</f>
        <v/>
      </c>
      <c r="B142" s="54" t="str">
        <f t="shared" ca="1" si="2"/>
        <v/>
      </c>
      <c r="C142" t="str">
        <f ca="1">IFERROR(TEXT(INDEX(Calculations!$1:$80, MATCH($C$1, Calculations!$B:$B, 0), MATCH(fiscal_iFinal!$A142, Calculations!$9:$9, 0)), "0.000"), "")</f>
        <v/>
      </c>
      <c r="D142" t="str">
        <f ca="1">IFERROR(TEXT(INDEX(Calculations!$1:$80, MATCH($D$1, Calculations!$B:$B, 0), MATCH(fiscal_iFinal!$A142, Calculations!$9:$9, 0)), "0"), "")</f>
        <v/>
      </c>
      <c r="E142" t="str">
        <f ca="1">IFERROR(TEXT(INDEX(Calculations!$1:$80, MATCH($E$1, Calculations!$B:$B, 0), MATCH(fiscal_iFinal!$A142, Calculations!$9:$9, 0)), "0.000"), "")</f>
        <v/>
      </c>
    </row>
    <row r="143" spans="1:5" x14ac:dyDescent="0.25">
      <c r="A143" s="58" t="str">
        <f ca="1">IF(ISBLANK(INDEX(Calculations!$9:$9, ROW()+121)), "", IF(INDEX(Calculations!$9:$9, , ROW()+121)&lt;TODAY(), INDEX(Calculations!$9:$9, , ROW()+121), ""))</f>
        <v/>
      </c>
      <c r="B143" s="54" t="str">
        <f t="shared" ca="1" si="2"/>
        <v/>
      </c>
      <c r="C143" t="str">
        <f ca="1">IFERROR(TEXT(INDEX(Calculations!$1:$80, MATCH($C$1, Calculations!$B:$B, 0), MATCH(fiscal_iFinal!$A143, Calculations!$9:$9, 0)), "0.000"), "")</f>
        <v/>
      </c>
      <c r="D143" t="str">
        <f ca="1">IFERROR(TEXT(INDEX(Calculations!$1:$80, MATCH($D$1, Calculations!$B:$B, 0), MATCH(fiscal_iFinal!$A143, Calculations!$9:$9, 0)), "0"), "")</f>
        <v/>
      </c>
      <c r="E143" t="str">
        <f ca="1">IFERROR(TEXT(INDEX(Calculations!$1:$80, MATCH($E$1, Calculations!$B:$B, 0), MATCH(fiscal_iFinal!$A143, Calculations!$9:$9, 0)), "0.000"), "")</f>
        <v/>
      </c>
    </row>
    <row r="144" spans="1:5" x14ac:dyDescent="0.25">
      <c r="A144" s="58" t="str">
        <f ca="1">IF(ISBLANK(INDEX(Calculations!$9:$9, ROW()+121)), "", IF(INDEX(Calculations!$9:$9, , ROW()+121)&lt;TODAY(), INDEX(Calculations!$9:$9, , ROW()+121), ""))</f>
        <v/>
      </c>
      <c r="B144" s="54" t="str">
        <f t="shared" ca="1" si="2"/>
        <v/>
      </c>
      <c r="C144" t="str">
        <f ca="1">IFERROR(TEXT(INDEX(Calculations!$1:$80, MATCH($C$1, Calculations!$B:$B, 0), MATCH(fiscal_iFinal!$A144, Calculations!$9:$9, 0)), "0.000"), "")</f>
        <v/>
      </c>
      <c r="D144" t="str">
        <f ca="1">IFERROR(TEXT(INDEX(Calculations!$1:$80, MATCH($D$1, Calculations!$B:$B, 0), MATCH(fiscal_iFinal!$A144, Calculations!$9:$9, 0)), "0"), "")</f>
        <v/>
      </c>
      <c r="E144" t="str">
        <f ca="1">IFERROR(TEXT(INDEX(Calculations!$1:$80, MATCH($E$1, Calculations!$B:$B, 0), MATCH(fiscal_iFinal!$A144, Calculations!$9:$9, 0)), "0.000"), "")</f>
        <v/>
      </c>
    </row>
    <row r="145" spans="1:5" x14ac:dyDescent="0.25">
      <c r="A145" s="58" t="str">
        <f ca="1">IF(ISBLANK(INDEX(Calculations!$9:$9, ROW()+121)), "", IF(INDEX(Calculations!$9:$9, , ROW()+121)&lt;TODAY(), INDEX(Calculations!$9:$9, , ROW()+121), ""))</f>
        <v/>
      </c>
      <c r="B145" s="54" t="str">
        <f t="shared" ca="1" si="2"/>
        <v/>
      </c>
      <c r="C145" t="str">
        <f ca="1">IFERROR(TEXT(INDEX(Calculations!$1:$80, MATCH($C$1, Calculations!$B:$B, 0), MATCH(fiscal_iFinal!$A145, Calculations!$9:$9, 0)), "0.000"), "")</f>
        <v/>
      </c>
      <c r="D145" t="str">
        <f ca="1">IFERROR(TEXT(INDEX(Calculations!$1:$80, MATCH($D$1, Calculations!$B:$B, 0), MATCH(fiscal_iFinal!$A145, Calculations!$9:$9, 0)), "0"), "")</f>
        <v/>
      </c>
      <c r="E145" t="str">
        <f ca="1">IFERROR(TEXT(INDEX(Calculations!$1:$80, MATCH($E$1, Calculations!$B:$B, 0), MATCH(fiscal_iFinal!$A145, Calculations!$9:$9, 0)), "0.000"), "")</f>
        <v/>
      </c>
    </row>
    <row r="146" spans="1:5" x14ac:dyDescent="0.25">
      <c r="A146" s="58" t="str">
        <f ca="1">IF(ISBLANK(INDEX(Calculations!$9:$9, ROW()+121)), "", IF(INDEX(Calculations!$9:$9, , ROW()+121)&lt;TODAY(), INDEX(Calculations!$9:$9, , ROW()+121), ""))</f>
        <v/>
      </c>
      <c r="B146" s="54" t="str">
        <f t="shared" ca="1" si="2"/>
        <v/>
      </c>
      <c r="C146" t="str">
        <f ca="1">IFERROR(TEXT(INDEX(Calculations!$1:$80, MATCH($C$1, Calculations!$B:$B, 0), MATCH(fiscal_iFinal!$A146, Calculations!$9:$9, 0)), "0.000"), "")</f>
        <v/>
      </c>
      <c r="D146" t="str">
        <f ca="1">IFERROR(TEXT(INDEX(Calculations!$1:$80, MATCH($D$1, Calculations!$B:$B, 0), MATCH(fiscal_iFinal!$A146, Calculations!$9:$9, 0)), "0"), "")</f>
        <v/>
      </c>
      <c r="E146" t="str">
        <f ca="1">IFERROR(TEXT(INDEX(Calculations!$1:$80, MATCH($E$1, Calculations!$B:$B, 0), MATCH(fiscal_iFinal!$A146, Calculations!$9:$9, 0)), "0.000"), "")</f>
        <v/>
      </c>
    </row>
    <row r="147" spans="1:5" x14ac:dyDescent="0.25">
      <c r="A147" s="58" t="str">
        <f ca="1">IF(ISBLANK(INDEX(Calculations!$9:$9, ROW()+121)), "", IF(INDEX(Calculations!$9:$9, , ROW()+121)&lt;TODAY(), INDEX(Calculations!$9:$9, , ROW()+121), ""))</f>
        <v/>
      </c>
      <c r="B147" s="54" t="str">
        <f t="shared" ca="1" si="2"/>
        <v/>
      </c>
      <c r="C147" t="str">
        <f ca="1">IFERROR(TEXT(INDEX(Calculations!$1:$80, MATCH($C$1, Calculations!$B:$B, 0), MATCH(fiscal_iFinal!$A147, Calculations!$9:$9, 0)), "0.000"), "")</f>
        <v/>
      </c>
      <c r="D147" t="str">
        <f ca="1">IFERROR(TEXT(INDEX(Calculations!$1:$80, MATCH($D$1, Calculations!$B:$B, 0), MATCH(fiscal_iFinal!$A147, Calculations!$9:$9, 0)), "0"), "")</f>
        <v/>
      </c>
      <c r="E147" t="str">
        <f ca="1">IFERROR(TEXT(INDEX(Calculations!$1:$80, MATCH($E$1, Calculations!$B:$B, 0), MATCH(fiscal_iFinal!$A147, Calculations!$9:$9, 0)), "0.000"), "")</f>
        <v/>
      </c>
    </row>
    <row r="148" spans="1:5" x14ac:dyDescent="0.25">
      <c r="A148" s="58" t="str">
        <f ca="1">IF(ISBLANK(INDEX(Calculations!$9:$9, ROW()+121)), "", IF(INDEX(Calculations!$9:$9, , ROW()+121)&lt;TODAY(), INDEX(Calculations!$9:$9, , ROW()+121), ""))</f>
        <v/>
      </c>
      <c r="B148" s="54" t="str">
        <f t="shared" ca="1" si="2"/>
        <v/>
      </c>
      <c r="C148" t="str">
        <f ca="1">IFERROR(TEXT(INDEX(Calculations!$1:$80, MATCH($C$1, Calculations!$B:$B, 0), MATCH(fiscal_iFinal!$A148, Calculations!$9:$9, 0)), "0.000"), "")</f>
        <v/>
      </c>
      <c r="D148" t="str">
        <f ca="1">IFERROR(TEXT(INDEX(Calculations!$1:$80, MATCH($D$1, Calculations!$B:$B, 0), MATCH(fiscal_iFinal!$A148, Calculations!$9:$9, 0)), "0"), "")</f>
        <v/>
      </c>
      <c r="E148" t="str">
        <f ca="1">IFERROR(TEXT(INDEX(Calculations!$1:$80, MATCH($E$1, Calculations!$B:$B, 0), MATCH(fiscal_iFinal!$A148, Calculations!$9:$9, 0)), "0.000"), "")</f>
        <v/>
      </c>
    </row>
    <row r="149" spans="1:5" x14ac:dyDescent="0.25">
      <c r="A149" s="58" t="str">
        <f ca="1">IF(ISBLANK(INDEX(Calculations!$9:$9, ROW()+121)), "", IF(INDEX(Calculations!$9:$9, , ROW()+121)&lt;TODAY(), INDEX(Calculations!$9:$9, , ROW()+121), ""))</f>
        <v/>
      </c>
      <c r="B149" s="54" t="str">
        <f t="shared" ca="1" si="2"/>
        <v/>
      </c>
      <c r="C149" t="str">
        <f ca="1">IFERROR(TEXT(INDEX(Calculations!$1:$80, MATCH($C$1, Calculations!$B:$B, 0), MATCH(fiscal_iFinal!$A149, Calculations!$9:$9, 0)), "0.000"), "")</f>
        <v/>
      </c>
      <c r="D149" t="str">
        <f ca="1">IFERROR(TEXT(INDEX(Calculations!$1:$80, MATCH($D$1, Calculations!$B:$B, 0), MATCH(fiscal_iFinal!$A149, Calculations!$9:$9, 0)), "0"), "")</f>
        <v/>
      </c>
      <c r="E149" t="str">
        <f ca="1">IFERROR(TEXT(INDEX(Calculations!$1:$80, MATCH($E$1, Calculations!$B:$B, 0), MATCH(fiscal_iFinal!$A149, Calculations!$9:$9, 0)), "0.000"), "")</f>
        <v/>
      </c>
    </row>
    <row r="150" spans="1:5" x14ac:dyDescent="0.25">
      <c r="A150" s="58" t="str">
        <f ca="1">IF(ISBLANK(INDEX(Calculations!$9:$9, ROW()+121)), "", IF(INDEX(Calculations!$9:$9, , ROW()+121)&lt;TODAY(), INDEX(Calculations!$9:$9, , ROW()+121), ""))</f>
        <v/>
      </c>
      <c r="B150" s="54" t="str">
        <f t="shared" ca="1" si="2"/>
        <v/>
      </c>
      <c r="C150" t="str">
        <f ca="1">IFERROR(TEXT(INDEX(Calculations!$1:$80, MATCH($C$1, Calculations!$B:$B, 0), MATCH(fiscal_iFinal!$A150, Calculations!$9:$9, 0)), "0.000"), "")</f>
        <v/>
      </c>
      <c r="D150" t="str">
        <f ca="1">IFERROR(TEXT(INDEX(Calculations!$1:$80, MATCH($D$1, Calculations!$B:$B, 0), MATCH(fiscal_iFinal!$A150, Calculations!$9:$9, 0)), "0"), "")</f>
        <v/>
      </c>
      <c r="E150" t="str">
        <f ca="1">IFERROR(TEXT(INDEX(Calculations!$1:$80, MATCH($E$1, Calculations!$B:$B, 0), MATCH(fiscal_iFinal!$A150, Calculations!$9:$9, 0)), "0.000"), "")</f>
        <v/>
      </c>
    </row>
    <row r="151" spans="1:5" x14ac:dyDescent="0.25">
      <c r="A151" s="58" t="str">
        <f ca="1">IF(ISBLANK(INDEX(Calculations!$9:$9, ROW()+121)), "", IF(INDEX(Calculations!$9:$9, , ROW()+121)&lt;TODAY(), INDEX(Calculations!$9:$9, , ROW()+121), ""))</f>
        <v/>
      </c>
      <c r="B151" s="54" t="str">
        <f t="shared" ca="1" si="2"/>
        <v/>
      </c>
      <c r="C151" t="str">
        <f ca="1">IFERROR(TEXT(INDEX(Calculations!$1:$80, MATCH($C$1, Calculations!$B:$B, 0), MATCH(fiscal_iFinal!$A151, Calculations!$9:$9, 0)), "0.000"), "")</f>
        <v/>
      </c>
      <c r="D151" t="str">
        <f ca="1">IFERROR(TEXT(INDEX(Calculations!$1:$80, MATCH($D$1, Calculations!$B:$B, 0), MATCH(fiscal_iFinal!$A151, Calculations!$9:$9, 0)), "0"), "")</f>
        <v/>
      </c>
      <c r="E151" t="str">
        <f ca="1">IFERROR(TEXT(INDEX(Calculations!$1:$80, MATCH($E$1, Calculations!$B:$B, 0), MATCH(fiscal_iFinal!$A151, Calculations!$9:$9, 0)), "0.000"), "")</f>
        <v/>
      </c>
    </row>
    <row r="152" spans="1:5" x14ac:dyDescent="0.25">
      <c r="A152" s="58" t="str">
        <f ca="1">IF(ISBLANK(INDEX(Calculations!$9:$9, ROW()+121)), "", IF(INDEX(Calculations!$9:$9, , ROW()+121)&lt;TODAY(), INDEX(Calculations!$9:$9, , ROW()+121), ""))</f>
        <v/>
      </c>
      <c r="B152" s="54" t="str">
        <f t="shared" ca="1" si="2"/>
        <v/>
      </c>
      <c r="C152" t="str">
        <f ca="1">IFERROR(TEXT(INDEX(Calculations!$1:$80, MATCH($C$1, Calculations!$B:$B, 0), MATCH(fiscal_iFinal!$A152, Calculations!$9:$9, 0)), "0.000"), "")</f>
        <v/>
      </c>
      <c r="D152" t="str">
        <f ca="1">IFERROR(TEXT(INDEX(Calculations!$1:$80, MATCH($D$1, Calculations!$B:$B, 0), MATCH(fiscal_iFinal!$A152, Calculations!$9:$9, 0)), "0"), "")</f>
        <v/>
      </c>
      <c r="E152" t="str">
        <f ca="1">IFERROR(TEXT(INDEX(Calculations!$1:$80, MATCH($E$1, Calculations!$B:$B, 0), MATCH(fiscal_iFinal!$A152, Calculations!$9:$9, 0)), "0.000"), "")</f>
        <v/>
      </c>
    </row>
    <row r="153" spans="1:5" x14ac:dyDescent="0.25">
      <c r="A153" s="54"/>
      <c r="B153" s="54"/>
    </row>
    <row r="154" spans="1:5" x14ac:dyDescent="0.25">
      <c r="A154" s="54"/>
      <c r="B154" s="54"/>
    </row>
    <row r="155" spans="1:5" x14ac:dyDescent="0.25">
      <c r="A155" s="54"/>
      <c r="B155" s="54"/>
    </row>
    <row r="156" spans="1:5" x14ac:dyDescent="0.25">
      <c r="A156" s="54"/>
      <c r="B156" s="54"/>
    </row>
    <row r="157" spans="1:5" x14ac:dyDescent="0.25">
      <c r="A157" s="54"/>
      <c r="B157" s="54"/>
    </row>
    <row r="158" spans="1:5" x14ac:dyDescent="0.25">
      <c r="A158" s="54"/>
      <c r="B158" s="54"/>
    </row>
    <row r="159" spans="1:5" x14ac:dyDescent="0.25">
      <c r="A159" s="54"/>
      <c r="B159" s="54"/>
    </row>
    <row r="160" spans="1:5" x14ac:dyDescent="0.25">
      <c r="A160" s="54"/>
      <c r="B160" s="54"/>
    </row>
    <row r="161" spans="1:2" x14ac:dyDescent="0.25">
      <c r="A161" s="54"/>
      <c r="B161" s="54"/>
    </row>
    <row r="162" spans="1:2" x14ac:dyDescent="0.25">
      <c r="A162" s="54"/>
      <c r="B162" s="54"/>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A9F3DB0CD4D844B918872BCED9B9CF9" ma:contentTypeVersion="8" ma:contentTypeDescription="Create a new document." ma:contentTypeScope="" ma:versionID="f39872d7210670f8e28df64f3b8e6b7c">
  <xsd:schema xmlns:xsd="http://www.w3.org/2001/XMLSchema" xmlns:xs="http://www.w3.org/2001/XMLSchema" xmlns:p="http://schemas.microsoft.com/office/2006/metadata/properties" xmlns:ns2="cac5d118-ba7b-4807-b700-df6f95cfff50" xmlns:ns3="66951ee6-cd93-49c7-9437-e871b2a117d6" targetNamespace="http://schemas.microsoft.com/office/2006/metadata/properties" ma:root="true" ma:fieldsID="5b3c5ef4a382acc6fb2d72c08859bf8f" ns2:_="" ns3:_="">
    <xsd:import namespace="cac5d118-ba7b-4807-b700-df6f95cfff50"/>
    <xsd:import namespace="66951ee6-cd93-49c7-9437-e871b2a117d6"/>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2:MediaServiceLocation"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ac5d118-ba7b-4807-b700-df6f95cfff5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3"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6951ee6-cd93-49c7-9437-e871b2a117d6"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1476C7C7-BAD4-4499-AF8E-C55C46EB6470}"/>
</file>

<file path=customXml/itemProps2.xml><?xml version="1.0" encoding="utf-8"?>
<ds:datastoreItem xmlns:ds="http://schemas.openxmlformats.org/officeDocument/2006/customXml" ds:itemID="{2578436C-3D55-40EC-8567-CF68510C91E6}"/>
</file>

<file path=customXml/itemProps3.xml><?xml version="1.0" encoding="utf-8"?>
<ds:datastoreItem xmlns:ds="http://schemas.openxmlformats.org/officeDocument/2006/customXml" ds:itemID="{2734FB24-097A-4DDE-931C-D090E71DD831}"/>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MASTER</vt:lpstr>
      <vt:lpstr>HaverPull</vt:lpstr>
      <vt:lpstr>Calculations</vt:lpstr>
      <vt:lpstr>Panel_FiscalImpact</vt:lpstr>
      <vt:lpstr>fiscal_iFinal</vt:lpstr>
      <vt:lpstr>DLX1.USE</vt:lpstr>
      <vt:lpstr>Panel_FiscalImpact!Print_Area</vt:lpstr>
    </vt:vector>
  </TitlesOfParts>
  <Company>The Brookings Institution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Parinitha Sastry</dc:creator>
  <cp:lastModifiedBy>Brendan Mochoruk</cp:lastModifiedBy>
  <cp:lastPrinted>2015-08-27T13:06:42Z</cp:lastPrinted>
  <dcterms:created xsi:type="dcterms:W3CDTF">2014-09-08T20:08:32Z</dcterms:created>
  <dcterms:modified xsi:type="dcterms:W3CDTF">2015-09-09T18:41:32Z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0x010100FA9F3DB0CD4D844B918872BCED9B9CF9</vt:lpwstr>
  </property>
  <property fmtid="{D5CDD505-2E9C-101B-9397-08002B2CF9AE}" pid="3" name="Order">
    <vt:r8>100</vt:r8>
  </property>
</Properties>
</file>